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pivotTables/pivotTable1.xml" ContentType="application/vnd.openxmlformats-officedocument.spreadsheetml.pivotTable+xml"/>
  <Override PartName="/xl/customProperty3.bin" ContentType="application/vnd.openxmlformats-officedocument.spreadsheetml.customProperty"/>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pivotTables/pivotTable2.xml" ContentType="application/vnd.openxmlformats-officedocument.spreadsheetml.pivotTable+xml"/>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24226"/>
  <mc:AlternateContent xmlns:mc="http://schemas.openxmlformats.org/markup-compatibility/2006">
    <mc:Choice Requires="x15">
      <x15ac:absPath xmlns:x15ac="http://schemas.microsoft.com/office/spreadsheetml/2010/11/ac" url="C:\Users\WB\Documents\My Documents WJB\Wb2\ATO Records\Caroline\Statements\72 December 2023\"/>
    </mc:Choice>
  </mc:AlternateContent>
  <xr:revisionPtr revIDLastSave="0" documentId="13_ncr:1_{76AB36E6-EE4D-410D-97C8-C71637F6E1E2}" xr6:coauthVersionLast="47" xr6:coauthVersionMax="47" xr10:uidLastSave="{00000000-0000-0000-0000-000000000000}"/>
  <bookViews>
    <workbookView xWindow="-120" yWindow="-120" windowWidth="29040" windowHeight="15840" tabRatio="776" activeTab="3" xr2:uid="{00000000-000D-0000-FFFF-FFFF00000000}"/>
  </bookViews>
  <sheets>
    <sheet name="Statement" sheetId="6" r:id="rId1"/>
    <sheet name="DataPivot" sheetId="4" state="hidden" r:id="rId2"/>
    <sheet name="Data" sheetId="1" state="hidden" r:id="rId3"/>
    <sheet name="Physical Sales" sheetId="232" r:id="rId4"/>
    <sheet name="Reserves" sheetId="7" r:id="rId5"/>
    <sheet name="Other Handling" sheetId="240" state="hidden" r:id="rId6"/>
    <sheet name="SOP" sheetId="241" state="hidden" r:id="rId7"/>
    <sheet name="Digital Revenue" sheetId="238" r:id="rId8"/>
    <sheet name="Digital Sales" sheetId="239" r:id="rId9"/>
  </sheets>
  <definedNames>
    <definedName name="_xlnm._FilterDatabase" localSheetId="2" hidden="1">Data!#REF!</definedName>
    <definedName name="_xlnm._FilterDatabase" localSheetId="8" hidden="1">'Digital Sales'!$A$2:$M$3</definedName>
    <definedName name="SAPCrosstab16">#REF!</definedName>
  </definedNames>
  <calcPr calcId="191029" concurrentManualCount="8"/>
  <pivotCaches>
    <pivotCache cacheId="0" r:id="rId10"/>
    <pivotCache cacheId="1"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 i="238" l="1"/>
  <c r="B23" i="238"/>
  <c r="B22" i="238"/>
  <c r="B21" i="238"/>
  <c r="X1062" i="239"/>
  <c r="W1062" i="239"/>
  <c r="W1066" i="239" s="1"/>
  <c r="BC10" i="232"/>
  <c r="BB10" i="232"/>
  <c r="BA10" i="232"/>
  <c r="AZ10" i="232"/>
  <c r="AY10" i="232"/>
  <c r="AX10" i="232"/>
  <c r="AW10" i="232"/>
  <c r="AV10" i="232"/>
  <c r="AU10" i="232"/>
  <c r="AT10" i="232"/>
  <c r="AS10" i="232"/>
  <c r="C13" i="7" l="1"/>
  <c r="B13" i="7"/>
  <c r="C7" i="7"/>
  <c r="AZ7" i="241"/>
  <c r="V7" i="240"/>
  <c r="D13" i="7"/>
  <c r="E15" i="6"/>
  <c r="C17" i="7"/>
  <c r="B17" i="7"/>
  <c r="E40" i="6"/>
  <c r="E41" i="6"/>
  <c r="E64" i="6"/>
  <c r="E46" i="6"/>
  <c r="E30" i="6"/>
  <c r="E54" i="6"/>
  <c r="E28" i="6"/>
  <c r="E63" i="6"/>
  <c r="E50" i="6"/>
  <c r="E57" i="6"/>
  <c r="E9" i="6"/>
  <c r="E20" i="6"/>
  <c r="E19" i="6"/>
  <c r="E18" i="6"/>
  <c r="E55" i="6"/>
  <c r="E49" i="6"/>
  <c r="E10" i="6"/>
  <c r="E14" i="6"/>
  <c r="E31" i="6"/>
  <c r="E56" i="6"/>
  <c r="E11" i="6"/>
  <c r="E25" i="6"/>
  <c r="D17" i="7"/>
  <c r="E33" i="6"/>
  <c r="F14" i="6"/>
  <c r="E51" i="6"/>
  <c r="E12" i="6"/>
  <c r="E16" i="6"/>
  <c r="E22" i="6"/>
  <c r="E59" i="6"/>
  <c r="F28" i="6"/>
  <c r="F18" i="6"/>
  <c r="E61" i="6"/>
  <c r="E62" i="6"/>
  <c r="E67" i="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12EBCAA-5233-4ECA-9263-6A745609CBD6}" keepAlive="1" name="Query - File_Name" description="Connection to the 'File_Name' query in the workbook." type="5" refreshedVersion="0" background="1">
    <dbPr connection="Provider=Microsoft.Mashup.OleDb.1;Data Source=$Workbook$;Location=File_Name;Extended Properties=&quot;&quot;" command="SELECT * FROM [File_Name]"/>
  </connection>
  <connection id="2" xr16:uid="{3FBE276C-C204-4C3D-A7FF-C1F1A48E34C4}" keepAlive="1" name="Query - LIPLOG" description="Connection to the 'LIPLOG' query in the workbook." type="5" refreshedVersion="8" saveData="1">
    <dbPr connection="Provider=Microsoft.Mashup.OleDb.1;Data Source=$Workbook$;Location=LIPLOG;Extended Properties=&quot;&quot;" command="SELECT * FROM [LIPLOG]"/>
  </connection>
  <connection id="3" xr16:uid="{72CC0815-5C67-4ECF-8EBE-B413CCE4F941}" keepAlive="1" name="Query - Period" description="Connection to the 'Period' query in the workbook." type="5" refreshedVersion="0" background="1">
    <dbPr connection="Provider=Microsoft.Mashup.OleDb.1;Data Source=$Workbook$;Location=Period;Extended Properties=&quot;&quot;" command="SELECT * FROM [Period]"/>
  </connection>
  <connection id="4" xr16:uid="{2F0DB168-77B2-4A5D-ACE7-B305FD45738D}" keepAlive="1" name="Query - PoC_Data" description="Connection to the 'PoC_Data' query in the workbook." type="5" refreshedVersion="0" background="1">
    <dbPr connection="Provider=Microsoft.Mashup.OleDb.1;Data Source=$Workbook$;Location=PoC_Data;Extended Properties=&quot;&quot;" command="SELECT * FROM [PoC_Data]"/>
  </connection>
  <connection id="5" xr16:uid="{F872E171-3B4B-46D1-9993-B8B9FEBC5F8F}" keepAlive="1" name="Query - POC_Support" description="Connection to the 'POC_Support' query in the workbook." type="5" refreshedVersion="0" background="1">
    <dbPr connection="Provider=Microsoft.Mashup.OleDb.1;Data Source=$Workbook$;Location=POC_Support;Extended Properties=&quot;&quot;" command="SELECT * FROM [POC_Support]"/>
  </connection>
  <connection id="6" xr16:uid="{D0673924-98AE-4D69-B4AC-425D28F5A9F4}" keepAlive="1" name="Query - Year" description="Connection to the 'Year' query in the workbook." type="5" refreshedVersion="0" background="1">
    <dbPr connection="Provider=Microsoft.Mashup.OleDb.1;Data Source=$Workbook$;Location=Year;Extended Properties=&quot;&quot;" command="SELECT * FROM [Year]"/>
  </connection>
</connections>
</file>

<file path=xl/sharedStrings.xml><?xml version="1.0" encoding="utf-8"?>
<sst xmlns="http://schemas.openxmlformats.org/spreadsheetml/2006/main" count="21016" uniqueCount="668">
  <si>
    <t>Deal Sub N (Label)</t>
  </si>
  <si>
    <t>Customer</t>
  </si>
  <si>
    <t>Grand Total</t>
  </si>
  <si>
    <t>Row Labels</t>
  </si>
  <si>
    <t>Sum of Amount LC</t>
  </si>
  <si>
    <t>(All)</t>
  </si>
  <si>
    <t>Ref key 2</t>
  </si>
  <si>
    <t>PHYSICAL:</t>
  </si>
  <si>
    <t>Gross sales</t>
  </si>
  <si>
    <t>Actual returns</t>
  </si>
  <si>
    <t>Sales discounts</t>
  </si>
  <si>
    <t>Physical net revenues</t>
  </si>
  <si>
    <t>Total physical net revenues</t>
  </si>
  <si>
    <t>Manufacturing</t>
  </si>
  <si>
    <t>Net physical margin</t>
  </si>
  <si>
    <t>DIGITAL:</t>
  </si>
  <si>
    <t>Net digital margin</t>
  </si>
  <si>
    <t>LICENSING:</t>
  </si>
  <si>
    <t xml:space="preserve">  Domestic licensing:</t>
  </si>
  <si>
    <t>Income</t>
  </si>
  <si>
    <t>Expense</t>
  </si>
  <si>
    <t xml:space="preserve">   Net domestic licensing margin</t>
  </si>
  <si>
    <t xml:space="preserve">  Foreign licensing </t>
  </si>
  <si>
    <t xml:space="preserve">    Net foreign licensing margin</t>
  </si>
  <si>
    <t>ANCILLARY:</t>
  </si>
  <si>
    <t xml:space="preserve">   Net Ancillary margin</t>
  </si>
  <si>
    <t>COSTS:</t>
  </si>
  <si>
    <t>Marketing costs</t>
  </si>
  <si>
    <t>A&amp;R write offs</t>
  </si>
  <si>
    <t>Overhead funding</t>
  </si>
  <si>
    <t>Other</t>
  </si>
  <si>
    <t>NET PROFIT (LOSS)</t>
  </si>
  <si>
    <t>UMG Share (hidden row)</t>
  </si>
  <si>
    <t>Partner's share</t>
  </si>
  <si>
    <t>Other Adjustments</t>
  </si>
  <si>
    <t>AMOUNT DUE  (UNRECOUPED)</t>
  </si>
  <si>
    <t xml:space="preserve">Advances </t>
  </si>
  <si>
    <t>Payments</t>
  </si>
  <si>
    <t xml:space="preserve">Amount due (unrecouped) previous statement </t>
  </si>
  <si>
    <t>PERIOD</t>
  </si>
  <si>
    <t>PAYMENT DUE</t>
  </si>
  <si>
    <t>Reserve Release - CAR Market</t>
  </si>
  <si>
    <t>RESERVE</t>
  </si>
  <si>
    <t>BALANCE</t>
  </si>
  <si>
    <t>RELEASE</t>
  </si>
  <si>
    <t>RESERVE RELEASE - GRAND TOTAL</t>
  </si>
  <si>
    <t>0000686001</t>
  </si>
  <si>
    <t>0000500001</t>
  </si>
  <si>
    <t>0000570001</t>
  </si>
  <si>
    <t>US3E070242</t>
  </si>
  <si>
    <t>TBD Records</t>
  </si>
  <si>
    <t>TBD</t>
  </si>
  <si>
    <t>AUTOLUX</t>
  </si>
  <si>
    <t>OTHER LIVES</t>
  </si>
  <si>
    <t>Return Reserves Release</t>
  </si>
  <si>
    <t xml:space="preserve">Income </t>
  </si>
  <si>
    <t>0000686002</t>
  </si>
  <si>
    <t>0000500002</t>
  </si>
  <si>
    <t>ASL# US3E070242</t>
  </si>
  <si>
    <t>CAR</t>
  </si>
  <si>
    <t>C2</t>
  </si>
  <si>
    <t>CD</t>
  </si>
  <si>
    <t>Reserves are 17.5% on physical gross sales less discount.  Reserves held for four months and liquidated at 100%.</t>
  </si>
  <si>
    <t>US-TBR</t>
  </si>
  <si>
    <t>Category</t>
  </si>
  <si>
    <t>Profit Center</t>
  </si>
  <si>
    <t>Document Number</t>
  </si>
  <si>
    <t>Posting Date</t>
  </si>
  <si>
    <t>Fiscal Year</t>
  </si>
  <si>
    <t>Amount LC</t>
  </si>
  <si>
    <t>Local currency</t>
  </si>
  <si>
    <t>Reference Key 2</t>
  </si>
  <si>
    <t>Baseline Payment Dte</t>
  </si>
  <si>
    <t>Grant</t>
  </si>
  <si>
    <t>Text</t>
  </si>
  <si>
    <t>Industry</t>
  </si>
  <si>
    <t>Ref. Key2 description</t>
  </si>
  <si>
    <t>selected</t>
  </si>
  <si>
    <t>US5C100011</t>
  </si>
  <si>
    <t>TBD_RECORD</t>
  </si>
  <si>
    <t>USTBR</t>
  </si>
  <si>
    <t>USD</t>
  </si>
  <si>
    <t>Revenue</t>
  </si>
  <si>
    <t>Distribution fees</t>
  </si>
  <si>
    <t>Catalog Revenues</t>
  </si>
  <si>
    <t>Non-Catalog Revenues</t>
  </si>
  <si>
    <t>ASL: US3E070242</t>
  </si>
  <si>
    <t>USTBD1500003</t>
  </si>
  <si>
    <t>GB8AW0900003</t>
  </si>
  <si>
    <t>GB8AW0900002</t>
  </si>
  <si>
    <t>GB8AW0900004</t>
  </si>
  <si>
    <t>GB8AW0900005</t>
  </si>
  <si>
    <t>GB8AW1000012</t>
  </si>
  <si>
    <t>GB8AW1000013</t>
  </si>
  <si>
    <t>GB8AW1000007</t>
  </si>
  <si>
    <t>GB8AW1000006</t>
  </si>
  <si>
    <t>GB8AW1000010</t>
  </si>
  <si>
    <t>GB8AW1000014</t>
  </si>
  <si>
    <t>GB8AW1000015</t>
  </si>
  <si>
    <t>GB8AW1000009</t>
  </si>
  <si>
    <t>GB8AW1000011</t>
  </si>
  <si>
    <t>GB8AW1000008</t>
  </si>
  <si>
    <t>USTBD1100001</t>
  </si>
  <si>
    <t>USTBD1100003</t>
  </si>
  <si>
    <t>USTBD1100002</t>
  </si>
  <si>
    <t>GBMUA1000020</t>
  </si>
  <si>
    <t>GBMUA1000015</t>
  </si>
  <si>
    <t>GBMUA1000022</t>
  </si>
  <si>
    <t>GBMUA1000016</t>
  </si>
  <si>
    <t>GBMUA1000021</t>
  </si>
  <si>
    <t>GBMUA1000018</t>
  </si>
  <si>
    <t>GBMUA1000017</t>
  </si>
  <si>
    <t>GBMUA1000019</t>
  </si>
  <si>
    <t>GBMUA1000023</t>
  </si>
  <si>
    <t>GBMUA1000014</t>
  </si>
  <si>
    <t>USTBD1500007</t>
  </si>
  <si>
    <t>USTBD1500006</t>
  </si>
  <si>
    <t>USTBD1500014</t>
  </si>
  <si>
    <t>USTBD1500010</t>
  </si>
  <si>
    <t>USTBD1100010</t>
  </si>
  <si>
    <t>USTBD1100009</t>
  </si>
  <si>
    <t>USTBD1100033</t>
  </si>
  <si>
    <t>USTBD1100017</t>
  </si>
  <si>
    <t>USTBD1100013</t>
  </si>
  <si>
    <t>USTBD1100011</t>
  </si>
  <si>
    <t>USTBD1100019</t>
  </si>
  <si>
    <t>USTBD1100018</t>
  </si>
  <si>
    <t>USTBD1100015</t>
  </si>
  <si>
    <t>USTBD1100012</t>
  </si>
  <si>
    <t>USTBD1100014</t>
  </si>
  <si>
    <t>USTBD1100016</t>
  </si>
  <si>
    <t>USTBD1000025</t>
  </si>
  <si>
    <t>USTBD1000023</t>
  </si>
  <si>
    <t>USTBD1000020</t>
  </si>
  <si>
    <t>USTBD1000018</t>
  </si>
  <si>
    <t>USTBD1000026</t>
  </si>
  <si>
    <t>USTBD1000022</t>
  </si>
  <si>
    <t>USTBD1000021</t>
  </si>
  <si>
    <t>USTBD1000024</t>
  </si>
  <si>
    <t>USTBD1000043</t>
  </si>
  <si>
    <t>USTBD1000019</t>
  </si>
  <si>
    <t>USTBD1000027</t>
  </si>
  <si>
    <t>USTBD1100005</t>
  </si>
  <si>
    <t>USTBD1200002</t>
  </si>
  <si>
    <t>USTBD1200005</t>
  </si>
  <si>
    <t>USTBD1100060</t>
  </si>
  <si>
    <t>USTBD1100063</t>
  </si>
  <si>
    <t>USTBD1100062</t>
  </si>
  <si>
    <t>USTBD1100058</t>
  </si>
  <si>
    <t>USTBD1100055</t>
  </si>
  <si>
    <t>USTBD1100057</t>
  </si>
  <si>
    <t>USTBD1100065</t>
  </si>
  <si>
    <t>USTBD1100056</t>
  </si>
  <si>
    <t>USTBD1100061</t>
  </si>
  <si>
    <t>USTBD1100059</t>
  </si>
  <si>
    <t>USTBD1100064</t>
  </si>
  <si>
    <t>Sound Exchange Income</t>
  </si>
  <si>
    <t>3.5% Distribution Fee on Catalog</t>
  </si>
  <si>
    <t>4.5% Distribution Fee on Non-Catalog Sales</t>
  </si>
  <si>
    <t>USATO1500149</t>
  </si>
  <si>
    <t>US-TBD RCORDS</t>
  </si>
  <si>
    <t>Other Handling Fee</t>
  </si>
  <si>
    <t>LABEL: US-TBR</t>
  </si>
  <si>
    <t>Royalties</t>
  </si>
  <si>
    <t>70</t>
  </si>
  <si>
    <t>11</t>
  </si>
  <si>
    <t/>
  </si>
  <si>
    <t>USTBD1200011</t>
  </si>
  <si>
    <t>USTBD1200004</t>
  </si>
  <si>
    <t>USTBD1200003</t>
  </si>
  <si>
    <t>Posting period</t>
  </si>
  <si>
    <t>Digital Revenue</t>
  </si>
  <si>
    <t>USTBD1200001</t>
  </si>
  <si>
    <t>Total Digital Revenue</t>
  </si>
  <si>
    <t>USTBD1200012</t>
  </si>
  <si>
    <t>USTBD1200006</t>
  </si>
  <si>
    <t>USTBD1200010</t>
  </si>
  <si>
    <t>USTBD1200007</t>
  </si>
  <si>
    <t>USTBD1200008</t>
  </si>
  <si>
    <t>USTBD1200009</t>
  </si>
  <si>
    <t>8.75% Distribution Fee on Net Sales</t>
  </si>
  <si>
    <t>USTBD1200017</t>
  </si>
  <si>
    <t>USTBD1100008</t>
  </si>
  <si>
    <t>Rounding Difference</t>
  </si>
  <si>
    <t>Digital Sales</t>
  </si>
  <si>
    <t>Deal Parent  No</t>
  </si>
  <si>
    <t>USTBD1100004</t>
  </si>
  <si>
    <t>GBSTK0700007</t>
  </si>
  <si>
    <t>Previously Digital Accrued Shortfall</t>
  </si>
  <si>
    <t>17.5% Reserves Against Returns</t>
  </si>
  <si>
    <t>USTBD1100007</t>
  </si>
  <si>
    <t>CR06</t>
  </si>
  <si>
    <t>SPOTIFY USA INC</t>
  </si>
  <si>
    <t>YOU TUBE</t>
  </si>
  <si>
    <t>AMAZON</t>
  </si>
  <si>
    <t>Pandora</t>
  </si>
  <si>
    <t>USTBD1500009</t>
  </si>
  <si>
    <t>Flag carryforward</t>
  </si>
  <si>
    <t>CrossRecoupment</t>
  </si>
  <si>
    <t>LipLog</t>
  </si>
  <si>
    <t>20% Distribution Fee on LIPLOG</t>
  </si>
  <si>
    <t>SUMARRY STATEMENT</t>
  </si>
  <si>
    <t>USTBD1500004</t>
  </si>
  <si>
    <t>5.75% Distribution Fee on sound exchange</t>
  </si>
  <si>
    <t>Provision for returns</t>
  </si>
  <si>
    <t>MUSICNET</t>
  </si>
  <si>
    <t>USTBD1200023</t>
  </si>
  <si>
    <t>22</t>
  </si>
  <si>
    <t>21</t>
  </si>
  <si>
    <t>USTBD1200022</t>
  </si>
  <si>
    <t>DEOE81100312</t>
  </si>
  <si>
    <t>USTBD1500002</t>
  </si>
  <si>
    <t>USTBD1500005</t>
  </si>
  <si>
    <t>USTBD1500001</t>
  </si>
  <si>
    <t>USTBD1500012</t>
  </si>
  <si>
    <t>USTBD1500013</t>
  </si>
  <si>
    <t>USTBD1500008</t>
  </si>
  <si>
    <t>USTBD1500011</t>
  </si>
  <si>
    <t>25</t>
  </si>
  <si>
    <t>20</t>
  </si>
  <si>
    <t>Deezer</t>
  </si>
  <si>
    <t>23</t>
  </si>
  <si>
    <t>24</t>
  </si>
  <si>
    <t>USTBD1100006</t>
  </si>
  <si>
    <t>2023</t>
  </si>
  <si>
    <t>Amazon Prime</t>
  </si>
  <si>
    <t>FRESHPLANET</t>
  </si>
  <si>
    <t>USTBD1100037</t>
  </si>
  <si>
    <t>JULY-2023</t>
  </si>
  <si>
    <t>0000550001</t>
  </si>
  <si>
    <t>IHeartMedia</t>
  </si>
  <si>
    <t>WATERS</t>
  </si>
  <si>
    <t>1000093791</t>
  </si>
  <si>
    <t>1000093814</t>
  </si>
  <si>
    <t>00880882165420</t>
  </si>
  <si>
    <t>00880882171421</t>
  </si>
  <si>
    <t>Item</t>
  </si>
  <si>
    <t>Reference Key 3</t>
  </si>
  <si>
    <t>26</t>
  </si>
  <si>
    <t>3</t>
  </si>
  <si>
    <t>AUGUST-2023</t>
  </si>
  <si>
    <t>SEPTEMBER-2023</t>
  </si>
  <si>
    <t>OCTOBER-2023</t>
  </si>
  <si>
    <t>NOVEMBER-2023</t>
  </si>
  <si>
    <t>Label</t>
  </si>
  <si>
    <t>Artist</t>
  </si>
  <si>
    <t>UPC</t>
  </si>
  <si>
    <t>UPC Description</t>
  </si>
  <si>
    <t>Exploitation Description</t>
  </si>
  <si>
    <t>Product Type Description</t>
  </si>
  <si>
    <t>Sales Units</t>
  </si>
  <si>
    <t>Return Units</t>
  </si>
  <si>
    <t>Other Lives</t>
  </si>
  <si>
    <t>880882165420</t>
  </si>
  <si>
    <t>P-B2B - Product Regular</t>
  </si>
  <si>
    <t>Autolux</t>
  </si>
  <si>
    <t>880882171421</t>
  </si>
  <si>
    <t>Transit Transit</t>
  </si>
  <si>
    <t>880882175429</t>
  </si>
  <si>
    <t>Out In The Light</t>
  </si>
  <si>
    <t>Datasource Type</t>
  </si>
  <si>
    <t>BROADBAND INSTRUMENTS CORP.</t>
  </si>
  <si>
    <t>Source</t>
  </si>
  <si>
    <t>Cost Detail</t>
  </si>
  <si>
    <t>Cost Detail Description</t>
  </si>
  <si>
    <t>Label Description</t>
  </si>
  <si>
    <t>Product Type</t>
  </si>
  <si>
    <t>Exploitation</t>
  </si>
  <si>
    <t>Cost Element</t>
  </si>
  <si>
    <t>Cost Element Description</t>
  </si>
  <si>
    <t>HFM Custom1</t>
  </si>
  <si>
    <t>HFM Custom Desc</t>
  </si>
  <si>
    <t>HFM Custom2</t>
  </si>
  <si>
    <t>HFM Custom Desc2</t>
  </si>
  <si>
    <t>Document No. (REF.)</t>
  </si>
  <si>
    <t>Fiscal year/period</t>
  </si>
  <si>
    <t>Amount</t>
  </si>
  <si>
    <t xml:space="preserve">   Distribution Charges - Third</t>
  </si>
  <si>
    <t>48</t>
  </si>
  <si>
    <t>PD-H/R Handling on returns</t>
  </si>
  <si>
    <t>SOP</t>
  </si>
  <si>
    <t>PT</t>
  </si>
  <si>
    <t>Product type</t>
  </si>
  <si>
    <t>686000</t>
  </si>
  <si>
    <t>Distrib Charge - 3rd</t>
  </si>
  <si>
    <t>ALB</t>
  </si>
  <si>
    <t>CD Releases - Retail</t>
  </si>
  <si>
    <t>DOMDIST</t>
  </si>
  <si>
    <t>Domestic Distribution</t>
  </si>
  <si>
    <t>#</t>
  </si>
  <si>
    <t>$</t>
  </si>
  <si>
    <t>Other Handling</t>
  </si>
  <si>
    <t>Transaction Type</t>
  </si>
  <si>
    <t>Deal Type</t>
  </si>
  <si>
    <t>GL Account Number</t>
  </si>
  <si>
    <t>TRACS Company Code</t>
  </si>
  <si>
    <t>Price Level For Parameters Table</t>
  </si>
  <si>
    <t>MR Reporting Company</t>
  </si>
  <si>
    <t>MR Reporting Unit</t>
  </si>
  <si>
    <t>MR Operating Company</t>
  </si>
  <si>
    <t>MR Operating Unit</t>
  </si>
  <si>
    <t>Sales Type</t>
  </si>
  <si>
    <t>Fee Type</t>
  </si>
  <si>
    <t>Configuration</t>
  </si>
  <si>
    <t>Product Number</t>
  </si>
  <si>
    <t>SR Accounting Period</t>
  </si>
  <si>
    <t>Process Date mmddyyyy</t>
  </si>
  <si>
    <t>Invoice Date yyyymmdd</t>
  </si>
  <si>
    <t>Post Date yyyymmdd</t>
  </si>
  <si>
    <t>Invoice Number</t>
  </si>
  <si>
    <t>Customer PO</t>
  </si>
  <si>
    <t>Order Number</t>
  </si>
  <si>
    <t>Artist Description</t>
  </si>
  <si>
    <t>Product Title</t>
  </si>
  <si>
    <t>Repertoire Owner</t>
  </si>
  <si>
    <t>Product Life Cycle</t>
  </si>
  <si>
    <t>R2 Project Code</t>
  </si>
  <si>
    <t>Commercial Model</t>
  </si>
  <si>
    <t>Final Customer</t>
  </si>
  <si>
    <t>Child Number</t>
  </si>
  <si>
    <t>Country of Sale</t>
  </si>
  <si>
    <t>Fiscal Year/Period</t>
  </si>
  <si>
    <t>POC Source File Reference</t>
  </si>
  <si>
    <t>POC_Load Date Time</t>
  </si>
  <si>
    <t>POC Batch Name</t>
  </si>
  <si>
    <t>POC Support Source Name</t>
  </si>
  <si>
    <t>File Name</t>
  </si>
  <si>
    <t>GL_Amount</t>
  </si>
  <si>
    <t>Shipment Quantity</t>
  </si>
  <si>
    <t>Cost of Sales Units</t>
  </si>
  <si>
    <t>Cost of Returns Units</t>
  </si>
  <si>
    <t>Cost of Sales Values</t>
  </si>
  <si>
    <t>Cost of Returns Values</t>
  </si>
  <si>
    <t>Net Fee DFE</t>
  </si>
  <si>
    <t>Sales Dollars</t>
  </si>
  <si>
    <t>Return Dollars</t>
  </si>
  <si>
    <t>RHB8B</t>
  </si>
  <si>
    <t>DD</t>
  </si>
  <si>
    <t>0000686100</t>
  </si>
  <si>
    <t>US1A</t>
  </si>
  <si>
    <t>RB8</t>
  </si>
  <si>
    <t>202311</t>
  </si>
  <si>
    <t>17.11.2023</t>
  </si>
  <si>
    <t>0005023046</t>
  </si>
  <si>
    <t>9357252876551</t>
  </si>
  <si>
    <t>C5023046</t>
  </si>
  <si>
    <t>OTHER LIVES_OTHER LIVES</t>
  </si>
  <si>
    <t>0019</t>
  </si>
  <si>
    <t>30457584269</t>
  </si>
  <si>
    <t>003</t>
  </si>
  <si>
    <t>0007316021</t>
  </si>
  <si>
    <t>000075</t>
  </si>
  <si>
    <t>000003</t>
  </si>
  <si>
    <t>gs://umg-datalake-marketing-partner/jvma.v1_0/sr/report_date=20231120/JVM10.CAR_US001.001.20231119.134449099.TXT</t>
  </si>
  <si>
    <t>SR2023-11-20</t>
  </si>
  <si>
    <t>USSR CAROLINE</t>
  </si>
  <si>
    <t>US07EDUM_US3E070242_011.2023-011.2023_USJV01_POC_Support</t>
  </si>
  <si>
    <t>0005021716</t>
  </si>
  <si>
    <t>9340470580551</t>
  </si>
  <si>
    <t>C5021716</t>
  </si>
  <si>
    <t>AUTOLUX_TRANSIT TRANSIT</t>
  </si>
  <si>
    <t>30447055435</t>
  </si>
  <si>
    <t>00880882175429</t>
  </si>
  <si>
    <t>1000093834</t>
  </si>
  <si>
    <t>0005021944</t>
  </si>
  <si>
    <t>D0032</t>
  </si>
  <si>
    <t>C5021944</t>
  </si>
  <si>
    <t>WATERS_OUT IN THE LIGHT</t>
  </si>
  <si>
    <t>30474173844</t>
  </si>
  <si>
    <t>TRANSIT TRANSIT</t>
  </si>
  <si>
    <t>REGULAR COMMERCIAL ORDER</t>
  </si>
  <si>
    <t>COMPACT DISC</t>
  </si>
  <si>
    <t>UNKNOWN-</t>
  </si>
  <si>
    <t>WHITE RABBITS</t>
  </si>
  <si>
    <t>IT'S FRIGHTENING</t>
  </si>
  <si>
    <t>00880882166113</t>
  </si>
  <si>
    <t>ALBUM</t>
  </si>
  <si>
    <t>AD SUPPORTED STREAMS</t>
  </si>
  <si>
    <t>TRACK</t>
  </si>
  <si>
    <t>00880882171452</t>
  </si>
  <si>
    <t>CENSUS</t>
  </si>
  <si>
    <t>TOUCH TUNES</t>
  </si>
  <si>
    <t>FIXED PLAYS</t>
  </si>
  <si>
    <t>Fixed Plays</t>
  </si>
  <si>
    <t>AUDIENCE NO. 2</t>
  </si>
  <si>
    <t>APPLE DIGITAL SALES</t>
  </si>
  <si>
    <t>HEADLESS SKY</t>
  </si>
  <si>
    <t>HIGHCHAIR</t>
  </si>
  <si>
    <t>KISSPROOF</t>
  </si>
  <si>
    <t>SPOTS</t>
  </si>
  <si>
    <t>SUPERTOYS</t>
  </si>
  <si>
    <t>THE BOUNCING WALL</t>
  </si>
  <si>
    <t>THE SCIENCE OF IMAGINARY SOLUTIONS</t>
  </si>
  <si>
    <t>RADIOHEAD</t>
  </si>
  <si>
    <t>IN RAINBOWS</t>
  </si>
  <si>
    <t>00880882162221</t>
  </si>
  <si>
    <t>RECKONER</t>
  </si>
  <si>
    <t>PORTABLE SUB STREAMS</t>
  </si>
  <si>
    <t>12</t>
  </si>
  <si>
    <t>PORTABLE SUBSCRIPTIONS</t>
  </si>
  <si>
    <t>STREAMS</t>
  </si>
  <si>
    <t>TAMER ANIMALS</t>
  </si>
  <si>
    <t>00884977995282</t>
  </si>
  <si>
    <t>AS I LAY MY HEAD DOWN</t>
  </si>
  <si>
    <t>DARK HORSE</t>
  </si>
  <si>
    <t>DESERT</t>
  </si>
  <si>
    <t>DUST BOWL III</t>
  </si>
  <si>
    <t>FOR 12</t>
  </si>
  <si>
    <t>HEADING EAST</t>
  </si>
  <si>
    <t>LANDFORMS</t>
  </si>
  <si>
    <t>OLD STATUES</t>
  </si>
  <si>
    <t>WEATHER</t>
  </si>
  <si>
    <t>WOODWIND</t>
  </si>
  <si>
    <t>DIGITAL STREAM</t>
  </si>
  <si>
    <t>WIMP/TIDAL</t>
  </si>
  <si>
    <t>PORTABLE SUB DEVICE PLAYS</t>
  </si>
  <si>
    <t>LISTEN/RHAPSODY</t>
  </si>
  <si>
    <t>PORTABLE SUB PROGRAMMED PLAYS</t>
  </si>
  <si>
    <t>Xandrie USA, Inc</t>
  </si>
  <si>
    <t>PROGRAMMED STREAMING</t>
  </si>
  <si>
    <t>Programmed Streaming (SoundExchange administered)</t>
  </si>
  <si>
    <t>Programmed Streaming (SoundExchange admi</t>
  </si>
  <si>
    <t>SUBSCRIPTION PROGRAMMED STREAMING</t>
  </si>
  <si>
    <t>USER GENERATED STREAMS (UMG AUDIO / USER VIDEO)</t>
  </si>
  <si>
    <t>USER GENERATED STREAMS</t>
  </si>
  <si>
    <t>YOUTUBE - MEDIA SALES</t>
  </si>
  <si>
    <t>LATEST HEARTBREAK LIVE EP</t>
  </si>
  <si>
    <t>00884977543919</t>
  </si>
  <si>
    <t>LATEST HEARTBREAK</t>
  </si>
  <si>
    <t>SHAKE/SHIVER/MOAN</t>
  </si>
  <si>
    <t>00884977625097</t>
  </si>
  <si>
    <t>22-20S</t>
  </si>
  <si>
    <t>96 TO 4</t>
  </si>
  <si>
    <t>BITTER PILLS</t>
  </si>
  <si>
    <t>LET IT GO</t>
  </si>
  <si>
    <t>4TH FLOOR</t>
  </si>
  <si>
    <t>HEART ON A STRING</t>
  </si>
  <si>
    <t>MORNING TRAIN</t>
  </si>
  <si>
    <t>OCEAN</t>
  </si>
  <si>
    <t>SHAKE, SHIVER, AND MOAN</t>
  </si>
  <si>
    <t>TALK TO ME</t>
  </si>
  <si>
    <t>THE BOUNCING WALL/CENSUS</t>
  </si>
  <si>
    <t>00884977919646</t>
  </si>
  <si>
    <t>23 WATT APPLE JUICE</t>
  </si>
  <si>
    <t>BLACK LEAVES</t>
  </si>
  <si>
    <t>DEAD IN THE WATER</t>
  </si>
  <si>
    <t>THE HENRY CLAY PEOPLE</t>
  </si>
  <si>
    <t>THIS IS A DESERT EP</t>
  </si>
  <si>
    <t>00886443084117</t>
  </si>
  <si>
    <t>THE WINTER SONG</t>
  </si>
  <si>
    <t>TWENTY-FIVE FOR THE REST OF OUR LIVES</t>
  </si>
  <si>
    <t>00886443503472</t>
  </si>
  <si>
    <t>BACKSEAT OF A CAB</t>
  </si>
  <si>
    <t>MILK FAMOUS</t>
  </si>
  <si>
    <t>00886443343481</t>
  </si>
  <si>
    <t>ARE YOU FREE</t>
  </si>
  <si>
    <t>BACK FOR MORE</t>
  </si>
  <si>
    <t>DANNY COME INSIDE</t>
  </si>
  <si>
    <t>EVERYONE CAN'T BE CONFUSED</t>
  </si>
  <si>
    <t>HEAVY METAL</t>
  </si>
  <si>
    <t>HOLD IT TO THE FIRE</t>
  </si>
  <si>
    <t>I HAD IT COMING</t>
  </si>
  <si>
    <t>I'M NOT ME</t>
  </si>
  <si>
    <t>TEMPORARY</t>
  </si>
  <si>
    <t>THE DAY YOU WON THE WAR</t>
  </si>
  <si>
    <t>SHAKE, SHIVER AND MOAN</t>
  </si>
  <si>
    <t>MIND THE GAP</t>
  </si>
  <si>
    <t>00886443659520</t>
  </si>
  <si>
    <t>DEAD CAN</t>
  </si>
  <si>
    <t>DUST BOWL</t>
  </si>
  <si>
    <t>TAKE US ALIVE</t>
  </si>
  <si>
    <t>IT ISN'T THE WAITING</t>
  </si>
  <si>
    <t>THIS IS A DESERT</t>
  </si>
  <si>
    <t>CALLING LUCK INTUITION</t>
  </si>
  <si>
    <t>EVERYBANDWEEVERLOVED</t>
  </si>
  <si>
    <t>FRIENDS ARE FORGIVING</t>
  </si>
  <si>
    <t>LIVING ROOMS</t>
  </si>
  <si>
    <t>TASTELESS</t>
  </si>
  <si>
    <t>THOSE WHO KNOW BETTER</t>
  </si>
  <si>
    <t>KEEP OUR WEEKENDS FREE</t>
  </si>
  <si>
    <t>CALIFORNIA WILDFIRE</t>
  </si>
  <si>
    <t>THE HONEY LOVE HE SELLS</t>
  </si>
  <si>
    <t>25 FOR THE REST OF OUR LIVES</t>
  </si>
  <si>
    <t>ANYMORE/ANY LESS</t>
  </si>
  <si>
    <t>HIDE</t>
  </si>
  <si>
    <t>INTRO - BOB'S MEMOIRS</t>
  </si>
  <si>
    <t>THE FAKERS</t>
  </si>
  <si>
    <t>PROGRAMMED STREAMING (NON-ROYALTY BEARING)</t>
  </si>
  <si>
    <t>Programmed Streaming (non-royalty bearin</t>
  </si>
  <si>
    <t>SUB USER GENERATED STREAMS (UMG AUDIO)</t>
  </si>
  <si>
    <t>2 PYRAMIDS</t>
  </si>
  <si>
    <t>00880882228255</t>
  </si>
  <si>
    <t>EASY WAY OUT</t>
  </si>
  <si>
    <t>00880882156459</t>
  </si>
  <si>
    <t>RECONFIGURATION</t>
  </si>
  <si>
    <t>00880882227852</t>
  </si>
  <si>
    <t>SOMEWHERE ON THE GOLDEN COAST</t>
  </si>
  <si>
    <t>00884977617740</t>
  </si>
  <si>
    <t>END OF AN EMPIRE</t>
  </si>
  <si>
    <t>NOBODY TAUGHT US TO QUIT</t>
  </si>
  <si>
    <t>SATURDAY NIGHT</t>
  </si>
  <si>
    <t>SLOW BURN</t>
  </si>
  <si>
    <t>THE DIGITAL KID</t>
  </si>
  <si>
    <t>THIS AIN'T A SCENE</t>
  </si>
  <si>
    <t>WORKING PART TIME</t>
  </si>
  <si>
    <t>YOUR FAMOUS FRIENDS</t>
  </si>
  <si>
    <t>PATTERN</t>
  </si>
  <si>
    <t>00880882227951</t>
  </si>
  <si>
    <t>RITUALS</t>
  </si>
  <si>
    <t>00880882227456</t>
  </si>
  <si>
    <t>BEAT PRIMAL</t>
  </si>
  <si>
    <t>ENGLISH SUMMER</t>
  </si>
  <si>
    <t>FAIR WEATHER</t>
  </si>
  <si>
    <t>FOR THE LAST</t>
  </si>
  <si>
    <t>IT'S NOT MAGIC</t>
  </si>
  <si>
    <t>NEED A LINE</t>
  </si>
  <si>
    <t>NEW FOG</t>
  </si>
  <si>
    <t>NO TROUBLE</t>
  </si>
  <si>
    <t>RITUAL</t>
  </si>
  <si>
    <t>UNTITLED</t>
  </si>
  <si>
    <t>A TEMPORARY FIX</t>
  </si>
  <si>
    <t>KEEP YOUR EYES CLOSED</t>
  </si>
  <si>
    <t>TWO LIVES AT THE END OF THE NIGHT</t>
  </si>
  <si>
    <t>Total</t>
  </si>
  <si>
    <t>Sound Exchange</t>
  </si>
  <si>
    <t>Grand total</t>
  </si>
  <si>
    <t>29007695</t>
  </si>
  <si>
    <t>209.55</t>
  </si>
  <si>
    <t>32.00-</t>
  </si>
  <si>
    <t>31.07-</t>
  </si>
  <si>
    <t>10.94</t>
  </si>
  <si>
    <t>15.54-</t>
  </si>
  <si>
    <t>490.91</t>
  </si>
  <si>
    <t>17.18-</t>
  </si>
  <si>
    <t>DECEMBER-2023</t>
  </si>
  <si>
    <t>NOVEMBER 2023</t>
  </si>
  <si>
    <t>JANUARY 2024</t>
  </si>
  <si>
    <r>
      <t xml:space="preserve">FOR </t>
    </r>
    <r>
      <rPr>
        <b/>
        <sz val="11"/>
        <rFont val="Calibri"/>
        <family val="2"/>
      </rPr>
      <t>1 MONTH ENDING DECEMBER 31 2023</t>
    </r>
  </si>
  <si>
    <t>STATEMENT DUE ON FEBRUARY 1, 2024</t>
  </si>
  <si>
    <t>00880882166120</t>
  </si>
  <si>
    <t>00880882226824</t>
  </si>
  <si>
    <t>00880882170721</t>
  </si>
  <si>
    <t>00880882226817</t>
  </si>
  <si>
    <t>SoundCloud</t>
  </si>
  <si>
    <t>Soundtrack Your Brand</t>
  </si>
  <si>
    <t>MIDWEST TAPE</t>
  </si>
  <si>
    <t>Musical.ly</t>
  </si>
  <si>
    <t>MR Reporting Company DESC</t>
  </si>
  <si>
    <t>MR Reporting Company CODE</t>
  </si>
  <si>
    <t>MR Reporting Unit DESC</t>
  </si>
  <si>
    <t>MR Reporting Unit CODE</t>
  </si>
  <si>
    <t>MR Operating Company DESC</t>
  </si>
  <si>
    <t>MR Operating Company CODE</t>
  </si>
  <si>
    <t>MR Operating Unit DESC</t>
  </si>
  <si>
    <t>MR Operating Unit CODE</t>
  </si>
  <si>
    <t>MR Sub Label DESC</t>
  </si>
  <si>
    <t>MR Sub Label CODE</t>
  </si>
  <si>
    <t>Album Artist DESC</t>
  </si>
  <si>
    <t>Album TITLE</t>
  </si>
  <si>
    <t>Reporting Project DESC</t>
  </si>
  <si>
    <t>Reporting Project CODE</t>
  </si>
  <si>
    <t>Product Number NUMBER</t>
  </si>
  <si>
    <t>Catalog Number CODE</t>
  </si>
  <si>
    <t>UPC ID</t>
  </si>
  <si>
    <t>Product Latest Release Date ID</t>
  </si>
  <si>
    <t>Product Original Release Date ID</t>
  </si>
  <si>
    <t>Reporting Project Release Date ID</t>
  </si>
  <si>
    <t>Music Line DESC</t>
  </si>
  <si>
    <t>Music Line CODE</t>
  </si>
  <si>
    <t>Sales Type DESC</t>
  </si>
  <si>
    <t>Sales Type CODE</t>
  </si>
  <si>
    <t>Product Status DESC</t>
  </si>
  <si>
    <t>Product Status CODE</t>
  </si>
  <si>
    <t>Jumpstart Indicator (P) ID</t>
  </si>
  <si>
    <t>Flex Product Indicator (P) ID</t>
  </si>
  <si>
    <t>Configuration DESC</t>
  </si>
  <si>
    <t>Configuration CODE</t>
  </si>
  <si>
    <t>Price Code CODE</t>
  </si>
  <si>
    <t>Price Code DESC</t>
  </si>
  <si>
    <t>Price Point CODE</t>
  </si>
  <si>
    <t>Price Point DESC</t>
  </si>
  <si>
    <t>Price Level CODE</t>
  </si>
  <si>
    <t>Price Level DESC</t>
  </si>
  <si>
    <t>Standard Cost (P) ID</t>
  </si>
  <si>
    <t>Wholesale Price (P) ID</t>
  </si>
  <si>
    <t>Suggested Retail Price Code (P) ID</t>
  </si>
  <si>
    <t>Jumpstart Wholesale Price (P) ID</t>
  </si>
  <si>
    <t>Financial Label CODE</t>
  </si>
  <si>
    <t>Financial Label DESC</t>
  </si>
  <si>
    <t>MR Super Label DESC</t>
  </si>
  <si>
    <t>MTD Defective Gap Credit</t>
  </si>
  <si>
    <t>CAROLINE</t>
  </si>
  <si>
    <t>TBD RECORDS-CAROLINE</t>
  </si>
  <si>
    <t>TBD RECORDS</t>
  </si>
  <si>
    <t>NOT APPLICABLE</t>
  </si>
  <si>
    <t>'-</t>
  </si>
  <si>
    <t>1000093810</t>
  </si>
  <si>
    <t>POP EST</t>
  </si>
  <si>
    <t>1010</t>
  </si>
  <si>
    <t>ACTIVE</t>
  </si>
  <si>
    <t>A</t>
  </si>
  <si>
    <t>N</t>
  </si>
  <si>
    <t>NLC</t>
  </si>
  <si>
    <t>UNKNOWN</t>
  </si>
  <si>
    <t>C11</t>
  </si>
  <si>
    <t>TBR</t>
  </si>
  <si>
    <t>ACC</t>
  </si>
  <si>
    <t>C13</t>
  </si>
  <si>
    <t>1000097944</t>
  </si>
  <si>
    <t>DISTRIBUTION DEALS</t>
  </si>
  <si>
    <t>9000</t>
  </si>
  <si>
    <t>LP</t>
  </si>
  <si>
    <t>AWN</t>
  </si>
  <si>
    <t>L19</t>
  </si>
  <si>
    <t>1000097945</t>
  </si>
  <si>
    <t>1000093795</t>
  </si>
  <si>
    <t>AWK</t>
  </si>
  <si>
    <t>L17</t>
  </si>
  <si>
    <t>1000093796</t>
  </si>
  <si>
    <t>NOW CNTRY CLSCS '00S</t>
  </si>
  <si>
    <t>NOW</t>
  </si>
  <si>
    <t>C4</t>
  </si>
  <si>
    <t>39</t>
  </si>
  <si>
    <t>B6</t>
  </si>
  <si>
    <t>D3</t>
  </si>
  <si>
    <t>10</t>
  </si>
  <si>
    <t>INTERNET ALBUM</t>
  </si>
  <si>
    <t>IE</t>
  </si>
  <si>
    <t>B8</t>
  </si>
  <si>
    <t>D7</t>
  </si>
  <si>
    <t>ESGL AUDIO/SGL TRACK</t>
  </si>
  <si>
    <t>ID</t>
  </si>
  <si>
    <t>MR Super Label CODE</t>
  </si>
  <si>
    <t>MTD Physical Net Revenue</t>
  </si>
  <si>
    <t>MTD Physical Net Units</t>
  </si>
  <si>
    <t>MTD Physical Sale Units</t>
  </si>
  <si>
    <t>MTD Physical Returns Dollars</t>
  </si>
  <si>
    <t>MTD Physical Returned Units</t>
  </si>
  <si>
    <t>MTD Physical Financial Gross Sales</t>
  </si>
  <si>
    <t>MTD Physical Financial Net Sales</t>
  </si>
  <si>
    <t>MTD Physical Gross Before Discount</t>
  </si>
  <si>
    <t>MTD Physical Financial Gross Sales Net of Discounts</t>
  </si>
  <si>
    <t>MTD Discount Dollars</t>
  </si>
  <si>
    <t>Physical sales</t>
  </si>
  <si>
    <t>Sales Channel (D) DESC</t>
  </si>
  <si>
    <t>Sales Channel (D) CODE</t>
  </si>
  <si>
    <t>Sold As DESC</t>
  </si>
  <si>
    <t>Sold As CODE</t>
  </si>
  <si>
    <t>Track Artist (D) DESC</t>
  </si>
  <si>
    <t>Track (D) Title</t>
  </si>
  <si>
    <t>ISRC (D) ID</t>
  </si>
  <si>
    <t>Statement Start Date (D) ID</t>
  </si>
  <si>
    <t>Statement End Date (D) ID</t>
  </si>
  <si>
    <t>T</t>
  </si>
  <si>
    <t>35</t>
  </si>
  <si>
    <t>16</t>
  </si>
  <si>
    <t>56</t>
  </si>
  <si>
    <t>61</t>
  </si>
  <si>
    <t>2</t>
  </si>
  <si>
    <t>55</t>
  </si>
  <si>
    <t>57</t>
  </si>
  <si>
    <t>32</t>
  </si>
  <si>
    <t>22-20'S</t>
  </si>
  <si>
    <t>71</t>
  </si>
  <si>
    <t>MTD Digital Revenue 202312</t>
  </si>
  <si>
    <t>MTD Digital Units 202312</t>
  </si>
  <si>
    <t>National Account (D) DESC Period ID</t>
  </si>
  <si>
    <t>Sum of MTD Digital Revenue 202312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</si>
</sst>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1" formatCode="_(* #,##0_);_(* \(#,##0\);_(* &quot;-&quot;_);_(@_)"/>
    <numFmt numFmtId="44" formatCode="_(&quot;$&quot;* #,##0.00_);_(&quot;$&quot;* \(#,##0.00\);_(&quot;$&quot;* &quot;-&quot;??_);_(@_)"/>
    <numFmt numFmtId="43" formatCode="_(* #,##0.00_);_(* \(#,##0.00\);_(* &quot;-&quot;??_);_(@_)"/>
    <numFmt numFmtId="164" formatCode="_-* #,##0_-;\-* #,##0_-;_-* &quot;-&quot;_-;_-@_-"/>
    <numFmt numFmtId="165" formatCode="_-&quot;£&quot;* #,##0.00_-;\-&quot;£&quot;* #,##0.00_-;_-&quot;£&quot;* &quot;-&quot;??_-;_-@_-"/>
    <numFmt numFmtId="166" formatCode="_-* #,##0.00_-;\-* #,##0.00_-;_-* &quot;-&quot;??_-;_-@_-"/>
    <numFmt numFmtId="167" formatCode="General_)"/>
    <numFmt numFmtId="168" formatCode="&quot;$&quot;#,##0.0"/>
    <numFmt numFmtId="169" formatCode="_([$€-2]* #,##0.00_);_([$€-2]* \(#,##0.00\);_([$€-2]* &quot;-&quot;??_)"/>
    <numFmt numFmtId="170" formatCode=";;;"/>
    <numFmt numFmtId="171" formatCode="0.00_)"/>
    <numFmt numFmtId="172" formatCode="hh:mm:ss\ AM/PM_)"/>
    <numFmt numFmtId="173" formatCode="[$-1010409]m/d/yyyy"/>
    <numFmt numFmtId="174" formatCode="#,##0,_);\(#,##0,\)"/>
    <numFmt numFmtId="175" formatCode="#,##0,_);\(#,##0,\);[Yellow]General"/>
    <numFmt numFmtId="176" formatCode="0.0#"/>
    <numFmt numFmtId="177" formatCode="#,###_);[Red]\(#,###\)"/>
    <numFmt numFmtId="178" formatCode="#,##0,_);\(#,##0,\);[Green]General"/>
    <numFmt numFmtId="179" formatCode="#,##0;\-#,##0;[Green]General"/>
    <numFmt numFmtId="180" formatCode="_-&quot;$&quot;* #,##0.00_-;\-&quot;$&quot;* #,##0.00_-;_-&quot;$&quot;* &quot;-&quot;??_-;_-@_-"/>
    <numFmt numFmtId="181" formatCode="&quot;per &quot;0"/>
    <numFmt numFmtId="182" formatCode="\(#,##0,\);#,##0,_);_(* &quot;-&quot;??_)"/>
    <numFmt numFmtId="183" formatCode="###,000"/>
  </numFmts>
  <fonts count="22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sz val="8"/>
      <name val="Arial"/>
      <family val="2"/>
    </font>
    <font>
      <b/>
      <u/>
      <sz val="11"/>
      <color theme="1"/>
      <name val="Calibri"/>
      <family val="2"/>
      <scheme val="minor"/>
    </font>
    <font>
      <sz val="11"/>
      <name val="Calibri"/>
      <family val="2"/>
      <scheme val="minor"/>
    </font>
    <font>
      <sz val="8"/>
      <color theme="1"/>
      <name val="Arial"/>
      <family val="2"/>
    </font>
    <font>
      <b/>
      <sz val="11"/>
      <name val="Calibri"/>
      <family val="2"/>
      <scheme val="minor"/>
    </font>
    <font>
      <b/>
      <sz val="11"/>
      <name val="Calibri"/>
      <family val="2"/>
    </font>
    <font>
      <b/>
      <sz val="10"/>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12"/>
      <name val="Helv"/>
    </font>
    <font>
      <sz val="10"/>
      <color indexed="8"/>
      <name val="Arial"/>
      <family val="2"/>
    </font>
    <font>
      <sz val="11"/>
      <color indexed="20"/>
      <name val="Calibri"/>
      <family val="2"/>
    </font>
    <font>
      <b/>
      <sz val="11"/>
      <color indexed="52"/>
      <name val="Calibri"/>
      <family val="2"/>
    </font>
    <font>
      <sz val="12"/>
      <name val="Times New Roman"/>
      <family val="1"/>
    </font>
    <font>
      <sz val="10"/>
      <name val="MS Sans Serif"/>
      <family val="2"/>
    </font>
    <font>
      <i/>
      <sz val="11"/>
      <color indexed="23"/>
      <name val="Calibri"/>
      <family val="2"/>
    </font>
    <font>
      <b/>
      <sz val="8"/>
      <name val="Helv"/>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i/>
      <sz val="10"/>
      <name val="Arial"/>
      <family val="2"/>
    </font>
    <font>
      <b/>
      <sz val="18"/>
      <color indexed="56"/>
      <name val="Cambria"/>
      <family val="2"/>
    </font>
    <font>
      <sz val="11"/>
      <color indexed="10"/>
      <name val="Calibri"/>
      <family val="2"/>
    </font>
    <font>
      <sz val="8"/>
      <name val="Arial"/>
      <family val="2"/>
    </font>
    <font>
      <sz val="10"/>
      <name val="Arial"/>
      <family val="2"/>
    </font>
    <font>
      <sz val="10"/>
      <color theme="1"/>
      <name val="Arial"/>
      <family val="2"/>
    </font>
    <font>
      <sz val="10"/>
      <color indexed="64"/>
      <name val="Arial Narrow"/>
      <family val="2"/>
    </font>
    <font>
      <sz val="11"/>
      <color indexed="12"/>
      <name val="Arial"/>
      <family val="2"/>
    </font>
    <font>
      <sz val="10"/>
      <color indexed="18"/>
      <name val="Arial"/>
      <family val="2"/>
    </font>
    <font>
      <sz val="10"/>
      <color rgb="FF999999"/>
      <name val="Arial Narrow"/>
      <family val="2"/>
    </font>
    <font>
      <u/>
      <sz val="10"/>
      <color indexed="12"/>
      <name val="Arial"/>
      <family val="2"/>
    </font>
    <font>
      <u/>
      <sz val="10"/>
      <color theme="10"/>
      <name val="Arial"/>
      <family val="2"/>
    </font>
    <font>
      <u/>
      <sz val="7.5"/>
      <color indexed="12"/>
      <name val="Helv"/>
    </font>
    <font>
      <sz val="10"/>
      <color indexed="54"/>
      <name val="Arial"/>
      <family val="2"/>
    </font>
    <font>
      <sz val="7"/>
      <name val="Small Fonts"/>
      <family val="2"/>
    </font>
    <font>
      <sz val="10"/>
      <name val="Helv"/>
    </font>
    <font>
      <sz val="11"/>
      <color indexed="64"/>
      <name val="Calibri"/>
      <family val="2"/>
    </font>
    <font>
      <sz val="12"/>
      <color theme="1"/>
      <name val="Calibri"/>
      <family val="2"/>
      <scheme val="minor"/>
    </font>
    <font>
      <sz val="12"/>
      <name val="Arial MT"/>
    </font>
    <font>
      <b/>
      <sz val="9"/>
      <color indexed="8"/>
      <name val="Tahoma"/>
      <family val="2"/>
    </font>
    <font>
      <b/>
      <sz val="10"/>
      <color indexed="8"/>
      <name val="Calisto MT"/>
      <family val="1"/>
    </font>
    <font>
      <b/>
      <i/>
      <sz val="11"/>
      <color indexed="8"/>
      <name val="Calisto MT"/>
      <family val="1"/>
    </font>
    <font>
      <b/>
      <sz val="10"/>
      <name val="Calisto MT"/>
      <family val="1"/>
    </font>
    <font>
      <b/>
      <sz val="12"/>
      <name val="Calisto MT"/>
      <family val="1"/>
    </font>
    <font>
      <b/>
      <i/>
      <sz val="16"/>
      <name val="Calisto MT"/>
      <family val="1"/>
    </font>
    <font>
      <sz val="9"/>
      <color indexed="9"/>
      <name val="Arial"/>
      <family val="2"/>
    </font>
    <font>
      <b/>
      <sz val="10"/>
      <name val="MS Sans Serif"/>
      <family val="2"/>
    </font>
    <font>
      <b/>
      <sz val="10"/>
      <color indexed="9"/>
      <name val="Arial"/>
      <family val="2"/>
    </font>
    <font>
      <sz val="10"/>
      <name val="Arial"/>
      <family val="2"/>
    </font>
    <font>
      <sz val="18"/>
      <color theme="3"/>
      <name val="Cambria"/>
      <family val="2"/>
      <scheme val="major"/>
    </font>
    <font>
      <sz val="11"/>
      <color rgb="FF9C5700"/>
      <name val="Calibri"/>
      <family val="2"/>
      <scheme val="minor"/>
    </font>
    <font>
      <sz val="8"/>
      <name val="Arial"/>
      <family val="2"/>
    </font>
    <font>
      <sz val="10"/>
      <color rgb="FF000000"/>
      <name val="Arial"/>
      <family val="2"/>
    </font>
    <font>
      <b/>
      <sz val="10"/>
      <color rgb="FF000000"/>
      <name val="Arial"/>
      <family val="2"/>
    </font>
    <font>
      <sz val="8"/>
      <name val="Arial"/>
      <family val="2"/>
    </font>
    <font>
      <sz val="8"/>
      <name val="Arial"/>
      <family val="2"/>
    </font>
    <font>
      <sz val="8"/>
      <name val="Arial"/>
      <family val="2"/>
    </font>
    <font>
      <sz val="10"/>
      <color rgb="FF000000"/>
      <name val="Arial"/>
      <family val="2"/>
    </font>
    <font>
      <sz val="8"/>
      <name val="Arial"/>
      <family val="2"/>
    </font>
    <font>
      <sz val="8"/>
      <name val="Arial"/>
      <family val="2"/>
    </font>
    <font>
      <sz val="8"/>
      <name val="Arial"/>
      <family val="2"/>
    </font>
    <font>
      <sz val="8"/>
      <color rgb="FF1F497D"/>
      <name val="Verdana"/>
      <family val="2"/>
    </font>
    <font>
      <b/>
      <sz val="8"/>
      <color rgb="FF1F497D"/>
      <name val="Verdana"/>
      <family val="2"/>
    </font>
    <font>
      <sz val="8"/>
      <color rgb="FF000000"/>
      <name val="Verdana"/>
      <family val="2"/>
    </font>
    <font>
      <u/>
      <sz val="11"/>
      <color theme="1"/>
      <name val="Calibri"/>
      <family val="2"/>
      <scheme val="minor"/>
    </font>
    <font>
      <b/>
      <sz val="8"/>
      <color theme="1"/>
      <name val="Verdana"/>
      <family val="2"/>
    </font>
    <font>
      <sz val="8"/>
      <color theme="1"/>
      <name val="Verdana"/>
      <family val="2"/>
    </font>
    <font>
      <sz val="8"/>
      <color rgb="FFFF0000"/>
      <name val="Arial"/>
      <family val="2"/>
    </font>
    <font>
      <b/>
      <sz val="10"/>
      <color theme="0"/>
      <name val="Arial"/>
      <family val="2"/>
    </font>
    <font>
      <b/>
      <sz val="10"/>
      <color rgb="FFFF0000"/>
      <name val="Arial"/>
      <family val="2"/>
    </font>
  </fonts>
  <fills count="1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55"/>
      </patternFill>
    </fill>
    <fill>
      <patternFill patternType="solid">
        <fgColor rgb="FF92D050"/>
        <bgColor indexed="64"/>
      </patternFill>
    </fill>
    <fill>
      <patternFill patternType="solid">
        <fgColor rgb="FFFFFF99"/>
        <bgColor indexed="64"/>
      </patternFill>
    </fill>
    <fill>
      <patternFill patternType="solid">
        <fgColor indexed="22"/>
        <bgColor indexed="64"/>
      </patternFill>
    </fill>
    <fill>
      <patternFill patternType="solid">
        <fgColor rgb="FFFFFF00"/>
        <bgColor rgb="FFFFFF00"/>
      </patternFill>
    </fill>
    <fill>
      <patternFill patternType="solid">
        <fgColor rgb="FFCCFFCC"/>
        <bgColor indexed="64"/>
      </patternFill>
    </fill>
    <fill>
      <patternFill patternType="solid">
        <fgColor indexed="31"/>
        <bgColor indexed="64"/>
      </patternFill>
    </fill>
    <fill>
      <patternFill patternType="mediumGray">
        <fgColor indexed="22"/>
      </patternFill>
    </fill>
    <fill>
      <patternFill patternType="solid">
        <fgColor indexed="8"/>
        <bgColor indexed="64"/>
      </patternFill>
    </fill>
    <fill>
      <patternFill patternType="solid">
        <fgColor rgb="FFDBE5F1"/>
        <bgColor rgb="FFFFFFFF"/>
      </patternFill>
    </fill>
    <fill>
      <patternFill patternType="solid">
        <fgColor rgb="FFDBE5F1"/>
        <bgColor rgb="FF000000"/>
      </patternFill>
    </fill>
    <fill>
      <patternFill patternType="solid">
        <fgColor theme="4"/>
        <bgColor theme="4"/>
      </patternFill>
    </fill>
    <fill>
      <patternFill patternType="solid">
        <fgColor theme="4" tint="0.79998168889431442"/>
        <bgColor theme="4" tint="0.79998168889431442"/>
      </patternFill>
    </fill>
    <fill>
      <patternFill patternType="solid">
        <fgColor rgb="FFB7CFE8"/>
        <bgColor rgb="FF000000"/>
      </patternFill>
    </fill>
    <fill>
      <patternFill patternType="solid">
        <fgColor rgb="FFC3D6EB"/>
        <bgColor rgb="FF000000"/>
      </patternFill>
    </fill>
    <fill>
      <patternFill patternType="solid">
        <fgColor rgb="FFFFFFFF"/>
        <bgColor rgb="FF000000"/>
      </patternFill>
    </fill>
    <fill>
      <patternFill patternType="solid">
        <fgColor rgb="FFFFFFFF"/>
        <bgColor rgb="FFFFFFFF"/>
      </patternFill>
    </fill>
    <fill>
      <patternFill patternType="solid">
        <fgColor indexed="13"/>
        <bgColor indexed="64"/>
      </patternFill>
    </fill>
    <fill>
      <patternFill patternType="solid">
        <fgColor rgb="FFFFFF00"/>
        <bgColor theme="4"/>
      </patternFill>
    </fill>
  </fills>
  <borders count="4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8"/>
      </left>
      <right/>
      <top style="thin">
        <color indexed="8"/>
      </top>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top style="thin">
        <color indexed="64"/>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808080"/>
      </left>
      <right style="thin">
        <color rgb="FF808080"/>
      </right>
      <top style="thin">
        <color rgb="FF808080"/>
      </top>
      <bottom style="thin">
        <color rgb="FF808080"/>
      </bottom>
      <diagonal/>
    </border>
    <border>
      <left/>
      <right/>
      <top style="thin">
        <color theme="4" tint="0.39997558519241921"/>
      </top>
      <bottom style="thin">
        <color indexed="64"/>
      </bottom>
      <diagonal/>
    </border>
  </borders>
  <cellStyleXfs count="35969">
    <xf numFmtId="0" fontId="0" fillId="0" borderId="0"/>
    <xf numFmtId="43" fontId="115" fillId="0" borderId="0" applyFont="0" applyFill="0" applyBorder="0" applyAlignment="0" applyProtection="0"/>
    <xf numFmtId="0" fontId="116" fillId="0" borderId="0" applyNumberFormat="0" applyFill="0" applyBorder="0" applyAlignment="0" applyProtection="0"/>
    <xf numFmtId="0" fontId="117" fillId="0" borderId="1" applyNumberFormat="0" applyFill="0" applyAlignment="0" applyProtection="0"/>
    <xf numFmtId="0" fontId="118" fillId="0" borderId="2" applyNumberFormat="0" applyFill="0" applyAlignment="0" applyProtection="0"/>
    <xf numFmtId="0" fontId="119" fillId="0" borderId="3" applyNumberFormat="0" applyFill="0" applyAlignment="0" applyProtection="0"/>
    <xf numFmtId="0" fontId="119" fillId="0" borderId="0" applyNumberFormat="0" applyFill="0" applyBorder="0" applyAlignment="0" applyProtection="0"/>
    <xf numFmtId="0" fontId="120" fillId="2" borderId="0" applyNumberFormat="0" applyBorder="0" applyAlignment="0" applyProtection="0"/>
    <xf numFmtId="0" fontId="121" fillId="3" borderId="0" applyNumberFormat="0" applyBorder="0" applyAlignment="0" applyProtection="0"/>
    <xf numFmtId="0" fontId="122" fillId="4" borderId="0" applyNumberFormat="0" applyBorder="0" applyAlignment="0" applyProtection="0"/>
    <xf numFmtId="0" fontId="123" fillId="5" borderId="4" applyNumberFormat="0" applyAlignment="0" applyProtection="0"/>
    <xf numFmtId="0" fontId="124" fillId="6" borderId="5" applyNumberFormat="0" applyAlignment="0" applyProtection="0"/>
    <xf numFmtId="0" fontId="125" fillId="6" borderId="4" applyNumberFormat="0" applyAlignment="0" applyProtection="0"/>
    <xf numFmtId="0" fontId="126" fillId="0" borderId="6" applyNumberFormat="0" applyFill="0" applyAlignment="0" applyProtection="0"/>
    <xf numFmtId="0" fontId="127" fillId="7" borderId="7" applyNumberFormat="0" applyAlignment="0" applyProtection="0"/>
    <xf numFmtId="0" fontId="128" fillId="0" borderId="0" applyNumberFormat="0" applyFill="0" applyBorder="0" applyAlignment="0" applyProtection="0"/>
    <xf numFmtId="0" fontId="115" fillId="8" borderId="8" applyNumberFormat="0" applyFont="0" applyAlignment="0" applyProtection="0"/>
    <xf numFmtId="0" fontId="129" fillId="0" borderId="0" applyNumberFormat="0" applyFill="0" applyBorder="0" applyAlignment="0" applyProtection="0"/>
    <xf numFmtId="0" fontId="130" fillId="0" borderId="9" applyNumberFormat="0" applyFill="0" applyAlignment="0" applyProtection="0"/>
    <xf numFmtId="0" fontId="131" fillId="9" borderId="0" applyNumberFormat="0" applyBorder="0" applyAlignment="0" applyProtection="0"/>
    <xf numFmtId="0" fontId="115" fillId="10" borderId="0" applyNumberFormat="0" applyBorder="0" applyAlignment="0" applyProtection="0"/>
    <xf numFmtId="0" fontId="115" fillId="11" borderId="0" applyNumberFormat="0" applyBorder="0" applyAlignment="0" applyProtection="0"/>
    <xf numFmtId="0" fontId="131" fillId="12" borderId="0" applyNumberFormat="0" applyBorder="0" applyAlignment="0" applyProtection="0"/>
    <xf numFmtId="0" fontId="131" fillId="13" borderId="0" applyNumberFormat="0" applyBorder="0" applyAlignment="0" applyProtection="0"/>
    <xf numFmtId="0" fontId="115" fillId="14" borderId="0" applyNumberFormat="0" applyBorder="0" applyAlignment="0" applyProtection="0"/>
    <xf numFmtId="0" fontId="115" fillId="15" borderId="0" applyNumberFormat="0" applyBorder="0" applyAlignment="0" applyProtection="0"/>
    <xf numFmtId="0" fontId="131" fillId="16" borderId="0" applyNumberFormat="0" applyBorder="0" applyAlignment="0" applyProtection="0"/>
    <xf numFmtId="0" fontId="131" fillId="17" borderId="0" applyNumberFormat="0" applyBorder="0" applyAlignment="0" applyProtection="0"/>
    <xf numFmtId="0" fontId="115" fillId="18" borderId="0" applyNumberFormat="0" applyBorder="0" applyAlignment="0" applyProtection="0"/>
    <xf numFmtId="0" fontId="115" fillId="19" borderId="0" applyNumberFormat="0" applyBorder="0" applyAlignment="0" applyProtection="0"/>
    <xf numFmtId="0" fontId="131" fillId="20" borderId="0" applyNumberFormat="0" applyBorder="0" applyAlignment="0" applyProtection="0"/>
    <xf numFmtId="0" fontId="131" fillId="21" borderId="0" applyNumberFormat="0" applyBorder="0" applyAlignment="0" applyProtection="0"/>
    <xf numFmtId="0" fontId="115" fillId="22" borderId="0" applyNumberFormat="0" applyBorder="0" applyAlignment="0" applyProtection="0"/>
    <xf numFmtId="0" fontId="115" fillId="23" borderId="0" applyNumberFormat="0" applyBorder="0" applyAlignment="0" applyProtection="0"/>
    <xf numFmtId="0" fontId="131" fillId="24" borderId="0" applyNumberFormat="0" applyBorder="0" applyAlignment="0" applyProtection="0"/>
    <xf numFmtId="0" fontId="131" fillId="25" borderId="0" applyNumberFormat="0" applyBorder="0" applyAlignment="0" applyProtection="0"/>
    <xf numFmtId="0" fontId="115" fillId="26" borderId="0" applyNumberFormat="0" applyBorder="0" applyAlignment="0" applyProtection="0"/>
    <xf numFmtId="0" fontId="115" fillId="27" borderId="0" applyNumberFormat="0" applyBorder="0" applyAlignment="0" applyProtection="0"/>
    <xf numFmtId="0" fontId="131" fillId="28" borderId="0" applyNumberFormat="0" applyBorder="0" applyAlignment="0" applyProtection="0"/>
    <xf numFmtId="0" fontId="131" fillId="29" borderId="0" applyNumberFormat="0" applyBorder="0" applyAlignment="0" applyProtection="0"/>
    <xf numFmtId="0" fontId="115" fillId="30" borderId="0" applyNumberFormat="0" applyBorder="0" applyAlignment="0" applyProtection="0"/>
    <xf numFmtId="0" fontId="115" fillId="31" borderId="0" applyNumberFormat="0" applyBorder="0" applyAlignment="0" applyProtection="0"/>
    <xf numFmtId="0" fontId="131" fillId="32" borderId="0" applyNumberFormat="0" applyBorder="0" applyAlignment="0" applyProtection="0"/>
    <xf numFmtId="0" fontId="133" fillId="33" borderId="0"/>
    <xf numFmtId="0" fontId="145" fillId="34" borderId="0" applyNumberFormat="0" applyBorder="0" applyAlignment="0" applyProtection="0"/>
    <xf numFmtId="0" fontId="146" fillId="35" borderId="0" applyNumberFormat="0" applyBorder="0" applyAlignment="0" applyProtection="0"/>
    <xf numFmtId="0" fontId="146" fillId="36"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6" fillId="39" borderId="0" applyNumberFormat="0" applyBorder="0" applyAlignment="0" applyProtection="0"/>
    <xf numFmtId="0" fontId="146" fillId="40" borderId="0" applyNumberFormat="0" applyBorder="0" applyAlignment="0" applyProtection="0"/>
    <xf numFmtId="0" fontId="145" fillId="41" borderId="0" applyNumberFormat="0" applyBorder="0" applyAlignment="0" applyProtection="0"/>
    <xf numFmtId="0" fontId="145" fillId="42" borderId="0" applyNumberFormat="0" applyBorder="0" applyAlignment="0" applyProtection="0"/>
    <xf numFmtId="0" fontId="146" fillId="43" borderId="0" applyNumberFormat="0" applyBorder="0" applyAlignment="0" applyProtection="0"/>
    <xf numFmtId="0" fontId="146" fillId="44" borderId="0" applyNumberFormat="0" applyBorder="0" applyAlignment="0" applyProtection="0"/>
    <xf numFmtId="0" fontId="145" fillId="45" borderId="0" applyNumberFormat="0" applyBorder="0" applyAlignment="0" applyProtection="0"/>
    <xf numFmtId="0" fontId="145" fillId="46" borderId="0" applyNumberFormat="0" applyBorder="0" applyAlignment="0" applyProtection="0"/>
    <xf numFmtId="0" fontId="146" fillId="39" borderId="0" applyNumberFormat="0" applyBorder="0" applyAlignment="0" applyProtection="0"/>
    <xf numFmtId="0" fontId="146" fillId="47" borderId="0" applyNumberFormat="0" applyBorder="0" applyAlignment="0" applyProtection="0"/>
    <xf numFmtId="0" fontId="145" fillId="40" borderId="0" applyNumberFormat="0" applyBorder="0" applyAlignment="0" applyProtection="0"/>
    <xf numFmtId="0" fontId="145" fillId="37" borderId="0" applyNumberFormat="0" applyBorder="0" applyAlignment="0" applyProtection="0"/>
    <xf numFmtId="0" fontId="146" fillId="48" borderId="0" applyNumberFormat="0" applyBorder="0" applyAlignment="0" applyProtection="0"/>
    <xf numFmtId="0" fontId="146" fillId="49"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6" fillId="51" borderId="0" applyNumberFormat="0" applyBorder="0" applyAlignment="0" applyProtection="0"/>
    <xf numFmtId="0" fontId="146" fillId="52" borderId="0" applyNumberFormat="0" applyBorder="0" applyAlignment="0" applyProtection="0"/>
    <xf numFmtId="0" fontId="145" fillId="53" borderId="0" applyNumberFormat="0" applyBorder="0" applyAlignment="0" applyProtection="0"/>
    <xf numFmtId="0" fontId="147" fillId="51" borderId="0" applyNumberFormat="0" applyBorder="0" applyAlignment="0" applyProtection="0"/>
    <xf numFmtId="0" fontId="148" fillId="54" borderId="13" applyNumberFormat="0" applyAlignment="0" applyProtection="0"/>
    <xf numFmtId="0" fontId="149" fillId="46" borderId="14" applyNumberFormat="0" applyAlignment="0" applyProtection="0"/>
    <xf numFmtId="0" fontId="150" fillId="55" borderId="0" applyNumberFormat="0" applyBorder="0" applyAlignment="0" applyProtection="0"/>
    <xf numFmtId="0" fontId="150" fillId="56" borderId="0" applyNumberFormat="0" applyBorder="0" applyAlignment="0" applyProtection="0"/>
    <xf numFmtId="0" fontId="150" fillId="57" borderId="0" applyNumberFormat="0" applyBorder="0" applyAlignment="0" applyProtection="0"/>
    <xf numFmtId="0" fontId="146" fillId="44" borderId="0" applyNumberFormat="0" applyBorder="0" applyAlignment="0" applyProtection="0"/>
    <xf numFmtId="0" fontId="151" fillId="0" borderId="15" applyNumberFormat="0" applyFill="0" applyAlignment="0" applyProtection="0"/>
    <xf numFmtId="0" fontId="152" fillId="0" borderId="16" applyNumberFormat="0" applyFill="0" applyAlignment="0" applyProtection="0"/>
    <xf numFmtId="0" fontId="153" fillId="0" borderId="17" applyNumberFormat="0" applyFill="0" applyAlignment="0" applyProtection="0"/>
    <xf numFmtId="0" fontId="153" fillId="0" borderId="0" applyNumberFormat="0" applyFill="0" applyBorder="0" applyAlignment="0" applyProtection="0"/>
    <xf numFmtId="0" fontId="154" fillId="52" borderId="13" applyNumberFormat="0" applyAlignment="0" applyProtection="0"/>
    <xf numFmtId="0" fontId="155" fillId="0" borderId="18" applyNumberFormat="0" applyFill="0" applyAlignment="0" applyProtection="0"/>
    <xf numFmtId="0" fontId="155" fillId="52" borderId="0" applyNumberFormat="0" applyBorder="0" applyAlignment="0" applyProtection="0"/>
    <xf numFmtId="0" fontId="133" fillId="51" borderId="13" applyNumberFormat="0" applyFont="0" applyAlignment="0" applyProtection="0"/>
    <xf numFmtId="0" fontId="156" fillId="54" borderId="19" applyNumberFormat="0" applyAlignment="0" applyProtection="0"/>
    <xf numFmtId="4" fontId="133" fillId="58" borderId="13" applyNumberFormat="0" applyProtection="0">
      <alignment vertical="center"/>
    </xf>
    <xf numFmtId="4" fontId="159" fillId="59" borderId="13" applyNumberFormat="0" applyProtection="0">
      <alignment vertical="center"/>
    </xf>
    <xf numFmtId="4" fontId="133" fillId="59" borderId="13" applyNumberFormat="0" applyProtection="0">
      <alignment horizontal="left" vertical="center" indent="1"/>
    </xf>
    <xf numFmtId="0" fontId="142" fillId="58" borderId="20" applyNumberFormat="0" applyProtection="0">
      <alignment horizontal="left" vertical="top" indent="1"/>
    </xf>
    <xf numFmtId="4" fontId="133" fillId="60" borderId="13" applyNumberFormat="0" applyProtection="0">
      <alignment horizontal="left" vertical="center" indent="1"/>
    </xf>
    <xf numFmtId="4" fontId="133" fillId="61" borderId="13" applyNumberFormat="0" applyProtection="0">
      <alignment horizontal="right" vertical="center"/>
    </xf>
    <xf numFmtId="4" fontId="133" fillId="62" borderId="13" applyNumberFormat="0" applyProtection="0">
      <alignment horizontal="right" vertical="center"/>
    </xf>
    <xf numFmtId="4" fontId="133" fillId="63" borderId="21" applyNumberFormat="0" applyProtection="0">
      <alignment horizontal="right" vertical="center"/>
    </xf>
    <xf numFmtId="4" fontId="133" fillId="64" borderId="13" applyNumberFormat="0" applyProtection="0">
      <alignment horizontal="right" vertical="center"/>
    </xf>
    <xf numFmtId="4" fontId="133" fillId="65" borderId="13" applyNumberFormat="0" applyProtection="0">
      <alignment horizontal="right" vertical="center"/>
    </xf>
    <xf numFmtId="4" fontId="133" fillId="66" borderId="13" applyNumberFormat="0" applyProtection="0">
      <alignment horizontal="right" vertical="center"/>
    </xf>
    <xf numFmtId="4" fontId="133" fillId="67" borderId="13" applyNumberFormat="0" applyProtection="0">
      <alignment horizontal="right" vertical="center"/>
    </xf>
    <xf numFmtId="4" fontId="133" fillId="68" borderId="13" applyNumberFormat="0" applyProtection="0">
      <alignment horizontal="right" vertical="center"/>
    </xf>
    <xf numFmtId="4" fontId="133" fillId="69" borderId="13" applyNumberFormat="0" applyProtection="0">
      <alignment horizontal="right" vertical="center"/>
    </xf>
    <xf numFmtId="4" fontId="133" fillId="70" borderId="21" applyNumberFormat="0" applyProtection="0">
      <alignment horizontal="left" vertical="center" indent="1"/>
    </xf>
    <xf numFmtId="4" fontId="132" fillId="71" borderId="21" applyNumberFormat="0" applyProtection="0">
      <alignment horizontal="left" vertical="center" indent="1"/>
    </xf>
    <xf numFmtId="4" fontId="132" fillId="71" borderId="21" applyNumberFormat="0" applyProtection="0">
      <alignment horizontal="left" vertical="center" indent="1"/>
    </xf>
    <xf numFmtId="4" fontId="133" fillId="72" borderId="13" applyNumberFormat="0" applyProtection="0">
      <alignment horizontal="right" vertical="center"/>
    </xf>
    <xf numFmtId="4" fontId="133" fillId="73" borderId="21" applyNumberFormat="0" applyProtection="0">
      <alignment horizontal="left" vertical="center" indent="1"/>
    </xf>
    <xf numFmtId="4" fontId="133" fillId="72" borderId="21" applyNumberFormat="0" applyProtection="0">
      <alignment horizontal="left" vertical="center" indent="1"/>
    </xf>
    <xf numFmtId="0" fontId="133" fillId="74" borderId="13" applyNumberFormat="0" applyProtection="0">
      <alignment horizontal="left" vertical="center" indent="1"/>
    </xf>
    <xf numFmtId="0" fontId="133" fillId="71" borderId="20" applyNumberFormat="0" applyProtection="0">
      <alignment horizontal="left" vertical="top" indent="1"/>
    </xf>
    <xf numFmtId="0" fontId="133" fillId="75" borderId="13" applyNumberFormat="0" applyProtection="0">
      <alignment horizontal="left" vertical="center" indent="1"/>
    </xf>
    <xf numFmtId="0" fontId="133" fillId="72" borderId="20" applyNumberFormat="0" applyProtection="0">
      <alignment horizontal="left" vertical="top" indent="1"/>
    </xf>
    <xf numFmtId="0" fontId="133" fillId="76" borderId="13" applyNumberFormat="0" applyProtection="0">
      <alignment horizontal="left" vertical="center" indent="1"/>
    </xf>
    <xf numFmtId="0" fontId="133" fillId="76" borderId="20" applyNumberFormat="0" applyProtection="0">
      <alignment horizontal="left" vertical="top" indent="1"/>
    </xf>
    <xf numFmtId="0" fontId="133" fillId="73" borderId="13" applyNumberFormat="0" applyProtection="0">
      <alignment horizontal="left" vertical="center" indent="1"/>
    </xf>
    <xf numFmtId="0" fontId="133" fillId="73" borderId="20" applyNumberFormat="0" applyProtection="0">
      <alignment horizontal="left" vertical="top" indent="1"/>
    </xf>
    <xf numFmtId="0" fontId="133" fillId="77" borderId="22" applyNumberFormat="0">
      <protection locked="0"/>
    </xf>
    <xf numFmtId="0" fontId="134" fillId="71" borderId="23" applyBorder="0"/>
    <xf numFmtId="4" fontId="141" fillId="78" borderId="20" applyNumberFormat="0" applyProtection="0">
      <alignment vertical="center"/>
    </xf>
    <xf numFmtId="4" fontId="159" fillId="79" borderId="10" applyNumberFormat="0" applyProtection="0">
      <alignment vertical="center"/>
    </xf>
    <xf numFmtId="4" fontId="141" fillId="74" borderId="20" applyNumberFormat="0" applyProtection="0">
      <alignment horizontal="left" vertical="center" indent="1"/>
    </xf>
    <xf numFmtId="0" fontId="141" fillId="78" borderId="20" applyNumberFormat="0" applyProtection="0">
      <alignment horizontal="left" vertical="top" indent="1"/>
    </xf>
    <xf numFmtId="4" fontId="133" fillId="0" borderId="13" applyNumberFormat="0" applyProtection="0">
      <alignment horizontal="right" vertical="center"/>
    </xf>
    <xf numFmtId="4" fontId="159" fillId="80" borderId="13" applyNumberFormat="0" applyProtection="0">
      <alignment horizontal="right" vertical="center"/>
    </xf>
    <xf numFmtId="4" fontId="133" fillId="60" borderId="13" applyNumberFormat="0" applyProtection="0">
      <alignment horizontal="left" vertical="center" indent="1"/>
    </xf>
    <xf numFmtId="0" fontId="141" fillId="72" borderId="20" applyNumberFormat="0" applyProtection="0">
      <alignment horizontal="left" vertical="top" indent="1"/>
    </xf>
    <xf numFmtId="4" fontId="143" fillId="81" borderId="21" applyNumberFormat="0" applyProtection="0">
      <alignment horizontal="left" vertical="center" indent="1"/>
    </xf>
    <xf numFmtId="0" fontId="133" fillId="82" borderId="10"/>
    <xf numFmtId="4" fontId="144" fillId="77" borderId="13" applyNumberFormat="0" applyProtection="0">
      <alignment horizontal="right" vertical="center"/>
    </xf>
    <xf numFmtId="0" fontId="157" fillId="0" borderId="0" applyNumberFormat="0" applyFill="0" applyBorder="0" applyAlignment="0" applyProtection="0"/>
    <xf numFmtId="0" fontId="150" fillId="0" borderId="24" applyNumberFormat="0" applyFill="0" applyAlignment="0" applyProtection="0"/>
    <xf numFmtId="0" fontId="158" fillId="0" borderId="0" applyNumberFormat="0" applyFill="0" applyBorder="0" applyAlignment="0" applyProtection="0"/>
    <xf numFmtId="4" fontId="133" fillId="60" borderId="13" applyNumberFormat="0" applyProtection="0">
      <alignment horizontal="left" vertical="center" indent="1"/>
    </xf>
    <xf numFmtId="0" fontId="133" fillId="33" borderId="0"/>
    <xf numFmtId="0" fontId="146" fillId="44" borderId="0" applyNumberFormat="0" applyBorder="0" applyAlignment="0" applyProtection="0"/>
    <xf numFmtId="0" fontId="155" fillId="52" borderId="0" applyNumberFormat="0" applyBorder="0" applyAlignment="0" applyProtection="0"/>
    <xf numFmtId="4" fontId="133" fillId="58" borderId="13" applyNumberFormat="0" applyProtection="0">
      <alignment vertical="center"/>
    </xf>
    <xf numFmtId="4" fontId="133" fillId="59" borderId="13" applyNumberFormat="0" applyProtection="0">
      <alignment horizontal="left" vertical="center" indent="1"/>
    </xf>
    <xf numFmtId="4" fontId="133" fillId="60" borderId="13" applyNumberFormat="0" applyProtection="0">
      <alignment horizontal="left" vertical="center" indent="1"/>
    </xf>
    <xf numFmtId="4" fontId="133" fillId="61" borderId="13" applyNumberFormat="0" applyProtection="0">
      <alignment horizontal="right" vertical="center"/>
    </xf>
    <xf numFmtId="4" fontId="133" fillId="62" borderId="13" applyNumberFormat="0" applyProtection="0">
      <alignment horizontal="right" vertical="center"/>
    </xf>
    <xf numFmtId="4" fontId="133" fillId="63" borderId="21" applyNumberFormat="0" applyProtection="0">
      <alignment horizontal="right" vertical="center"/>
    </xf>
    <xf numFmtId="4" fontId="133" fillId="64" borderId="13" applyNumberFormat="0" applyProtection="0">
      <alignment horizontal="right" vertical="center"/>
    </xf>
    <xf numFmtId="4" fontId="133" fillId="65" borderId="13" applyNumberFormat="0" applyProtection="0">
      <alignment horizontal="right" vertical="center"/>
    </xf>
    <xf numFmtId="4" fontId="133" fillId="66" borderId="13" applyNumberFormat="0" applyProtection="0">
      <alignment horizontal="right" vertical="center"/>
    </xf>
    <xf numFmtId="4" fontId="133" fillId="67" borderId="13" applyNumberFormat="0" applyProtection="0">
      <alignment horizontal="right" vertical="center"/>
    </xf>
    <xf numFmtId="4" fontId="133" fillId="68" borderId="13" applyNumberFormat="0" applyProtection="0">
      <alignment horizontal="right" vertical="center"/>
    </xf>
    <xf numFmtId="4" fontId="133" fillId="69" borderId="13" applyNumberFormat="0" applyProtection="0">
      <alignment horizontal="right" vertical="center"/>
    </xf>
    <xf numFmtId="4" fontId="133" fillId="70" borderId="21" applyNumberFormat="0" applyProtection="0">
      <alignment horizontal="left" vertical="center" indent="1"/>
    </xf>
    <xf numFmtId="4" fontId="133" fillId="72" borderId="13" applyNumberFormat="0" applyProtection="0">
      <alignment horizontal="right" vertical="center"/>
    </xf>
    <xf numFmtId="4" fontId="133" fillId="73" borderId="21" applyNumberFormat="0" applyProtection="0">
      <alignment horizontal="left" vertical="center" indent="1"/>
    </xf>
    <xf numFmtId="4" fontId="133" fillId="72" borderId="21" applyNumberFormat="0" applyProtection="0">
      <alignment horizontal="left" vertical="center" indent="1"/>
    </xf>
    <xf numFmtId="0" fontId="133" fillId="74" borderId="13" applyNumberFormat="0" applyProtection="0">
      <alignment horizontal="left" vertical="center" indent="1"/>
    </xf>
    <xf numFmtId="0" fontId="133" fillId="75" borderId="13" applyNumberFormat="0" applyProtection="0">
      <alignment horizontal="left" vertical="center" indent="1"/>
    </xf>
    <xf numFmtId="0" fontId="133" fillId="76" borderId="13" applyNumberFormat="0" applyProtection="0">
      <alignment horizontal="left" vertical="center" indent="1"/>
    </xf>
    <xf numFmtId="0" fontId="133" fillId="73" borderId="13" applyNumberFormat="0" applyProtection="0">
      <alignment horizontal="left" vertical="center" indent="1"/>
    </xf>
    <xf numFmtId="4" fontId="133" fillId="0" borderId="13" applyNumberFormat="0" applyProtection="0">
      <alignment horizontal="right" vertical="center"/>
    </xf>
    <xf numFmtId="0" fontId="133" fillId="82" borderId="10"/>
    <xf numFmtId="0" fontId="132" fillId="0" borderId="0"/>
    <xf numFmtId="0" fontId="114" fillId="0" borderId="0"/>
    <xf numFmtId="167" fontId="160" fillId="74"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61" fillId="0" borderId="0"/>
    <xf numFmtId="0" fontId="161"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61" fillId="0" borderId="0"/>
    <xf numFmtId="0" fontId="161"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46" fillId="83" borderId="0" applyNumberFormat="0" applyBorder="0" applyAlignment="0" applyProtection="0"/>
    <xf numFmtId="0" fontId="146" fillId="61" borderId="0" applyNumberFormat="0" applyBorder="0" applyAlignment="0" applyProtection="0"/>
    <xf numFmtId="0" fontId="146" fillId="84" borderId="0" applyNumberFormat="0" applyBorder="0" applyAlignment="0" applyProtection="0"/>
    <xf numFmtId="0" fontId="146" fillId="85" borderId="0" applyNumberFormat="0" applyBorder="0" applyAlignment="0" applyProtection="0"/>
    <xf numFmtId="0" fontId="146" fillId="86" borderId="0" applyNumberFormat="0" applyBorder="0" applyAlignment="0" applyProtection="0"/>
    <xf numFmtId="0" fontId="146" fillId="87" borderId="0" applyNumberFormat="0" applyBorder="0" applyAlignment="0" applyProtection="0"/>
    <xf numFmtId="0" fontId="146" fillId="76" borderId="0" applyNumberFormat="0" applyBorder="0" applyAlignment="0" applyProtection="0"/>
    <xf numFmtId="0" fontId="146" fillId="88" borderId="0" applyNumberFormat="0" applyBorder="0" applyAlignment="0" applyProtection="0"/>
    <xf numFmtId="0" fontId="146" fillId="69" borderId="0" applyNumberFormat="0" applyBorder="0" applyAlignment="0" applyProtection="0"/>
    <xf numFmtId="0" fontId="146" fillId="85" borderId="0" applyNumberFormat="0" applyBorder="0" applyAlignment="0" applyProtection="0"/>
    <xf numFmtId="0" fontId="146" fillId="76" borderId="0" applyNumberFormat="0" applyBorder="0" applyAlignment="0" applyProtection="0"/>
    <xf numFmtId="0" fontId="146" fillId="64" borderId="0" applyNumberFormat="0" applyBorder="0" applyAlignment="0" applyProtection="0"/>
    <xf numFmtId="0" fontId="145" fillId="89" borderId="0" applyNumberFormat="0" applyBorder="0" applyAlignment="0" applyProtection="0"/>
    <xf numFmtId="0" fontId="145" fillId="88" borderId="0" applyNumberFormat="0" applyBorder="0" applyAlignment="0" applyProtection="0"/>
    <xf numFmtId="0" fontId="145" fillId="69" borderId="0" applyNumberFormat="0" applyBorder="0" applyAlignment="0" applyProtection="0"/>
    <xf numFmtId="0" fontId="145" fillId="90" borderId="0" applyNumberFormat="0" applyBorder="0" applyAlignment="0" applyProtection="0"/>
    <xf numFmtId="0" fontId="145" fillId="60" borderId="0" applyNumberFormat="0" applyBorder="0" applyAlignment="0" applyProtection="0"/>
    <xf numFmtId="0" fontId="145" fillId="65" borderId="0" applyNumberFormat="0" applyBorder="0" applyAlignment="0" applyProtection="0"/>
    <xf numFmtId="0" fontId="145" fillId="91" borderId="0" applyNumberFormat="0" applyBorder="0" applyAlignment="0" applyProtection="0"/>
    <xf numFmtId="0" fontId="145" fillId="34" borderId="0" applyNumberFormat="0" applyBorder="0" applyAlignment="0" applyProtection="0"/>
    <xf numFmtId="0" fontId="145" fillId="63" borderId="0" applyNumberFormat="0" applyBorder="0" applyAlignment="0" applyProtection="0"/>
    <xf numFmtId="0" fontId="145" fillId="38" borderId="0" applyNumberFormat="0" applyBorder="0" applyAlignment="0" applyProtection="0"/>
    <xf numFmtId="0" fontId="145" fillId="67" borderId="0" applyNumberFormat="0" applyBorder="0" applyAlignment="0" applyProtection="0"/>
    <xf numFmtId="0" fontId="145" fillId="42" borderId="0" applyNumberFormat="0" applyBorder="0" applyAlignment="0" applyProtection="0"/>
    <xf numFmtId="0" fontId="145" fillId="90" borderId="0" applyNumberFormat="0" applyBorder="0" applyAlignment="0" applyProtection="0"/>
    <xf numFmtId="0" fontId="145" fillId="46" borderId="0" applyNumberFormat="0" applyBorder="0" applyAlignment="0" applyProtection="0"/>
    <xf numFmtId="0" fontId="145" fillId="60" borderId="0" applyNumberFormat="0" applyBorder="0" applyAlignment="0" applyProtection="0"/>
    <xf numFmtId="0" fontId="145" fillId="37" borderId="0" applyNumberFormat="0" applyBorder="0" applyAlignment="0" applyProtection="0"/>
    <xf numFmtId="0" fontId="145" fillId="66" borderId="0" applyNumberFormat="0" applyBorder="0" applyAlignment="0" applyProtection="0"/>
    <xf numFmtId="0" fontId="145" fillId="50" borderId="0" applyNumberFormat="0" applyBorder="0" applyAlignment="0" applyProtection="0"/>
    <xf numFmtId="0" fontId="162" fillId="61" borderId="0" applyNumberFormat="0" applyBorder="0" applyAlignment="0" applyProtection="0"/>
    <xf numFmtId="0" fontId="147" fillId="51" borderId="0" applyNumberFormat="0" applyBorder="0" applyAlignment="0" applyProtection="0"/>
    <xf numFmtId="0" fontId="163" fillId="74" borderId="26" applyNumberFormat="0" applyAlignment="0" applyProtection="0"/>
    <xf numFmtId="0" fontId="148" fillId="54" borderId="13" applyNumberFormat="0" applyAlignment="0" applyProtection="0"/>
    <xf numFmtId="0" fontId="149" fillId="92" borderId="14" applyNumberFormat="0" applyAlignment="0" applyProtection="0"/>
    <xf numFmtId="0" fontId="149" fillId="46" borderId="14" applyNumberFormat="0" applyAlignment="0" applyProtection="0"/>
    <xf numFmtId="168" fontId="164" fillId="0" borderId="0"/>
    <xf numFmtId="168" fontId="164" fillId="0" borderId="0"/>
    <xf numFmtId="168" fontId="164" fillId="0" borderId="0"/>
    <xf numFmtId="168" fontId="164" fillId="0" borderId="0"/>
    <xf numFmtId="168" fontId="164" fillId="0" borderId="0"/>
    <xf numFmtId="168" fontId="164" fillId="0" borderId="0"/>
    <xf numFmtId="168" fontId="164" fillId="0" borderId="0"/>
    <xf numFmtId="168" fontId="164" fillId="0" borderId="0"/>
    <xf numFmtId="43" fontId="132" fillId="0" borderId="0" applyFont="0" applyFill="0" applyBorder="0" applyAlignment="0" applyProtection="0"/>
    <xf numFmtId="43" fontId="161"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43" fontId="165" fillId="0" borderId="0" applyFont="0" applyFill="0" applyBorder="0" applyAlignment="0" applyProtection="0"/>
    <xf numFmtId="44" fontId="132" fillId="0" borderId="0" applyFont="0" applyFill="0" applyBorder="0" applyAlignment="0" applyProtection="0"/>
    <xf numFmtId="44" fontId="132" fillId="0" borderId="0" applyFont="0" applyFill="0" applyBorder="0" applyAlignment="0" applyProtection="0"/>
    <xf numFmtId="44" fontId="161" fillId="0" borderId="0" applyFont="0" applyFill="0" applyBorder="0" applyAlignment="0" applyProtection="0"/>
    <xf numFmtId="44" fontId="132" fillId="0" borderId="0" applyFont="0" applyFill="0" applyBorder="0" applyAlignment="0" applyProtection="0"/>
    <xf numFmtId="44" fontId="132" fillId="0" borderId="0" applyFont="0" applyFill="0" applyBorder="0" applyAlignment="0" applyProtection="0"/>
    <xf numFmtId="169" fontId="132" fillId="0" borderId="0" applyFont="0" applyFill="0" applyBorder="0" applyAlignment="0" applyProtection="0"/>
    <xf numFmtId="0" fontId="166" fillId="0" borderId="0" applyNumberFormat="0" applyFill="0" applyBorder="0" applyAlignment="0" applyProtection="0"/>
    <xf numFmtId="167" fontId="167" fillId="0" borderId="0"/>
    <xf numFmtId="0" fontId="155" fillId="84" borderId="0" applyNumberFormat="0" applyBorder="0" applyAlignment="0" applyProtection="0"/>
    <xf numFmtId="0" fontId="146" fillId="44" borderId="0" applyNumberFormat="0" applyBorder="0" applyAlignment="0" applyProtection="0"/>
    <xf numFmtId="0" fontId="168" fillId="0" borderId="27" applyNumberFormat="0" applyFill="0" applyAlignment="0" applyProtection="0"/>
    <xf numFmtId="0" fontId="151" fillId="0" borderId="15" applyNumberFormat="0" applyFill="0" applyAlignment="0" applyProtection="0"/>
    <xf numFmtId="0" fontId="169" fillId="0" borderId="28" applyNumberFormat="0" applyFill="0" applyAlignment="0" applyProtection="0"/>
    <xf numFmtId="0" fontId="152" fillId="0" borderId="16" applyNumberFormat="0" applyFill="0" applyAlignment="0" applyProtection="0"/>
    <xf numFmtId="0" fontId="170" fillId="0" borderId="29" applyNumberFormat="0" applyFill="0" applyAlignment="0" applyProtection="0"/>
    <xf numFmtId="0" fontId="153" fillId="0" borderId="17" applyNumberFormat="0" applyFill="0" applyAlignment="0" applyProtection="0"/>
    <xf numFmtId="0" fontId="170" fillId="0" borderId="0" applyNumberFormat="0" applyFill="0" applyBorder="0" applyAlignment="0" applyProtection="0"/>
    <xf numFmtId="0" fontId="153" fillId="0" borderId="0" applyNumberFormat="0" applyFill="0" applyBorder="0" applyAlignment="0" applyProtection="0"/>
    <xf numFmtId="170" fontId="160" fillId="74" borderId="0" applyFont="0" applyFill="0" applyBorder="0" applyAlignment="0" applyProtection="0"/>
    <xf numFmtId="0" fontId="171" fillId="87" borderId="26" applyNumberFormat="0" applyAlignment="0" applyProtection="0"/>
    <xf numFmtId="0" fontId="154" fillId="52" borderId="13" applyNumberFormat="0" applyAlignment="0" applyProtection="0"/>
    <xf numFmtId="0" fontId="172" fillId="0" borderId="30" applyNumberFormat="0" applyFill="0" applyAlignment="0" applyProtection="0"/>
    <xf numFmtId="0" fontId="155" fillId="0" borderId="18" applyNumberFormat="0" applyFill="0" applyAlignment="0" applyProtection="0"/>
    <xf numFmtId="0" fontId="173" fillId="58" borderId="0" applyNumberFormat="0" applyBorder="0" applyAlignment="0" applyProtection="0"/>
    <xf numFmtId="0" fontId="155" fillId="52" borderId="0" applyNumberFormat="0" applyBorder="0" applyAlignment="0" applyProtection="0"/>
    <xf numFmtId="171" fontId="174" fillId="0" borderId="0"/>
    <xf numFmtId="0" fontId="161" fillId="0" borderId="0"/>
    <xf numFmtId="0" fontId="132" fillId="0" borderId="0"/>
    <xf numFmtId="0" fontId="132" fillId="0" borderId="0"/>
    <xf numFmtId="0" fontId="133" fillId="33" borderId="0"/>
    <xf numFmtId="0" fontId="132" fillId="0" borderId="0"/>
    <xf numFmtId="0" fontId="132" fillId="0" borderId="0"/>
    <xf numFmtId="0" fontId="114" fillId="0" borderId="0"/>
    <xf numFmtId="0" fontId="132" fillId="0" borderId="0"/>
    <xf numFmtId="0" fontId="132" fillId="0" borderId="0"/>
    <xf numFmtId="0" fontId="161" fillId="0" borderId="0"/>
    <xf numFmtId="0" fontId="161" fillId="0" borderId="0"/>
    <xf numFmtId="0" fontId="161" fillId="0" borderId="0"/>
    <xf numFmtId="0" fontId="161" fillId="0" borderId="0"/>
    <xf numFmtId="0" fontId="165" fillId="0" borderId="0"/>
    <xf numFmtId="0" fontId="132" fillId="0" borderId="0"/>
    <xf numFmtId="0" fontId="146" fillId="0" borderId="0"/>
    <xf numFmtId="0" fontId="146" fillId="0" borderId="0"/>
    <xf numFmtId="0" fontId="132" fillId="0" borderId="0"/>
    <xf numFmtId="0" fontId="132" fillId="0" borderId="0"/>
    <xf numFmtId="0" fontId="114" fillId="0" borderId="0"/>
    <xf numFmtId="0" fontId="132" fillId="0" borderId="0"/>
    <xf numFmtId="0" fontId="146" fillId="0" borderId="0"/>
    <xf numFmtId="0" fontId="146" fillId="0" borderId="0"/>
    <xf numFmtId="0" fontId="114" fillId="0" borderId="0"/>
    <xf numFmtId="0" fontId="132" fillId="0" borderId="0"/>
    <xf numFmtId="0" fontId="132" fillId="0" borderId="0"/>
    <xf numFmtId="0" fontId="146" fillId="0" borderId="0"/>
    <xf numFmtId="0" fontId="132" fillId="0" borderId="0"/>
    <xf numFmtId="0" fontId="165" fillId="0" borderId="0"/>
    <xf numFmtId="0" fontId="132" fillId="0" borderId="0"/>
    <xf numFmtId="0" fontId="165" fillId="0" borderId="0"/>
    <xf numFmtId="0" fontId="165" fillId="0" borderId="0"/>
    <xf numFmtId="0" fontId="161" fillId="0" borderId="0"/>
    <xf numFmtId="0" fontId="132" fillId="78" borderId="31" applyNumberFormat="0" applyFont="0" applyAlignment="0" applyProtection="0"/>
    <xf numFmtId="0" fontId="133" fillId="51" borderId="13" applyNumberFormat="0" applyFont="0" applyAlignment="0" applyProtection="0"/>
    <xf numFmtId="0" fontId="156" fillId="74" borderId="19" applyNumberFormat="0" applyAlignment="0" applyProtection="0"/>
    <xf numFmtId="0" fontId="156" fillId="54" borderId="19" applyNumberFormat="0" applyAlignment="0" applyProtection="0"/>
    <xf numFmtId="172" fontId="132" fillId="0" borderId="0">
      <alignment horizontal="left"/>
    </xf>
    <xf numFmtId="9" fontId="161" fillId="0" borderId="0" applyFont="0" applyFill="0" applyBorder="0" applyAlignment="0" applyProtection="0"/>
    <xf numFmtId="9" fontId="132" fillId="0" borderId="0" applyFont="0" applyFill="0" applyBorder="0" applyAlignment="0" applyProtection="0"/>
    <xf numFmtId="9" fontId="161" fillId="0" borderId="0" applyFont="0" applyFill="0" applyBorder="0" applyAlignment="0" applyProtection="0"/>
    <xf numFmtId="0" fontId="132" fillId="0" borderId="0"/>
    <xf numFmtId="0" fontId="132" fillId="0" borderId="0"/>
    <xf numFmtId="39" fontId="175" fillId="0" borderId="0" applyFill="0" applyBorder="0" applyAlignment="0" applyProtection="0"/>
    <xf numFmtId="0" fontId="176" fillId="0" borderId="0" applyNumberFormat="0" applyFill="0" applyBorder="0" applyAlignment="0" applyProtection="0"/>
    <xf numFmtId="0" fontId="150" fillId="0" borderId="32" applyNumberFormat="0" applyFill="0" applyAlignment="0" applyProtection="0"/>
    <xf numFmtId="0" fontId="150" fillId="0" borderId="24" applyNumberFormat="0" applyFill="0" applyAlignment="0" applyProtection="0"/>
    <xf numFmtId="0" fontId="177" fillId="0" borderId="0" applyNumberFormat="0" applyFill="0" applyBorder="0" applyAlignment="0" applyProtection="0"/>
    <xf numFmtId="0" fontId="158" fillId="0" borderId="0" applyNumberFormat="0" applyFill="0" applyBorder="0" applyAlignment="0" applyProtection="0"/>
    <xf numFmtId="0" fontId="140" fillId="0" borderId="25">
      <alignment horizontal="center" wrapText="1"/>
    </xf>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45" fillId="42" borderId="0" applyNumberFormat="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0" fontId="132" fillId="0" borderId="0"/>
    <xf numFmtId="0" fontId="132" fillId="0" borderId="0"/>
    <xf numFmtId="0" fontId="132" fillId="0" borderId="0"/>
    <xf numFmtId="0" fontId="113" fillId="8" borderId="8" applyNumberFormat="0" applyFont="0" applyAlignment="0" applyProtection="0"/>
    <xf numFmtId="0" fontId="113" fillId="10" borderId="0" applyNumberFormat="0" applyBorder="0" applyAlignment="0" applyProtection="0"/>
    <xf numFmtId="0" fontId="113" fillId="11" borderId="0" applyNumberFormat="0" applyBorder="0" applyAlignment="0" applyProtection="0"/>
    <xf numFmtId="0" fontId="113" fillId="14" borderId="0" applyNumberFormat="0" applyBorder="0" applyAlignment="0" applyProtection="0"/>
    <xf numFmtId="0" fontId="113" fillId="15" borderId="0" applyNumberFormat="0" applyBorder="0" applyAlignment="0" applyProtection="0"/>
    <xf numFmtId="0" fontId="113" fillId="18" borderId="0" applyNumberFormat="0" applyBorder="0" applyAlignment="0" applyProtection="0"/>
    <xf numFmtId="0" fontId="113" fillId="19" borderId="0" applyNumberFormat="0" applyBorder="0" applyAlignment="0" applyProtection="0"/>
    <xf numFmtId="0" fontId="113" fillId="22" borderId="0" applyNumberFormat="0" applyBorder="0" applyAlignment="0" applyProtection="0"/>
    <xf numFmtId="0" fontId="113" fillId="23" borderId="0" applyNumberFormat="0" applyBorder="0" applyAlignment="0" applyProtection="0"/>
    <xf numFmtId="0" fontId="113" fillId="26" borderId="0" applyNumberFormat="0" applyBorder="0" applyAlignment="0" applyProtection="0"/>
    <xf numFmtId="0" fontId="113" fillId="27" borderId="0" applyNumberFormat="0" applyBorder="0" applyAlignment="0" applyProtection="0"/>
    <xf numFmtId="0" fontId="113" fillId="30" borderId="0" applyNumberFormat="0" applyBorder="0" applyAlignment="0" applyProtection="0"/>
    <xf numFmtId="0" fontId="113" fillId="31" borderId="0" applyNumberFormat="0" applyBorder="0" applyAlignment="0" applyProtection="0"/>
    <xf numFmtId="0" fontId="145" fillId="38" borderId="0" applyNumberFormat="0" applyBorder="0" applyAlignment="0" applyProtection="0"/>
    <xf numFmtId="0" fontId="178" fillId="33" borderId="0"/>
    <xf numFmtId="0" fontId="145" fillId="34" borderId="0" applyNumberFormat="0" applyBorder="0" applyAlignment="0" applyProtection="0"/>
    <xf numFmtId="0" fontId="145" fillId="42" borderId="0" applyNumberFormat="0" applyBorder="0" applyAlignment="0" applyProtection="0"/>
    <xf numFmtId="0" fontId="112" fillId="8" borderId="8" applyNumberFormat="0" applyFont="0" applyAlignment="0" applyProtection="0"/>
    <xf numFmtId="0" fontId="145" fillId="37" borderId="0" applyNumberFormat="0" applyBorder="0" applyAlignment="0" applyProtection="0"/>
    <xf numFmtId="0" fontId="112" fillId="10" borderId="0" applyNumberFormat="0" applyBorder="0" applyAlignment="0" applyProtection="0"/>
    <xf numFmtId="0" fontId="112" fillId="11" borderId="0" applyNumberFormat="0" applyBorder="0" applyAlignment="0" applyProtection="0"/>
    <xf numFmtId="0" fontId="112" fillId="14" borderId="0" applyNumberFormat="0" applyBorder="0" applyAlignment="0" applyProtection="0"/>
    <xf numFmtId="0" fontId="112" fillId="15" borderId="0" applyNumberFormat="0" applyBorder="0" applyAlignment="0" applyProtection="0"/>
    <xf numFmtId="0" fontId="112" fillId="18" borderId="0" applyNumberFormat="0" applyBorder="0" applyAlignment="0" applyProtection="0"/>
    <xf numFmtId="0" fontId="112" fillId="19" borderId="0" applyNumberFormat="0" applyBorder="0" applyAlignment="0" applyProtection="0"/>
    <xf numFmtId="0" fontId="145" fillId="50" borderId="0" applyNumberFormat="0" applyBorder="0" applyAlignment="0" applyProtection="0"/>
    <xf numFmtId="0" fontId="112" fillId="22" borderId="0" applyNumberFormat="0" applyBorder="0" applyAlignment="0" applyProtection="0"/>
    <xf numFmtId="0" fontId="112" fillId="23" borderId="0" applyNumberFormat="0" applyBorder="0" applyAlignment="0" applyProtection="0"/>
    <xf numFmtId="0" fontId="145" fillId="46" borderId="0" applyNumberFormat="0" applyBorder="0" applyAlignment="0" applyProtection="0"/>
    <xf numFmtId="0" fontId="112" fillId="26" borderId="0" applyNumberFormat="0" applyBorder="0" applyAlignment="0" applyProtection="0"/>
    <xf numFmtId="0" fontId="112" fillId="27" borderId="0" applyNumberFormat="0" applyBorder="0" applyAlignment="0" applyProtection="0"/>
    <xf numFmtId="0" fontId="112" fillId="30" borderId="0" applyNumberFormat="0" applyBorder="0" applyAlignment="0" applyProtection="0"/>
    <xf numFmtId="0" fontId="112" fillId="31" borderId="0" applyNumberFormat="0" applyBorder="0" applyAlignment="0" applyProtection="0"/>
    <xf numFmtId="0" fontId="178" fillId="51" borderId="13" applyNumberFormat="0" applyFont="0" applyAlignment="0" applyProtection="0"/>
    <xf numFmtId="0" fontId="178" fillId="71" borderId="20" applyNumberFormat="0" applyProtection="0">
      <alignment horizontal="left" vertical="top" indent="1"/>
    </xf>
    <xf numFmtId="0" fontId="178" fillId="72" borderId="20" applyNumberFormat="0" applyProtection="0">
      <alignment horizontal="left" vertical="top" indent="1"/>
    </xf>
    <xf numFmtId="0" fontId="178" fillId="76" borderId="20" applyNumberFormat="0" applyProtection="0">
      <alignment horizontal="left" vertical="top" indent="1"/>
    </xf>
    <xf numFmtId="0" fontId="178" fillId="73" borderId="20" applyNumberFormat="0" applyProtection="0">
      <alignment horizontal="left" vertical="top" indent="1"/>
    </xf>
    <xf numFmtId="0" fontId="178" fillId="77" borderId="22" applyNumberFormat="0">
      <protection locked="0"/>
    </xf>
    <xf numFmtId="0" fontId="132" fillId="0" borderId="0"/>
    <xf numFmtId="0" fontId="111" fillId="8" borderId="8" applyNumberFormat="0" applyFont="0" applyAlignment="0" applyProtection="0"/>
    <xf numFmtId="0" fontId="111" fillId="10" borderId="0" applyNumberFormat="0" applyBorder="0" applyAlignment="0" applyProtection="0"/>
    <xf numFmtId="0" fontId="111" fillId="11" borderId="0" applyNumberFormat="0" applyBorder="0" applyAlignment="0" applyProtection="0"/>
    <xf numFmtId="0" fontId="111" fillId="14" borderId="0" applyNumberFormat="0" applyBorder="0" applyAlignment="0" applyProtection="0"/>
    <xf numFmtId="0" fontId="111" fillId="15" borderId="0" applyNumberFormat="0" applyBorder="0" applyAlignment="0" applyProtection="0"/>
    <xf numFmtId="0" fontId="111" fillId="18" borderId="0" applyNumberFormat="0" applyBorder="0" applyAlignment="0" applyProtection="0"/>
    <xf numFmtId="0" fontId="111" fillId="19" borderId="0" applyNumberFormat="0" applyBorder="0" applyAlignment="0" applyProtection="0"/>
    <xf numFmtId="0" fontId="111" fillId="22" borderId="0" applyNumberFormat="0" applyBorder="0" applyAlignment="0" applyProtection="0"/>
    <xf numFmtId="0" fontId="111" fillId="23" borderId="0" applyNumberFormat="0" applyBorder="0" applyAlignment="0" applyProtection="0"/>
    <xf numFmtId="0" fontId="111" fillId="26" borderId="0" applyNumberFormat="0" applyBorder="0" applyAlignment="0" applyProtection="0"/>
    <xf numFmtId="0" fontId="111" fillId="27" borderId="0" applyNumberFormat="0" applyBorder="0" applyAlignment="0" applyProtection="0"/>
    <xf numFmtId="0" fontId="111" fillId="30" borderId="0" applyNumberFormat="0" applyBorder="0" applyAlignment="0" applyProtection="0"/>
    <xf numFmtId="0" fontId="111" fillId="31" borderId="0" applyNumberFormat="0" applyBorder="0" applyAlignment="0" applyProtection="0"/>
    <xf numFmtId="0" fontId="110" fillId="8" borderId="8" applyNumberFormat="0" applyFont="0" applyAlignment="0" applyProtection="0"/>
    <xf numFmtId="0" fontId="110" fillId="10" borderId="0" applyNumberFormat="0" applyBorder="0" applyAlignment="0" applyProtection="0"/>
    <xf numFmtId="0" fontId="110" fillId="11" borderId="0" applyNumberFormat="0" applyBorder="0" applyAlignment="0" applyProtection="0"/>
    <xf numFmtId="0" fontId="110" fillId="14" borderId="0" applyNumberFormat="0" applyBorder="0" applyAlignment="0" applyProtection="0"/>
    <xf numFmtId="0" fontId="110" fillId="15" borderId="0" applyNumberFormat="0" applyBorder="0" applyAlignment="0" applyProtection="0"/>
    <xf numFmtId="0" fontId="110" fillId="18" borderId="0" applyNumberFormat="0" applyBorder="0" applyAlignment="0" applyProtection="0"/>
    <xf numFmtId="0" fontId="110" fillId="19" borderId="0" applyNumberFormat="0" applyBorder="0" applyAlignment="0" applyProtection="0"/>
    <xf numFmtId="0" fontId="110" fillId="22" borderId="0" applyNumberFormat="0" applyBorder="0" applyAlignment="0" applyProtection="0"/>
    <xf numFmtId="0" fontId="110" fillId="23" borderId="0" applyNumberFormat="0" applyBorder="0" applyAlignment="0" applyProtection="0"/>
    <xf numFmtId="0" fontId="110" fillId="26" borderId="0" applyNumberFormat="0" applyBorder="0" applyAlignment="0" applyProtection="0"/>
    <xf numFmtId="0" fontId="110" fillId="27" borderId="0" applyNumberFormat="0" applyBorder="0" applyAlignment="0" applyProtection="0"/>
    <xf numFmtId="0" fontId="110" fillId="30" borderId="0" applyNumberFormat="0" applyBorder="0" applyAlignment="0" applyProtection="0"/>
    <xf numFmtId="0" fontId="110" fillId="31" borderId="0" applyNumberFormat="0" applyBorder="0" applyAlignment="0" applyProtection="0"/>
    <xf numFmtId="9" fontId="179" fillId="0" borderId="0" applyFont="0" applyFill="0" applyBorder="0" applyAlignment="0" applyProtection="0"/>
    <xf numFmtId="0" fontId="109" fillId="0" borderId="0"/>
    <xf numFmtId="0" fontId="109" fillId="0" borderId="0"/>
    <xf numFmtId="0" fontId="109" fillId="8" borderId="8" applyNumberFormat="0" applyFont="0" applyAlignment="0" applyProtection="0"/>
    <xf numFmtId="0" fontId="109" fillId="10" borderId="0" applyNumberFormat="0" applyBorder="0" applyAlignment="0" applyProtection="0"/>
    <xf numFmtId="0" fontId="109" fillId="11"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22" borderId="0" applyNumberFormat="0" applyBorder="0" applyAlignment="0" applyProtection="0"/>
    <xf numFmtId="0" fontId="109" fillId="23" borderId="0" applyNumberFormat="0" applyBorder="0" applyAlignment="0" applyProtection="0"/>
    <xf numFmtId="0" fontId="109" fillId="26" borderId="0" applyNumberFormat="0" applyBorder="0" applyAlignment="0" applyProtection="0"/>
    <xf numFmtId="0" fontId="109" fillId="27" borderId="0" applyNumberFormat="0" applyBorder="0" applyAlignment="0" applyProtection="0"/>
    <xf numFmtId="0" fontId="109" fillId="30" borderId="0" applyNumberFormat="0" applyBorder="0" applyAlignment="0" applyProtection="0"/>
    <xf numFmtId="0" fontId="109" fillId="31" borderId="0" applyNumberFormat="0" applyBorder="0" applyAlignment="0" applyProtection="0"/>
    <xf numFmtId="0" fontId="132" fillId="0" borderId="0"/>
    <xf numFmtId="0" fontId="108" fillId="8" borderId="8" applyNumberFormat="0" applyFont="0" applyAlignment="0" applyProtection="0"/>
    <xf numFmtId="0" fontId="108" fillId="10" borderId="0" applyNumberFormat="0" applyBorder="0" applyAlignment="0" applyProtection="0"/>
    <xf numFmtId="0" fontId="108" fillId="11" borderId="0" applyNumberFormat="0" applyBorder="0" applyAlignment="0" applyProtection="0"/>
    <xf numFmtId="0" fontId="108" fillId="14" borderId="0" applyNumberFormat="0" applyBorder="0" applyAlignment="0" applyProtection="0"/>
    <xf numFmtId="0" fontId="108" fillId="15" borderId="0" applyNumberFormat="0" applyBorder="0" applyAlignment="0" applyProtection="0"/>
    <xf numFmtId="0" fontId="108" fillId="18" borderId="0" applyNumberFormat="0" applyBorder="0" applyAlignment="0" applyProtection="0"/>
    <xf numFmtId="0" fontId="108" fillId="19" borderId="0" applyNumberFormat="0" applyBorder="0" applyAlignment="0" applyProtection="0"/>
    <xf numFmtId="0" fontId="108" fillId="22" borderId="0" applyNumberFormat="0" applyBorder="0" applyAlignment="0" applyProtection="0"/>
    <xf numFmtId="0" fontId="108" fillId="23" borderId="0" applyNumberFormat="0" applyBorder="0" applyAlignment="0" applyProtection="0"/>
    <xf numFmtId="0" fontId="108" fillId="26" borderId="0" applyNumberFormat="0" applyBorder="0" applyAlignment="0" applyProtection="0"/>
    <xf numFmtId="0" fontId="108" fillId="27" borderId="0" applyNumberFormat="0" applyBorder="0" applyAlignment="0" applyProtection="0"/>
    <xf numFmtId="0" fontId="108" fillId="30" borderId="0" applyNumberFormat="0" applyBorder="0" applyAlignment="0" applyProtection="0"/>
    <xf numFmtId="0" fontId="108" fillId="31" borderId="0" applyNumberFormat="0" applyBorder="0" applyAlignment="0" applyProtection="0"/>
    <xf numFmtId="0" fontId="107" fillId="8" borderId="8" applyNumberFormat="0" applyFont="0" applyAlignment="0" applyProtection="0"/>
    <xf numFmtId="0" fontId="107" fillId="10" borderId="0" applyNumberFormat="0" applyBorder="0" applyAlignment="0" applyProtection="0"/>
    <xf numFmtId="0" fontId="107" fillId="11" borderId="0" applyNumberFormat="0" applyBorder="0" applyAlignment="0" applyProtection="0"/>
    <xf numFmtId="0" fontId="107" fillId="14" borderId="0" applyNumberFormat="0" applyBorder="0" applyAlignment="0" applyProtection="0"/>
    <xf numFmtId="0" fontId="107" fillId="15" borderId="0" applyNumberFormat="0" applyBorder="0" applyAlignment="0" applyProtection="0"/>
    <xf numFmtId="0" fontId="107" fillId="18" borderId="0" applyNumberFormat="0" applyBorder="0" applyAlignment="0" applyProtection="0"/>
    <xf numFmtId="0" fontId="107" fillId="19" borderId="0" applyNumberFormat="0" applyBorder="0" applyAlignment="0" applyProtection="0"/>
    <xf numFmtId="0" fontId="107" fillId="22" borderId="0" applyNumberFormat="0" applyBorder="0" applyAlignment="0" applyProtection="0"/>
    <xf numFmtId="0" fontId="107" fillId="23" borderId="0" applyNumberFormat="0" applyBorder="0" applyAlignment="0" applyProtection="0"/>
    <xf numFmtId="0" fontId="107" fillId="26" borderId="0" applyNumberFormat="0" applyBorder="0" applyAlignment="0" applyProtection="0"/>
    <xf numFmtId="0" fontId="107" fillId="27" borderId="0" applyNumberFormat="0" applyBorder="0" applyAlignment="0" applyProtection="0"/>
    <xf numFmtId="0" fontId="107" fillId="30" borderId="0" applyNumberFormat="0" applyBorder="0" applyAlignment="0" applyProtection="0"/>
    <xf numFmtId="0" fontId="107" fillId="31" borderId="0" applyNumberFormat="0" applyBorder="0" applyAlignment="0" applyProtection="0"/>
    <xf numFmtId="0" fontId="106" fillId="8" borderId="8" applyNumberFormat="0" applyFont="0" applyAlignment="0" applyProtection="0"/>
    <xf numFmtId="0" fontId="106" fillId="10" borderId="0" applyNumberFormat="0" applyBorder="0" applyAlignment="0" applyProtection="0"/>
    <xf numFmtId="0" fontId="106" fillId="11" borderId="0" applyNumberFormat="0" applyBorder="0" applyAlignment="0" applyProtection="0"/>
    <xf numFmtId="0" fontId="106" fillId="14" borderId="0" applyNumberFormat="0" applyBorder="0" applyAlignment="0" applyProtection="0"/>
    <xf numFmtId="0" fontId="106" fillId="15" borderId="0" applyNumberFormat="0" applyBorder="0" applyAlignment="0" applyProtection="0"/>
    <xf numFmtId="0" fontId="106" fillId="18" borderId="0" applyNumberFormat="0" applyBorder="0" applyAlignment="0" applyProtection="0"/>
    <xf numFmtId="0" fontId="106" fillId="19" borderId="0" applyNumberFormat="0" applyBorder="0" applyAlignment="0" applyProtection="0"/>
    <xf numFmtId="0" fontId="106" fillId="22" borderId="0" applyNumberFormat="0" applyBorder="0" applyAlignment="0" applyProtection="0"/>
    <xf numFmtId="0" fontId="106" fillId="23" borderId="0" applyNumberFormat="0" applyBorder="0" applyAlignment="0" applyProtection="0"/>
    <xf numFmtId="0" fontId="106" fillId="26" borderId="0" applyNumberFormat="0" applyBorder="0" applyAlignment="0" applyProtection="0"/>
    <xf numFmtId="0" fontId="106" fillId="27" borderId="0" applyNumberFormat="0" applyBorder="0" applyAlignment="0" applyProtection="0"/>
    <xf numFmtId="0" fontId="106" fillId="30" borderId="0" applyNumberFormat="0" applyBorder="0" applyAlignment="0" applyProtection="0"/>
    <xf numFmtId="0" fontId="106" fillId="31" borderId="0" applyNumberFormat="0" applyBorder="0" applyAlignment="0" applyProtection="0"/>
    <xf numFmtId="0" fontId="105" fillId="8" borderId="8" applyNumberFormat="0" applyFont="0" applyAlignment="0" applyProtection="0"/>
    <xf numFmtId="0" fontId="105" fillId="10" borderId="0" applyNumberFormat="0" applyBorder="0" applyAlignment="0" applyProtection="0"/>
    <xf numFmtId="0" fontId="105" fillId="11" borderId="0" applyNumberFormat="0" applyBorder="0" applyAlignment="0" applyProtection="0"/>
    <xf numFmtId="0" fontId="105" fillId="14" borderId="0" applyNumberFormat="0" applyBorder="0" applyAlignment="0" applyProtection="0"/>
    <xf numFmtId="0" fontId="105" fillId="15" borderId="0" applyNumberFormat="0" applyBorder="0" applyAlignment="0" applyProtection="0"/>
    <xf numFmtId="0" fontId="105" fillId="18" borderId="0" applyNumberFormat="0" applyBorder="0" applyAlignment="0" applyProtection="0"/>
    <xf numFmtId="0" fontId="105" fillId="19" borderId="0" applyNumberFormat="0" applyBorder="0" applyAlignment="0" applyProtection="0"/>
    <xf numFmtId="0" fontId="105" fillId="22" borderId="0" applyNumberFormat="0" applyBorder="0" applyAlignment="0" applyProtection="0"/>
    <xf numFmtId="0" fontId="105" fillId="23" borderId="0" applyNumberFormat="0" applyBorder="0" applyAlignment="0" applyProtection="0"/>
    <xf numFmtId="0" fontId="105" fillId="26" borderId="0" applyNumberFormat="0" applyBorder="0" applyAlignment="0" applyProtection="0"/>
    <xf numFmtId="0" fontId="105" fillId="27" borderId="0" applyNumberFormat="0" applyBorder="0" applyAlignment="0" applyProtection="0"/>
    <xf numFmtId="0" fontId="105" fillId="30" borderId="0" applyNumberFormat="0" applyBorder="0" applyAlignment="0" applyProtection="0"/>
    <xf numFmtId="0" fontId="105" fillId="31" borderId="0" applyNumberFormat="0" applyBorder="0" applyAlignment="0" applyProtection="0"/>
    <xf numFmtId="0" fontId="132" fillId="0" borderId="0"/>
    <xf numFmtId="0" fontId="104" fillId="8" borderId="8" applyNumberFormat="0" applyFont="0" applyAlignment="0" applyProtection="0"/>
    <xf numFmtId="0" fontId="104" fillId="10" borderId="0" applyNumberFormat="0" applyBorder="0" applyAlignment="0" applyProtection="0"/>
    <xf numFmtId="0" fontId="104" fillId="11" borderId="0" applyNumberFormat="0" applyBorder="0" applyAlignment="0" applyProtection="0"/>
    <xf numFmtId="0" fontId="104" fillId="14" borderId="0" applyNumberFormat="0" applyBorder="0" applyAlignment="0" applyProtection="0"/>
    <xf numFmtId="0" fontId="104" fillId="15" borderId="0" applyNumberFormat="0" applyBorder="0" applyAlignment="0" applyProtection="0"/>
    <xf numFmtId="0" fontId="104" fillId="18" borderId="0" applyNumberFormat="0" applyBorder="0" applyAlignment="0" applyProtection="0"/>
    <xf numFmtId="0" fontId="104" fillId="19" borderId="0" applyNumberFormat="0" applyBorder="0" applyAlignment="0" applyProtection="0"/>
    <xf numFmtId="0" fontId="104" fillId="22" borderId="0" applyNumberFormat="0" applyBorder="0" applyAlignment="0" applyProtection="0"/>
    <xf numFmtId="0" fontId="104" fillId="23" borderId="0" applyNumberFormat="0" applyBorder="0" applyAlignment="0" applyProtection="0"/>
    <xf numFmtId="0" fontId="104" fillId="26" borderId="0" applyNumberFormat="0" applyBorder="0" applyAlignment="0" applyProtection="0"/>
    <xf numFmtId="0" fontId="104" fillId="27" borderId="0" applyNumberFormat="0" applyBorder="0" applyAlignment="0" applyProtection="0"/>
    <xf numFmtId="0" fontId="104" fillId="30" borderId="0" applyNumberFormat="0" applyBorder="0" applyAlignment="0" applyProtection="0"/>
    <xf numFmtId="0" fontId="104" fillId="31" borderId="0" applyNumberFormat="0" applyBorder="0" applyAlignment="0" applyProtection="0"/>
    <xf numFmtId="0" fontId="103" fillId="8" borderId="8" applyNumberFormat="0" applyFont="0" applyAlignment="0" applyProtection="0"/>
    <xf numFmtId="0" fontId="103" fillId="10"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0" fontId="103" fillId="15" borderId="0" applyNumberFormat="0" applyBorder="0" applyAlignment="0" applyProtection="0"/>
    <xf numFmtId="0" fontId="103" fillId="18" borderId="0" applyNumberFormat="0" applyBorder="0" applyAlignment="0" applyProtection="0"/>
    <xf numFmtId="0" fontId="103" fillId="19" borderId="0" applyNumberFormat="0" applyBorder="0" applyAlignment="0" applyProtection="0"/>
    <xf numFmtId="0" fontId="103" fillId="22" borderId="0" applyNumberFormat="0" applyBorder="0" applyAlignment="0" applyProtection="0"/>
    <xf numFmtId="0" fontId="103" fillId="23" borderId="0" applyNumberFormat="0" applyBorder="0" applyAlignment="0" applyProtection="0"/>
    <xf numFmtId="0" fontId="103" fillId="26" borderId="0" applyNumberFormat="0" applyBorder="0" applyAlignment="0" applyProtection="0"/>
    <xf numFmtId="0" fontId="103" fillId="27" borderId="0" applyNumberFormat="0" applyBorder="0" applyAlignment="0" applyProtection="0"/>
    <xf numFmtId="0" fontId="103" fillId="30" borderId="0" applyNumberFormat="0" applyBorder="0" applyAlignment="0" applyProtection="0"/>
    <xf numFmtId="0" fontId="103" fillId="31" borderId="0" applyNumberFormat="0" applyBorder="0" applyAlignment="0" applyProtection="0"/>
    <xf numFmtId="0" fontId="132" fillId="0" borderId="0"/>
    <xf numFmtId="0" fontId="102" fillId="8" borderId="8" applyNumberFormat="0" applyFont="0" applyAlignment="0" applyProtection="0"/>
    <xf numFmtId="0" fontId="102" fillId="10" borderId="0" applyNumberFormat="0" applyBorder="0" applyAlignment="0" applyProtection="0"/>
    <xf numFmtId="0" fontId="102" fillId="11" borderId="0" applyNumberFormat="0" applyBorder="0" applyAlignment="0" applyProtection="0"/>
    <xf numFmtId="0" fontId="102" fillId="14" borderId="0" applyNumberFormat="0" applyBorder="0" applyAlignment="0" applyProtection="0"/>
    <xf numFmtId="0" fontId="102" fillId="15" borderId="0" applyNumberFormat="0" applyBorder="0" applyAlignment="0" applyProtection="0"/>
    <xf numFmtId="0" fontId="102" fillId="18" borderId="0" applyNumberFormat="0" applyBorder="0" applyAlignment="0" applyProtection="0"/>
    <xf numFmtId="0" fontId="102" fillId="19" borderId="0" applyNumberFormat="0" applyBorder="0" applyAlignment="0" applyProtection="0"/>
    <xf numFmtId="0" fontId="102" fillId="22" borderId="0" applyNumberFormat="0" applyBorder="0" applyAlignment="0" applyProtection="0"/>
    <xf numFmtId="0" fontId="102" fillId="23" borderId="0" applyNumberFormat="0" applyBorder="0" applyAlignment="0" applyProtection="0"/>
    <xf numFmtId="0" fontId="102" fillId="26" borderId="0" applyNumberFormat="0" applyBorder="0" applyAlignment="0" applyProtection="0"/>
    <xf numFmtId="0" fontId="102" fillId="27" borderId="0" applyNumberFormat="0" applyBorder="0" applyAlignment="0" applyProtection="0"/>
    <xf numFmtId="0" fontId="102" fillId="30" borderId="0" applyNumberFormat="0" applyBorder="0" applyAlignment="0" applyProtection="0"/>
    <xf numFmtId="0" fontId="102" fillId="31" borderId="0" applyNumberFormat="0" applyBorder="0" applyAlignment="0" applyProtection="0"/>
    <xf numFmtId="0" fontId="132" fillId="0" borderId="0"/>
    <xf numFmtId="43" fontId="101" fillId="0" borderId="0" applyFont="0" applyFill="0" applyBorder="0" applyAlignment="0" applyProtection="0"/>
    <xf numFmtId="0" fontId="101" fillId="8" borderId="8" applyNumberFormat="0" applyFont="0" applyAlignment="0" applyProtection="0"/>
    <xf numFmtId="43" fontId="101" fillId="0" borderId="0" applyFont="0" applyFill="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32" fillId="0" borderId="0"/>
    <xf numFmtId="0" fontId="132" fillId="0" borderId="0"/>
    <xf numFmtId="0" fontId="101" fillId="0" borderId="0"/>
    <xf numFmtId="0" fontId="101" fillId="0" borderId="0"/>
    <xf numFmtId="0" fontId="101" fillId="0" borderId="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0" fontId="132" fillId="0" borderId="0"/>
    <xf numFmtId="0" fontId="132" fillId="0" borderId="0"/>
    <xf numFmtId="0" fontId="132" fillId="0" borderId="0"/>
    <xf numFmtId="0" fontId="101" fillId="0" borderId="0"/>
    <xf numFmtId="43" fontId="101" fillId="0" borderId="0" applyFont="0" applyFill="0" applyBorder="0" applyAlignment="0" applyProtection="0"/>
    <xf numFmtId="0" fontId="132" fillId="0" borderId="0"/>
    <xf numFmtId="0" fontId="101" fillId="0" borderId="0"/>
    <xf numFmtId="0" fontId="101" fillId="0" borderId="0"/>
    <xf numFmtId="0" fontId="101" fillId="0" borderId="0"/>
    <xf numFmtId="0" fontId="132" fillId="0" borderId="0"/>
    <xf numFmtId="0" fontId="101" fillId="0" borderId="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33" fillId="33" borderId="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33" fillId="51" borderId="13" applyNumberFormat="0" applyFont="0" applyAlignment="0" applyProtection="0"/>
    <xf numFmtId="0" fontId="133" fillId="71" borderId="20" applyNumberFormat="0" applyProtection="0">
      <alignment horizontal="left" vertical="top" indent="1"/>
    </xf>
    <xf numFmtId="0" fontId="133" fillId="72" borderId="20" applyNumberFormat="0" applyProtection="0">
      <alignment horizontal="left" vertical="top" indent="1"/>
    </xf>
    <xf numFmtId="0" fontId="133" fillId="76" borderId="20" applyNumberFormat="0" applyProtection="0">
      <alignment horizontal="left" vertical="top" indent="1"/>
    </xf>
    <xf numFmtId="0" fontId="133" fillId="73" borderId="20" applyNumberFormat="0" applyProtection="0">
      <alignment horizontal="left" vertical="top" indent="1"/>
    </xf>
    <xf numFmtId="0" fontId="133" fillId="77" borderId="22" applyNumberFormat="0">
      <protection locked="0"/>
    </xf>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0" borderId="0"/>
    <xf numFmtId="0" fontId="101" fillId="0" borderId="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101" fillId="8" borderId="8" applyNumberFormat="0" applyFont="0" applyAlignment="0" applyProtection="0"/>
    <xf numFmtId="0" fontId="101" fillId="10" borderId="0" applyNumberFormat="0" applyBorder="0" applyAlignment="0" applyProtection="0"/>
    <xf numFmtId="0" fontId="101" fillId="11" borderId="0" applyNumberFormat="0" applyBorder="0" applyAlignment="0" applyProtection="0"/>
    <xf numFmtId="0" fontId="101" fillId="14" borderId="0" applyNumberFormat="0" applyBorder="0" applyAlignment="0" applyProtection="0"/>
    <xf numFmtId="0" fontId="101" fillId="15" borderId="0" applyNumberFormat="0" applyBorder="0" applyAlignment="0" applyProtection="0"/>
    <xf numFmtId="0" fontId="101" fillId="18" borderId="0" applyNumberFormat="0" applyBorder="0" applyAlignment="0" applyProtection="0"/>
    <xf numFmtId="0" fontId="101" fillId="19" borderId="0" applyNumberFormat="0" applyBorder="0" applyAlignment="0" applyProtection="0"/>
    <xf numFmtId="0" fontId="101" fillId="22" borderId="0" applyNumberFormat="0" applyBorder="0" applyAlignment="0" applyProtection="0"/>
    <xf numFmtId="0" fontId="101" fillId="23" borderId="0" applyNumberFormat="0" applyBorder="0" applyAlignment="0" applyProtection="0"/>
    <xf numFmtId="0" fontId="101" fillId="26" borderId="0" applyNumberFormat="0" applyBorder="0" applyAlignment="0" applyProtection="0"/>
    <xf numFmtId="0" fontId="101" fillId="2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43" fontId="101" fillId="0" borderId="0" applyFont="0" applyFill="0" applyBorder="0" applyAlignment="0" applyProtection="0"/>
    <xf numFmtId="43" fontId="101" fillId="0" borderId="0" applyFont="0" applyFill="0" applyBorder="0" applyAlignment="0" applyProtection="0"/>
    <xf numFmtId="0" fontId="101" fillId="0" borderId="0"/>
    <xf numFmtId="43" fontId="101" fillId="0" borderId="0" applyFont="0" applyFill="0" applyBorder="0" applyAlignment="0" applyProtection="0"/>
    <xf numFmtId="0" fontId="132" fillId="0" borderId="0"/>
    <xf numFmtId="0" fontId="132" fillId="0" borderId="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0" borderId="0"/>
    <xf numFmtId="43" fontId="100" fillId="0" borderId="0" applyFont="0" applyFill="0" applyBorder="0" applyAlignment="0" applyProtection="0"/>
    <xf numFmtId="0" fontId="132" fillId="0" borderId="0"/>
    <xf numFmtId="0" fontId="132" fillId="0" borderId="0"/>
    <xf numFmtId="0" fontId="100" fillId="0" borderId="0"/>
    <xf numFmtId="0" fontId="100" fillId="0" borderId="0"/>
    <xf numFmtId="0" fontId="100" fillId="0" borderId="0"/>
    <xf numFmtId="0" fontId="100" fillId="0" borderId="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9" fontId="132" fillId="0" borderId="0" applyFont="0" applyFill="0" applyBorder="0" applyAlignment="0" applyProtection="0"/>
    <xf numFmtId="0" fontId="100" fillId="0" borderId="0"/>
    <xf numFmtId="0" fontId="100" fillId="0" borderId="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43" fontId="100" fillId="0" borderId="0" applyFont="0" applyFill="0" applyBorder="0" applyAlignment="0" applyProtection="0"/>
    <xf numFmtId="0" fontId="100" fillId="8" borderId="8" applyNumberFormat="0" applyFont="0" applyAlignment="0" applyProtection="0"/>
    <xf numFmtId="43" fontId="100" fillId="0" borderId="0" applyFont="0" applyFill="0" applyBorder="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0" borderId="0"/>
    <xf numFmtId="0" fontId="100" fillId="0" borderId="0"/>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0" borderId="0"/>
    <xf numFmtId="0" fontId="100" fillId="0" borderId="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0" fontId="100" fillId="8" borderId="8" applyNumberFormat="0" applyFont="0" applyAlignment="0" applyProtection="0"/>
    <xf numFmtId="0" fontId="100" fillId="10" borderId="0" applyNumberFormat="0" applyBorder="0" applyAlignment="0" applyProtection="0"/>
    <xf numFmtId="0" fontId="100" fillId="11"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8" borderId="0" applyNumberFormat="0" applyBorder="0" applyAlignment="0" applyProtection="0"/>
    <xf numFmtId="0" fontId="100" fillId="19" borderId="0" applyNumberFormat="0" applyBorder="0" applyAlignment="0" applyProtection="0"/>
    <xf numFmtId="0" fontId="100" fillId="22" borderId="0" applyNumberFormat="0" applyBorder="0" applyAlignment="0" applyProtection="0"/>
    <xf numFmtId="0" fontId="100" fillId="23" borderId="0" applyNumberFormat="0" applyBorder="0" applyAlignment="0" applyProtection="0"/>
    <xf numFmtId="0" fontId="100" fillId="26" borderId="0" applyNumberFormat="0" applyBorder="0" applyAlignment="0" applyProtection="0"/>
    <xf numFmtId="0" fontId="100" fillId="27" borderId="0" applyNumberFormat="0" applyBorder="0" applyAlignment="0" applyProtection="0"/>
    <xf numFmtId="0" fontId="100" fillId="30" borderId="0" applyNumberFormat="0" applyBorder="0" applyAlignment="0" applyProtection="0"/>
    <xf numFmtId="0" fontId="100" fillId="31" borderId="0" applyNumberFormat="0" applyBorder="0" applyAlignment="0" applyProtection="0"/>
    <xf numFmtId="43" fontId="100" fillId="0" borderId="0" applyFont="0" applyFill="0" applyBorder="0" applyAlignment="0" applyProtection="0"/>
    <xf numFmtId="43" fontId="100" fillId="0" borderId="0" applyFont="0" applyFill="0" applyBorder="0" applyAlignment="0" applyProtection="0"/>
    <xf numFmtId="0" fontId="100" fillId="0" borderId="0"/>
    <xf numFmtId="43" fontId="100" fillId="0" borderId="0" applyFont="0" applyFill="0" applyBorder="0" applyAlignment="0" applyProtection="0"/>
    <xf numFmtId="0" fontId="99" fillId="8" borderId="8" applyNumberFormat="0" applyFont="0" applyAlignment="0" applyProtection="0"/>
    <xf numFmtId="0" fontId="99" fillId="10" borderId="0" applyNumberFormat="0" applyBorder="0" applyAlignment="0" applyProtection="0"/>
    <xf numFmtId="0" fontId="99" fillId="11"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8" borderId="0" applyNumberFormat="0" applyBorder="0" applyAlignment="0" applyProtection="0"/>
    <xf numFmtId="0" fontId="99" fillId="19" borderId="0" applyNumberFormat="0" applyBorder="0" applyAlignment="0" applyProtection="0"/>
    <xf numFmtId="0" fontId="99" fillId="22" borderId="0" applyNumberFormat="0" applyBorder="0" applyAlignment="0" applyProtection="0"/>
    <xf numFmtId="0" fontId="99" fillId="23" borderId="0" applyNumberFormat="0" applyBorder="0" applyAlignment="0" applyProtection="0"/>
    <xf numFmtId="0" fontId="99" fillId="26" borderId="0" applyNumberFormat="0" applyBorder="0" applyAlignment="0" applyProtection="0"/>
    <xf numFmtId="0" fontId="99" fillId="27" borderId="0" applyNumberFormat="0" applyBorder="0" applyAlignment="0" applyProtection="0"/>
    <xf numFmtId="0" fontId="99" fillId="30" borderId="0" applyNumberFormat="0" applyBorder="0" applyAlignment="0" applyProtection="0"/>
    <xf numFmtId="0" fontId="99" fillId="31" borderId="0" applyNumberFormat="0" applyBorder="0" applyAlignment="0" applyProtection="0"/>
    <xf numFmtId="0" fontId="132" fillId="0" borderId="0"/>
    <xf numFmtId="0" fontId="98" fillId="8" borderId="8" applyNumberFormat="0" applyFont="0" applyAlignment="0" applyProtection="0"/>
    <xf numFmtId="0" fontId="98" fillId="10" borderId="0" applyNumberFormat="0" applyBorder="0" applyAlignment="0" applyProtection="0"/>
    <xf numFmtId="0" fontId="98" fillId="11" borderId="0" applyNumberFormat="0" applyBorder="0" applyAlignment="0" applyProtection="0"/>
    <xf numFmtId="0" fontId="98" fillId="14" borderId="0" applyNumberFormat="0" applyBorder="0" applyAlignment="0" applyProtection="0"/>
    <xf numFmtId="0" fontId="98" fillId="15" borderId="0" applyNumberFormat="0" applyBorder="0" applyAlignment="0" applyProtection="0"/>
    <xf numFmtId="0" fontId="98" fillId="18" borderId="0" applyNumberFormat="0" applyBorder="0" applyAlignment="0" applyProtection="0"/>
    <xf numFmtId="0" fontId="98" fillId="19" borderId="0" applyNumberFormat="0" applyBorder="0" applyAlignment="0" applyProtection="0"/>
    <xf numFmtId="0" fontId="98" fillId="22" borderId="0" applyNumberFormat="0" applyBorder="0" applyAlignment="0" applyProtection="0"/>
    <xf numFmtId="0" fontId="98" fillId="23" borderId="0" applyNumberFormat="0" applyBorder="0" applyAlignment="0" applyProtection="0"/>
    <xf numFmtId="0" fontId="98" fillId="26" borderId="0" applyNumberFormat="0" applyBorder="0" applyAlignment="0" applyProtection="0"/>
    <xf numFmtId="0" fontId="98" fillId="27" borderId="0" applyNumberFormat="0" applyBorder="0" applyAlignment="0" applyProtection="0"/>
    <xf numFmtId="0" fontId="98" fillId="30" borderId="0" applyNumberFormat="0" applyBorder="0" applyAlignment="0" applyProtection="0"/>
    <xf numFmtId="0" fontId="98" fillId="31" borderId="0" applyNumberFormat="0" applyBorder="0" applyAlignment="0" applyProtection="0"/>
    <xf numFmtId="0" fontId="97" fillId="8" borderId="8" applyNumberFormat="0" applyFont="0" applyAlignment="0" applyProtection="0"/>
    <xf numFmtId="0" fontId="97" fillId="10" borderId="0" applyNumberFormat="0" applyBorder="0" applyAlignment="0" applyProtection="0"/>
    <xf numFmtId="0" fontId="97" fillId="11" borderId="0" applyNumberFormat="0" applyBorder="0" applyAlignment="0" applyProtection="0"/>
    <xf numFmtId="0" fontId="97" fillId="14" borderId="0" applyNumberFormat="0" applyBorder="0" applyAlignment="0" applyProtection="0"/>
    <xf numFmtId="0" fontId="97" fillId="15"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22" borderId="0" applyNumberFormat="0" applyBorder="0" applyAlignment="0" applyProtection="0"/>
    <xf numFmtId="0" fontId="97" fillId="23" borderId="0" applyNumberFormat="0" applyBorder="0" applyAlignment="0" applyProtection="0"/>
    <xf numFmtId="0" fontId="97" fillId="26" borderId="0" applyNumberFormat="0" applyBorder="0" applyAlignment="0" applyProtection="0"/>
    <xf numFmtId="0" fontId="97" fillId="27" borderId="0" applyNumberFormat="0" applyBorder="0" applyAlignment="0" applyProtection="0"/>
    <xf numFmtId="0" fontId="97" fillId="30" borderId="0" applyNumberFormat="0" applyBorder="0" applyAlignment="0" applyProtection="0"/>
    <xf numFmtId="0" fontId="97" fillId="31" borderId="0" applyNumberFormat="0" applyBorder="0" applyAlignment="0" applyProtection="0"/>
    <xf numFmtId="0" fontId="96" fillId="8" borderId="8" applyNumberFormat="0" applyFont="0" applyAlignment="0" applyProtection="0"/>
    <xf numFmtId="0" fontId="96" fillId="10" borderId="0" applyNumberFormat="0" applyBorder="0" applyAlignment="0" applyProtection="0"/>
    <xf numFmtId="0" fontId="96" fillId="11"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96" fillId="22" borderId="0" applyNumberFormat="0" applyBorder="0" applyAlignment="0" applyProtection="0"/>
    <xf numFmtId="0" fontId="96" fillId="23" borderId="0" applyNumberFormat="0" applyBorder="0" applyAlignment="0" applyProtection="0"/>
    <xf numFmtId="0" fontId="96" fillId="26" borderId="0" applyNumberFormat="0" applyBorder="0" applyAlignment="0" applyProtection="0"/>
    <xf numFmtId="0" fontId="96" fillId="27" borderId="0" applyNumberFormat="0" applyBorder="0" applyAlignment="0" applyProtection="0"/>
    <xf numFmtId="0" fontId="96" fillId="30" borderId="0" applyNumberFormat="0" applyBorder="0" applyAlignment="0" applyProtection="0"/>
    <xf numFmtId="0" fontId="96" fillId="31" borderId="0" applyNumberFormat="0" applyBorder="0" applyAlignment="0" applyProtection="0"/>
    <xf numFmtId="0" fontId="95" fillId="8" borderId="8" applyNumberFormat="0" applyFont="0" applyAlignment="0" applyProtection="0"/>
    <xf numFmtId="0" fontId="95" fillId="10" borderId="0" applyNumberFormat="0" applyBorder="0" applyAlignment="0" applyProtection="0"/>
    <xf numFmtId="0" fontId="95" fillId="11" borderId="0" applyNumberFormat="0" applyBorder="0" applyAlignment="0" applyProtection="0"/>
    <xf numFmtId="0" fontId="95" fillId="14" borderId="0" applyNumberFormat="0" applyBorder="0" applyAlignment="0" applyProtection="0"/>
    <xf numFmtId="0" fontId="95" fillId="15" borderId="0" applyNumberFormat="0" applyBorder="0" applyAlignment="0" applyProtection="0"/>
    <xf numFmtId="0" fontId="95" fillId="18" borderId="0" applyNumberFormat="0" applyBorder="0" applyAlignment="0" applyProtection="0"/>
    <xf numFmtId="0" fontId="95" fillId="19" borderId="0" applyNumberFormat="0" applyBorder="0" applyAlignment="0" applyProtection="0"/>
    <xf numFmtId="0" fontId="95" fillId="22" borderId="0" applyNumberFormat="0" applyBorder="0" applyAlignment="0" applyProtection="0"/>
    <xf numFmtId="0" fontId="95" fillId="23" borderId="0" applyNumberFormat="0" applyBorder="0" applyAlignment="0" applyProtection="0"/>
    <xf numFmtId="0" fontId="95" fillId="26" borderId="0" applyNumberFormat="0" applyBorder="0" applyAlignment="0" applyProtection="0"/>
    <xf numFmtId="0" fontId="95" fillId="27" borderId="0" applyNumberFormat="0" applyBorder="0" applyAlignment="0" applyProtection="0"/>
    <xf numFmtId="0" fontId="95" fillId="30" borderId="0" applyNumberFormat="0" applyBorder="0" applyAlignment="0" applyProtection="0"/>
    <xf numFmtId="0" fontId="95" fillId="31" borderId="0" applyNumberFormat="0" applyBorder="0" applyAlignment="0" applyProtection="0"/>
    <xf numFmtId="0" fontId="94" fillId="8" borderId="8" applyNumberFormat="0" applyFont="0" applyAlignment="0" applyProtection="0"/>
    <xf numFmtId="0" fontId="94" fillId="10" borderId="0" applyNumberFormat="0" applyBorder="0" applyAlignment="0" applyProtection="0"/>
    <xf numFmtId="0" fontId="94" fillId="11" borderId="0" applyNumberFormat="0" applyBorder="0" applyAlignment="0" applyProtection="0"/>
    <xf numFmtId="0" fontId="94" fillId="14" borderId="0" applyNumberFormat="0" applyBorder="0" applyAlignment="0" applyProtection="0"/>
    <xf numFmtId="0" fontId="94" fillId="15" borderId="0" applyNumberFormat="0" applyBorder="0" applyAlignment="0" applyProtection="0"/>
    <xf numFmtId="0" fontId="94" fillId="18" borderId="0" applyNumberFormat="0" applyBorder="0" applyAlignment="0" applyProtection="0"/>
    <xf numFmtId="0" fontId="94" fillId="19" borderId="0" applyNumberFormat="0" applyBorder="0" applyAlignment="0" applyProtection="0"/>
    <xf numFmtId="0" fontId="94" fillId="22" borderId="0" applyNumberFormat="0" applyBorder="0" applyAlignment="0" applyProtection="0"/>
    <xf numFmtId="0" fontId="94" fillId="23"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30" borderId="0" applyNumberFormat="0" applyBorder="0" applyAlignment="0" applyProtection="0"/>
    <xf numFmtId="0" fontId="94" fillId="31" borderId="0" applyNumberFormat="0" applyBorder="0" applyAlignment="0" applyProtection="0"/>
    <xf numFmtId="0" fontId="132" fillId="0" borderId="0"/>
    <xf numFmtId="0" fontId="93" fillId="8" borderId="8" applyNumberFormat="0" applyFont="0" applyAlignment="0" applyProtection="0"/>
    <xf numFmtId="0" fontId="93" fillId="10" borderId="0" applyNumberFormat="0" applyBorder="0" applyAlignment="0" applyProtection="0"/>
    <xf numFmtId="0" fontId="93" fillId="11"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8" borderId="0" applyNumberFormat="0" applyBorder="0" applyAlignment="0" applyProtection="0"/>
    <xf numFmtId="0" fontId="93" fillId="19" borderId="0" applyNumberFormat="0" applyBorder="0" applyAlignment="0" applyProtection="0"/>
    <xf numFmtId="0" fontId="93" fillId="22" borderId="0" applyNumberFormat="0" applyBorder="0" applyAlignment="0" applyProtection="0"/>
    <xf numFmtId="0" fontId="93" fillId="23" borderId="0" applyNumberFormat="0" applyBorder="0" applyAlignment="0" applyProtection="0"/>
    <xf numFmtId="0" fontId="93" fillId="26" borderId="0" applyNumberFormat="0" applyBorder="0" applyAlignment="0" applyProtection="0"/>
    <xf numFmtId="0" fontId="93" fillId="27" borderId="0" applyNumberFormat="0" applyBorder="0" applyAlignment="0" applyProtection="0"/>
    <xf numFmtId="0" fontId="93" fillId="30" borderId="0" applyNumberFormat="0" applyBorder="0" applyAlignment="0" applyProtection="0"/>
    <xf numFmtId="0" fontId="93" fillId="31" borderId="0" applyNumberFormat="0" applyBorder="0" applyAlignment="0" applyProtection="0"/>
    <xf numFmtId="0" fontId="132" fillId="0" borderId="0"/>
    <xf numFmtId="0" fontId="92" fillId="8" borderId="8" applyNumberFormat="0" applyFont="0" applyAlignment="0" applyProtection="0"/>
    <xf numFmtId="0" fontId="92" fillId="10" borderId="0" applyNumberFormat="0" applyBorder="0" applyAlignment="0" applyProtection="0"/>
    <xf numFmtId="0" fontId="92" fillId="11" borderId="0" applyNumberFormat="0" applyBorder="0" applyAlignment="0" applyProtection="0"/>
    <xf numFmtId="0" fontId="92" fillId="14" borderId="0" applyNumberFormat="0" applyBorder="0" applyAlignment="0" applyProtection="0"/>
    <xf numFmtId="0" fontId="92" fillId="15" borderId="0" applyNumberFormat="0" applyBorder="0" applyAlignment="0" applyProtection="0"/>
    <xf numFmtId="0" fontId="92" fillId="18" borderId="0" applyNumberFormat="0" applyBorder="0" applyAlignment="0" applyProtection="0"/>
    <xf numFmtId="0" fontId="92" fillId="19" borderId="0" applyNumberFormat="0" applyBorder="0" applyAlignment="0" applyProtection="0"/>
    <xf numFmtId="0" fontId="92" fillId="22" borderId="0" applyNumberFormat="0" applyBorder="0" applyAlignment="0" applyProtection="0"/>
    <xf numFmtId="0" fontId="92" fillId="23" borderId="0" applyNumberFormat="0" applyBorder="0" applyAlignment="0" applyProtection="0"/>
    <xf numFmtId="0" fontId="92" fillId="26" borderId="0" applyNumberFormat="0" applyBorder="0" applyAlignment="0" applyProtection="0"/>
    <xf numFmtId="0" fontId="92" fillId="27" borderId="0" applyNumberFormat="0" applyBorder="0" applyAlignment="0" applyProtection="0"/>
    <xf numFmtId="0" fontId="92" fillId="30" borderId="0" applyNumberFormat="0" applyBorder="0" applyAlignment="0" applyProtection="0"/>
    <xf numFmtId="0" fontId="92" fillId="31" borderId="0" applyNumberFormat="0" applyBorder="0" applyAlignment="0" applyProtection="0"/>
    <xf numFmtId="0" fontId="133" fillId="33" borderId="0"/>
    <xf numFmtId="0" fontId="145" fillId="34"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45" fillId="38"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37" borderId="0" applyNumberFormat="0" applyBorder="0" applyAlignment="0" applyProtection="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46"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34" borderId="0" applyNumberFormat="0" applyBorder="0" applyAlignment="0" applyProtection="0"/>
    <xf numFmtId="0" fontId="133" fillId="33" borderId="0"/>
    <xf numFmtId="0" fontId="132" fillId="0" borderId="0"/>
    <xf numFmtId="0" fontId="91" fillId="8" borderId="8" applyNumberFormat="0" applyFont="0" applyAlignment="0" applyProtection="0"/>
    <xf numFmtId="0" fontId="91" fillId="10" borderId="0" applyNumberFormat="0" applyBorder="0" applyAlignment="0" applyProtection="0"/>
    <xf numFmtId="0" fontId="91" fillId="11" borderId="0" applyNumberFormat="0" applyBorder="0" applyAlignment="0" applyProtection="0"/>
    <xf numFmtId="0" fontId="91" fillId="14" borderId="0" applyNumberFormat="0" applyBorder="0" applyAlignment="0" applyProtection="0"/>
    <xf numFmtId="0" fontId="91" fillId="15" borderId="0" applyNumberFormat="0" applyBorder="0" applyAlignment="0" applyProtection="0"/>
    <xf numFmtId="0" fontId="91" fillId="18" borderId="0" applyNumberFormat="0" applyBorder="0" applyAlignment="0" applyProtection="0"/>
    <xf numFmtId="0" fontId="91" fillId="19" borderId="0" applyNumberFormat="0" applyBorder="0" applyAlignment="0" applyProtection="0"/>
    <xf numFmtId="0" fontId="91" fillId="22" borderId="0" applyNumberFormat="0" applyBorder="0" applyAlignment="0" applyProtection="0"/>
    <xf numFmtId="0" fontId="91" fillId="23" borderId="0" applyNumberFormat="0" applyBorder="0" applyAlignment="0" applyProtection="0"/>
    <xf numFmtId="0" fontId="91" fillId="26" borderId="0" applyNumberFormat="0" applyBorder="0" applyAlignment="0" applyProtection="0"/>
    <xf numFmtId="0" fontId="91" fillId="27" borderId="0" applyNumberFormat="0" applyBorder="0" applyAlignment="0" applyProtection="0"/>
    <xf numFmtId="0" fontId="91" fillId="30" borderId="0" applyNumberFormat="0" applyBorder="0" applyAlignment="0" applyProtection="0"/>
    <xf numFmtId="0" fontId="91"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90" fillId="31" borderId="0" applyNumberFormat="0" applyBorder="0" applyAlignment="0" applyProtection="0"/>
    <xf numFmtId="0" fontId="145" fillId="46" borderId="0" applyNumberFormat="0" applyBorder="0" applyAlignment="0" applyProtection="0"/>
    <xf numFmtId="0" fontId="90" fillId="30" borderId="0" applyNumberFormat="0" applyBorder="0" applyAlignment="0" applyProtection="0"/>
    <xf numFmtId="0" fontId="145" fillId="37" borderId="0" applyNumberFormat="0" applyBorder="0" applyAlignment="0" applyProtection="0"/>
    <xf numFmtId="0" fontId="90" fillId="27" borderId="0" applyNumberFormat="0" applyBorder="0" applyAlignment="0" applyProtection="0"/>
    <xf numFmtId="0" fontId="90" fillId="26" borderId="0" applyNumberFormat="0" applyBorder="0" applyAlignment="0" applyProtection="0"/>
    <xf numFmtId="0" fontId="145" fillId="50" borderId="0" applyNumberFormat="0" applyBorder="0" applyAlignment="0" applyProtection="0"/>
    <xf numFmtId="0" fontId="90" fillId="23" borderId="0" applyNumberFormat="0" applyBorder="0" applyAlignment="0" applyProtection="0"/>
    <xf numFmtId="0" fontId="90" fillId="22" borderId="0" applyNumberFormat="0" applyBorder="0" applyAlignment="0" applyProtection="0"/>
    <xf numFmtId="0" fontId="90" fillId="19" borderId="0" applyNumberFormat="0" applyBorder="0" applyAlignment="0" applyProtection="0"/>
    <xf numFmtId="0" fontId="90" fillId="18" borderId="0" applyNumberFormat="0" applyBorder="0" applyAlignment="0" applyProtection="0"/>
    <xf numFmtId="0" fontId="90" fillId="15" borderId="0" applyNumberFormat="0" applyBorder="0" applyAlignment="0" applyProtection="0"/>
    <xf numFmtId="0" fontId="90" fillId="14" borderId="0" applyNumberFormat="0" applyBorder="0" applyAlignment="0" applyProtection="0"/>
    <xf numFmtId="0" fontId="90" fillId="11" borderId="0" applyNumberFormat="0" applyBorder="0" applyAlignment="0" applyProtection="0"/>
    <xf numFmtId="0" fontId="90" fillId="10" borderId="0" applyNumberFormat="0" applyBorder="0" applyAlignment="0" applyProtection="0"/>
    <xf numFmtId="0" fontId="90" fillId="8" borderId="8" applyNumberFormat="0" applyFont="0" applyAlignment="0" applyProtection="0"/>
    <xf numFmtId="0" fontId="90"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89" fillId="8" borderId="8" applyNumberFormat="0" applyFont="0" applyAlignment="0" applyProtection="0"/>
    <xf numFmtId="0" fontId="89" fillId="10" borderId="0" applyNumberFormat="0" applyBorder="0" applyAlignment="0" applyProtection="0"/>
    <xf numFmtId="0" fontId="89" fillId="11"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8" borderId="0" applyNumberFormat="0" applyBorder="0" applyAlignment="0" applyProtection="0"/>
    <xf numFmtId="0" fontId="89" fillId="19" borderId="0" applyNumberFormat="0" applyBorder="0" applyAlignment="0" applyProtection="0"/>
    <xf numFmtId="0" fontId="89" fillId="22" borderId="0" applyNumberFormat="0" applyBorder="0" applyAlignment="0" applyProtection="0"/>
    <xf numFmtId="0" fontId="89" fillId="23" borderId="0" applyNumberFormat="0" applyBorder="0" applyAlignment="0" applyProtection="0"/>
    <xf numFmtId="0" fontId="89" fillId="26" borderId="0" applyNumberFormat="0" applyBorder="0" applyAlignment="0" applyProtection="0"/>
    <xf numFmtId="0" fontId="89" fillId="27" borderId="0" applyNumberFormat="0" applyBorder="0" applyAlignment="0" applyProtection="0"/>
    <xf numFmtId="0" fontId="89" fillId="30" borderId="0" applyNumberFormat="0" applyBorder="0" applyAlignment="0" applyProtection="0"/>
    <xf numFmtId="0" fontId="89" fillId="31" borderId="0" applyNumberFormat="0" applyBorder="0" applyAlignment="0" applyProtection="0"/>
    <xf numFmtId="0" fontId="132" fillId="0" borderId="0"/>
    <xf numFmtId="0" fontId="88" fillId="0" borderId="0"/>
    <xf numFmtId="0" fontId="88" fillId="0" borderId="0"/>
    <xf numFmtId="0" fontId="88" fillId="8" borderId="8" applyNumberFormat="0" applyFont="0" applyAlignment="0" applyProtection="0"/>
    <xf numFmtId="0" fontId="88" fillId="10" borderId="0" applyNumberFormat="0" applyBorder="0" applyAlignment="0" applyProtection="0"/>
    <xf numFmtId="0" fontId="88" fillId="11"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7" fillId="0" borderId="0"/>
    <xf numFmtId="0" fontId="87" fillId="8" borderId="8" applyNumberFormat="0" applyFont="0" applyAlignment="0" applyProtection="0"/>
    <xf numFmtId="0" fontId="87" fillId="10" borderId="0" applyNumberFormat="0" applyBorder="0" applyAlignment="0" applyProtection="0"/>
    <xf numFmtId="0" fontId="87" fillId="11"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2" fillId="0" borderId="0"/>
    <xf numFmtId="0" fontId="86" fillId="8" borderId="8" applyNumberFormat="0" applyFont="0" applyAlignment="0" applyProtection="0"/>
    <xf numFmtId="0" fontId="86" fillId="10" borderId="0" applyNumberFormat="0" applyBorder="0" applyAlignment="0" applyProtection="0"/>
    <xf numFmtId="0" fontId="86" fillId="11"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132" fillId="0" borderId="0"/>
    <xf numFmtId="0" fontId="85" fillId="8" borderId="8" applyNumberFormat="0" applyFont="0" applyAlignment="0" applyProtection="0"/>
    <xf numFmtId="0" fontId="85" fillId="10" borderId="0" applyNumberFormat="0" applyBorder="0" applyAlignment="0" applyProtection="0"/>
    <xf numFmtId="0" fontId="85" fillId="11"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4" fillId="8" borderId="8" applyNumberFormat="0" applyFont="0" applyAlignment="0" applyProtection="0"/>
    <xf numFmtId="0" fontId="84" fillId="10" borderId="0" applyNumberFormat="0" applyBorder="0" applyAlignment="0" applyProtection="0"/>
    <xf numFmtId="0" fontId="84" fillId="11"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3" fillId="8" borderId="8" applyNumberFormat="0" applyFont="0" applyAlignment="0" applyProtection="0"/>
    <xf numFmtId="0" fontId="83" fillId="10" borderId="0" applyNumberFormat="0" applyBorder="0" applyAlignment="0" applyProtection="0"/>
    <xf numFmtId="0" fontId="83" fillId="11"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22" borderId="0" applyNumberFormat="0" applyBorder="0" applyAlignment="0" applyProtection="0"/>
    <xf numFmtId="0" fontId="83" fillId="23"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0" borderId="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82" fillId="8" borderId="8" applyNumberFormat="0" applyFont="0" applyAlignment="0" applyProtection="0"/>
    <xf numFmtId="0" fontId="82" fillId="10" borderId="0" applyNumberFormat="0" applyBorder="0" applyAlignment="0" applyProtection="0"/>
    <xf numFmtId="0" fontId="82" fillId="11"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22" borderId="0" applyNumberFormat="0" applyBorder="0" applyAlignment="0" applyProtection="0"/>
    <xf numFmtId="0" fontId="82" fillId="23" borderId="0" applyNumberFormat="0" applyBorder="0" applyAlignment="0" applyProtection="0"/>
    <xf numFmtId="0" fontId="82" fillId="26" borderId="0" applyNumberFormat="0" applyBorder="0" applyAlignment="0" applyProtection="0"/>
    <xf numFmtId="0" fontId="82" fillId="27" borderId="0" applyNumberFormat="0" applyBorder="0" applyAlignment="0" applyProtection="0"/>
    <xf numFmtId="0" fontId="82" fillId="30" borderId="0" applyNumberFormat="0" applyBorder="0" applyAlignment="0" applyProtection="0"/>
    <xf numFmtId="0" fontId="82" fillId="31" borderId="0" applyNumberFormat="0" applyBorder="0" applyAlignment="0" applyProtection="0"/>
    <xf numFmtId="0" fontId="81" fillId="8" borderId="8" applyNumberFormat="0" applyFont="0" applyAlignment="0" applyProtection="0"/>
    <xf numFmtId="0" fontId="81" fillId="10" borderId="0" applyNumberFormat="0" applyBorder="0" applyAlignment="0" applyProtection="0"/>
    <xf numFmtId="0" fontId="81" fillId="11" borderId="0" applyNumberFormat="0" applyBorder="0" applyAlignment="0" applyProtection="0"/>
    <xf numFmtId="0" fontId="81" fillId="14" borderId="0" applyNumberFormat="0" applyBorder="0" applyAlignment="0" applyProtection="0"/>
    <xf numFmtId="0" fontId="81" fillId="15"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2" borderId="0" applyNumberFormat="0" applyBorder="0" applyAlignment="0" applyProtection="0"/>
    <xf numFmtId="0" fontId="81" fillId="23" borderId="0" applyNumberFormat="0" applyBorder="0" applyAlignment="0" applyProtection="0"/>
    <xf numFmtId="0" fontId="81" fillId="26" borderId="0" applyNumberFormat="0" applyBorder="0" applyAlignment="0" applyProtection="0"/>
    <xf numFmtId="0" fontId="81" fillId="27" borderId="0" applyNumberFormat="0" applyBorder="0" applyAlignment="0" applyProtection="0"/>
    <xf numFmtId="0" fontId="81" fillId="30" borderId="0" applyNumberFormat="0" applyBorder="0" applyAlignment="0" applyProtection="0"/>
    <xf numFmtId="0" fontId="81" fillId="31" borderId="0" applyNumberFormat="0" applyBorder="0" applyAlignment="0" applyProtection="0"/>
    <xf numFmtId="0" fontId="81" fillId="0" borderId="0"/>
    <xf numFmtId="0" fontId="81" fillId="0" borderId="0"/>
    <xf numFmtId="0" fontId="132" fillId="0" borderId="0"/>
    <xf numFmtId="0" fontId="132" fillId="0" borderId="0"/>
    <xf numFmtId="0" fontId="80" fillId="8" borderId="8" applyNumberFormat="0" applyFont="0" applyAlignment="0" applyProtection="0"/>
    <xf numFmtId="0" fontId="80" fillId="10" borderId="0" applyNumberFormat="0" applyBorder="0" applyAlignment="0" applyProtection="0"/>
    <xf numFmtId="0" fontId="80" fillId="11" borderId="0" applyNumberFormat="0" applyBorder="0" applyAlignment="0" applyProtection="0"/>
    <xf numFmtId="0" fontId="80" fillId="14" borderId="0" applyNumberFormat="0" applyBorder="0" applyAlignment="0" applyProtection="0"/>
    <xf numFmtId="0" fontId="80" fillId="15" borderId="0" applyNumberFormat="0" applyBorder="0" applyAlignment="0" applyProtection="0"/>
    <xf numFmtId="0" fontId="80" fillId="18" borderId="0" applyNumberFormat="0" applyBorder="0" applyAlignment="0" applyProtection="0"/>
    <xf numFmtId="0" fontId="80" fillId="19" borderId="0" applyNumberFormat="0" applyBorder="0" applyAlignment="0" applyProtection="0"/>
    <xf numFmtId="0" fontId="80" fillId="22" borderId="0" applyNumberFormat="0" applyBorder="0" applyAlignment="0" applyProtection="0"/>
    <xf numFmtId="0" fontId="80" fillId="23" borderId="0" applyNumberFormat="0" applyBorder="0" applyAlignment="0" applyProtection="0"/>
    <xf numFmtId="0" fontId="80" fillId="26" borderId="0" applyNumberFormat="0" applyBorder="0" applyAlignment="0" applyProtection="0"/>
    <xf numFmtId="0" fontId="80" fillId="27" borderId="0" applyNumberFormat="0" applyBorder="0" applyAlignment="0" applyProtection="0"/>
    <xf numFmtId="0" fontId="80" fillId="30" borderId="0" applyNumberFormat="0" applyBorder="0" applyAlignment="0" applyProtection="0"/>
    <xf numFmtId="0" fontId="80"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43" fontId="79" fillId="0" borderId="0" applyFont="0" applyFill="0" applyBorder="0" applyAlignment="0" applyProtection="0"/>
    <xf numFmtId="0" fontId="79" fillId="0" borderId="0"/>
    <xf numFmtId="0" fontId="132" fillId="0" borderId="0"/>
    <xf numFmtId="0" fontId="132" fillId="0" borderId="0"/>
    <xf numFmtId="0" fontId="79" fillId="0" borderId="0"/>
    <xf numFmtId="0" fontId="79" fillId="0" borderId="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9" fontId="132" fillId="0" borderId="0" applyFont="0" applyFill="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43" fontId="79" fillId="0" borderId="0" applyFont="0" applyFill="0" applyBorder="0" applyAlignment="0" applyProtection="0"/>
    <xf numFmtId="0" fontId="79" fillId="8" borderId="8" applyNumberFormat="0" applyFont="0" applyAlignment="0" applyProtection="0"/>
    <xf numFmtId="43" fontId="79" fillId="0" borderId="0" applyFont="0" applyFill="0" applyBorder="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0" borderId="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0" fontId="79" fillId="0" borderId="0"/>
    <xf numFmtId="43" fontId="79" fillId="0" borderId="0" applyFont="0" applyFill="0" applyBorder="0" applyAlignment="0" applyProtection="0"/>
    <xf numFmtId="0" fontId="79" fillId="0" borderId="0"/>
    <xf numFmtId="0" fontId="79" fillId="0" borderId="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43" fontId="79" fillId="0" borderId="0" applyFont="0" applyFill="0" applyBorder="0" applyAlignment="0" applyProtection="0"/>
    <xf numFmtId="43" fontId="79" fillId="0" borderId="0" applyFont="0" applyFill="0" applyBorder="0" applyAlignment="0" applyProtection="0"/>
    <xf numFmtId="0" fontId="79" fillId="0" borderId="0"/>
    <xf numFmtId="43" fontId="79" fillId="0" borderId="0" applyFont="0" applyFill="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43" fontId="79" fillId="0" borderId="0" applyFont="0" applyFill="0" applyBorder="0" applyAlignment="0" applyProtection="0"/>
    <xf numFmtId="0" fontId="79" fillId="0" borderId="0"/>
    <xf numFmtId="0" fontId="79" fillId="0" borderId="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43" fontId="79" fillId="0" borderId="0" applyFont="0" applyFill="0" applyBorder="0" applyAlignment="0" applyProtection="0"/>
    <xf numFmtId="0" fontId="79" fillId="8" borderId="8" applyNumberFormat="0" applyFont="0" applyAlignment="0" applyProtection="0"/>
    <xf numFmtId="43" fontId="79" fillId="0" borderId="0" applyFont="0" applyFill="0" applyBorder="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0" borderId="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43" fontId="79" fillId="0" borderId="0" applyFont="0" applyFill="0" applyBorder="0" applyAlignment="0" applyProtection="0"/>
    <xf numFmtId="0" fontId="79" fillId="0" borderId="0"/>
    <xf numFmtId="43" fontId="79" fillId="0" borderId="0" applyFont="0" applyFill="0" applyBorder="0" applyAlignment="0" applyProtection="0"/>
    <xf numFmtId="0" fontId="79" fillId="0" borderId="0"/>
    <xf numFmtId="0" fontId="79" fillId="0" borderId="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43" fontId="79" fillId="0" borderId="0" applyFont="0" applyFill="0" applyBorder="0" applyAlignment="0" applyProtection="0"/>
    <xf numFmtId="43" fontId="79" fillId="0" borderId="0" applyFont="0" applyFill="0" applyBorder="0" applyAlignment="0" applyProtection="0"/>
    <xf numFmtId="0" fontId="79" fillId="0" borderId="0"/>
    <xf numFmtId="43" fontId="79" fillId="0" borderId="0" applyFont="0" applyFill="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31" borderId="0" applyNumberFormat="0" applyBorder="0" applyAlignment="0" applyProtection="0"/>
    <xf numFmtId="0" fontId="79" fillId="30" borderId="0" applyNumberFormat="0" applyBorder="0" applyAlignment="0" applyProtection="0"/>
    <xf numFmtId="0" fontId="79" fillId="27" borderId="0" applyNumberFormat="0" applyBorder="0" applyAlignment="0" applyProtection="0"/>
    <xf numFmtId="0" fontId="79" fillId="26" borderId="0" applyNumberFormat="0" applyBorder="0" applyAlignment="0" applyProtection="0"/>
    <xf numFmtId="0" fontId="79" fillId="23" borderId="0" applyNumberFormat="0" applyBorder="0" applyAlignment="0" applyProtection="0"/>
    <xf numFmtId="0" fontId="79" fillId="22" borderId="0" applyNumberFormat="0" applyBorder="0" applyAlignment="0" applyProtection="0"/>
    <xf numFmtId="0" fontId="79" fillId="19" borderId="0" applyNumberFormat="0" applyBorder="0" applyAlignment="0" applyProtection="0"/>
    <xf numFmtId="0" fontId="79" fillId="18" borderId="0" applyNumberFormat="0" applyBorder="0" applyAlignment="0" applyProtection="0"/>
    <xf numFmtId="0" fontId="79" fillId="15" borderId="0" applyNumberFormat="0" applyBorder="0" applyAlignment="0" applyProtection="0"/>
    <xf numFmtId="0" fontId="79" fillId="14" borderId="0" applyNumberFormat="0" applyBorder="0" applyAlignment="0" applyProtection="0"/>
    <xf numFmtId="0" fontId="79" fillId="11" borderId="0" applyNumberFormat="0" applyBorder="0" applyAlignment="0" applyProtection="0"/>
    <xf numFmtId="0" fontId="79" fillId="10" borderId="0" applyNumberFormat="0" applyBorder="0" applyAlignment="0" applyProtection="0"/>
    <xf numFmtId="0" fontId="79" fillId="8" borderId="8" applyNumberFormat="0" applyFont="0" applyAlignment="0" applyProtection="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79" fillId="0" borderId="0"/>
    <xf numFmtId="0" fontId="79" fillId="0" borderId="0"/>
    <xf numFmtId="0" fontId="79" fillId="8" borderId="8" applyNumberFormat="0" applyFont="0" applyAlignment="0" applyProtection="0"/>
    <xf numFmtId="0" fontId="79" fillId="10" borderId="0" applyNumberFormat="0" applyBorder="0" applyAlignment="0" applyProtection="0"/>
    <xf numFmtId="0" fontId="79" fillId="11" borderId="0" applyNumberFormat="0" applyBorder="0" applyAlignment="0" applyProtection="0"/>
    <xf numFmtId="0" fontId="79" fillId="14" borderId="0" applyNumberFormat="0" applyBorder="0" applyAlignment="0" applyProtection="0"/>
    <xf numFmtId="0" fontId="79" fillId="15"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22" borderId="0" applyNumberFormat="0" applyBorder="0" applyAlignment="0" applyProtection="0"/>
    <xf numFmtId="0" fontId="79" fillId="23" borderId="0" applyNumberFormat="0" applyBorder="0" applyAlignment="0" applyProtection="0"/>
    <xf numFmtId="0" fontId="79" fillId="26" borderId="0" applyNumberFormat="0" applyBorder="0" applyAlignment="0" applyProtection="0"/>
    <xf numFmtId="0" fontId="79" fillId="27"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132" fillId="0" borderId="0"/>
    <xf numFmtId="0" fontId="78" fillId="8" borderId="8" applyNumberFormat="0" applyFont="0" applyAlignment="0" applyProtection="0"/>
    <xf numFmtId="0" fontId="78" fillId="10" borderId="0" applyNumberFormat="0" applyBorder="0" applyAlignment="0" applyProtection="0"/>
    <xf numFmtId="0" fontId="78" fillId="11" borderId="0" applyNumberFormat="0" applyBorder="0" applyAlignment="0" applyProtection="0"/>
    <xf numFmtId="0" fontId="78" fillId="14" borderId="0" applyNumberFormat="0" applyBorder="0" applyAlignment="0" applyProtection="0"/>
    <xf numFmtId="0" fontId="78" fillId="15" borderId="0" applyNumberFormat="0" applyBorder="0" applyAlignment="0" applyProtection="0"/>
    <xf numFmtId="0" fontId="78" fillId="18" borderId="0" applyNumberFormat="0" applyBorder="0" applyAlignment="0" applyProtection="0"/>
    <xf numFmtId="0" fontId="78" fillId="19" borderId="0" applyNumberFormat="0" applyBorder="0" applyAlignment="0" applyProtection="0"/>
    <xf numFmtId="0" fontId="78" fillId="22" borderId="0" applyNumberFormat="0" applyBorder="0" applyAlignment="0" applyProtection="0"/>
    <xf numFmtId="0" fontId="78" fillId="23" borderId="0" applyNumberFormat="0" applyBorder="0" applyAlignment="0" applyProtection="0"/>
    <xf numFmtId="0" fontId="78" fillId="26" borderId="0" applyNumberFormat="0" applyBorder="0" applyAlignment="0" applyProtection="0"/>
    <xf numFmtId="0" fontId="78" fillId="27" borderId="0" applyNumberFormat="0" applyBorder="0" applyAlignment="0" applyProtection="0"/>
    <xf numFmtId="0" fontId="78" fillId="30" borderId="0" applyNumberFormat="0" applyBorder="0" applyAlignment="0" applyProtection="0"/>
    <xf numFmtId="0" fontId="78" fillId="31" borderId="0" applyNumberFormat="0" applyBorder="0" applyAlignment="0" applyProtection="0"/>
    <xf numFmtId="0" fontId="77" fillId="8" borderId="8" applyNumberFormat="0" applyFont="0" applyAlignment="0" applyProtection="0"/>
    <xf numFmtId="0" fontId="77" fillId="10"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18" borderId="0" applyNumberFormat="0" applyBorder="0" applyAlignment="0" applyProtection="0"/>
    <xf numFmtId="0" fontId="77" fillId="19" borderId="0" applyNumberFormat="0" applyBorder="0" applyAlignment="0" applyProtection="0"/>
    <xf numFmtId="0" fontId="77" fillId="22" borderId="0" applyNumberFormat="0" applyBorder="0" applyAlignment="0" applyProtection="0"/>
    <xf numFmtId="0" fontId="77" fillId="23"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6" fillId="0" borderId="0"/>
    <xf numFmtId="0" fontId="76" fillId="0" borderId="0"/>
    <xf numFmtId="0" fontId="76" fillId="8" borderId="8" applyNumberFormat="0" applyFont="0" applyAlignment="0" applyProtection="0"/>
    <xf numFmtId="0" fontId="76" fillId="10" borderId="0" applyNumberFormat="0" applyBorder="0" applyAlignment="0" applyProtection="0"/>
    <xf numFmtId="0" fontId="76" fillId="11"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132" fillId="0" borderId="0"/>
    <xf numFmtId="0" fontId="75" fillId="8" borderId="8" applyNumberFormat="0" applyFont="0" applyAlignment="0" applyProtection="0"/>
    <xf numFmtId="0" fontId="75" fillId="10" borderId="0" applyNumberFormat="0" applyBorder="0" applyAlignment="0" applyProtection="0"/>
    <xf numFmtId="0" fontId="75" fillId="11"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2" fillId="0" borderId="0"/>
    <xf numFmtId="0" fontId="74" fillId="8" borderId="8" applyNumberFormat="0" applyFont="0" applyAlignment="0" applyProtection="0"/>
    <xf numFmtId="0" fontId="74" fillId="10" borderId="0" applyNumberFormat="0" applyBorder="0" applyAlignment="0" applyProtection="0"/>
    <xf numFmtId="0" fontId="74" fillId="11"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3" fillId="0" borderId="0"/>
    <xf numFmtId="0" fontId="73" fillId="8" borderId="8" applyNumberFormat="0" applyFont="0" applyAlignment="0" applyProtection="0"/>
    <xf numFmtId="0" fontId="73" fillId="10" borderId="0" applyNumberFormat="0" applyBorder="0" applyAlignment="0" applyProtection="0"/>
    <xf numFmtId="0" fontId="73" fillId="11"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0" borderId="0"/>
    <xf numFmtId="0" fontId="73" fillId="18" borderId="0" applyNumberFormat="0" applyBorder="0" applyAlignment="0" applyProtection="0"/>
    <xf numFmtId="0" fontId="73" fillId="19" borderId="0" applyNumberFormat="0" applyBorder="0" applyAlignment="0" applyProtection="0"/>
    <xf numFmtId="0" fontId="73" fillId="22" borderId="0" applyNumberFormat="0" applyBorder="0" applyAlignment="0" applyProtection="0"/>
    <xf numFmtId="0" fontId="73" fillId="23"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13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32" fillId="0" borderId="0"/>
    <xf numFmtId="0" fontId="72" fillId="8" borderId="8" applyNumberFormat="0" applyFont="0" applyAlignment="0" applyProtection="0"/>
    <xf numFmtId="0" fontId="133" fillId="33" borderId="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3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33" fillId="33" borderId="0"/>
    <xf numFmtId="0" fontId="72" fillId="0" borderId="0"/>
    <xf numFmtId="0" fontId="133" fillId="33"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61"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133" fillId="33" borderId="0"/>
    <xf numFmtId="0" fontId="134" fillId="71" borderId="23" applyBorder="0"/>
    <xf numFmtId="4" fontId="133" fillId="60" borderId="13" applyNumberFormat="0" applyProtection="0">
      <alignment horizontal="left" vertical="center" indent="1"/>
    </xf>
    <xf numFmtId="4" fontId="133" fillId="60" borderId="13" applyNumberFormat="0" applyProtection="0">
      <alignment horizontal="left" vertical="center" indent="1"/>
    </xf>
    <xf numFmtId="4" fontId="133" fillId="59" borderId="13" applyNumberFormat="0" applyProtection="0">
      <alignment horizontal="left" vertical="center" indent="1"/>
    </xf>
    <xf numFmtId="4" fontId="133" fillId="72" borderId="13" applyNumberFormat="0" applyProtection="0">
      <alignment horizontal="right" vertical="center"/>
    </xf>
    <xf numFmtId="4" fontId="133" fillId="0" borderId="13" applyNumberFormat="0" applyProtection="0">
      <alignment horizontal="right" vertical="center"/>
    </xf>
    <xf numFmtId="4" fontId="133" fillId="58" borderId="13" applyNumberFormat="0" applyProtection="0">
      <alignment vertical="center"/>
    </xf>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0"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173" fontId="132" fillId="0" borderId="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173" fontId="132" fillId="0" borderId="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0" fontId="132" fillId="0" borderId="0"/>
    <xf numFmtId="173" fontId="132" fillId="0" borderId="0"/>
    <xf numFmtId="0" fontId="132" fillId="0" borderId="0"/>
    <xf numFmtId="173" fontId="132"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0"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173" fontId="161" fillId="0" borderId="0"/>
    <xf numFmtId="0" fontId="161" fillId="0" borderId="0"/>
    <xf numFmtId="173" fontId="161"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173" fontId="132" fillId="0" borderId="0"/>
    <xf numFmtId="0" fontId="132" fillId="0" borderId="0"/>
    <xf numFmtId="0"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0" fontId="132" fillId="0" borderId="0"/>
    <xf numFmtId="0" fontId="132" fillId="0" borderId="0"/>
    <xf numFmtId="0" fontId="132" fillId="0" borderId="0"/>
    <xf numFmtId="0" fontId="132" fillId="0" borderId="0"/>
    <xf numFmtId="173" fontId="132" fillId="0" borderId="0" applyNumberFormat="0" applyFill="0" applyBorder="0" applyAlignment="0" applyProtection="0"/>
    <xf numFmtId="0" fontId="132" fillId="0" borderId="0" applyNumberFormat="0" applyFill="0" applyBorder="0" applyAlignment="0" applyProtection="0"/>
    <xf numFmtId="173" fontId="132" fillId="0" borderId="0" applyNumberFormat="0" applyFill="0" applyBorder="0" applyAlignment="0" applyProtection="0"/>
    <xf numFmtId="0" fontId="132" fillId="0" borderId="0"/>
    <xf numFmtId="173" fontId="132" fillId="0" borderId="0"/>
    <xf numFmtId="173" fontId="132" fillId="0" borderId="0"/>
    <xf numFmtId="0" fontId="132" fillId="0" borderId="0"/>
    <xf numFmtId="173" fontId="132" fillId="0" borderId="0"/>
    <xf numFmtId="0" fontId="146" fillId="83" borderId="0" applyNumberFormat="0" applyBorder="0" applyAlignment="0" applyProtection="0"/>
    <xf numFmtId="0" fontId="72" fillId="10" borderId="0" applyNumberFormat="0" applyBorder="0" applyAlignment="0" applyProtection="0"/>
    <xf numFmtId="0" fontId="146" fillId="61" borderId="0" applyNumberFormat="0" applyBorder="0" applyAlignment="0" applyProtection="0"/>
    <xf numFmtId="0" fontId="72" fillId="14" borderId="0" applyNumberFormat="0" applyBorder="0" applyAlignment="0" applyProtection="0"/>
    <xf numFmtId="0" fontId="146" fillId="84" borderId="0" applyNumberFormat="0" applyBorder="0" applyAlignment="0" applyProtection="0"/>
    <xf numFmtId="0" fontId="72" fillId="18" borderId="0" applyNumberFormat="0" applyBorder="0" applyAlignment="0" applyProtection="0"/>
    <xf numFmtId="0" fontId="146" fillId="85" borderId="0" applyNumberFormat="0" applyBorder="0" applyAlignment="0" applyProtection="0"/>
    <xf numFmtId="0" fontId="72" fillId="22" borderId="0" applyNumberFormat="0" applyBorder="0" applyAlignment="0" applyProtection="0"/>
    <xf numFmtId="0" fontId="146" fillId="86" borderId="0" applyNumberFormat="0" applyBorder="0" applyAlignment="0" applyProtection="0"/>
    <xf numFmtId="0" fontId="72" fillId="26" borderId="0" applyNumberFormat="0" applyBorder="0" applyAlignment="0" applyProtection="0"/>
    <xf numFmtId="0" fontId="146" fillId="87" borderId="0" applyNumberFormat="0" applyBorder="0" applyAlignment="0" applyProtection="0"/>
    <xf numFmtId="0" fontId="72" fillId="3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146" fillId="83" borderId="0" applyNumberFormat="0" applyBorder="0" applyAlignment="0" applyProtection="0"/>
    <xf numFmtId="0" fontId="146" fillId="83" borderId="0" applyNumberFormat="0" applyBorder="0" applyAlignment="0" applyProtection="0"/>
    <xf numFmtId="173" fontId="146" fillId="83"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146" fillId="83" borderId="0" applyNumberFormat="0" applyBorder="0" applyAlignment="0" applyProtection="0"/>
    <xf numFmtId="0" fontId="146" fillId="83" borderId="0" applyNumberFormat="0" applyBorder="0" applyAlignment="0" applyProtection="0"/>
    <xf numFmtId="173" fontId="146" fillId="83"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146" fillId="83"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0" fontId="72" fillId="10" borderId="0" applyNumberFormat="0" applyBorder="0" applyAlignment="0" applyProtection="0"/>
    <xf numFmtId="173" fontId="72" fillId="10"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146" fillId="61" borderId="0" applyNumberFormat="0" applyBorder="0" applyAlignment="0" applyProtection="0"/>
    <xf numFmtId="0" fontId="146" fillId="61" borderId="0" applyNumberFormat="0" applyBorder="0" applyAlignment="0" applyProtection="0"/>
    <xf numFmtId="173" fontId="146" fillId="61"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146" fillId="61" borderId="0" applyNumberFormat="0" applyBorder="0" applyAlignment="0" applyProtection="0"/>
    <xf numFmtId="0" fontId="146" fillId="61" borderId="0" applyNumberFormat="0" applyBorder="0" applyAlignment="0" applyProtection="0"/>
    <xf numFmtId="173" fontId="146" fillId="61"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146" fillId="61"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0" fontId="72" fillId="14" borderId="0" applyNumberFormat="0" applyBorder="0" applyAlignment="0" applyProtection="0"/>
    <xf numFmtId="173" fontId="72" fillId="14"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146" fillId="84" borderId="0" applyNumberFormat="0" applyBorder="0" applyAlignment="0" applyProtection="0"/>
    <xf numFmtId="0" fontId="146" fillId="84" borderId="0" applyNumberFormat="0" applyBorder="0" applyAlignment="0" applyProtection="0"/>
    <xf numFmtId="173" fontId="146" fillId="84"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146" fillId="84" borderId="0" applyNumberFormat="0" applyBorder="0" applyAlignment="0" applyProtection="0"/>
    <xf numFmtId="0" fontId="146" fillId="84" borderId="0" applyNumberFormat="0" applyBorder="0" applyAlignment="0" applyProtection="0"/>
    <xf numFmtId="173" fontId="146" fillId="84"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146" fillId="84"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0" fontId="72" fillId="18" borderId="0" applyNumberFormat="0" applyBorder="0" applyAlignment="0" applyProtection="0"/>
    <xf numFmtId="173" fontId="72" fillId="18"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146" fillId="85" borderId="0" applyNumberFormat="0" applyBorder="0" applyAlignment="0" applyProtection="0"/>
    <xf numFmtId="0" fontId="146" fillId="85" borderId="0" applyNumberFormat="0" applyBorder="0" applyAlignment="0" applyProtection="0"/>
    <xf numFmtId="173" fontId="146" fillId="85"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146" fillId="85" borderId="0" applyNumberFormat="0" applyBorder="0" applyAlignment="0" applyProtection="0"/>
    <xf numFmtId="0" fontId="146" fillId="85" borderId="0" applyNumberFormat="0" applyBorder="0" applyAlignment="0" applyProtection="0"/>
    <xf numFmtId="173" fontId="146" fillId="85"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146" fillId="85"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0" fontId="72" fillId="22" borderId="0" applyNumberFormat="0" applyBorder="0" applyAlignment="0" applyProtection="0"/>
    <xf numFmtId="173" fontId="72" fillId="22"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146" fillId="86" borderId="0" applyNumberFormat="0" applyBorder="0" applyAlignment="0" applyProtection="0"/>
    <xf numFmtId="0" fontId="146" fillId="86" borderId="0" applyNumberFormat="0" applyBorder="0" applyAlignment="0" applyProtection="0"/>
    <xf numFmtId="173" fontId="146" fillId="8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146" fillId="86" borderId="0" applyNumberFormat="0" applyBorder="0" applyAlignment="0" applyProtection="0"/>
    <xf numFmtId="0" fontId="146" fillId="86" borderId="0" applyNumberFormat="0" applyBorder="0" applyAlignment="0" applyProtection="0"/>
    <xf numFmtId="173" fontId="146" fillId="8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146" fillId="8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0" fontId="72" fillId="26" borderId="0" applyNumberFormat="0" applyBorder="0" applyAlignment="0" applyProtection="0"/>
    <xf numFmtId="173" fontId="72" fillId="26"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146" fillId="87" borderId="0" applyNumberFormat="0" applyBorder="0" applyAlignment="0" applyProtection="0"/>
    <xf numFmtId="0" fontId="146" fillId="87" borderId="0" applyNumberFormat="0" applyBorder="0" applyAlignment="0" applyProtection="0"/>
    <xf numFmtId="173" fontId="146" fillId="87"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146" fillId="87" borderId="0" applyNumberFormat="0" applyBorder="0" applyAlignment="0" applyProtection="0"/>
    <xf numFmtId="0" fontId="146" fillId="87" borderId="0" applyNumberFormat="0" applyBorder="0" applyAlignment="0" applyProtection="0"/>
    <xf numFmtId="173" fontId="146" fillId="87"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146" fillId="87"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72" fillId="30" borderId="0" applyNumberFormat="0" applyBorder="0" applyAlignment="0" applyProtection="0"/>
    <xf numFmtId="173" fontId="72" fillId="30" borderId="0" applyNumberFormat="0" applyBorder="0" applyAlignment="0" applyProtection="0"/>
    <xf numFmtId="0" fontId="146" fillId="83"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0" fontId="72" fillId="10" borderId="0" applyNumberFormat="0" applyBorder="0" applyAlignment="0" applyProtection="0"/>
    <xf numFmtId="0" fontId="146" fillId="61"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146" fillId="84"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146" fillId="85"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146" fillId="8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72" fillId="26" borderId="0" applyNumberFormat="0" applyBorder="0" applyAlignment="0" applyProtection="0"/>
    <xf numFmtId="0" fontId="146" fillId="87"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72" fillId="30" borderId="0" applyNumberFormat="0" applyBorder="0" applyAlignment="0" applyProtection="0"/>
    <xf numFmtId="0" fontId="146" fillId="76" borderId="0" applyNumberFormat="0" applyBorder="0" applyAlignment="0" applyProtection="0"/>
    <xf numFmtId="0" fontId="72" fillId="11" borderId="0" applyNumberFormat="0" applyBorder="0" applyAlignment="0" applyProtection="0"/>
    <xf numFmtId="0" fontId="146" fillId="88" borderId="0" applyNumberFormat="0" applyBorder="0" applyAlignment="0" applyProtection="0"/>
    <xf numFmtId="0" fontId="72" fillId="15" borderId="0" applyNumberFormat="0" applyBorder="0" applyAlignment="0" applyProtection="0"/>
    <xf numFmtId="0" fontId="146" fillId="69" borderId="0" applyNumberFormat="0" applyBorder="0" applyAlignment="0" applyProtection="0"/>
    <xf numFmtId="0" fontId="72" fillId="19" borderId="0" applyNumberFormat="0" applyBorder="0" applyAlignment="0" applyProtection="0"/>
    <xf numFmtId="0" fontId="146" fillId="85" borderId="0" applyNumberFormat="0" applyBorder="0" applyAlignment="0" applyProtection="0"/>
    <xf numFmtId="0" fontId="72" fillId="23" borderId="0" applyNumberFormat="0" applyBorder="0" applyAlignment="0" applyProtection="0"/>
    <xf numFmtId="0" fontId="146" fillId="76" borderId="0" applyNumberFormat="0" applyBorder="0" applyAlignment="0" applyProtection="0"/>
    <xf numFmtId="0" fontId="72" fillId="27" borderId="0" applyNumberFormat="0" applyBorder="0" applyAlignment="0" applyProtection="0"/>
    <xf numFmtId="0" fontId="146" fillId="64" borderId="0" applyNumberFormat="0" applyBorder="0" applyAlignment="0" applyProtection="0"/>
    <xf numFmtId="0" fontId="72" fillId="3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146" fillId="76" borderId="0" applyNumberFormat="0" applyBorder="0" applyAlignment="0" applyProtection="0"/>
    <xf numFmtId="0" fontId="146" fillId="76" borderId="0" applyNumberFormat="0" applyBorder="0" applyAlignment="0" applyProtection="0"/>
    <xf numFmtId="173" fontId="146" fillId="76"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146" fillId="76" borderId="0" applyNumberFormat="0" applyBorder="0" applyAlignment="0" applyProtection="0"/>
    <xf numFmtId="0" fontId="146" fillId="76" borderId="0" applyNumberFormat="0" applyBorder="0" applyAlignment="0" applyProtection="0"/>
    <xf numFmtId="173" fontId="146" fillId="76"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146" fillId="76"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0" fontId="72" fillId="11" borderId="0" applyNumberFormat="0" applyBorder="0" applyAlignment="0" applyProtection="0"/>
    <xf numFmtId="173" fontId="72" fillId="11"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146" fillId="88" borderId="0" applyNumberFormat="0" applyBorder="0" applyAlignment="0" applyProtection="0"/>
    <xf numFmtId="0" fontId="146" fillId="88" borderId="0" applyNumberFormat="0" applyBorder="0" applyAlignment="0" applyProtection="0"/>
    <xf numFmtId="173" fontId="146" fillId="88"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146" fillId="88" borderId="0" applyNumberFormat="0" applyBorder="0" applyAlignment="0" applyProtection="0"/>
    <xf numFmtId="0" fontId="146" fillId="88" borderId="0" applyNumberFormat="0" applyBorder="0" applyAlignment="0" applyProtection="0"/>
    <xf numFmtId="173" fontId="146" fillId="88"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146" fillId="88"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0" fontId="72" fillId="15" borderId="0" applyNumberFormat="0" applyBorder="0" applyAlignment="0" applyProtection="0"/>
    <xf numFmtId="173" fontId="72" fillId="15"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146" fillId="69" borderId="0" applyNumberFormat="0" applyBorder="0" applyAlignment="0" applyProtection="0"/>
    <xf numFmtId="0" fontId="146" fillId="69" borderId="0" applyNumberFormat="0" applyBorder="0" applyAlignment="0" applyProtection="0"/>
    <xf numFmtId="173" fontId="146" fillId="6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146" fillId="69" borderId="0" applyNumberFormat="0" applyBorder="0" applyAlignment="0" applyProtection="0"/>
    <xf numFmtId="0" fontId="146" fillId="69" borderId="0" applyNumberFormat="0" applyBorder="0" applyAlignment="0" applyProtection="0"/>
    <xf numFmtId="173" fontId="146" fillId="6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146" fillId="6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0" fontId="72" fillId="19" borderId="0" applyNumberFormat="0" applyBorder="0" applyAlignment="0" applyProtection="0"/>
    <xf numFmtId="173" fontId="72" fillId="19"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146" fillId="85" borderId="0" applyNumberFormat="0" applyBorder="0" applyAlignment="0" applyProtection="0"/>
    <xf numFmtId="0" fontId="146" fillId="85" borderId="0" applyNumberFormat="0" applyBorder="0" applyAlignment="0" applyProtection="0"/>
    <xf numFmtId="173" fontId="146" fillId="85"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146" fillId="85" borderId="0" applyNumberFormat="0" applyBorder="0" applyAlignment="0" applyProtection="0"/>
    <xf numFmtId="0" fontId="146" fillId="85" borderId="0" applyNumberFormat="0" applyBorder="0" applyAlignment="0" applyProtection="0"/>
    <xf numFmtId="173" fontId="146" fillId="85"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146" fillId="85"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0" fontId="72" fillId="23" borderId="0" applyNumberFormat="0" applyBorder="0" applyAlignment="0" applyProtection="0"/>
    <xf numFmtId="173" fontId="72" fillId="23"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146" fillId="76" borderId="0" applyNumberFormat="0" applyBorder="0" applyAlignment="0" applyProtection="0"/>
    <xf numFmtId="0" fontId="146" fillId="76" borderId="0" applyNumberFormat="0" applyBorder="0" applyAlignment="0" applyProtection="0"/>
    <xf numFmtId="173" fontId="146" fillId="76"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146" fillId="76" borderId="0" applyNumberFormat="0" applyBorder="0" applyAlignment="0" applyProtection="0"/>
    <xf numFmtId="0" fontId="146" fillId="76" borderId="0" applyNumberFormat="0" applyBorder="0" applyAlignment="0" applyProtection="0"/>
    <xf numFmtId="173" fontId="146" fillId="76"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146" fillId="76"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0" fontId="72" fillId="27" borderId="0" applyNumberFormat="0" applyBorder="0" applyAlignment="0" applyProtection="0"/>
    <xf numFmtId="173" fontId="72" fillId="27"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146" fillId="64" borderId="0" applyNumberFormat="0" applyBorder="0" applyAlignment="0" applyProtection="0"/>
    <xf numFmtId="0" fontId="146" fillId="64" borderId="0" applyNumberFormat="0" applyBorder="0" applyAlignment="0" applyProtection="0"/>
    <xf numFmtId="173" fontId="146" fillId="64"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146" fillId="64" borderId="0" applyNumberFormat="0" applyBorder="0" applyAlignment="0" applyProtection="0"/>
    <xf numFmtId="0" fontId="146" fillId="64" borderId="0" applyNumberFormat="0" applyBorder="0" applyAlignment="0" applyProtection="0"/>
    <xf numFmtId="173" fontId="146" fillId="64"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146" fillId="64"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72" fillId="31" borderId="0" applyNumberFormat="0" applyBorder="0" applyAlignment="0" applyProtection="0"/>
    <xf numFmtId="173" fontId="72" fillId="31" borderId="0" applyNumberFormat="0" applyBorder="0" applyAlignment="0" applyProtection="0"/>
    <xf numFmtId="0" fontId="146" fillId="76"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146" fillId="88"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146" fillId="6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146" fillId="85"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0" fontId="72" fillId="23" borderId="0" applyNumberFormat="0" applyBorder="0" applyAlignment="0" applyProtection="0"/>
    <xf numFmtId="0" fontId="146" fillId="76"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0" fontId="72" fillId="27" borderId="0" applyNumberFormat="0" applyBorder="0" applyAlignment="0" applyProtection="0"/>
    <xf numFmtId="0" fontId="146" fillId="64"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72" fillId="31" borderId="0" applyNumberFormat="0" applyBorder="0" applyAlignment="0" applyProtection="0"/>
    <xf numFmtId="0" fontId="145" fillId="89" borderId="0" applyNumberFormat="0" applyBorder="0" applyAlignment="0" applyProtection="0"/>
    <xf numFmtId="0" fontId="131" fillId="12" borderId="0" applyNumberFormat="0" applyBorder="0" applyAlignment="0" applyProtection="0"/>
    <xf numFmtId="0" fontId="145" fillId="88" borderId="0" applyNumberFormat="0" applyBorder="0" applyAlignment="0" applyProtection="0"/>
    <xf numFmtId="0" fontId="131" fillId="16" borderId="0" applyNumberFormat="0" applyBorder="0" applyAlignment="0" applyProtection="0"/>
    <xf numFmtId="0" fontId="145" fillId="69" borderId="0" applyNumberFormat="0" applyBorder="0" applyAlignment="0" applyProtection="0"/>
    <xf numFmtId="0" fontId="131" fillId="20" borderId="0" applyNumberFormat="0" applyBorder="0" applyAlignment="0" applyProtection="0"/>
    <xf numFmtId="0" fontId="145" fillId="90" borderId="0" applyNumberFormat="0" applyBorder="0" applyAlignment="0" applyProtection="0"/>
    <xf numFmtId="0" fontId="131" fillId="24" borderId="0" applyNumberFormat="0" applyBorder="0" applyAlignment="0" applyProtection="0"/>
    <xf numFmtId="0" fontId="145" fillId="60" borderId="0" applyNumberFormat="0" applyBorder="0" applyAlignment="0" applyProtection="0"/>
    <xf numFmtId="0" fontId="131" fillId="28" borderId="0" applyNumberFormat="0" applyBorder="0" applyAlignment="0" applyProtection="0"/>
    <xf numFmtId="0" fontId="145" fillId="65" borderId="0" applyNumberFormat="0" applyBorder="0" applyAlignment="0" applyProtection="0"/>
    <xf numFmtId="0" fontId="131" fillId="32" borderId="0" applyNumberFormat="0" applyBorder="0" applyAlignment="0" applyProtection="0"/>
    <xf numFmtId="0" fontId="145" fillId="89" borderId="0" applyNumberFormat="0" applyBorder="0" applyAlignment="0" applyProtection="0"/>
    <xf numFmtId="173" fontId="145" fillId="89"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173" fontId="131" fillId="12" borderId="0" applyNumberFormat="0" applyBorder="0" applyAlignment="0" applyProtection="0"/>
    <xf numFmtId="0" fontId="131" fillId="12" borderId="0" applyNumberFormat="0" applyBorder="0" applyAlignment="0" applyProtection="0"/>
    <xf numFmtId="173" fontId="131" fillId="12" borderId="0" applyNumberFormat="0" applyBorder="0" applyAlignment="0" applyProtection="0"/>
    <xf numFmtId="0" fontId="145" fillId="88" borderId="0" applyNumberFormat="0" applyBorder="0" applyAlignment="0" applyProtection="0"/>
    <xf numFmtId="173" fontId="145" fillId="88" borderId="0" applyNumberFormat="0" applyBorder="0" applyAlignment="0" applyProtection="0"/>
    <xf numFmtId="0" fontId="131" fillId="16" borderId="0" applyNumberFormat="0" applyBorder="0" applyAlignment="0" applyProtection="0"/>
    <xf numFmtId="0" fontId="131" fillId="16" borderId="0" applyNumberFormat="0" applyBorder="0" applyAlignment="0" applyProtection="0"/>
    <xf numFmtId="173" fontId="131" fillId="16" borderId="0" applyNumberFormat="0" applyBorder="0" applyAlignment="0" applyProtection="0"/>
    <xf numFmtId="0" fontId="131" fillId="16" borderId="0" applyNumberFormat="0" applyBorder="0" applyAlignment="0" applyProtection="0"/>
    <xf numFmtId="173" fontId="131" fillId="16" borderId="0" applyNumberFormat="0" applyBorder="0" applyAlignment="0" applyProtection="0"/>
    <xf numFmtId="0" fontId="145" fillId="69" borderId="0" applyNumberFormat="0" applyBorder="0" applyAlignment="0" applyProtection="0"/>
    <xf numFmtId="173" fontId="145" fillId="69"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173" fontId="131" fillId="20" borderId="0" applyNumberFormat="0" applyBorder="0" applyAlignment="0" applyProtection="0"/>
    <xf numFmtId="0" fontId="131" fillId="20" borderId="0" applyNumberFormat="0" applyBorder="0" applyAlignment="0" applyProtection="0"/>
    <xf numFmtId="173" fontId="131" fillId="20" borderId="0" applyNumberFormat="0" applyBorder="0" applyAlignment="0" applyProtection="0"/>
    <xf numFmtId="0" fontId="145" fillId="90" borderId="0" applyNumberFormat="0" applyBorder="0" applyAlignment="0" applyProtection="0"/>
    <xf numFmtId="173" fontId="145" fillId="90"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173" fontId="131" fillId="24" borderId="0" applyNumberFormat="0" applyBorder="0" applyAlignment="0" applyProtection="0"/>
    <xf numFmtId="0" fontId="131" fillId="24" borderId="0" applyNumberFormat="0" applyBorder="0" applyAlignment="0" applyProtection="0"/>
    <xf numFmtId="173" fontId="131" fillId="24" borderId="0" applyNumberFormat="0" applyBorder="0" applyAlignment="0" applyProtection="0"/>
    <xf numFmtId="0" fontId="145" fillId="60" borderId="0" applyNumberFormat="0" applyBorder="0" applyAlignment="0" applyProtection="0"/>
    <xf numFmtId="173" fontId="145" fillId="60"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173" fontId="131" fillId="28" borderId="0" applyNumberFormat="0" applyBorder="0" applyAlignment="0" applyProtection="0"/>
    <xf numFmtId="0" fontId="131" fillId="28" borderId="0" applyNumberFormat="0" applyBorder="0" applyAlignment="0" applyProtection="0"/>
    <xf numFmtId="173" fontId="131" fillId="28" borderId="0" applyNumberFormat="0" applyBorder="0" applyAlignment="0" applyProtection="0"/>
    <xf numFmtId="0" fontId="145" fillId="65" borderId="0" applyNumberFormat="0" applyBorder="0" applyAlignment="0" applyProtection="0"/>
    <xf numFmtId="173" fontId="145" fillId="65"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173" fontId="131" fillId="32" borderId="0" applyNumberFormat="0" applyBorder="0" applyAlignment="0" applyProtection="0"/>
    <xf numFmtId="0" fontId="131" fillId="32" borderId="0" applyNumberFormat="0" applyBorder="0" applyAlignment="0" applyProtection="0"/>
    <xf numFmtId="173" fontId="131" fillId="32" borderId="0" applyNumberFormat="0" applyBorder="0" applyAlignment="0" applyProtection="0"/>
    <xf numFmtId="0" fontId="145" fillId="89"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0" fontId="131" fillId="12" borderId="0" applyNumberFormat="0" applyBorder="0" applyAlignment="0" applyProtection="0"/>
    <xf numFmtId="0" fontId="145" fillId="88" borderId="0" applyNumberFormat="0" applyBorder="0" applyAlignment="0" applyProtection="0"/>
    <xf numFmtId="0" fontId="131" fillId="16" borderId="0" applyNumberFormat="0" applyBorder="0" applyAlignment="0" applyProtection="0"/>
    <xf numFmtId="0" fontId="131" fillId="16" borderId="0" applyNumberFormat="0" applyBorder="0" applyAlignment="0" applyProtection="0"/>
    <xf numFmtId="0" fontId="131" fillId="16" borderId="0" applyNumberFormat="0" applyBorder="0" applyAlignment="0" applyProtection="0"/>
    <xf numFmtId="0" fontId="131" fillId="16" borderId="0" applyNumberFormat="0" applyBorder="0" applyAlignment="0" applyProtection="0"/>
    <xf numFmtId="0" fontId="145" fillId="69"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31" fillId="20" borderId="0" applyNumberFormat="0" applyBorder="0" applyAlignment="0" applyProtection="0"/>
    <xf numFmtId="0" fontId="145" fillId="90"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31" fillId="24" borderId="0" applyNumberFormat="0" applyBorder="0" applyAlignment="0" applyProtection="0"/>
    <xf numFmtId="0" fontId="145" fillId="60"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31" fillId="28" borderId="0" applyNumberFormat="0" applyBorder="0" applyAlignment="0" applyProtection="0"/>
    <xf numFmtId="0" fontId="145" fillId="65"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31" fillId="32" borderId="0" applyNumberFormat="0" applyBorder="0" applyAlignment="0" applyProtection="0"/>
    <xf numFmtId="0" fontId="146" fillId="35" borderId="0" applyNumberFormat="0" applyBorder="0" applyAlignment="0" applyProtection="0"/>
    <xf numFmtId="173" fontId="146" fillId="35" borderId="0" applyNumberFormat="0" applyBorder="0" applyAlignment="0" applyProtection="0"/>
    <xf numFmtId="0" fontId="146" fillId="36" borderId="0" applyNumberFormat="0" applyBorder="0" applyAlignment="0" applyProtection="0"/>
    <xf numFmtId="173" fontId="146" fillId="36" borderId="0" applyNumberFormat="0" applyBorder="0" applyAlignment="0" applyProtection="0"/>
    <xf numFmtId="0" fontId="145" fillId="37" borderId="0" applyNumberFormat="0" applyBorder="0" applyAlignment="0" applyProtection="0"/>
    <xf numFmtId="173" fontId="145" fillId="37" borderId="0" applyNumberFormat="0" applyBorder="0" applyAlignment="0" applyProtection="0"/>
    <xf numFmtId="173" fontId="145" fillId="34" borderId="0" applyNumberFormat="0" applyBorder="0" applyAlignment="0" applyProtection="0"/>
    <xf numFmtId="0" fontId="145" fillId="34" borderId="0" applyNumberFormat="0" applyBorder="0" applyAlignment="0" applyProtection="0"/>
    <xf numFmtId="173" fontId="145" fillId="34" borderId="0" applyNumberFormat="0" applyBorder="0" applyAlignment="0" applyProtection="0"/>
    <xf numFmtId="0" fontId="145" fillId="91" borderId="0" applyNumberFormat="0" applyBorder="0" applyAlignment="0" applyProtection="0"/>
    <xf numFmtId="173" fontId="145" fillId="91" borderId="0" applyNumberFormat="0" applyBorder="0" applyAlignment="0" applyProtection="0"/>
    <xf numFmtId="173" fontId="131" fillId="9" borderId="0" applyNumberFormat="0" applyBorder="0" applyAlignment="0" applyProtection="0"/>
    <xf numFmtId="0" fontId="131" fillId="9" borderId="0" applyNumberFormat="0" applyBorder="0" applyAlignment="0" applyProtection="0"/>
    <xf numFmtId="173" fontId="131" fillId="9" borderId="0" applyNumberFormat="0" applyBorder="0" applyAlignment="0" applyProtection="0"/>
    <xf numFmtId="173" fontId="145" fillId="34" borderId="0" applyNumberFormat="0" applyBorder="0" applyAlignment="0" applyProtection="0"/>
    <xf numFmtId="0" fontId="145" fillId="34" borderId="0" applyNumberFormat="0" applyBorder="0" applyAlignment="0" applyProtection="0"/>
    <xf numFmtId="173" fontId="145" fillId="34" borderId="0" applyNumberFormat="0" applyBorder="0" applyAlignment="0" applyProtection="0"/>
    <xf numFmtId="0" fontId="131" fillId="9" borderId="0" applyNumberFormat="0" applyBorder="0" applyAlignment="0" applyProtection="0"/>
    <xf numFmtId="173" fontId="131" fillId="9" borderId="0" applyNumberFormat="0" applyBorder="0" applyAlignment="0" applyProtection="0"/>
    <xf numFmtId="0" fontId="145" fillId="34" borderId="0" applyNumberFormat="0" applyBorder="0" applyAlignment="0" applyProtection="0"/>
    <xf numFmtId="173" fontId="145" fillId="34" borderId="0" applyNumberFormat="0" applyBorder="0" applyAlignment="0" applyProtection="0"/>
    <xf numFmtId="173" fontId="131" fillId="9" borderId="0" applyNumberFormat="0" applyBorder="0" applyAlignment="0" applyProtection="0"/>
    <xf numFmtId="173" fontId="131" fillId="9" borderId="0" applyNumberFormat="0" applyBorder="0" applyAlignment="0" applyProtection="0"/>
    <xf numFmtId="0" fontId="146" fillId="39" borderId="0" applyNumberFormat="0" applyBorder="0" applyAlignment="0" applyProtection="0"/>
    <xf numFmtId="173" fontId="146" fillId="39" borderId="0" applyNumberFormat="0" applyBorder="0" applyAlignment="0" applyProtection="0"/>
    <xf numFmtId="0" fontId="146" fillId="40" borderId="0" applyNumberFormat="0" applyBorder="0" applyAlignment="0" applyProtection="0"/>
    <xf numFmtId="173" fontId="146" fillId="40" borderId="0" applyNumberFormat="0" applyBorder="0" applyAlignment="0" applyProtection="0"/>
    <xf numFmtId="0" fontId="145" fillId="41" borderId="0" applyNumberFormat="0" applyBorder="0" applyAlignment="0" applyProtection="0"/>
    <xf numFmtId="173" fontId="145" fillId="41" borderId="0" applyNumberFormat="0" applyBorder="0" applyAlignment="0" applyProtection="0"/>
    <xf numFmtId="173" fontId="145" fillId="38" borderId="0" applyNumberFormat="0" applyBorder="0" applyAlignment="0" applyProtection="0"/>
    <xf numFmtId="0" fontId="145" fillId="38" borderId="0" applyNumberFormat="0" applyBorder="0" applyAlignment="0" applyProtection="0"/>
    <xf numFmtId="173" fontId="145" fillId="38" borderId="0" applyNumberFormat="0" applyBorder="0" applyAlignment="0" applyProtection="0"/>
    <xf numFmtId="0" fontId="145" fillId="63" borderId="0" applyNumberFormat="0" applyBorder="0" applyAlignment="0" applyProtection="0"/>
    <xf numFmtId="173" fontId="145" fillId="63" borderId="0" applyNumberFormat="0" applyBorder="0" applyAlignment="0" applyProtection="0"/>
    <xf numFmtId="173" fontId="131" fillId="13" borderId="0" applyNumberFormat="0" applyBorder="0" applyAlignment="0" applyProtection="0"/>
    <xf numFmtId="0" fontId="131" fillId="13" borderId="0" applyNumberFormat="0" applyBorder="0" applyAlignment="0" applyProtection="0"/>
    <xf numFmtId="173" fontId="131" fillId="13" borderId="0" applyNumberFormat="0" applyBorder="0" applyAlignment="0" applyProtection="0"/>
    <xf numFmtId="173" fontId="145" fillId="38" borderId="0" applyNumberFormat="0" applyBorder="0" applyAlignment="0" applyProtection="0"/>
    <xf numFmtId="0" fontId="145" fillId="38" borderId="0" applyNumberFormat="0" applyBorder="0" applyAlignment="0" applyProtection="0"/>
    <xf numFmtId="173" fontId="145" fillId="38" borderId="0" applyNumberFormat="0" applyBorder="0" applyAlignment="0" applyProtection="0"/>
    <xf numFmtId="0" fontId="131" fillId="13" borderId="0" applyNumberFormat="0" applyBorder="0" applyAlignment="0" applyProtection="0"/>
    <xf numFmtId="173" fontId="131" fillId="13" borderId="0" applyNumberFormat="0" applyBorder="0" applyAlignment="0" applyProtection="0"/>
    <xf numFmtId="0" fontId="145" fillId="38" borderId="0" applyNumberFormat="0" applyBorder="0" applyAlignment="0" applyProtection="0"/>
    <xf numFmtId="173" fontId="145" fillId="38" borderId="0" applyNumberFormat="0" applyBorder="0" applyAlignment="0" applyProtection="0"/>
    <xf numFmtId="173" fontId="131" fillId="13" borderId="0" applyNumberFormat="0" applyBorder="0" applyAlignment="0" applyProtection="0"/>
    <xf numFmtId="173" fontId="131" fillId="13" borderId="0" applyNumberFormat="0" applyBorder="0" applyAlignment="0" applyProtection="0"/>
    <xf numFmtId="0" fontId="146" fillId="43" borderId="0" applyNumberFormat="0" applyBorder="0" applyAlignment="0" applyProtection="0"/>
    <xf numFmtId="173" fontId="146" fillId="43" borderId="0" applyNumberFormat="0" applyBorder="0" applyAlignment="0" applyProtection="0"/>
    <xf numFmtId="0" fontId="146" fillId="44" borderId="0" applyNumberFormat="0" applyBorder="0" applyAlignment="0" applyProtection="0"/>
    <xf numFmtId="173" fontId="146" fillId="44" borderId="0" applyNumberFormat="0" applyBorder="0" applyAlignment="0" applyProtection="0"/>
    <xf numFmtId="0" fontId="145" fillId="45" borderId="0" applyNumberFormat="0" applyBorder="0" applyAlignment="0" applyProtection="0"/>
    <xf numFmtId="173" fontId="145" fillId="45" borderId="0" applyNumberFormat="0" applyBorder="0" applyAlignment="0" applyProtection="0"/>
    <xf numFmtId="173" fontId="145" fillId="42" borderId="0" applyNumberFormat="0" applyBorder="0" applyAlignment="0" applyProtection="0"/>
    <xf numFmtId="0" fontId="145" fillId="42" borderId="0" applyNumberFormat="0" applyBorder="0" applyAlignment="0" applyProtection="0"/>
    <xf numFmtId="173" fontId="145" fillId="42" borderId="0" applyNumberFormat="0" applyBorder="0" applyAlignment="0" applyProtection="0"/>
    <xf numFmtId="0" fontId="145" fillId="67" borderId="0" applyNumberFormat="0" applyBorder="0" applyAlignment="0" applyProtection="0"/>
    <xf numFmtId="173" fontId="145" fillId="67" borderId="0" applyNumberFormat="0" applyBorder="0" applyAlignment="0" applyProtection="0"/>
    <xf numFmtId="173" fontId="131" fillId="17" borderId="0" applyNumberFormat="0" applyBorder="0" applyAlignment="0" applyProtection="0"/>
    <xf numFmtId="0" fontId="131" fillId="17" borderId="0" applyNumberFormat="0" applyBorder="0" applyAlignment="0" applyProtection="0"/>
    <xf numFmtId="173" fontId="131" fillId="17" borderId="0" applyNumberFormat="0" applyBorder="0" applyAlignment="0" applyProtection="0"/>
    <xf numFmtId="173" fontId="145" fillId="42" borderId="0" applyNumberFormat="0" applyBorder="0" applyAlignment="0" applyProtection="0"/>
    <xf numFmtId="0" fontId="145" fillId="42" borderId="0" applyNumberFormat="0" applyBorder="0" applyAlignment="0" applyProtection="0"/>
    <xf numFmtId="173" fontId="145" fillId="42" borderId="0" applyNumberFormat="0" applyBorder="0" applyAlignment="0" applyProtection="0"/>
    <xf numFmtId="0" fontId="131" fillId="17" borderId="0" applyNumberFormat="0" applyBorder="0" applyAlignment="0" applyProtection="0"/>
    <xf numFmtId="173" fontId="131" fillId="17" borderId="0" applyNumberFormat="0" applyBorder="0" applyAlignment="0" applyProtection="0"/>
    <xf numFmtId="0" fontId="145" fillId="42" borderId="0" applyNumberFormat="0" applyBorder="0" applyAlignment="0" applyProtection="0"/>
    <xf numFmtId="173" fontId="145" fillId="42" borderId="0" applyNumberFormat="0" applyBorder="0" applyAlignment="0" applyProtection="0"/>
    <xf numFmtId="173" fontId="131" fillId="17" borderId="0" applyNumberFormat="0" applyBorder="0" applyAlignment="0" applyProtection="0"/>
    <xf numFmtId="173" fontId="131" fillId="17" borderId="0" applyNumberFormat="0" applyBorder="0" applyAlignment="0" applyProtection="0"/>
    <xf numFmtId="0" fontId="146" fillId="39" borderId="0" applyNumberFormat="0" applyBorder="0" applyAlignment="0" applyProtection="0"/>
    <xf numFmtId="173" fontId="146" fillId="39" borderId="0" applyNumberFormat="0" applyBorder="0" applyAlignment="0" applyProtection="0"/>
    <xf numFmtId="0" fontId="146" fillId="47" borderId="0" applyNumberFormat="0" applyBorder="0" applyAlignment="0" applyProtection="0"/>
    <xf numFmtId="173" fontId="146" fillId="47" borderId="0" applyNumberFormat="0" applyBorder="0" applyAlignment="0" applyProtection="0"/>
    <xf numFmtId="0" fontId="145" fillId="40" borderId="0" applyNumberFormat="0" applyBorder="0" applyAlignment="0" applyProtection="0"/>
    <xf numFmtId="173" fontId="145" fillId="40" borderId="0" applyNumberFormat="0" applyBorder="0" applyAlignment="0" applyProtection="0"/>
    <xf numFmtId="173" fontId="145" fillId="46" borderId="0" applyNumberFormat="0" applyBorder="0" applyAlignment="0" applyProtection="0"/>
    <xf numFmtId="0" fontId="145" fillId="46" borderId="0" applyNumberFormat="0" applyBorder="0" applyAlignment="0" applyProtection="0"/>
    <xf numFmtId="173" fontId="145" fillId="46" borderId="0" applyNumberFormat="0" applyBorder="0" applyAlignment="0" applyProtection="0"/>
    <xf numFmtId="0" fontId="145" fillId="90" borderId="0" applyNumberFormat="0" applyBorder="0" applyAlignment="0" applyProtection="0"/>
    <xf numFmtId="173" fontId="145" fillId="90" borderId="0" applyNumberFormat="0" applyBorder="0" applyAlignment="0" applyProtection="0"/>
    <xf numFmtId="173" fontId="131" fillId="21" borderId="0" applyNumberFormat="0" applyBorder="0" applyAlignment="0" applyProtection="0"/>
    <xf numFmtId="0" fontId="131" fillId="21" borderId="0" applyNumberFormat="0" applyBorder="0" applyAlignment="0" applyProtection="0"/>
    <xf numFmtId="173" fontId="131" fillId="21" borderId="0" applyNumberFormat="0" applyBorder="0" applyAlignment="0" applyProtection="0"/>
    <xf numFmtId="173" fontId="145" fillId="46" borderId="0" applyNumberFormat="0" applyBorder="0" applyAlignment="0" applyProtection="0"/>
    <xf numFmtId="0" fontId="145" fillId="46" borderId="0" applyNumberFormat="0" applyBorder="0" applyAlignment="0" applyProtection="0"/>
    <xf numFmtId="173" fontId="145" fillId="46" borderId="0" applyNumberFormat="0" applyBorder="0" applyAlignment="0" applyProtection="0"/>
    <xf numFmtId="0" fontId="131" fillId="21" borderId="0" applyNumberFormat="0" applyBorder="0" applyAlignment="0" applyProtection="0"/>
    <xf numFmtId="173" fontId="131" fillId="21" borderId="0" applyNumberFormat="0" applyBorder="0" applyAlignment="0" applyProtection="0"/>
    <xf numFmtId="0" fontId="145" fillId="46" borderId="0" applyNumberFormat="0" applyBorder="0" applyAlignment="0" applyProtection="0"/>
    <xf numFmtId="173" fontId="145" fillId="46" borderId="0" applyNumberFormat="0" applyBorder="0" applyAlignment="0" applyProtection="0"/>
    <xf numFmtId="173" fontId="131" fillId="21" borderId="0" applyNumberFormat="0" applyBorder="0" applyAlignment="0" applyProtection="0"/>
    <xf numFmtId="173" fontId="131" fillId="21" borderId="0" applyNumberFormat="0" applyBorder="0" applyAlignment="0" applyProtection="0"/>
    <xf numFmtId="0" fontId="146" fillId="48" borderId="0" applyNumberFormat="0" applyBorder="0" applyAlignment="0" applyProtection="0"/>
    <xf numFmtId="173" fontId="146" fillId="48" borderId="0" applyNumberFormat="0" applyBorder="0" applyAlignment="0" applyProtection="0"/>
    <xf numFmtId="0" fontId="146" fillId="49" borderId="0" applyNumberFormat="0" applyBorder="0" applyAlignment="0" applyProtection="0"/>
    <xf numFmtId="173" fontId="146" fillId="49" borderId="0" applyNumberFormat="0" applyBorder="0" applyAlignment="0" applyProtection="0"/>
    <xf numFmtId="0" fontId="145" fillId="37" borderId="0" applyNumberFormat="0" applyBorder="0" applyAlignment="0" applyProtection="0"/>
    <xf numFmtId="173" fontId="145" fillId="37" borderId="0" applyNumberFormat="0" applyBorder="0" applyAlignment="0" applyProtection="0"/>
    <xf numFmtId="173" fontId="145" fillId="37" borderId="0" applyNumberFormat="0" applyBorder="0" applyAlignment="0" applyProtection="0"/>
    <xf numFmtId="0" fontId="145" fillId="37" borderId="0" applyNumberFormat="0" applyBorder="0" applyAlignment="0" applyProtection="0"/>
    <xf numFmtId="173" fontId="145" fillId="37" borderId="0" applyNumberFormat="0" applyBorder="0" applyAlignment="0" applyProtection="0"/>
    <xf numFmtId="0" fontId="145" fillId="60" borderId="0" applyNumberFormat="0" applyBorder="0" applyAlignment="0" applyProtection="0"/>
    <xf numFmtId="173" fontId="145" fillId="60" borderId="0" applyNumberFormat="0" applyBorder="0" applyAlignment="0" applyProtection="0"/>
    <xf numFmtId="173" fontId="131" fillId="25" borderId="0" applyNumberFormat="0" applyBorder="0" applyAlignment="0" applyProtection="0"/>
    <xf numFmtId="0" fontId="131" fillId="25" borderId="0" applyNumberFormat="0" applyBorder="0" applyAlignment="0" applyProtection="0"/>
    <xf numFmtId="173" fontId="131" fillId="25" borderId="0" applyNumberFormat="0" applyBorder="0" applyAlignment="0" applyProtection="0"/>
    <xf numFmtId="173" fontId="145" fillId="37" borderId="0" applyNumberFormat="0" applyBorder="0" applyAlignment="0" applyProtection="0"/>
    <xf numFmtId="0" fontId="145" fillId="37" borderId="0" applyNumberFormat="0" applyBorder="0" applyAlignment="0" applyProtection="0"/>
    <xf numFmtId="173" fontId="145" fillId="37" borderId="0" applyNumberFormat="0" applyBorder="0" applyAlignment="0" applyProtection="0"/>
    <xf numFmtId="0" fontId="131" fillId="25" borderId="0" applyNumberFormat="0" applyBorder="0" applyAlignment="0" applyProtection="0"/>
    <xf numFmtId="173" fontId="131" fillId="25" borderId="0" applyNumberFormat="0" applyBorder="0" applyAlignment="0" applyProtection="0"/>
    <xf numFmtId="0" fontId="145" fillId="37" borderId="0" applyNumberFormat="0" applyBorder="0" applyAlignment="0" applyProtection="0"/>
    <xf numFmtId="173" fontId="145" fillId="37" borderId="0" applyNumberFormat="0" applyBorder="0" applyAlignment="0" applyProtection="0"/>
    <xf numFmtId="173" fontId="131" fillId="25" borderId="0" applyNumberFormat="0" applyBorder="0" applyAlignment="0" applyProtection="0"/>
    <xf numFmtId="173" fontId="131" fillId="25" borderId="0" applyNumberFormat="0" applyBorder="0" applyAlignment="0" applyProtection="0"/>
    <xf numFmtId="0" fontId="146" fillId="51" borderId="0" applyNumberFormat="0" applyBorder="0" applyAlignment="0" applyProtection="0"/>
    <xf numFmtId="173" fontId="146" fillId="51" borderId="0" applyNumberFormat="0" applyBorder="0" applyAlignment="0" applyProtection="0"/>
    <xf numFmtId="0" fontId="146" fillId="52" borderId="0" applyNumberFormat="0" applyBorder="0" applyAlignment="0" applyProtection="0"/>
    <xf numFmtId="173" fontId="146" fillId="52" borderId="0" applyNumberFormat="0" applyBorder="0" applyAlignment="0" applyProtection="0"/>
    <xf numFmtId="0" fontId="145" fillId="53" borderId="0" applyNumberFormat="0" applyBorder="0" applyAlignment="0" applyProtection="0"/>
    <xf numFmtId="173" fontId="145" fillId="53" borderId="0" applyNumberFormat="0" applyBorder="0" applyAlignment="0" applyProtection="0"/>
    <xf numFmtId="173" fontId="145" fillId="50" borderId="0" applyNumberFormat="0" applyBorder="0" applyAlignment="0" applyProtection="0"/>
    <xf numFmtId="0" fontId="145" fillId="50" borderId="0" applyNumberFormat="0" applyBorder="0" applyAlignment="0" applyProtection="0"/>
    <xf numFmtId="173" fontId="145" fillId="50" borderId="0" applyNumberFormat="0" applyBorder="0" applyAlignment="0" applyProtection="0"/>
    <xf numFmtId="0" fontId="145" fillId="66" borderId="0" applyNumberFormat="0" applyBorder="0" applyAlignment="0" applyProtection="0"/>
    <xf numFmtId="173" fontId="145" fillId="66" borderId="0" applyNumberFormat="0" applyBorder="0" applyAlignment="0" applyProtection="0"/>
    <xf numFmtId="173" fontId="131" fillId="29" borderId="0" applyNumberFormat="0" applyBorder="0" applyAlignment="0" applyProtection="0"/>
    <xf numFmtId="0" fontId="131" fillId="29" borderId="0" applyNumberFormat="0" applyBorder="0" applyAlignment="0" applyProtection="0"/>
    <xf numFmtId="173" fontId="131" fillId="29" borderId="0" applyNumberFormat="0" applyBorder="0" applyAlignment="0" applyProtection="0"/>
    <xf numFmtId="173" fontId="145" fillId="50" borderId="0" applyNumberFormat="0" applyBorder="0" applyAlignment="0" applyProtection="0"/>
    <xf numFmtId="0" fontId="145" fillId="50" borderId="0" applyNumberFormat="0" applyBorder="0" applyAlignment="0" applyProtection="0"/>
    <xf numFmtId="173" fontId="145" fillId="50" borderId="0" applyNumberFormat="0" applyBorder="0" applyAlignment="0" applyProtection="0"/>
    <xf numFmtId="0" fontId="131" fillId="29" borderId="0" applyNumberFormat="0" applyBorder="0" applyAlignment="0" applyProtection="0"/>
    <xf numFmtId="173" fontId="131" fillId="29" borderId="0" applyNumberFormat="0" applyBorder="0" applyAlignment="0" applyProtection="0"/>
    <xf numFmtId="0" fontId="145" fillId="50" borderId="0" applyNumberFormat="0" applyBorder="0" applyAlignment="0" applyProtection="0"/>
    <xf numFmtId="173" fontId="145" fillId="50" borderId="0" applyNumberFormat="0" applyBorder="0" applyAlignment="0" applyProtection="0"/>
    <xf numFmtId="173" fontId="131" fillId="29" borderId="0" applyNumberFormat="0" applyBorder="0" applyAlignment="0" applyProtection="0"/>
    <xf numFmtId="173" fontId="131" fillId="29" borderId="0" applyNumberFormat="0" applyBorder="0" applyAlignment="0" applyProtection="0"/>
    <xf numFmtId="0" fontId="145" fillId="91" borderId="0" applyNumberFormat="0" applyBorder="0" applyAlignment="0" applyProtection="0"/>
    <xf numFmtId="0" fontId="131" fillId="9" borderId="0" applyNumberFormat="0" applyBorder="0" applyAlignment="0" applyProtection="0"/>
    <xf numFmtId="0" fontId="131" fillId="9" borderId="0" applyNumberFormat="0" applyBorder="0" applyAlignment="0" applyProtection="0"/>
    <xf numFmtId="0" fontId="131" fillId="9" borderId="0" applyNumberFormat="0" applyBorder="0" applyAlignment="0" applyProtection="0"/>
    <xf numFmtId="0" fontId="131" fillId="9" borderId="0" applyNumberFormat="0" applyBorder="0" applyAlignment="0" applyProtection="0"/>
    <xf numFmtId="0" fontId="145" fillId="6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45" fillId="67" borderId="0" applyNumberFormat="0" applyBorder="0" applyAlignment="0" applyProtection="0"/>
    <xf numFmtId="0" fontId="131" fillId="17" borderId="0" applyNumberFormat="0" applyBorder="0" applyAlignment="0" applyProtection="0"/>
    <xf numFmtId="0" fontId="131" fillId="17" borderId="0" applyNumberFormat="0" applyBorder="0" applyAlignment="0" applyProtection="0"/>
    <xf numFmtId="0" fontId="131" fillId="17" borderId="0" applyNumberFormat="0" applyBorder="0" applyAlignment="0" applyProtection="0"/>
    <xf numFmtId="0" fontId="131" fillId="17" borderId="0" applyNumberFormat="0" applyBorder="0" applyAlignment="0" applyProtection="0"/>
    <xf numFmtId="0" fontId="145" fillId="90" borderId="0" applyNumberFormat="0" applyBorder="0" applyAlignment="0" applyProtection="0"/>
    <xf numFmtId="0" fontId="131" fillId="21" borderId="0" applyNumberFormat="0" applyBorder="0" applyAlignment="0" applyProtection="0"/>
    <xf numFmtId="0" fontId="131" fillId="21" borderId="0" applyNumberFormat="0" applyBorder="0" applyAlignment="0" applyProtection="0"/>
    <xf numFmtId="0" fontId="131" fillId="21" borderId="0" applyNumberFormat="0" applyBorder="0" applyAlignment="0" applyProtection="0"/>
    <xf numFmtId="0" fontId="131" fillId="21" borderId="0" applyNumberFormat="0" applyBorder="0" applyAlignment="0" applyProtection="0"/>
    <xf numFmtId="0" fontId="145" fillId="60" borderId="0" applyNumberFormat="0" applyBorder="0" applyAlignment="0" applyProtection="0"/>
    <xf numFmtId="0" fontId="131" fillId="25" borderId="0" applyNumberFormat="0" applyBorder="0" applyAlignment="0" applyProtection="0"/>
    <xf numFmtId="0" fontId="131" fillId="25" borderId="0" applyNumberFormat="0" applyBorder="0" applyAlignment="0" applyProtection="0"/>
    <xf numFmtId="0" fontId="131" fillId="25" borderId="0" applyNumberFormat="0" applyBorder="0" applyAlignment="0" applyProtection="0"/>
    <xf numFmtId="0" fontId="131" fillId="25" borderId="0" applyNumberFormat="0" applyBorder="0" applyAlignment="0" applyProtection="0"/>
    <xf numFmtId="0" fontId="145" fillId="66" borderId="0" applyNumberFormat="0" applyBorder="0" applyAlignment="0" applyProtection="0"/>
    <xf numFmtId="0" fontId="131" fillId="29" borderId="0" applyNumberFormat="0" applyBorder="0" applyAlignment="0" applyProtection="0"/>
    <xf numFmtId="0" fontId="131" fillId="29" borderId="0" applyNumberFormat="0" applyBorder="0" applyAlignment="0" applyProtection="0"/>
    <xf numFmtId="0" fontId="131" fillId="29" borderId="0" applyNumberFormat="0" applyBorder="0" applyAlignment="0" applyProtection="0"/>
    <xf numFmtId="0" fontId="131" fillId="29" borderId="0" applyNumberFormat="0" applyBorder="0" applyAlignment="0" applyProtection="0"/>
    <xf numFmtId="0" fontId="156" fillId="74" borderId="19" applyNumberFormat="0" applyAlignment="0" applyProtection="0"/>
    <xf numFmtId="0" fontId="124" fillId="6" borderId="5" applyNumberFormat="0" applyAlignment="0" applyProtection="0"/>
    <xf numFmtId="0" fontId="124" fillId="6" borderId="5" applyNumberFormat="0" applyAlignment="0" applyProtection="0"/>
    <xf numFmtId="0" fontId="124" fillId="6" borderId="5" applyNumberFormat="0" applyAlignment="0" applyProtection="0"/>
    <xf numFmtId="0" fontId="124" fillId="6" borderId="5" applyNumberFormat="0" applyAlignment="0" applyProtection="0"/>
    <xf numFmtId="0" fontId="177" fillId="0" borderId="0" applyNumberFormat="0" applyFill="0" applyBorder="0" applyAlignment="0" applyProtection="0"/>
    <xf numFmtId="0" fontId="128" fillId="0" borderId="0" applyNumberFormat="0" applyFill="0" applyBorder="0" applyAlignment="0" applyProtection="0"/>
    <xf numFmtId="173" fontId="147" fillId="51" borderId="0" applyNumberFormat="0" applyBorder="0" applyAlignment="0" applyProtection="0"/>
    <xf numFmtId="0" fontId="147" fillId="51" borderId="0" applyNumberFormat="0" applyBorder="0" applyAlignment="0" applyProtection="0"/>
    <xf numFmtId="173" fontId="147" fillId="51" borderId="0" applyNumberFormat="0" applyBorder="0" applyAlignment="0" applyProtection="0"/>
    <xf numFmtId="0" fontId="162" fillId="61" borderId="0" applyNumberFormat="0" applyBorder="0" applyAlignment="0" applyProtection="0"/>
    <xf numFmtId="173" fontId="162" fillId="61" borderId="0" applyNumberFormat="0" applyBorder="0" applyAlignment="0" applyProtection="0"/>
    <xf numFmtId="173" fontId="121" fillId="3" borderId="0" applyNumberFormat="0" applyBorder="0" applyAlignment="0" applyProtection="0"/>
    <xf numFmtId="0" fontId="121" fillId="3" borderId="0" applyNumberFormat="0" applyBorder="0" applyAlignment="0" applyProtection="0"/>
    <xf numFmtId="173" fontId="121" fillId="3" borderId="0" applyNumberFormat="0" applyBorder="0" applyAlignment="0" applyProtection="0"/>
    <xf numFmtId="173" fontId="147" fillId="51" borderId="0" applyNumberFormat="0" applyBorder="0" applyAlignment="0" applyProtection="0"/>
    <xf numFmtId="0" fontId="147" fillId="51" borderId="0" applyNumberFormat="0" applyBorder="0" applyAlignment="0" applyProtection="0"/>
    <xf numFmtId="173" fontId="147" fillId="51" borderId="0" applyNumberFormat="0" applyBorder="0" applyAlignment="0" applyProtection="0"/>
    <xf numFmtId="0" fontId="121" fillId="3" borderId="0" applyNumberFormat="0" applyBorder="0" applyAlignment="0" applyProtection="0"/>
    <xf numFmtId="173" fontId="121" fillId="3" borderId="0" applyNumberFormat="0" applyBorder="0" applyAlignment="0" applyProtection="0"/>
    <xf numFmtId="0" fontId="147" fillId="51" borderId="0" applyNumberFormat="0" applyBorder="0" applyAlignment="0" applyProtection="0"/>
    <xf numFmtId="173" fontId="147" fillId="51" borderId="0" applyNumberFormat="0" applyBorder="0" applyAlignment="0" applyProtection="0"/>
    <xf numFmtId="0" fontId="121" fillId="3" borderId="0" applyNumberFormat="0" applyBorder="0" applyAlignment="0" applyProtection="0"/>
    <xf numFmtId="173" fontId="121" fillId="3" borderId="0" applyNumberFormat="0" applyBorder="0" applyAlignment="0" applyProtection="0"/>
    <xf numFmtId="49" fontId="181" fillId="94" borderId="10">
      <alignment horizontal="center"/>
    </xf>
    <xf numFmtId="0" fontId="163" fillId="74" borderId="26" applyNumberFormat="0" applyAlignment="0" applyProtection="0"/>
    <xf numFmtId="0" fontId="125" fillId="6" borderId="4" applyNumberFormat="0" applyAlignment="0" applyProtection="0"/>
    <xf numFmtId="0" fontId="125" fillId="6" borderId="4" applyNumberFormat="0" applyAlignment="0" applyProtection="0"/>
    <xf numFmtId="0" fontId="125" fillId="6" borderId="4" applyNumberFormat="0" applyAlignment="0" applyProtection="0"/>
    <xf numFmtId="0" fontId="125" fillId="6" borderId="4" applyNumberFormat="0" applyAlignment="0" applyProtection="0"/>
    <xf numFmtId="0" fontId="163" fillId="74" borderId="26" applyNumberFormat="0" applyAlignment="0" applyProtection="0"/>
    <xf numFmtId="0" fontId="125" fillId="6" borderId="4" applyNumberFormat="0" applyAlignment="0" applyProtection="0"/>
    <xf numFmtId="173" fontId="148" fillId="54" borderId="13" applyNumberFormat="0" applyAlignment="0" applyProtection="0"/>
    <xf numFmtId="0" fontId="148" fillId="54" borderId="13" applyNumberFormat="0" applyAlignment="0" applyProtection="0"/>
    <xf numFmtId="173" fontId="148" fillId="54" borderId="13" applyNumberFormat="0" applyAlignment="0" applyProtection="0"/>
    <xf numFmtId="0" fontId="163" fillId="74" borderId="26" applyNumberFormat="0" applyAlignment="0" applyProtection="0"/>
    <xf numFmtId="173" fontId="163" fillId="74" borderId="26" applyNumberFormat="0" applyAlignment="0" applyProtection="0"/>
    <xf numFmtId="173" fontId="125" fillId="6" borderId="4" applyNumberFormat="0" applyAlignment="0" applyProtection="0"/>
    <xf numFmtId="0" fontId="125" fillId="6" borderId="4" applyNumberFormat="0" applyAlignment="0" applyProtection="0"/>
    <xf numFmtId="173" fontId="125" fillId="6" borderId="4" applyNumberFormat="0" applyAlignment="0" applyProtection="0"/>
    <xf numFmtId="173" fontId="148" fillId="54" borderId="13" applyNumberFormat="0" applyAlignment="0" applyProtection="0"/>
    <xf numFmtId="0" fontId="148" fillId="54" borderId="13" applyNumberFormat="0" applyAlignment="0" applyProtection="0"/>
    <xf numFmtId="173" fontId="148" fillId="54" borderId="13" applyNumberFormat="0" applyAlignment="0" applyProtection="0"/>
    <xf numFmtId="0" fontId="125" fillId="6" borderId="4" applyNumberFormat="0" applyAlignment="0" applyProtection="0"/>
    <xf numFmtId="173" fontId="125" fillId="6" borderId="4" applyNumberFormat="0" applyAlignment="0" applyProtection="0"/>
    <xf numFmtId="0" fontId="148" fillId="54" borderId="13" applyNumberFormat="0" applyAlignment="0" applyProtection="0"/>
    <xf numFmtId="173" fontId="148" fillId="54" borderId="13" applyNumberFormat="0" applyAlignment="0" applyProtection="0"/>
    <xf numFmtId="0" fontId="125" fillId="6" borderId="4" applyNumberFormat="0" applyAlignment="0" applyProtection="0"/>
    <xf numFmtId="173" fontId="125" fillId="6" borderId="4" applyNumberFormat="0" applyAlignment="0" applyProtection="0"/>
    <xf numFmtId="0" fontId="172" fillId="0" borderId="30" applyNumberFormat="0" applyFill="0" applyAlignment="0" applyProtection="0"/>
    <xf numFmtId="0" fontId="126" fillId="0" borderId="6" applyNumberFormat="0" applyFill="0" applyAlignment="0" applyProtection="0"/>
    <xf numFmtId="173" fontId="149" fillId="46" borderId="14" applyNumberFormat="0" applyAlignment="0" applyProtection="0"/>
    <xf numFmtId="0" fontId="149" fillId="46" borderId="14" applyNumberFormat="0" applyAlignment="0" applyProtection="0"/>
    <xf numFmtId="173" fontId="149" fillId="46" borderId="14" applyNumberFormat="0" applyAlignment="0" applyProtection="0"/>
    <xf numFmtId="0" fontId="149" fillId="92" borderId="14" applyNumberFormat="0" applyAlignment="0" applyProtection="0"/>
    <xf numFmtId="173" fontId="149" fillId="92" borderId="14" applyNumberFormat="0" applyAlignment="0" applyProtection="0"/>
    <xf numFmtId="173" fontId="127" fillId="7" borderId="7" applyNumberFormat="0" applyAlignment="0" applyProtection="0"/>
    <xf numFmtId="0" fontId="127" fillId="7" borderId="7" applyNumberFormat="0" applyAlignment="0" applyProtection="0"/>
    <xf numFmtId="173" fontId="127" fillId="7" borderId="7" applyNumberFormat="0" applyAlignment="0" applyProtection="0"/>
    <xf numFmtId="173" fontId="149" fillId="46" borderId="14" applyNumberFormat="0" applyAlignment="0" applyProtection="0"/>
    <xf numFmtId="0" fontId="149" fillId="46" borderId="14" applyNumberFormat="0" applyAlignment="0" applyProtection="0"/>
    <xf numFmtId="173" fontId="149" fillId="46" borderId="14" applyNumberFormat="0" applyAlignment="0" applyProtection="0"/>
    <xf numFmtId="0" fontId="127" fillId="7" borderId="7" applyNumberFormat="0" applyAlignment="0" applyProtection="0"/>
    <xf numFmtId="173" fontId="127" fillId="7" borderId="7" applyNumberFormat="0" applyAlignment="0" applyProtection="0"/>
    <xf numFmtId="0" fontId="149" fillId="46" borderId="14" applyNumberFormat="0" applyAlignment="0" applyProtection="0"/>
    <xf numFmtId="173" fontId="149" fillId="46" borderId="14" applyNumberFormat="0" applyAlignment="0" applyProtection="0"/>
    <xf numFmtId="0" fontId="127" fillId="7" borderId="7" applyNumberFormat="0" applyAlignment="0" applyProtection="0"/>
    <xf numFmtId="173" fontId="127" fillId="7" borderId="7" applyNumberFormat="0" applyAlignment="0" applyProtection="0"/>
    <xf numFmtId="164" fontId="132" fillId="0" borderId="0" applyFont="0" applyFill="0" applyBorder="0" applyAlignment="0" applyProtection="0"/>
    <xf numFmtId="174" fontId="132" fillId="0" borderId="37" applyFill="0" applyBorder="0" applyProtection="0"/>
    <xf numFmtId="175" fontId="132" fillId="0" borderId="37" applyBorder="0"/>
    <xf numFmtId="175" fontId="132" fillId="0" borderId="37" applyBorder="0"/>
    <xf numFmtId="174" fontId="132" fillId="0" borderId="37" applyFill="0" applyBorder="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61"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46" fillId="0" borderId="0" applyFont="0" applyFill="0" applyBorder="0" applyAlignment="0" applyProtection="0"/>
    <xf numFmtId="43" fontId="180" fillId="0" borderId="0" applyFont="0" applyFill="0" applyBorder="0" applyAlignment="0" applyProtection="0"/>
    <xf numFmtId="43" fontId="132" fillId="0" borderId="0" applyFont="0" applyFill="0" applyBorder="0" applyAlignment="0" applyProtection="0"/>
    <xf numFmtId="43" fontId="165"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43" fontId="13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0" fontId="146" fillId="78" borderId="31" applyNumberFormat="0" applyFont="0" applyAlignment="0" applyProtection="0"/>
    <xf numFmtId="0" fontId="72" fillId="8" borderId="8" applyNumberFormat="0" applyFont="0" applyAlignment="0" applyProtection="0"/>
    <xf numFmtId="44" fontId="132" fillId="0" borderId="0" applyFont="0" applyFill="0" applyBorder="0" applyAlignment="0" applyProtection="0"/>
    <xf numFmtId="44" fontId="180" fillId="0" borderId="0" applyFont="0" applyFill="0" applyBorder="0" applyAlignment="0" applyProtection="0"/>
    <xf numFmtId="44" fontId="132" fillId="0" borderId="0" applyFont="0" applyFill="0" applyBorder="0" applyAlignment="0" applyProtection="0"/>
    <xf numFmtId="176" fontId="132" fillId="95" borderId="0" applyFont="0" applyBorder="0"/>
    <xf numFmtId="177" fontId="182" fillId="0" borderId="38" applyBorder="0"/>
    <xf numFmtId="178" fontId="132" fillId="0" borderId="0" applyFont="0" applyBorder="0" applyAlignment="0"/>
    <xf numFmtId="178" fontId="132" fillId="0" borderId="0" applyFont="0" applyBorder="0" applyAlignment="0"/>
    <xf numFmtId="0" fontId="171" fillId="87" borderId="26"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50" fillId="55" borderId="0" applyNumberFormat="0" applyBorder="0" applyAlignment="0" applyProtection="0"/>
    <xf numFmtId="173" fontId="150" fillId="55" borderId="0" applyNumberFormat="0" applyBorder="0" applyAlignment="0" applyProtection="0"/>
    <xf numFmtId="0" fontId="150" fillId="56" borderId="0" applyNumberFormat="0" applyBorder="0" applyAlignment="0" applyProtection="0"/>
    <xf numFmtId="173" fontId="150" fillId="56" borderId="0" applyNumberFormat="0" applyBorder="0" applyAlignment="0" applyProtection="0"/>
    <xf numFmtId="0" fontId="150" fillId="57" borderId="0" applyNumberFormat="0" applyBorder="0" applyAlignment="0" applyProtection="0"/>
    <xf numFmtId="173" fontId="150" fillId="57" borderId="0" applyNumberFormat="0" applyBorder="0" applyAlignment="0" applyProtection="0"/>
    <xf numFmtId="0" fontId="171" fillId="87" borderId="26" applyNumberFormat="0" applyAlignment="0" applyProtection="0"/>
    <xf numFmtId="0" fontId="123" fillId="5" borderId="4" applyNumberFormat="0" applyAlignment="0" applyProtection="0"/>
    <xf numFmtId="0" fontId="150" fillId="0" borderId="32" applyNumberFormat="0" applyFill="0" applyAlignment="0" applyProtection="0"/>
    <xf numFmtId="0" fontId="130" fillId="0" borderId="9" applyNumberFormat="0" applyFill="0" applyAlignment="0" applyProtection="0"/>
    <xf numFmtId="0" fontId="130" fillId="0" borderId="9" applyNumberFormat="0" applyFill="0" applyAlignment="0" applyProtection="0"/>
    <xf numFmtId="0" fontId="130" fillId="0" borderId="9" applyNumberFormat="0" applyFill="0" applyAlignment="0" applyProtection="0"/>
    <xf numFmtId="0" fontId="130" fillId="0" borderId="9" applyNumberFormat="0" applyFill="0" applyAlignment="0" applyProtection="0"/>
    <xf numFmtId="0" fontId="166"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169" fontId="132" fillId="0" borderId="0" applyFont="0" applyFill="0" applyBorder="0" applyAlignment="0" applyProtection="0"/>
    <xf numFmtId="173" fontId="132" fillId="0" borderId="0" applyFont="0" applyFill="0" applyBorder="0" applyAlignment="0" applyProtection="0"/>
    <xf numFmtId="0" fontId="166" fillId="0" borderId="0" applyNumberFormat="0" applyFill="0" applyBorder="0" applyAlignment="0" applyProtection="0"/>
    <xf numFmtId="173" fontId="166" fillId="0" borderId="0" applyNumberFormat="0" applyFill="0" applyBorder="0" applyAlignment="0" applyProtection="0"/>
    <xf numFmtId="173" fontId="129" fillId="0" borderId="0" applyNumberFormat="0" applyFill="0" applyBorder="0" applyAlignment="0" applyProtection="0"/>
    <xf numFmtId="0" fontId="129" fillId="0" borderId="0" applyNumberFormat="0" applyFill="0" applyBorder="0" applyAlignment="0" applyProtection="0"/>
    <xf numFmtId="173" fontId="129" fillId="0" borderId="0" applyNumberFormat="0" applyFill="0" applyBorder="0" applyAlignment="0" applyProtection="0"/>
    <xf numFmtId="0" fontId="129" fillId="0" borderId="0" applyNumberFormat="0" applyFill="0" applyBorder="0" applyAlignment="0" applyProtection="0"/>
    <xf numFmtId="173" fontId="129" fillId="0" borderId="0" applyNumberFormat="0" applyFill="0" applyBorder="0" applyAlignment="0" applyProtection="0"/>
    <xf numFmtId="179" fontId="183" fillId="0" borderId="31" applyFill="0" applyBorder="0"/>
    <xf numFmtId="0" fontId="146" fillId="44" borderId="0" applyNumberFormat="0" applyBorder="0" applyAlignment="0" applyProtection="0"/>
    <xf numFmtId="173" fontId="146" fillId="44" borderId="0" applyNumberFormat="0" applyBorder="0" applyAlignment="0" applyProtection="0"/>
    <xf numFmtId="0" fontId="155" fillId="84" borderId="0" applyNumberFormat="0" applyBorder="0" applyAlignment="0" applyProtection="0"/>
    <xf numFmtId="173" fontId="155" fillId="84" borderId="0" applyNumberFormat="0" applyBorder="0" applyAlignment="0" applyProtection="0"/>
    <xf numFmtId="173" fontId="120" fillId="2" borderId="0" applyNumberFormat="0" applyBorder="0" applyAlignment="0" applyProtection="0"/>
    <xf numFmtId="0" fontId="120" fillId="2" borderId="0" applyNumberFormat="0" applyBorder="0" applyAlignment="0" applyProtection="0"/>
    <xf numFmtId="173" fontId="120" fillId="2" borderId="0" applyNumberFormat="0" applyBorder="0" applyAlignment="0" applyProtection="0"/>
    <xf numFmtId="173" fontId="146" fillId="44" borderId="0" applyNumberFormat="0" applyBorder="0" applyAlignment="0" applyProtection="0"/>
    <xf numFmtId="0" fontId="146" fillId="44" borderId="0" applyNumberFormat="0" applyBorder="0" applyAlignment="0" applyProtection="0"/>
    <xf numFmtId="173" fontId="146" fillId="44" borderId="0" applyNumberFormat="0" applyBorder="0" applyAlignment="0" applyProtection="0"/>
    <xf numFmtId="0" fontId="120" fillId="2" borderId="0" applyNumberFormat="0" applyBorder="0" applyAlignment="0" applyProtection="0"/>
    <xf numFmtId="173" fontId="120" fillId="2" borderId="0" applyNumberFormat="0" applyBorder="0" applyAlignment="0" applyProtection="0"/>
    <xf numFmtId="0" fontId="146" fillId="44" borderId="0" applyNumberFormat="0" applyBorder="0" applyAlignment="0" applyProtection="0"/>
    <xf numFmtId="173" fontId="146" fillId="44" borderId="0" applyNumberFormat="0" applyBorder="0" applyAlignment="0" applyProtection="0"/>
    <xf numFmtId="0" fontId="120" fillId="2" borderId="0" applyNumberFormat="0" applyBorder="0" applyAlignment="0" applyProtection="0"/>
    <xf numFmtId="173" fontId="120" fillId="2" borderId="0" applyNumberFormat="0" applyBorder="0" applyAlignment="0" applyProtection="0"/>
    <xf numFmtId="38" fontId="133" fillId="95" borderId="0" applyNumberFormat="0" applyBorder="0" applyAlignment="0" applyProtection="0"/>
    <xf numFmtId="49" fontId="184" fillId="0" borderId="0">
      <alignment horizontal="center"/>
    </xf>
    <xf numFmtId="0" fontId="155" fillId="84" borderId="0" applyNumberFormat="0" applyBorder="0" applyAlignment="0" applyProtection="0"/>
    <xf numFmtId="0" fontId="120" fillId="2" borderId="0" applyNumberFormat="0" applyBorder="0" applyAlignment="0" applyProtection="0"/>
    <xf numFmtId="0" fontId="120" fillId="2" borderId="0" applyNumberFormat="0" applyBorder="0" applyAlignment="0" applyProtection="0"/>
    <xf numFmtId="0" fontId="120" fillId="2" borderId="0" applyNumberFormat="0" applyBorder="0" applyAlignment="0" applyProtection="0"/>
    <xf numFmtId="0" fontId="120" fillId="2" borderId="0" applyNumberFormat="0" applyBorder="0" applyAlignment="0" applyProtection="0"/>
    <xf numFmtId="173" fontId="151" fillId="0" borderId="15" applyNumberFormat="0" applyFill="0" applyAlignment="0" applyProtection="0"/>
    <xf numFmtId="0" fontId="151" fillId="0" borderId="15" applyNumberFormat="0" applyFill="0" applyAlignment="0" applyProtection="0"/>
    <xf numFmtId="173" fontId="151" fillId="0" borderId="15" applyNumberFormat="0" applyFill="0" applyAlignment="0" applyProtection="0"/>
    <xf numFmtId="0" fontId="168" fillId="0" borderId="27" applyNumberFormat="0" applyFill="0" applyAlignment="0" applyProtection="0"/>
    <xf numFmtId="173" fontId="168" fillId="0" borderId="27" applyNumberFormat="0" applyFill="0" applyAlignment="0" applyProtection="0"/>
    <xf numFmtId="173" fontId="117" fillId="0" borderId="1" applyNumberFormat="0" applyFill="0" applyAlignment="0" applyProtection="0"/>
    <xf numFmtId="0" fontId="117" fillId="0" borderId="1" applyNumberFormat="0" applyFill="0" applyAlignment="0" applyProtection="0"/>
    <xf numFmtId="173" fontId="117" fillId="0" borderId="1" applyNumberFormat="0" applyFill="0" applyAlignment="0" applyProtection="0"/>
    <xf numFmtId="173" fontId="151" fillId="0" borderId="15" applyNumberFormat="0" applyFill="0" applyAlignment="0" applyProtection="0"/>
    <xf numFmtId="0" fontId="151" fillId="0" borderId="15" applyNumberFormat="0" applyFill="0" applyAlignment="0" applyProtection="0"/>
    <xf numFmtId="173" fontId="151" fillId="0" borderId="15" applyNumberFormat="0" applyFill="0" applyAlignment="0" applyProtection="0"/>
    <xf numFmtId="0" fontId="117" fillId="0" borderId="1" applyNumberFormat="0" applyFill="0" applyAlignment="0" applyProtection="0"/>
    <xf numFmtId="173" fontId="117" fillId="0" borderId="1" applyNumberFormat="0" applyFill="0" applyAlignment="0" applyProtection="0"/>
    <xf numFmtId="0" fontId="151" fillId="0" borderId="15" applyNumberFormat="0" applyFill="0" applyAlignment="0" applyProtection="0"/>
    <xf numFmtId="173" fontId="151" fillId="0" borderId="15" applyNumberFormat="0" applyFill="0" applyAlignment="0" applyProtection="0"/>
    <xf numFmtId="0" fontId="117" fillId="0" borderId="1" applyNumberFormat="0" applyFill="0" applyAlignment="0" applyProtection="0"/>
    <xf numFmtId="173" fontId="117" fillId="0" borderId="1" applyNumberFormat="0" applyFill="0" applyAlignment="0" applyProtection="0"/>
    <xf numFmtId="173" fontId="152" fillId="0" borderId="16" applyNumberFormat="0" applyFill="0" applyAlignment="0" applyProtection="0"/>
    <xf numFmtId="0" fontId="152" fillId="0" borderId="16" applyNumberFormat="0" applyFill="0" applyAlignment="0" applyProtection="0"/>
    <xf numFmtId="173" fontId="152" fillId="0" borderId="16" applyNumberFormat="0" applyFill="0" applyAlignment="0" applyProtection="0"/>
    <xf numFmtId="0" fontId="169" fillId="0" borderId="28" applyNumberFormat="0" applyFill="0" applyAlignment="0" applyProtection="0"/>
    <xf numFmtId="173" fontId="169" fillId="0" borderId="28" applyNumberFormat="0" applyFill="0" applyAlignment="0" applyProtection="0"/>
    <xf numFmtId="173" fontId="118" fillId="0" borderId="2" applyNumberFormat="0" applyFill="0" applyAlignment="0" applyProtection="0"/>
    <xf numFmtId="0" fontId="118" fillId="0" borderId="2" applyNumberFormat="0" applyFill="0" applyAlignment="0" applyProtection="0"/>
    <xf numFmtId="173" fontId="118" fillId="0" borderId="2" applyNumberFormat="0" applyFill="0" applyAlignment="0" applyProtection="0"/>
    <xf numFmtId="173" fontId="152" fillId="0" borderId="16" applyNumberFormat="0" applyFill="0" applyAlignment="0" applyProtection="0"/>
    <xf numFmtId="0" fontId="152" fillId="0" borderId="16" applyNumberFormat="0" applyFill="0" applyAlignment="0" applyProtection="0"/>
    <xf numFmtId="173" fontId="152" fillId="0" borderId="16" applyNumberFormat="0" applyFill="0" applyAlignment="0" applyProtection="0"/>
    <xf numFmtId="0" fontId="118" fillId="0" borderId="2" applyNumberFormat="0" applyFill="0" applyAlignment="0" applyProtection="0"/>
    <xf numFmtId="173" fontId="118" fillId="0" borderId="2" applyNumberFormat="0" applyFill="0" applyAlignment="0" applyProtection="0"/>
    <xf numFmtId="0" fontId="152" fillId="0" borderId="16" applyNumberFormat="0" applyFill="0" applyAlignment="0" applyProtection="0"/>
    <xf numFmtId="173" fontId="152" fillId="0" borderId="16" applyNumberFormat="0" applyFill="0" applyAlignment="0" applyProtection="0"/>
    <xf numFmtId="0" fontId="118" fillId="0" borderId="2" applyNumberFormat="0" applyFill="0" applyAlignment="0" applyProtection="0"/>
    <xf numFmtId="173" fontId="118" fillId="0" borderId="2" applyNumberFormat="0" applyFill="0" applyAlignment="0" applyProtection="0"/>
    <xf numFmtId="173" fontId="153" fillId="0" borderId="17" applyNumberFormat="0" applyFill="0" applyAlignment="0" applyProtection="0"/>
    <xf numFmtId="0" fontId="153" fillId="0" borderId="17" applyNumberFormat="0" applyFill="0" applyAlignment="0" applyProtection="0"/>
    <xf numFmtId="173" fontId="153" fillId="0" borderId="17" applyNumberFormat="0" applyFill="0" applyAlignment="0" applyProtection="0"/>
    <xf numFmtId="0" fontId="170" fillId="0" borderId="29" applyNumberFormat="0" applyFill="0" applyAlignment="0" applyProtection="0"/>
    <xf numFmtId="173" fontId="170" fillId="0" borderId="29" applyNumberFormat="0" applyFill="0" applyAlignment="0" applyProtection="0"/>
    <xf numFmtId="173" fontId="119" fillId="0" borderId="3" applyNumberFormat="0" applyFill="0" applyAlignment="0" applyProtection="0"/>
    <xf numFmtId="0" fontId="119" fillId="0" borderId="3" applyNumberFormat="0" applyFill="0" applyAlignment="0" applyProtection="0"/>
    <xf numFmtId="173" fontId="119" fillId="0" borderId="3" applyNumberFormat="0" applyFill="0" applyAlignment="0" applyProtection="0"/>
    <xf numFmtId="173" fontId="153" fillId="0" borderId="17" applyNumberFormat="0" applyFill="0" applyAlignment="0" applyProtection="0"/>
    <xf numFmtId="0" fontId="153" fillId="0" borderId="17" applyNumberFormat="0" applyFill="0" applyAlignment="0" applyProtection="0"/>
    <xf numFmtId="173" fontId="153" fillId="0" borderId="17" applyNumberFormat="0" applyFill="0" applyAlignment="0" applyProtection="0"/>
    <xf numFmtId="0" fontId="119" fillId="0" borderId="3" applyNumberFormat="0" applyFill="0" applyAlignment="0" applyProtection="0"/>
    <xf numFmtId="173" fontId="119" fillId="0" borderId="3" applyNumberFormat="0" applyFill="0" applyAlignment="0" applyProtection="0"/>
    <xf numFmtId="0" fontId="153" fillId="0" borderId="17" applyNumberFormat="0" applyFill="0" applyAlignment="0" applyProtection="0"/>
    <xf numFmtId="173" fontId="153" fillId="0" borderId="17" applyNumberFormat="0" applyFill="0" applyAlignment="0" applyProtection="0"/>
    <xf numFmtId="0" fontId="119" fillId="0" borderId="3" applyNumberFormat="0" applyFill="0" applyAlignment="0" applyProtection="0"/>
    <xf numFmtId="173" fontId="119" fillId="0" borderId="3" applyNumberFormat="0" applyFill="0" applyAlignment="0" applyProtection="0"/>
    <xf numFmtId="173" fontId="153" fillId="0" borderId="0" applyNumberFormat="0" applyFill="0" applyBorder="0" applyAlignment="0" applyProtection="0"/>
    <xf numFmtId="0" fontId="153" fillId="0" borderId="0" applyNumberFormat="0" applyFill="0" applyBorder="0" applyAlignment="0" applyProtection="0"/>
    <xf numFmtId="173" fontId="153" fillId="0" borderId="0" applyNumberFormat="0" applyFill="0" applyBorder="0" applyAlignment="0" applyProtection="0"/>
    <xf numFmtId="0" fontId="170" fillId="0" borderId="0" applyNumberFormat="0" applyFill="0" applyBorder="0" applyAlignment="0" applyProtection="0"/>
    <xf numFmtId="173" fontId="170" fillId="0" borderId="0" applyNumberFormat="0" applyFill="0" applyBorder="0" applyAlignment="0" applyProtection="0"/>
    <xf numFmtId="173" fontId="119" fillId="0" borderId="0" applyNumberFormat="0" applyFill="0" applyBorder="0" applyAlignment="0" applyProtection="0"/>
    <xf numFmtId="0" fontId="119" fillId="0" borderId="0" applyNumberFormat="0" applyFill="0" applyBorder="0" applyAlignment="0" applyProtection="0"/>
    <xf numFmtId="173" fontId="119" fillId="0" borderId="0" applyNumberFormat="0" applyFill="0" applyBorder="0" applyAlignment="0" applyProtection="0"/>
    <xf numFmtId="173" fontId="153" fillId="0" borderId="0" applyNumberFormat="0" applyFill="0" applyBorder="0" applyAlignment="0" applyProtection="0"/>
    <xf numFmtId="0" fontId="153" fillId="0" borderId="0" applyNumberFormat="0" applyFill="0" applyBorder="0" applyAlignment="0" applyProtection="0"/>
    <xf numFmtId="173" fontId="153" fillId="0" borderId="0" applyNumberFormat="0" applyFill="0" applyBorder="0" applyAlignment="0" applyProtection="0"/>
    <xf numFmtId="0" fontId="119" fillId="0" borderId="0" applyNumberFormat="0" applyFill="0" applyBorder="0" applyAlignment="0" applyProtection="0"/>
    <xf numFmtId="173" fontId="119" fillId="0" borderId="0" applyNumberFormat="0" applyFill="0" applyBorder="0" applyAlignment="0" applyProtection="0"/>
    <xf numFmtId="0" fontId="153" fillId="0" borderId="0" applyNumberFormat="0" applyFill="0" applyBorder="0" applyAlignment="0" applyProtection="0"/>
    <xf numFmtId="173" fontId="153" fillId="0" borderId="0" applyNumberFormat="0" applyFill="0" applyBorder="0" applyAlignment="0" applyProtection="0"/>
    <xf numFmtId="0" fontId="119" fillId="0" borderId="0" applyNumberFormat="0" applyFill="0" applyBorder="0" applyAlignment="0" applyProtection="0"/>
    <xf numFmtId="173" fontId="119" fillId="0" borderId="0" applyNumberFormat="0" applyFill="0" applyBorder="0" applyAlignment="0" applyProtection="0"/>
    <xf numFmtId="0" fontId="185"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173" fontId="185" fillId="0" borderId="0" applyNumberFormat="0" applyFill="0" applyBorder="0" applyAlignment="0" applyProtection="0">
      <alignment vertical="top"/>
      <protection locked="0"/>
    </xf>
    <xf numFmtId="173" fontId="186" fillId="0" borderId="0" applyNumberFormat="0" applyFill="0" applyBorder="0" applyAlignment="0" applyProtection="0">
      <alignment vertical="top"/>
      <protection locked="0"/>
    </xf>
    <xf numFmtId="0" fontId="186" fillId="0" borderId="0" applyNumberFormat="0" applyFill="0" applyBorder="0" applyAlignment="0" applyProtection="0">
      <alignment vertical="top"/>
      <protection locked="0"/>
    </xf>
    <xf numFmtId="173" fontId="186" fillId="0" borderId="0" applyNumberFormat="0" applyFill="0" applyBorder="0" applyAlignment="0" applyProtection="0">
      <alignment vertical="top"/>
      <protection locked="0"/>
    </xf>
    <xf numFmtId="173" fontId="187" fillId="0" borderId="0" applyNumberFormat="0" applyFill="0" applyBorder="0" applyAlignment="0" applyProtection="0">
      <alignment vertical="top"/>
      <protection locked="0"/>
    </xf>
    <xf numFmtId="0" fontId="187" fillId="0" borderId="0" applyNumberFormat="0" applyFill="0" applyBorder="0" applyAlignment="0" applyProtection="0">
      <alignment vertical="top"/>
      <protection locked="0"/>
    </xf>
    <xf numFmtId="173" fontId="187" fillId="0" borderId="0" applyNumberFormat="0" applyFill="0" applyBorder="0" applyAlignment="0" applyProtection="0">
      <alignment vertical="top"/>
      <protection locked="0"/>
    </xf>
    <xf numFmtId="10" fontId="133" fillId="79" borderId="10" applyNumberFormat="0" applyBorder="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173" fontId="154" fillId="52" borderId="13" applyNumberFormat="0" applyAlignment="0" applyProtection="0"/>
    <xf numFmtId="0" fontId="154" fillId="52" borderId="13" applyNumberFormat="0" applyAlignment="0" applyProtection="0"/>
    <xf numFmtId="173" fontId="154" fillId="52" borderId="13" applyNumberFormat="0" applyAlignment="0" applyProtection="0"/>
    <xf numFmtId="0" fontId="171" fillId="87" borderId="26" applyNumberFormat="0" applyAlignment="0" applyProtection="0"/>
    <xf numFmtId="173" fontId="171" fillId="87" borderId="26" applyNumberFormat="0" applyAlignment="0" applyProtection="0"/>
    <xf numFmtId="173" fontId="123" fillId="5" borderId="4" applyNumberFormat="0" applyAlignment="0" applyProtection="0"/>
    <xf numFmtId="0" fontId="123" fillId="5" borderId="4" applyNumberFormat="0" applyAlignment="0" applyProtection="0"/>
    <xf numFmtId="173" fontId="123" fillId="5" borderId="4" applyNumberFormat="0" applyAlignment="0" applyProtection="0"/>
    <xf numFmtId="173" fontId="154" fillId="52" borderId="13" applyNumberFormat="0" applyAlignment="0" applyProtection="0"/>
    <xf numFmtId="0" fontId="154" fillId="52" borderId="13" applyNumberFormat="0" applyAlignment="0" applyProtection="0"/>
    <xf numFmtId="173" fontId="154" fillId="52" borderId="13" applyNumberFormat="0" applyAlignment="0" applyProtection="0"/>
    <xf numFmtId="0" fontId="123" fillId="5" borderId="4" applyNumberFormat="0" applyAlignment="0" applyProtection="0"/>
    <xf numFmtId="173" fontId="123" fillId="5" borderId="4" applyNumberFormat="0" applyAlignment="0" applyProtection="0"/>
    <xf numFmtId="0" fontId="154" fillId="52" borderId="13" applyNumberFormat="0" applyAlignment="0" applyProtection="0"/>
    <xf numFmtId="173" fontId="154" fillId="52" borderId="13" applyNumberFormat="0" applyAlignment="0" applyProtection="0"/>
    <xf numFmtId="0" fontId="123" fillId="5" borderId="4" applyNumberFormat="0" applyAlignment="0" applyProtection="0"/>
    <xf numFmtId="173"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0" fontId="123" fillId="5" borderId="4" applyNumberFormat="0" applyAlignment="0" applyProtection="0"/>
    <xf numFmtId="41" fontId="132" fillId="96" borderId="0"/>
    <xf numFmtId="0" fontId="162" fillId="61" borderId="0" applyNumberFormat="0" applyBorder="0" applyAlignment="0" applyProtection="0"/>
    <xf numFmtId="0" fontId="121" fillId="3" borderId="0" applyNumberFormat="0" applyBorder="0" applyAlignment="0" applyProtection="0"/>
    <xf numFmtId="49" fontId="188" fillId="0" borderId="0" applyBorder="0"/>
    <xf numFmtId="173" fontId="155" fillId="0" borderId="18" applyNumberFormat="0" applyFill="0" applyAlignment="0" applyProtection="0"/>
    <xf numFmtId="0" fontId="155" fillId="0" borderId="18" applyNumberFormat="0" applyFill="0" applyAlignment="0" applyProtection="0"/>
    <xf numFmtId="173" fontId="155" fillId="0" borderId="18" applyNumberFormat="0" applyFill="0" applyAlignment="0" applyProtection="0"/>
    <xf numFmtId="0" fontId="172" fillId="0" borderId="30" applyNumberFormat="0" applyFill="0" applyAlignment="0" applyProtection="0"/>
    <xf numFmtId="173" fontId="172" fillId="0" borderId="30" applyNumberFormat="0" applyFill="0" applyAlignment="0" applyProtection="0"/>
    <xf numFmtId="173" fontId="126" fillId="0" borderId="6" applyNumberFormat="0" applyFill="0" applyAlignment="0" applyProtection="0"/>
    <xf numFmtId="0" fontId="126" fillId="0" borderId="6" applyNumberFormat="0" applyFill="0" applyAlignment="0" applyProtection="0"/>
    <xf numFmtId="173" fontId="126" fillId="0" borderId="6" applyNumberFormat="0" applyFill="0" applyAlignment="0" applyProtection="0"/>
    <xf numFmtId="173" fontId="155" fillId="0" borderId="18" applyNumberFormat="0" applyFill="0" applyAlignment="0" applyProtection="0"/>
    <xf numFmtId="0" fontId="155" fillId="0" borderId="18" applyNumberFormat="0" applyFill="0" applyAlignment="0" applyProtection="0"/>
    <xf numFmtId="173" fontId="155" fillId="0" borderId="18" applyNumberFormat="0" applyFill="0" applyAlignment="0" applyProtection="0"/>
    <xf numFmtId="0" fontId="126" fillId="0" borderId="6" applyNumberFormat="0" applyFill="0" applyAlignment="0" applyProtection="0"/>
    <xf numFmtId="173" fontId="126" fillId="0" borderId="6" applyNumberFormat="0" applyFill="0" applyAlignment="0" applyProtection="0"/>
    <xf numFmtId="0" fontId="155" fillId="0" borderId="18" applyNumberFormat="0" applyFill="0" applyAlignment="0" applyProtection="0"/>
    <xf numFmtId="173" fontId="155" fillId="0" borderId="18" applyNumberFormat="0" applyFill="0" applyAlignment="0" applyProtection="0"/>
    <xf numFmtId="0" fontId="126" fillId="0" borderId="6" applyNumberFormat="0" applyFill="0" applyAlignment="0" applyProtection="0"/>
    <xf numFmtId="173" fontId="126" fillId="0" borderId="6" applyNumberFormat="0" applyFill="0" applyAlignment="0" applyProtection="0"/>
    <xf numFmtId="166" fontId="132" fillId="0" borderId="0" applyFont="0" applyFill="0" applyBorder="0" applyAlignment="0" applyProtection="0"/>
    <xf numFmtId="180" fontId="132" fillId="0" borderId="0" applyFont="0" applyFill="0" applyBorder="0" applyAlignment="0" applyProtection="0"/>
    <xf numFmtId="0" fontId="155" fillId="52" borderId="0" applyNumberFormat="0" applyBorder="0" applyAlignment="0" applyProtection="0"/>
    <xf numFmtId="173" fontId="155" fillId="52" borderId="0" applyNumberFormat="0" applyBorder="0" applyAlignment="0" applyProtection="0"/>
    <xf numFmtId="0" fontId="173" fillId="58" borderId="0" applyNumberFormat="0" applyBorder="0" applyAlignment="0" applyProtection="0"/>
    <xf numFmtId="173" fontId="173" fillId="58" borderId="0" applyNumberFormat="0" applyBorder="0" applyAlignment="0" applyProtection="0"/>
    <xf numFmtId="173" fontId="122" fillId="4" borderId="0" applyNumberFormat="0" applyBorder="0" applyAlignment="0" applyProtection="0"/>
    <xf numFmtId="0" fontId="122" fillId="4" borderId="0" applyNumberFormat="0" applyBorder="0" applyAlignment="0" applyProtection="0"/>
    <xf numFmtId="173" fontId="122" fillId="4" borderId="0" applyNumberFormat="0" applyBorder="0" applyAlignment="0" applyProtection="0"/>
    <xf numFmtId="173" fontId="155" fillId="52" borderId="0" applyNumberFormat="0" applyBorder="0" applyAlignment="0" applyProtection="0"/>
    <xf numFmtId="0" fontId="155" fillId="52" borderId="0" applyNumberFormat="0" applyBorder="0" applyAlignment="0" applyProtection="0"/>
    <xf numFmtId="173" fontId="155" fillId="52" borderId="0" applyNumberFormat="0" applyBorder="0" applyAlignment="0" applyProtection="0"/>
    <xf numFmtId="0" fontId="122" fillId="4" borderId="0" applyNumberFormat="0" applyBorder="0" applyAlignment="0" applyProtection="0"/>
    <xf numFmtId="173" fontId="122" fillId="4" borderId="0" applyNumberFormat="0" applyBorder="0" applyAlignment="0" applyProtection="0"/>
    <xf numFmtId="0" fontId="155" fillId="52" borderId="0" applyNumberFormat="0" applyBorder="0" applyAlignment="0" applyProtection="0"/>
    <xf numFmtId="173" fontId="155" fillId="52" borderId="0" applyNumberFormat="0" applyBorder="0" applyAlignment="0" applyProtection="0"/>
    <xf numFmtId="0" fontId="122" fillId="4" borderId="0" applyNumberFormat="0" applyBorder="0" applyAlignment="0" applyProtection="0"/>
    <xf numFmtId="173" fontId="122" fillId="4" borderId="0" applyNumberFormat="0" applyBorder="0" applyAlignment="0" applyProtection="0"/>
    <xf numFmtId="0" fontId="173" fillId="58" borderId="0" applyNumberFormat="0" applyBorder="0" applyAlignment="0" applyProtection="0"/>
    <xf numFmtId="0" fontId="122" fillId="4" borderId="0" applyNumberFormat="0" applyBorder="0" applyAlignment="0" applyProtection="0"/>
    <xf numFmtId="37" fontId="189"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0" fontId="161" fillId="0" borderId="0"/>
    <xf numFmtId="173" fontId="161"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173" fontId="132" fillId="0" borderId="0"/>
    <xf numFmtId="173" fontId="72" fillId="0" borderId="0"/>
    <xf numFmtId="173" fontId="72" fillId="0" borderId="0"/>
    <xf numFmtId="0" fontId="72" fillId="0" borderId="0"/>
    <xf numFmtId="0" fontId="72" fillId="0" borderId="0"/>
    <xf numFmtId="173" fontId="72" fillId="0" borderId="0"/>
    <xf numFmtId="173"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3" fillId="33" borderId="0"/>
    <xf numFmtId="173" fontId="133" fillId="33"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132" fillId="0" borderId="0">
      <alignment wrapText="1"/>
    </xf>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alignment wrapText="1"/>
    </xf>
    <xf numFmtId="173" fontId="132" fillId="0" borderId="0">
      <alignment wrapText="1"/>
    </xf>
    <xf numFmtId="173" fontId="132" fillId="0" borderId="0">
      <alignment wrapText="1"/>
    </xf>
    <xf numFmtId="0" fontId="132" fillId="0" borderId="0">
      <alignment wrapText="1"/>
    </xf>
    <xf numFmtId="173" fontId="132" fillId="0" borderId="0">
      <alignment wrapText="1"/>
    </xf>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0" fontId="132" fillId="0" borderId="0">
      <alignment wrapText="1"/>
    </xf>
    <xf numFmtId="173" fontId="132" fillId="0" borderId="0">
      <alignment wrapText="1"/>
    </xf>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61" fillId="0" borderId="0"/>
    <xf numFmtId="0" fontId="161" fillId="0" borderId="0"/>
    <xf numFmtId="173" fontId="161"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61" fillId="0" borderId="0"/>
    <xf numFmtId="173" fontId="161"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90" fillId="0" borderId="0"/>
    <xf numFmtId="0" fontId="190" fillId="0" borderId="0"/>
    <xf numFmtId="173" fontId="190"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133" fillId="33" borderId="0"/>
    <xf numFmtId="0" fontId="133" fillId="33" borderId="0"/>
    <xf numFmtId="173" fontId="133" fillId="33"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0" fontId="132" fillId="0" borderId="0"/>
    <xf numFmtId="173" fontId="132" fillId="0" borderId="0"/>
    <xf numFmtId="173" fontId="146" fillId="0" borderId="0"/>
    <xf numFmtId="0" fontId="146" fillId="0" borderId="0"/>
    <xf numFmtId="173" fontId="146" fillId="0" borderId="0"/>
    <xf numFmtId="0" fontId="132" fillId="0" borderId="0"/>
    <xf numFmtId="173" fontId="132" fillId="0" borderId="0"/>
    <xf numFmtId="173" fontId="146"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161" fillId="0" borderId="0"/>
    <xf numFmtId="0" fontId="161" fillId="0" borderId="0"/>
    <xf numFmtId="173" fontId="161"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0" fontId="161" fillId="0" borderId="0"/>
    <xf numFmtId="173" fontId="161" fillId="0" borderId="0"/>
    <xf numFmtId="173" fontId="72" fillId="0" borderId="0"/>
    <xf numFmtId="0" fontId="161" fillId="0" borderId="0"/>
    <xf numFmtId="173" fontId="161" fillId="0" borderId="0"/>
    <xf numFmtId="0" fontId="161" fillId="0" borderId="0"/>
    <xf numFmtId="173" fontId="161" fillId="0" borderId="0"/>
    <xf numFmtId="0" fontId="161" fillId="0" borderId="0"/>
    <xf numFmtId="173" fontId="161" fillId="0" borderId="0"/>
    <xf numFmtId="0" fontId="165" fillId="0" borderId="0"/>
    <xf numFmtId="173" fontId="165" fillId="0" borderId="0"/>
    <xf numFmtId="0" fontId="132" fillId="0" borderId="0"/>
    <xf numFmtId="173" fontId="13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0" fontId="146" fillId="0" borderId="0"/>
    <xf numFmtId="173" fontId="146" fillId="0" borderId="0"/>
    <xf numFmtId="0" fontId="72" fillId="0" borderId="0"/>
    <xf numFmtId="0" fontId="72" fillId="0" borderId="0"/>
    <xf numFmtId="0" fontId="164"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2" fillId="0" borderId="0"/>
    <xf numFmtId="173" fontId="132" fillId="0" borderId="0"/>
    <xf numFmtId="0" fontId="132" fillId="0" borderId="0"/>
    <xf numFmtId="173" fontId="132" fillId="0" borderId="0"/>
    <xf numFmtId="173" fontId="13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191"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72" fillId="0" borderId="0"/>
    <xf numFmtId="173" fontId="72" fillId="0" borderId="0"/>
    <xf numFmtId="0"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0" fontId="133" fillId="0" borderId="0" applyNumberFormat="0" applyFill="0" applyBorder="0" applyProtection="0">
      <alignment vertical="top"/>
    </xf>
    <xf numFmtId="0" fontId="146" fillId="0" borderId="0"/>
    <xf numFmtId="173" fontId="146"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173"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173" fontId="132" fillId="0" borderId="0"/>
    <xf numFmtId="173" fontId="132" fillId="0" borderId="0"/>
    <xf numFmtId="0" fontId="132" fillId="0" borderId="0"/>
    <xf numFmtId="0" fontId="132" fillId="0" borderId="0"/>
    <xf numFmtId="173" fontId="132" fillId="0" borderId="0"/>
    <xf numFmtId="173" fontId="132" fillId="0" borderId="0"/>
    <xf numFmtId="173" fontId="132" fillId="0" borderId="0"/>
    <xf numFmtId="173" fontId="132" fillId="0" borderId="0"/>
    <xf numFmtId="0" fontId="132" fillId="0" borderId="0"/>
    <xf numFmtId="0" fontId="132" fillId="0" borderId="0"/>
    <xf numFmtId="173" fontId="132" fillId="0" borderId="0"/>
    <xf numFmtId="0" fontId="146" fillId="0" borderId="0"/>
    <xf numFmtId="173" fontId="146"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173" fontId="132" fillId="0" borderId="0"/>
    <xf numFmtId="0" fontId="132" fillId="0" borderId="0"/>
    <xf numFmtId="173" fontId="132" fillId="0" borderId="0"/>
    <xf numFmtId="0" fontId="72" fillId="0" borderId="0"/>
    <xf numFmtId="173" fontId="161" fillId="0" borderId="0"/>
    <xf numFmtId="0" fontId="161" fillId="0" borderId="0"/>
    <xf numFmtId="173" fontId="161" fillId="0" borderId="0"/>
    <xf numFmtId="0" fontId="72" fillId="0" borderId="0"/>
    <xf numFmtId="0" fontId="161" fillId="0" borderId="0"/>
    <xf numFmtId="173" fontId="161" fillId="0" borderId="0"/>
    <xf numFmtId="0" fontId="72" fillId="0" borderId="0"/>
    <xf numFmtId="0" fontId="72" fillId="0" borderId="0"/>
    <xf numFmtId="0" fontId="72" fillId="0" borderId="0"/>
    <xf numFmtId="173" fontId="132" fillId="0" borderId="0"/>
    <xf numFmtId="173" fontId="132" fillId="0" borderId="0"/>
    <xf numFmtId="173" fontId="132" fillId="0" borderId="0"/>
    <xf numFmtId="0"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0" fontId="72" fillId="0" borderId="0"/>
    <xf numFmtId="173" fontId="72" fillId="0" borderId="0"/>
    <xf numFmtId="173"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0" fontId="132" fillId="0" borderId="0"/>
    <xf numFmtId="173" fontId="132" fillId="0" borderId="0"/>
    <xf numFmtId="173" fontId="72" fillId="0" borderId="0"/>
    <xf numFmtId="173" fontId="72" fillId="0" borderId="0"/>
    <xf numFmtId="173" fontId="72" fillId="0" borderId="0"/>
    <xf numFmtId="0" fontId="72" fillId="0" borderId="0"/>
    <xf numFmtId="173" fontId="132" fillId="0" borderId="0"/>
    <xf numFmtId="173" fontId="132" fillId="0" borderId="0"/>
    <xf numFmtId="0" fontId="132" fillId="0" borderId="0"/>
    <xf numFmtId="173" fontId="72" fillId="0" borderId="0"/>
    <xf numFmtId="0" fontId="132" fillId="0" borderId="0"/>
    <xf numFmtId="173" fontId="72" fillId="0" borderId="0"/>
    <xf numFmtId="173" fontId="72" fillId="0" borderId="0"/>
    <xf numFmtId="173" fontId="72" fillId="0" borderId="0"/>
    <xf numFmtId="0" fontId="72" fillId="0" borderId="0"/>
    <xf numFmtId="173" fontId="132" fillId="0" borderId="0"/>
    <xf numFmtId="173" fontId="132" fillId="0" borderId="0"/>
    <xf numFmtId="0" fontId="132" fillId="0" borderId="0"/>
    <xf numFmtId="173" fontId="7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173" fontId="132" fillId="0" borderId="0"/>
    <xf numFmtId="0" fontId="132" fillId="0" borderId="0"/>
    <xf numFmtId="0" fontId="72" fillId="0" borderId="0"/>
    <xf numFmtId="0" fontId="192" fillId="0" borderId="0"/>
    <xf numFmtId="173" fontId="132" fillId="0" borderId="0"/>
    <xf numFmtId="0" fontId="72" fillId="0" borderId="0"/>
    <xf numFmtId="0" fontId="72" fillId="0" borderId="0"/>
    <xf numFmtId="0" fontId="165" fillId="0" borderId="0"/>
    <xf numFmtId="173" fontId="165" fillId="0" borderId="0"/>
    <xf numFmtId="0" fontId="72" fillId="0" borderId="0"/>
    <xf numFmtId="0" fontId="72" fillId="0" borderId="0"/>
    <xf numFmtId="0" fontId="132" fillId="0" borderId="0"/>
    <xf numFmtId="173" fontId="132" fillId="0" borderId="0"/>
    <xf numFmtId="0" fontId="72" fillId="0" borderId="0"/>
    <xf numFmtId="173" fontId="132" fillId="0" borderId="0"/>
    <xf numFmtId="0" fontId="72" fillId="0" borderId="0"/>
    <xf numFmtId="0" fontId="193" fillId="0" borderId="0"/>
    <xf numFmtId="173" fontId="165" fillId="0" borderId="0"/>
    <xf numFmtId="173" fontId="72" fillId="0" borderId="0"/>
    <xf numFmtId="173" fontId="72" fillId="0" borderId="0"/>
    <xf numFmtId="0" fontId="72" fillId="0" borderId="0"/>
    <xf numFmtId="0" fontId="72" fillId="0" borderId="0"/>
    <xf numFmtId="0" fontId="132" fillId="0" borderId="0"/>
    <xf numFmtId="0" fontId="72" fillId="0" borderId="0"/>
    <xf numFmtId="173" fontId="132" fillId="0" borderId="0"/>
    <xf numFmtId="0" fontId="72" fillId="0" borderId="0"/>
    <xf numFmtId="173" fontId="132" fillId="0" borderId="0"/>
    <xf numFmtId="0" fontId="72" fillId="0" borderId="0"/>
    <xf numFmtId="0" fontId="72" fillId="0" borderId="0"/>
    <xf numFmtId="0" fontId="132" fillId="0" borderId="0"/>
    <xf numFmtId="173" fontId="13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65" fillId="0" borderId="0"/>
    <xf numFmtId="173" fontId="165" fillId="0" borderId="0"/>
    <xf numFmtId="0" fontId="72" fillId="0" borderId="0"/>
    <xf numFmtId="173" fontId="132" fillId="0" borderId="0"/>
    <xf numFmtId="0" fontId="132" fillId="0" borderId="0"/>
    <xf numFmtId="173" fontId="132" fillId="0" borderId="0"/>
    <xf numFmtId="0" fontId="132" fillId="0" borderId="0"/>
    <xf numFmtId="173" fontId="132" fillId="0" borderId="0"/>
    <xf numFmtId="0" fontId="72" fillId="0" borderId="0"/>
    <xf numFmtId="173" fontId="165" fillId="0" borderId="0"/>
    <xf numFmtId="173" fontId="132" fillId="0" borderId="0"/>
    <xf numFmtId="173" fontId="132" fillId="0" borderId="0"/>
    <xf numFmtId="0" fontId="132" fillId="0" borderId="0"/>
    <xf numFmtId="173" fontId="132" fillId="0" borderId="0"/>
    <xf numFmtId="173" fontId="161" fillId="0" borderId="0"/>
    <xf numFmtId="0" fontId="161" fillId="0" borderId="0"/>
    <xf numFmtId="173" fontId="161" fillId="0" borderId="0"/>
    <xf numFmtId="0" fontId="132" fillId="0" borderId="0"/>
    <xf numFmtId="173" fontId="132" fillId="0" borderId="0"/>
    <xf numFmtId="0" fontId="72" fillId="0" borderId="0"/>
    <xf numFmtId="173" fontId="132" fillId="0" borderId="0"/>
    <xf numFmtId="0" fontId="132" fillId="0" borderId="0"/>
    <xf numFmtId="173" fontId="132" fillId="0" borderId="0"/>
    <xf numFmtId="173" fontId="132" fillId="0" borderId="0"/>
    <xf numFmtId="0" fontId="132" fillId="0" borderId="0"/>
    <xf numFmtId="173" fontId="132" fillId="0" borderId="0"/>
    <xf numFmtId="0" fontId="132" fillId="0" borderId="0"/>
    <xf numFmtId="173" fontId="132" fillId="0" borderId="0"/>
    <xf numFmtId="173" fontId="161" fillId="0" borderId="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146" fillId="78" borderId="31" applyNumberFormat="0" applyFont="0" applyAlignment="0" applyProtection="0"/>
    <xf numFmtId="0" fontId="146" fillId="78" borderId="31" applyNumberFormat="0" applyFont="0" applyAlignment="0" applyProtection="0"/>
    <xf numFmtId="173" fontId="146" fillId="78" borderId="31"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132" fillId="78" borderId="31" applyNumberFormat="0" applyFont="0" applyAlignment="0" applyProtection="0"/>
    <xf numFmtId="0" fontId="132" fillId="78" borderId="31" applyNumberFormat="0" applyFont="0" applyAlignment="0" applyProtection="0"/>
    <xf numFmtId="173" fontId="132" fillId="78" borderId="31"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133" fillId="51" borderId="13" applyNumberFormat="0" applyFont="0" applyAlignment="0" applyProtection="0"/>
    <xf numFmtId="0" fontId="133" fillId="51" borderId="13" applyNumberFormat="0" applyFont="0" applyAlignment="0" applyProtection="0"/>
    <xf numFmtId="173" fontId="133" fillId="51" borderId="13"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146" fillId="78" borderId="31"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133" fillId="51" borderId="13" applyNumberFormat="0" applyFont="0" applyAlignment="0" applyProtection="0"/>
    <xf numFmtId="0" fontId="133" fillId="51" borderId="13" applyNumberFormat="0" applyFont="0" applyAlignment="0" applyProtection="0"/>
    <xf numFmtId="173" fontId="133" fillId="51" borderId="13"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133" fillId="51" borderId="13" applyNumberFormat="0" applyFont="0" applyAlignment="0" applyProtection="0"/>
    <xf numFmtId="173" fontId="133" fillId="51" borderId="13"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173" fontId="72" fillId="8" borderId="8" applyNumberFormat="0" applyFont="0" applyAlignment="0" applyProtection="0"/>
    <xf numFmtId="0" fontId="72" fillId="8" borderId="8" applyNumberFormat="0" applyFont="0" applyAlignment="0" applyProtection="0"/>
    <xf numFmtId="0" fontId="146" fillId="78" borderId="31" applyNumberFormat="0" applyFont="0" applyAlignment="0" applyProtection="0"/>
    <xf numFmtId="0" fontId="146" fillId="8" borderId="8" applyNumberFormat="0" applyFont="0" applyAlignment="0" applyProtection="0"/>
    <xf numFmtId="0" fontId="146" fillId="8" borderId="8" applyNumberFormat="0" applyFont="0" applyAlignment="0" applyProtection="0"/>
    <xf numFmtId="0" fontId="146" fillId="8" borderId="8" applyNumberFormat="0" applyFont="0" applyAlignment="0" applyProtection="0"/>
    <xf numFmtId="0" fontId="146" fillId="8" borderId="8" applyNumberFormat="0" applyFont="0" applyAlignment="0" applyProtection="0"/>
    <xf numFmtId="0" fontId="194" fillId="95" borderId="31">
      <alignment vertical="center"/>
    </xf>
    <xf numFmtId="173" fontId="156" fillId="54" borderId="19" applyNumberFormat="0" applyAlignment="0" applyProtection="0"/>
    <xf numFmtId="0" fontId="156" fillId="54" borderId="19" applyNumberFormat="0" applyAlignment="0" applyProtection="0"/>
    <xf numFmtId="173" fontId="156" fillId="54" borderId="19" applyNumberFormat="0" applyAlignment="0" applyProtection="0"/>
    <xf numFmtId="0" fontId="156" fillId="74" borderId="19" applyNumberFormat="0" applyAlignment="0" applyProtection="0"/>
    <xf numFmtId="173" fontId="156" fillId="74" borderId="19" applyNumberFormat="0" applyAlignment="0" applyProtection="0"/>
    <xf numFmtId="173" fontId="124" fillId="6" borderId="5" applyNumberFormat="0" applyAlignment="0" applyProtection="0"/>
    <xf numFmtId="0" fontId="124" fillId="6" borderId="5" applyNumberFormat="0" applyAlignment="0" applyProtection="0"/>
    <xf numFmtId="173" fontId="124" fillId="6" borderId="5" applyNumberFormat="0" applyAlignment="0" applyProtection="0"/>
    <xf numFmtId="173" fontId="156" fillId="54" borderId="19" applyNumberFormat="0" applyAlignment="0" applyProtection="0"/>
    <xf numFmtId="0" fontId="156" fillId="54" borderId="19" applyNumberFormat="0" applyAlignment="0" applyProtection="0"/>
    <xf numFmtId="173" fontId="156" fillId="54" borderId="19" applyNumberFormat="0" applyAlignment="0" applyProtection="0"/>
    <xf numFmtId="0" fontId="124" fillId="6" borderId="5" applyNumberFormat="0" applyAlignment="0" applyProtection="0"/>
    <xf numFmtId="173" fontId="124" fillId="6" borderId="5" applyNumberFormat="0" applyAlignment="0" applyProtection="0"/>
    <xf numFmtId="0" fontId="156" fillId="54" borderId="19" applyNumberFormat="0" applyAlignment="0" applyProtection="0"/>
    <xf numFmtId="173" fontId="156" fillId="54" borderId="19" applyNumberFormat="0" applyAlignment="0" applyProtection="0"/>
    <xf numFmtId="0" fontId="124" fillId="6" borderId="5" applyNumberFormat="0" applyAlignment="0" applyProtection="0"/>
    <xf numFmtId="173" fontId="124" fillId="6" borderId="5" applyNumberFormat="0" applyAlignment="0" applyProtection="0"/>
    <xf numFmtId="41" fontId="195" fillId="80" borderId="0">
      <alignment horizontal="right"/>
    </xf>
    <xf numFmtId="0" fontId="196" fillId="95" borderId="0">
      <alignment horizontal="center"/>
    </xf>
    <xf numFmtId="0" fontId="197" fillId="0" borderId="36"/>
    <xf numFmtId="0" fontId="198" fillId="0" borderId="0" applyBorder="0">
      <alignment horizontal="centerContinuous"/>
    </xf>
    <xf numFmtId="0" fontId="199" fillId="0" borderId="0" applyBorder="0">
      <alignment horizontal="centerContinuous"/>
    </xf>
    <xf numFmtId="49" fontId="181" fillId="97" borderId="10">
      <alignment horizontal="center"/>
    </xf>
    <xf numFmtId="172" fontId="132" fillId="0" borderId="0">
      <alignment horizontal="left"/>
    </xf>
    <xf numFmtId="181" fontId="132" fillId="0" borderId="0">
      <alignment horizontal="left"/>
    </xf>
    <xf numFmtId="172" fontId="132" fillId="0" borderId="0">
      <alignment horizontal="left"/>
    </xf>
    <xf numFmtId="10" fontId="132" fillId="0" borderId="0" applyFont="0" applyFill="0" applyBorder="0" applyAlignment="0" applyProtection="0"/>
    <xf numFmtId="9" fontId="132" fillId="0" borderId="0" applyFont="0" applyFill="0" applyBorder="0" applyAlignment="0" applyProtection="0"/>
    <xf numFmtId="9" fontId="165" fillId="0" borderId="0" applyFont="0" applyFill="0" applyBorder="0" applyAlignment="0" applyProtection="0"/>
    <xf numFmtId="9" fontId="161" fillId="0" borderId="0" applyFont="0" applyFill="0" applyBorder="0" applyAlignment="0" applyProtection="0"/>
    <xf numFmtId="9" fontId="161" fillId="0" borderId="0" applyFont="0" applyFill="0" applyBorder="0" applyAlignment="0" applyProtection="0"/>
    <xf numFmtId="9" fontId="132" fillId="0" borderId="0" applyFont="0" applyFill="0" applyBorder="0" applyAlignment="0" applyProtection="0"/>
    <xf numFmtId="9" fontId="180" fillId="0" borderId="0" applyFont="0" applyFill="0" applyBorder="0" applyAlignment="0" applyProtection="0"/>
    <xf numFmtId="9" fontId="132" fillId="0" borderId="0" applyFont="0" applyFill="0" applyBorder="0" applyAlignment="0" applyProtection="0"/>
    <xf numFmtId="9" fontId="180" fillId="0" borderId="0" applyFont="0" applyFill="0" applyBorder="0" applyAlignment="0" applyProtection="0"/>
    <xf numFmtId="9" fontId="165" fillId="0" borderId="0" applyFont="0" applyFill="0" applyBorder="0" applyAlignment="0" applyProtection="0"/>
    <xf numFmtId="9" fontId="132" fillId="0" borderId="0" applyFont="0" applyFill="0" applyBorder="0" applyAlignment="0" applyProtection="0"/>
    <xf numFmtId="9" fontId="72" fillId="0" borderId="0" applyFont="0" applyFill="0" applyBorder="0" applyAlignment="0" applyProtection="0"/>
    <xf numFmtId="9" fontId="13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3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3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49" fontId="200" fillId="98" borderId="0"/>
    <xf numFmtId="0" fontId="165" fillId="0" borderId="0" applyNumberFormat="0" applyFont="0" applyFill="0" applyBorder="0" applyAlignment="0" applyProtection="0">
      <alignment horizontal="left"/>
    </xf>
    <xf numFmtId="15" fontId="165" fillId="0" borderId="0" applyFont="0" applyFill="0" applyBorder="0" applyAlignment="0" applyProtection="0"/>
    <xf numFmtId="4" fontId="165" fillId="0" borderId="0" applyFont="0" applyFill="0" applyBorder="0" applyAlignment="0" applyProtection="0"/>
    <xf numFmtId="0" fontId="201" fillId="0" borderId="39">
      <alignment horizontal="center"/>
    </xf>
    <xf numFmtId="3" fontId="165" fillId="0" borderId="0" applyFont="0" applyFill="0" applyBorder="0" applyAlignment="0" applyProtection="0"/>
    <xf numFmtId="0" fontId="165" fillId="99" borderId="0" applyNumberFormat="0" applyFont="0" applyBorder="0" applyAlignment="0" applyProtection="0"/>
    <xf numFmtId="0" fontId="142" fillId="58" borderId="20" applyNumberFormat="0" applyProtection="0">
      <alignment horizontal="left" vertical="top" indent="1"/>
    </xf>
    <xf numFmtId="173" fontId="142" fillId="58" borderId="20" applyNumberFormat="0" applyProtection="0">
      <alignment horizontal="left" vertical="top" indent="1"/>
    </xf>
    <xf numFmtId="173" fontId="133" fillId="74" borderId="13" applyNumberFormat="0" applyProtection="0">
      <alignment horizontal="left" vertical="center" indent="1"/>
    </xf>
    <xf numFmtId="173" fontId="133" fillId="71" borderId="20" applyNumberFormat="0" applyProtection="0">
      <alignment horizontal="left" vertical="top" indent="1"/>
    </xf>
    <xf numFmtId="173" fontId="133" fillId="75" borderId="13" applyNumberFormat="0" applyProtection="0">
      <alignment horizontal="left" vertical="center" indent="1"/>
    </xf>
    <xf numFmtId="173" fontId="133" fillId="72" borderId="20" applyNumberFormat="0" applyProtection="0">
      <alignment horizontal="left" vertical="top" indent="1"/>
    </xf>
    <xf numFmtId="173" fontId="133" fillId="76" borderId="13" applyNumberFormat="0" applyProtection="0">
      <alignment horizontal="left" vertical="center" indent="1"/>
    </xf>
    <xf numFmtId="173" fontId="133" fillId="76" borderId="20" applyNumberFormat="0" applyProtection="0">
      <alignment horizontal="left" vertical="top" indent="1"/>
    </xf>
    <xf numFmtId="173" fontId="133" fillId="73" borderId="13" applyNumberFormat="0" applyProtection="0">
      <alignment horizontal="left" vertical="center" indent="1"/>
    </xf>
    <xf numFmtId="173" fontId="133" fillId="73" borderId="20" applyNumberFormat="0" applyProtection="0">
      <alignment horizontal="left" vertical="top" indent="1"/>
    </xf>
    <xf numFmtId="173" fontId="133" fillId="77" borderId="22" applyNumberFormat="0">
      <protection locked="0"/>
    </xf>
    <xf numFmtId="173" fontId="134" fillId="71" borderId="23" applyBorder="0"/>
    <xf numFmtId="0" fontId="141" fillId="78" borderId="20" applyNumberFormat="0" applyProtection="0">
      <alignment horizontal="left" vertical="top" indent="1"/>
    </xf>
    <xf numFmtId="173" fontId="141" fillId="78" borderId="20" applyNumberFormat="0" applyProtection="0">
      <alignment horizontal="left" vertical="top" indent="1"/>
    </xf>
    <xf numFmtId="0" fontId="141" fillId="72" borderId="20" applyNumberFormat="0" applyProtection="0">
      <alignment horizontal="left" vertical="top" indent="1"/>
    </xf>
    <xf numFmtId="173" fontId="141" fillId="72" borderId="20" applyNumberFormat="0" applyProtection="0">
      <alignment horizontal="left" vertical="top" indent="1"/>
    </xf>
    <xf numFmtId="173" fontId="133" fillId="82" borderId="10"/>
    <xf numFmtId="0" fontId="155" fillId="84" borderId="0" applyNumberFormat="0" applyBorder="0" applyAlignment="0" applyProtection="0"/>
    <xf numFmtId="0" fontId="120" fillId="2" borderId="0" applyNumberFormat="0" applyBorder="0" applyAlignment="0" applyProtection="0"/>
    <xf numFmtId="0" fontId="162" fillId="61" borderId="0" applyNumberFormat="0" applyBorder="0" applyAlignment="0" applyProtection="0"/>
    <xf numFmtId="0" fontId="121" fillId="3" borderId="0" applyNumberFormat="0" applyBorder="0" applyAlignment="0" applyProtection="0"/>
    <xf numFmtId="0" fontId="121" fillId="3" borderId="0" applyNumberFormat="0" applyBorder="0" applyAlignment="0" applyProtection="0"/>
    <xf numFmtId="0" fontId="121" fillId="3" borderId="0" applyNumberFormat="0" applyBorder="0" applyAlignment="0" applyProtection="0"/>
    <xf numFmtId="0" fontId="121" fillId="3" borderId="0" applyNumberFormat="0" applyBorder="0" applyAlignment="0" applyProtection="0"/>
    <xf numFmtId="0" fontId="157" fillId="0" borderId="0" applyNumberFormat="0" applyFill="0" applyBorder="0" applyAlignment="0" applyProtection="0"/>
    <xf numFmtId="173" fontId="157" fillId="0" borderId="0" applyNumberFormat="0" applyFill="0" applyBorder="0" applyAlignment="0" applyProtection="0"/>
    <xf numFmtId="0" fontId="156" fillId="74" borderId="19" applyNumberFormat="0" applyAlignment="0" applyProtection="0"/>
    <xf numFmtId="0" fontId="124" fillId="6" borderId="5" applyNumberFormat="0" applyAlignment="0" applyProtection="0"/>
    <xf numFmtId="0" fontId="132" fillId="0" borderId="0"/>
    <xf numFmtId="0" fontId="132" fillId="0" borderId="0"/>
    <xf numFmtId="173" fontId="132" fillId="0" borderId="0"/>
    <xf numFmtId="0" fontId="132" fillId="0" borderId="0"/>
    <xf numFmtId="173" fontId="132" fillId="0" borderId="0"/>
    <xf numFmtId="173" fontId="132" fillId="0" borderId="0"/>
    <xf numFmtId="0" fontId="166" fillId="0" borderId="0" applyNumberFormat="0" applyFill="0" applyBorder="0" applyAlignment="0" applyProtection="0"/>
    <xf numFmtId="0" fontId="129" fillId="0" borderId="0" applyNumberFormat="0" applyFill="0" applyBorder="0" applyAlignment="0" applyProtection="0"/>
    <xf numFmtId="0" fontId="176" fillId="0" borderId="0" applyNumberFormat="0" applyFill="0" applyBorder="0" applyAlignment="0" applyProtection="0"/>
    <xf numFmtId="173" fontId="17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173" fontId="116" fillId="0" borderId="0" applyNumberFormat="0" applyFill="0" applyBorder="0" applyAlignment="0" applyProtection="0"/>
    <xf numFmtId="0" fontId="116" fillId="0" borderId="0" applyNumberFormat="0" applyFill="0" applyBorder="0" applyAlignment="0" applyProtection="0"/>
    <xf numFmtId="173" fontId="116" fillId="0" borderId="0" applyNumberFormat="0" applyFill="0" applyBorder="0" applyAlignment="0" applyProtection="0"/>
    <xf numFmtId="0" fontId="176" fillId="0" borderId="0" applyNumberFormat="0" applyFill="0" applyBorder="0" applyAlignment="0" applyProtection="0"/>
    <xf numFmtId="0" fontId="116" fillId="0" borderId="0" applyNumberFormat="0" applyFill="0" applyBorder="0" applyAlignment="0" applyProtection="0"/>
    <xf numFmtId="0" fontId="168" fillId="0" borderId="27" applyNumberFormat="0" applyFill="0" applyAlignment="0" applyProtection="0"/>
    <xf numFmtId="0" fontId="117" fillId="0" borderId="1" applyNumberFormat="0" applyFill="0" applyAlignment="0" applyProtection="0"/>
    <xf numFmtId="0" fontId="169" fillId="0" borderId="28" applyNumberFormat="0" applyFill="0" applyAlignment="0" applyProtection="0"/>
    <xf numFmtId="0" fontId="118" fillId="0" borderId="2" applyNumberFormat="0" applyFill="0" applyAlignment="0" applyProtection="0"/>
    <xf numFmtId="0" fontId="170" fillId="0" borderId="29" applyNumberFormat="0" applyFill="0" applyAlignment="0" applyProtection="0"/>
    <xf numFmtId="0" fontId="119" fillId="0" borderId="3" applyNumberFormat="0" applyFill="0" applyAlignment="0" applyProtection="0"/>
    <xf numFmtId="0" fontId="170" fillId="0" borderId="0" applyNumberFormat="0" applyFill="0" applyBorder="0" applyAlignment="0" applyProtection="0"/>
    <xf numFmtId="0" fontId="119" fillId="0" borderId="0" applyNumberFormat="0" applyFill="0" applyBorder="0" applyAlignment="0" applyProtection="0"/>
    <xf numFmtId="173" fontId="150" fillId="0" borderId="24" applyNumberFormat="0" applyFill="0" applyAlignment="0" applyProtection="0"/>
    <xf numFmtId="0" fontId="150" fillId="0" borderId="24" applyNumberFormat="0" applyFill="0" applyAlignment="0" applyProtection="0"/>
    <xf numFmtId="173" fontId="150" fillId="0" borderId="24" applyNumberFormat="0" applyFill="0" applyAlignment="0" applyProtection="0"/>
    <xf numFmtId="0" fontId="150" fillId="0" borderId="32" applyNumberFormat="0" applyFill="0" applyAlignment="0" applyProtection="0"/>
    <xf numFmtId="173" fontId="150" fillId="0" borderId="32" applyNumberFormat="0" applyFill="0" applyAlignment="0" applyProtection="0"/>
    <xf numFmtId="173" fontId="130" fillId="0" borderId="9" applyNumberFormat="0" applyFill="0" applyAlignment="0" applyProtection="0"/>
    <xf numFmtId="0" fontId="130" fillId="0" borderId="9" applyNumberFormat="0" applyFill="0" applyAlignment="0" applyProtection="0"/>
    <xf numFmtId="173" fontId="130" fillId="0" borderId="9" applyNumberFormat="0" applyFill="0" applyAlignment="0" applyProtection="0"/>
    <xf numFmtId="173" fontId="150" fillId="0" borderId="24" applyNumberFormat="0" applyFill="0" applyAlignment="0" applyProtection="0"/>
    <xf numFmtId="0" fontId="150" fillId="0" borderId="24" applyNumberFormat="0" applyFill="0" applyAlignment="0" applyProtection="0"/>
    <xf numFmtId="173" fontId="150" fillId="0" borderId="24" applyNumberFormat="0" applyFill="0" applyAlignment="0" applyProtection="0"/>
    <xf numFmtId="0" fontId="130" fillId="0" borderId="9" applyNumberFormat="0" applyFill="0" applyAlignment="0" applyProtection="0"/>
    <xf numFmtId="173" fontId="130" fillId="0" borderId="9" applyNumberFormat="0" applyFill="0" applyAlignment="0" applyProtection="0"/>
    <xf numFmtId="0" fontId="150" fillId="0" borderId="24" applyNumberFormat="0" applyFill="0" applyAlignment="0" applyProtection="0"/>
    <xf numFmtId="173" fontId="150" fillId="0" borderId="24" applyNumberFormat="0" applyFill="0" applyAlignment="0" applyProtection="0"/>
    <xf numFmtId="0" fontId="130" fillId="0" borderId="9" applyNumberFormat="0" applyFill="0" applyAlignment="0" applyProtection="0"/>
    <xf numFmtId="173" fontId="130" fillId="0" borderId="9" applyNumberFormat="0" applyFill="0" applyAlignment="0" applyProtection="0"/>
    <xf numFmtId="0" fontId="176" fillId="0" borderId="0" applyNumberFormat="0" applyFill="0" applyBorder="0" applyAlignment="0" applyProtection="0"/>
    <xf numFmtId="0" fontId="168" fillId="0" borderId="27" applyNumberFormat="0" applyFill="0" applyAlignment="0" applyProtection="0"/>
    <xf numFmtId="0" fontId="117" fillId="0" borderId="1" applyNumberFormat="0" applyFill="0" applyAlignment="0" applyProtection="0"/>
    <xf numFmtId="0" fontId="117" fillId="0" borderId="1" applyNumberFormat="0" applyFill="0" applyAlignment="0" applyProtection="0"/>
    <xf numFmtId="0" fontId="117" fillId="0" borderId="1" applyNumberFormat="0" applyFill="0" applyAlignment="0" applyProtection="0"/>
    <xf numFmtId="0" fontId="117" fillId="0" borderId="1" applyNumberFormat="0" applyFill="0" applyAlignment="0" applyProtection="0"/>
    <xf numFmtId="0" fontId="169" fillId="0" borderId="28" applyNumberFormat="0" applyFill="0" applyAlignment="0" applyProtection="0"/>
    <xf numFmtId="0" fontId="118" fillId="0" borderId="2" applyNumberFormat="0" applyFill="0" applyAlignment="0" applyProtection="0"/>
    <xf numFmtId="0" fontId="118" fillId="0" borderId="2" applyNumberFormat="0" applyFill="0" applyAlignment="0" applyProtection="0"/>
    <xf numFmtId="0" fontId="118" fillId="0" borderId="2" applyNumberFormat="0" applyFill="0" applyAlignment="0" applyProtection="0"/>
    <xf numFmtId="0" fontId="118" fillId="0" borderId="2" applyNumberFormat="0" applyFill="0" applyAlignment="0" applyProtection="0"/>
    <xf numFmtId="0" fontId="170" fillId="0" borderId="29" applyNumberFormat="0" applyFill="0" applyAlignment="0" applyProtection="0"/>
    <xf numFmtId="0" fontId="119" fillId="0" borderId="3" applyNumberFormat="0" applyFill="0" applyAlignment="0" applyProtection="0"/>
    <xf numFmtId="0" fontId="119" fillId="0" borderId="3" applyNumberFormat="0" applyFill="0" applyAlignment="0" applyProtection="0"/>
    <xf numFmtId="0" fontId="119" fillId="0" borderId="3" applyNumberFormat="0" applyFill="0" applyAlignment="0" applyProtection="0"/>
    <xf numFmtId="0" fontId="119" fillId="0" borderId="3" applyNumberFormat="0" applyFill="0" applyAlignment="0" applyProtection="0"/>
    <xf numFmtId="0" fontId="170"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175" fontId="202" fillId="100" borderId="37" applyFont="0" applyFill="0" applyBorder="0" applyAlignment="0"/>
    <xf numFmtId="182" fontId="183" fillId="100" borderId="37" applyFill="0" applyBorder="0" applyAlignment="0"/>
    <xf numFmtId="0" fontId="149" fillId="92" borderId="14" applyNumberFormat="0" applyAlignment="0" applyProtection="0"/>
    <xf numFmtId="0" fontId="127" fillId="7" borderId="7" applyNumberFormat="0" applyAlignment="0" applyProtection="0"/>
    <xf numFmtId="0" fontId="172" fillId="0" borderId="30" applyNumberFormat="0" applyFill="0" applyAlignment="0" applyProtection="0"/>
    <xf numFmtId="0" fontId="126" fillId="0" borderId="6" applyNumberFormat="0" applyFill="0" applyAlignment="0" applyProtection="0"/>
    <xf numFmtId="0" fontId="126" fillId="0" borderId="6" applyNumberFormat="0" applyFill="0" applyAlignment="0" applyProtection="0"/>
    <xf numFmtId="0" fontId="126" fillId="0" borderId="6" applyNumberFormat="0" applyFill="0" applyAlignment="0" applyProtection="0"/>
    <xf numFmtId="0" fontId="126" fillId="0" borderId="6" applyNumberFormat="0" applyFill="0" applyAlignment="0" applyProtection="0"/>
    <xf numFmtId="0" fontId="177"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173" fontId="158" fillId="0" borderId="0" applyNumberFormat="0" applyFill="0" applyBorder="0" applyAlignment="0" applyProtection="0"/>
    <xf numFmtId="0" fontId="158" fillId="0" borderId="0" applyNumberFormat="0" applyFill="0" applyBorder="0" applyAlignment="0" applyProtection="0"/>
    <xf numFmtId="173" fontId="158" fillId="0" borderId="0" applyNumberFormat="0" applyFill="0" applyBorder="0" applyAlignment="0" applyProtection="0"/>
    <xf numFmtId="0" fontId="177" fillId="0" borderId="0" applyNumberFormat="0" applyFill="0" applyBorder="0" applyAlignment="0" applyProtection="0"/>
    <xf numFmtId="173" fontId="177" fillId="0" borderId="0" applyNumberFormat="0" applyFill="0" applyBorder="0" applyAlignment="0" applyProtection="0"/>
    <xf numFmtId="173" fontId="128" fillId="0" borderId="0" applyNumberFormat="0" applyFill="0" applyBorder="0" applyAlignment="0" applyProtection="0"/>
    <xf numFmtId="0" fontId="128" fillId="0" borderId="0" applyNumberFormat="0" applyFill="0" applyBorder="0" applyAlignment="0" applyProtection="0"/>
    <xf numFmtId="173" fontId="128" fillId="0" borderId="0" applyNumberFormat="0" applyFill="0" applyBorder="0" applyAlignment="0" applyProtection="0"/>
    <xf numFmtId="173" fontId="158" fillId="0" borderId="0" applyNumberFormat="0" applyFill="0" applyBorder="0" applyAlignment="0" applyProtection="0"/>
    <xf numFmtId="0" fontId="158" fillId="0" borderId="0" applyNumberFormat="0" applyFill="0" applyBorder="0" applyAlignment="0" applyProtection="0"/>
    <xf numFmtId="173" fontId="158" fillId="0" borderId="0" applyNumberFormat="0" applyFill="0" applyBorder="0" applyAlignment="0" applyProtection="0"/>
    <xf numFmtId="0" fontId="128" fillId="0" borderId="0" applyNumberFormat="0" applyFill="0" applyBorder="0" applyAlignment="0" applyProtection="0"/>
    <xf numFmtId="173" fontId="128" fillId="0" borderId="0" applyNumberFormat="0" applyFill="0" applyBorder="0" applyAlignment="0" applyProtection="0"/>
    <xf numFmtId="0" fontId="158" fillId="0" borderId="0" applyNumberFormat="0" applyFill="0" applyBorder="0" applyAlignment="0" applyProtection="0"/>
    <xf numFmtId="173" fontId="158" fillId="0" borderId="0" applyNumberFormat="0" applyFill="0" applyBorder="0" applyAlignment="0" applyProtection="0"/>
    <xf numFmtId="0" fontId="128" fillId="0" borderId="0" applyNumberFormat="0" applyFill="0" applyBorder="0" applyAlignment="0" applyProtection="0"/>
    <xf numFmtId="173" fontId="128" fillId="0" borderId="0" applyNumberFormat="0" applyFill="0" applyBorder="0" applyAlignment="0" applyProtection="0"/>
    <xf numFmtId="173" fontId="140" fillId="0" borderId="25">
      <alignment horizontal="center" wrapText="1"/>
    </xf>
    <xf numFmtId="173" fontId="140" fillId="0" borderId="25">
      <alignment horizontal="center" wrapText="1"/>
    </xf>
    <xf numFmtId="0" fontId="140" fillId="0" borderId="25">
      <alignment horizontal="center" wrapText="1"/>
    </xf>
    <xf numFmtId="173" fontId="140" fillId="0" borderId="25">
      <alignment horizontal="center" wrapText="1"/>
    </xf>
    <xf numFmtId="173" fontId="140" fillId="0" borderId="25">
      <alignment horizontal="center" wrapText="1"/>
    </xf>
    <xf numFmtId="0" fontId="140" fillId="0" borderId="25">
      <alignment horizontal="center" wrapText="1"/>
    </xf>
    <xf numFmtId="173" fontId="140" fillId="0" borderId="25">
      <alignment horizontal="center" wrapText="1"/>
    </xf>
    <xf numFmtId="0" fontId="140" fillId="0" borderId="25">
      <alignment horizontal="center" wrapText="1"/>
    </xf>
    <xf numFmtId="173" fontId="140" fillId="0" borderId="25">
      <alignment horizontal="center" wrapText="1"/>
    </xf>
    <xf numFmtId="0" fontId="140" fillId="0" borderId="25">
      <alignment horizontal="center" wrapText="1"/>
    </xf>
    <xf numFmtId="173" fontId="140" fillId="0" borderId="25">
      <alignment horizontal="center" wrapText="1"/>
    </xf>
    <xf numFmtId="173" fontId="140" fillId="0" borderId="25">
      <alignment horizontal="center" wrapText="1"/>
    </xf>
    <xf numFmtId="0" fontId="149" fillId="92" borderId="14" applyNumberFormat="0" applyAlignment="0" applyProtection="0"/>
    <xf numFmtId="0" fontId="127" fillId="7" borderId="7" applyNumberFormat="0" applyAlignment="0" applyProtection="0"/>
    <xf numFmtId="0" fontId="127" fillId="7" borderId="7" applyNumberFormat="0" applyAlignment="0" applyProtection="0"/>
    <xf numFmtId="0" fontId="127" fillId="7" borderId="7" applyNumberFormat="0" applyAlignment="0" applyProtection="0"/>
    <xf numFmtId="0" fontId="127" fillId="7" borderId="7" applyNumberFormat="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32" fillId="0" borderId="0"/>
    <xf numFmtId="0" fontId="13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13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43" fontId="72" fillId="0" borderId="0" applyFont="0" applyFill="0" applyBorder="0" applyAlignment="0" applyProtection="0"/>
    <xf numFmtId="0" fontId="133" fillId="33" borderId="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4" fontId="159" fillId="59" borderId="13" applyNumberFormat="0" applyProtection="0">
      <alignment vertical="center"/>
    </xf>
    <xf numFmtId="4" fontId="133" fillId="61" borderId="13" applyNumberFormat="0" applyProtection="0">
      <alignment horizontal="right" vertical="center"/>
    </xf>
    <xf numFmtId="4" fontId="133" fillId="62" borderId="13" applyNumberFormat="0" applyProtection="0">
      <alignment horizontal="right" vertical="center"/>
    </xf>
    <xf numFmtId="4" fontId="133" fillId="64" borderId="13" applyNumberFormat="0" applyProtection="0">
      <alignment horizontal="right" vertical="center"/>
    </xf>
    <xf numFmtId="4" fontId="133" fillId="65" borderId="13" applyNumberFormat="0" applyProtection="0">
      <alignment horizontal="right" vertical="center"/>
    </xf>
    <xf numFmtId="4" fontId="133" fillId="66" borderId="13" applyNumberFormat="0" applyProtection="0">
      <alignment horizontal="right" vertical="center"/>
    </xf>
    <xf numFmtId="4" fontId="133" fillId="67" borderId="13" applyNumberFormat="0" applyProtection="0">
      <alignment horizontal="right" vertical="center"/>
    </xf>
    <xf numFmtId="4" fontId="133" fillId="68" borderId="13" applyNumberFormat="0" applyProtection="0">
      <alignment horizontal="right" vertical="center"/>
    </xf>
    <xf numFmtId="4" fontId="133" fillId="69" borderId="13" applyNumberFormat="0" applyProtection="0">
      <alignment horizontal="right" vertical="center"/>
    </xf>
    <xf numFmtId="0" fontId="133" fillId="74" borderId="13" applyNumberFormat="0" applyProtection="0">
      <alignment horizontal="left" vertical="center" indent="1"/>
    </xf>
    <xf numFmtId="0" fontId="133" fillId="75" borderId="13" applyNumberFormat="0" applyProtection="0">
      <alignment horizontal="left" vertical="center" indent="1"/>
    </xf>
    <xf numFmtId="0" fontId="133" fillId="76" borderId="13" applyNumberFormat="0" applyProtection="0">
      <alignment horizontal="left" vertical="center" indent="1"/>
    </xf>
    <xf numFmtId="0" fontId="133" fillId="73" borderId="13" applyNumberFormat="0" applyProtection="0">
      <alignment horizontal="left" vertical="center" indent="1"/>
    </xf>
    <xf numFmtId="4" fontId="141" fillId="78" borderId="20" applyNumberFormat="0" applyProtection="0">
      <alignment vertical="center"/>
    </xf>
    <xf numFmtId="4" fontId="159" fillId="79" borderId="10" applyNumberFormat="0" applyProtection="0">
      <alignment vertical="center"/>
    </xf>
    <xf numFmtId="4" fontId="141" fillId="74" borderId="20" applyNumberFormat="0" applyProtection="0">
      <alignment horizontal="left" vertical="center" indent="1"/>
    </xf>
    <xf numFmtId="4" fontId="159" fillId="80" borderId="13" applyNumberFormat="0" applyProtection="0">
      <alignment horizontal="right" vertical="center"/>
    </xf>
    <xf numFmtId="0" fontId="133" fillId="33" borderId="0"/>
    <xf numFmtId="0" fontId="133" fillId="82" borderId="10"/>
    <xf numFmtId="4" fontId="144" fillId="77" borderId="13" applyNumberFormat="0" applyProtection="0">
      <alignment horizontal="right" vertical="center"/>
    </xf>
    <xf numFmtId="0" fontId="133" fillId="33"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133" fillId="33" borderId="0"/>
    <xf numFmtId="0" fontId="133" fillId="33" borderId="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0" fontId="133" fillId="33" borderId="0"/>
    <xf numFmtId="0" fontId="133" fillId="33" borderId="0"/>
    <xf numFmtId="4" fontId="133" fillId="58" borderId="13" applyNumberFormat="0" applyProtection="0">
      <alignment vertical="center"/>
    </xf>
    <xf numFmtId="4" fontId="133" fillId="59" borderId="13" applyNumberFormat="0" applyProtection="0">
      <alignment horizontal="left" vertical="center" indent="1"/>
    </xf>
    <xf numFmtId="4" fontId="133" fillId="60" borderId="13" applyNumberFormat="0" applyProtection="0">
      <alignment horizontal="left" vertical="center" indent="1"/>
    </xf>
    <xf numFmtId="4" fontId="133" fillId="61" borderId="13" applyNumberFormat="0" applyProtection="0">
      <alignment horizontal="right" vertical="center"/>
    </xf>
    <xf numFmtId="4" fontId="133" fillId="62" borderId="13" applyNumberFormat="0" applyProtection="0">
      <alignment horizontal="right" vertical="center"/>
    </xf>
    <xf numFmtId="4" fontId="133" fillId="64" borderId="13" applyNumberFormat="0" applyProtection="0">
      <alignment horizontal="right" vertical="center"/>
    </xf>
    <xf numFmtId="4" fontId="133" fillId="65" borderId="13" applyNumberFormat="0" applyProtection="0">
      <alignment horizontal="right" vertical="center"/>
    </xf>
    <xf numFmtId="4" fontId="133" fillId="66" borderId="13" applyNumberFormat="0" applyProtection="0">
      <alignment horizontal="right" vertical="center"/>
    </xf>
    <xf numFmtId="4" fontId="133" fillId="67" borderId="13" applyNumberFormat="0" applyProtection="0">
      <alignment horizontal="right" vertical="center"/>
    </xf>
    <xf numFmtId="4" fontId="133" fillId="68" borderId="13" applyNumberFormat="0" applyProtection="0">
      <alignment horizontal="right" vertical="center"/>
    </xf>
    <xf numFmtId="4" fontId="133" fillId="69" borderId="13" applyNumberFormat="0" applyProtection="0">
      <alignment horizontal="right" vertical="center"/>
    </xf>
    <xf numFmtId="4" fontId="133" fillId="72" borderId="13" applyNumberFormat="0" applyProtection="0">
      <alignment horizontal="right" vertical="center"/>
    </xf>
    <xf numFmtId="0" fontId="133" fillId="74" borderId="13" applyNumberFormat="0" applyProtection="0">
      <alignment horizontal="left" vertical="center" indent="1"/>
    </xf>
    <xf numFmtId="0" fontId="133" fillId="75" borderId="13" applyNumberFormat="0" applyProtection="0">
      <alignment horizontal="left" vertical="center" indent="1"/>
    </xf>
    <xf numFmtId="0" fontId="133" fillId="76" borderId="13" applyNumberFormat="0" applyProtection="0">
      <alignment horizontal="left" vertical="center" indent="1"/>
    </xf>
    <xf numFmtId="0" fontId="133" fillId="73" borderId="13" applyNumberFormat="0" applyProtection="0">
      <alignment horizontal="left" vertical="center" indent="1"/>
    </xf>
    <xf numFmtId="4" fontId="133" fillId="0" borderId="13" applyNumberFormat="0" applyProtection="0">
      <alignment horizontal="right" vertical="center"/>
    </xf>
    <xf numFmtId="4" fontId="133" fillId="60" borderId="13" applyNumberFormat="0" applyProtection="0">
      <alignment horizontal="left" vertical="center" indent="1"/>
    </xf>
    <xf numFmtId="0" fontId="133" fillId="82" borderId="10"/>
    <xf numFmtId="0" fontId="154" fillId="52" borderId="13" applyNumberFormat="0" applyAlignment="0" applyProtection="0"/>
    <xf numFmtId="0" fontId="132" fillId="0" borderId="0"/>
    <xf numFmtId="0" fontId="72" fillId="0" borderId="0"/>
    <xf numFmtId="0" fontId="72" fillId="0" borderId="0"/>
    <xf numFmtId="0" fontId="72" fillId="8" borderId="8" applyNumberFormat="0" applyFont="0" applyAlignment="0" applyProtection="0"/>
    <xf numFmtId="0" fontId="72" fillId="10" borderId="0" applyNumberFormat="0" applyBorder="0" applyAlignment="0" applyProtection="0"/>
    <xf numFmtId="0" fontId="72" fillId="11"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22" borderId="0" applyNumberFormat="0" applyBorder="0" applyAlignment="0" applyProtection="0"/>
    <xf numFmtId="0" fontId="72" fillId="23" borderId="0" applyNumberFormat="0" applyBorder="0" applyAlignment="0" applyProtection="0"/>
    <xf numFmtId="0" fontId="72" fillId="26" borderId="0" applyNumberFormat="0" applyBorder="0" applyAlignment="0" applyProtection="0"/>
    <xf numFmtId="0" fontId="72" fillId="27" borderId="0" applyNumberFormat="0" applyBorder="0" applyAlignment="0" applyProtection="0"/>
    <xf numFmtId="0" fontId="72" fillId="30" borderId="0" applyNumberFormat="0" applyBorder="0" applyAlignment="0" applyProtection="0"/>
    <xf numFmtId="0" fontId="72" fillId="31" borderId="0" applyNumberFormat="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43" fontId="72" fillId="0" borderId="0" applyFont="0" applyFill="0" applyBorder="0" applyAlignment="0" applyProtection="0"/>
    <xf numFmtId="0" fontId="72" fillId="0" borderId="0"/>
    <xf numFmtId="0" fontId="133" fillId="33"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33" fillId="33" borderId="0"/>
    <xf numFmtId="0" fontId="154" fillId="52" borderId="13" applyNumberFormat="0" applyAlignment="0" applyProtection="0"/>
    <xf numFmtId="0" fontId="133" fillId="33" borderId="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33" fillId="33" borderId="0"/>
    <xf numFmtId="0" fontId="133" fillId="33" borderId="0"/>
    <xf numFmtId="0" fontId="145" fillId="38" borderId="0" applyNumberFormat="0" applyBorder="0" applyAlignment="0" applyProtection="0"/>
    <xf numFmtId="0" fontId="145" fillId="34" borderId="0" applyNumberFormat="0" applyBorder="0" applyAlignment="0" applyProtection="0"/>
    <xf numFmtId="0" fontId="133" fillId="33" borderId="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203" fillId="0" borderId="0"/>
    <xf numFmtId="9" fontId="132" fillId="0" borderId="0" applyFont="0" applyFill="0" applyBorder="0" applyAlignment="0" applyProtection="0"/>
    <xf numFmtId="0" fontId="203" fillId="0" borderId="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0" fontId="71" fillId="8" borderId="8" applyNumberFormat="0" applyFont="0" applyAlignment="0" applyProtection="0"/>
    <xf numFmtId="43" fontId="71" fillId="0" borderId="0" applyFont="0" applyFill="0" applyBorder="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0" fontId="71" fillId="8" borderId="8" applyNumberFormat="0" applyFont="0" applyAlignment="0" applyProtection="0"/>
    <xf numFmtId="43" fontId="71" fillId="0" borderId="0" applyFont="0" applyFill="0" applyBorder="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0" borderId="0" applyNumberFormat="0" applyBorder="0" applyAlignment="0" applyProtection="0"/>
    <xf numFmtId="0" fontId="71" fillId="27" borderId="0" applyNumberFormat="0" applyBorder="0" applyAlignment="0" applyProtection="0"/>
    <xf numFmtId="0" fontId="71" fillId="26" borderId="0" applyNumberFormat="0" applyBorder="0" applyAlignment="0" applyProtection="0"/>
    <xf numFmtId="0" fontId="71" fillId="23" borderId="0" applyNumberFormat="0" applyBorder="0" applyAlignment="0" applyProtection="0"/>
    <xf numFmtId="0" fontId="71" fillId="22" borderId="0" applyNumberFormat="0" applyBorder="0" applyAlignment="0" applyProtection="0"/>
    <xf numFmtId="0" fontId="71" fillId="19" borderId="0" applyNumberFormat="0" applyBorder="0" applyAlignment="0" applyProtection="0"/>
    <xf numFmtId="0" fontId="71" fillId="18" borderId="0" applyNumberFormat="0" applyBorder="0" applyAlignment="0" applyProtection="0"/>
    <xf numFmtId="0" fontId="71" fillId="15" borderId="0" applyNumberFormat="0" applyBorder="0" applyAlignment="0" applyProtection="0"/>
    <xf numFmtId="0" fontId="71" fillId="14" borderId="0" applyNumberFormat="0" applyBorder="0" applyAlignment="0" applyProtection="0"/>
    <xf numFmtId="0" fontId="71" fillId="11" borderId="0" applyNumberFormat="0" applyBorder="0" applyAlignment="0" applyProtection="0"/>
    <xf numFmtId="0" fontId="71" fillId="10" borderId="0" applyNumberFormat="0" applyBorder="0" applyAlignment="0" applyProtection="0"/>
    <xf numFmtId="0" fontId="71" fillId="8" borderId="8" applyNumberFormat="0" applyFont="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0" fontId="71" fillId="8" borderId="8" applyNumberFormat="0" applyFont="0" applyAlignment="0" applyProtection="0"/>
    <xf numFmtId="43" fontId="71" fillId="0" borderId="0" applyFont="0" applyFill="0" applyBorder="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0" fontId="71" fillId="8" borderId="8" applyNumberFormat="0" applyFont="0" applyAlignment="0" applyProtection="0"/>
    <xf numFmtId="43" fontId="71" fillId="0" borderId="0" applyFont="0" applyFill="0" applyBorder="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0" borderId="0" applyNumberFormat="0" applyBorder="0" applyAlignment="0" applyProtection="0"/>
    <xf numFmtId="0" fontId="71" fillId="27" borderId="0" applyNumberFormat="0" applyBorder="0" applyAlignment="0" applyProtection="0"/>
    <xf numFmtId="0" fontId="71" fillId="26" borderId="0" applyNumberFormat="0" applyBorder="0" applyAlignment="0" applyProtection="0"/>
    <xf numFmtId="0" fontId="71" fillId="23" borderId="0" applyNumberFormat="0" applyBorder="0" applyAlignment="0" applyProtection="0"/>
    <xf numFmtId="0" fontId="71" fillId="22" borderId="0" applyNumberFormat="0" applyBorder="0" applyAlignment="0" applyProtection="0"/>
    <xf numFmtId="0" fontId="71" fillId="19" borderId="0" applyNumberFormat="0" applyBorder="0" applyAlignment="0" applyProtection="0"/>
    <xf numFmtId="0" fontId="71" fillId="18" borderId="0" applyNumberFormat="0" applyBorder="0" applyAlignment="0" applyProtection="0"/>
    <xf numFmtId="0" fontId="71" fillId="15" borderId="0" applyNumberFormat="0" applyBorder="0" applyAlignment="0" applyProtection="0"/>
    <xf numFmtId="0" fontId="71" fillId="14" borderId="0" applyNumberFormat="0" applyBorder="0" applyAlignment="0" applyProtection="0"/>
    <xf numFmtId="0" fontId="71" fillId="11" borderId="0" applyNumberFormat="0" applyBorder="0" applyAlignment="0" applyProtection="0"/>
    <xf numFmtId="0" fontId="71" fillId="10" borderId="0" applyNumberFormat="0" applyBorder="0" applyAlignment="0" applyProtection="0"/>
    <xf numFmtId="0" fontId="71" fillId="8" borderId="8" applyNumberFormat="0" applyFont="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132" fillId="0" borderId="0"/>
    <xf numFmtId="0" fontId="203" fillId="0" borderId="0"/>
    <xf numFmtId="9" fontId="132" fillId="0" borderId="0" applyFont="0" applyFill="0" applyBorder="0" applyAlignment="0" applyProtection="0"/>
    <xf numFmtId="0" fontId="132" fillId="0" borderId="0"/>
    <xf numFmtId="0" fontId="132" fillId="0" borderId="0"/>
    <xf numFmtId="0" fontId="132" fillId="0" borderId="0"/>
    <xf numFmtId="0" fontId="132" fillId="0" borderId="0"/>
    <xf numFmtId="9" fontId="132" fillId="0" borderId="0" applyFont="0" applyFill="0" applyBorder="0" applyAlignment="0" applyProtection="0"/>
    <xf numFmtId="0" fontId="132"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0" borderId="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10" borderId="0" applyNumberFormat="0" applyBorder="0" applyAlignment="0" applyProtection="0"/>
    <xf numFmtId="0" fontId="71" fillId="14" borderId="0" applyNumberFormat="0" applyBorder="0" applyAlignment="0" applyProtection="0"/>
    <xf numFmtId="0" fontId="71" fillId="18" borderId="0" applyNumberFormat="0" applyBorder="0" applyAlignment="0" applyProtection="0"/>
    <xf numFmtId="0" fontId="71" fillId="22" borderId="0" applyNumberFormat="0" applyBorder="0" applyAlignment="0" applyProtection="0"/>
    <xf numFmtId="0" fontId="71" fillId="26" borderId="0" applyNumberFormat="0" applyBorder="0" applyAlignment="0" applyProtection="0"/>
    <xf numFmtId="0" fontId="71" fillId="3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0" fontId="71" fillId="10" borderId="0" applyNumberFormat="0" applyBorder="0" applyAlignment="0" applyProtection="0"/>
    <xf numFmtId="173" fontId="71" fillId="10"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0" fontId="71" fillId="14" borderId="0" applyNumberFormat="0" applyBorder="0" applyAlignment="0" applyProtection="0"/>
    <xf numFmtId="173" fontId="71" fillId="14"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0" fontId="71" fillId="18" borderId="0" applyNumberFormat="0" applyBorder="0" applyAlignment="0" applyProtection="0"/>
    <xf numFmtId="173" fontId="71" fillId="18"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0" fontId="71" fillId="22" borderId="0" applyNumberFormat="0" applyBorder="0" applyAlignment="0" applyProtection="0"/>
    <xf numFmtId="173" fontId="71" fillId="22"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0" fontId="71" fillId="26" borderId="0" applyNumberFormat="0" applyBorder="0" applyAlignment="0" applyProtection="0"/>
    <xf numFmtId="173" fontId="71" fillId="26"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30" borderId="0" applyNumberFormat="0" applyBorder="0" applyAlignment="0" applyProtection="0"/>
    <xf numFmtId="173" fontId="71" fillId="3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10"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11" borderId="0" applyNumberFormat="0" applyBorder="0" applyAlignment="0" applyProtection="0"/>
    <xf numFmtId="0" fontId="71" fillId="15" borderId="0" applyNumberFormat="0" applyBorder="0" applyAlignment="0" applyProtection="0"/>
    <xf numFmtId="0" fontId="71" fillId="19" borderId="0" applyNumberFormat="0" applyBorder="0" applyAlignment="0" applyProtection="0"/>
    <xf numFmtId="0" fontId="71" fillId="23" borderId="0" applyNumberFormat="0" applyBorder="0" applyAlignment="0" applyProtection="0"/>
    <xf numFmtId="0" fontId="71" fillId="27" borderId="0" applyNumberFormat="0" applyBorder="0" applyAlignment="0" applyProtection="0"/>
    <xf numFmtId="0" fontId="71" fillId="3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0" fontId="71" fillId="11" borderId="0" applyNumberFormat="0" applyBorder="0" applyAlignment="0" applyProtection="0"/>
    <xf numFmtId="173" fontId="71" fillId="11"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0" fontId="71" fillId="15" borderId="0" applyNumberFormat="0" applyBorder="0" applyAlignment="0" applyProtection="0"/>
    <xf numFmtId="173" fontId="71" fillId="15"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0" fontId="71" fillId="19" borderId="0" applyNumberFormat="0" applyBorder="0" applyAlignment="0" applyProtection="0"/>
    <xf numFmtId="173" fontId="71" fillId="19"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0" fontId="71" fillId="23" borderId="0" applyNumberFormat="0" applyBorder="0" applyAlignment="0" applyProtection="0"/>
    <xf numFmtId="173" fontId="71" fillId="23"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0" fontId="71" fillId="27" borderId="0" applyNumberFormat="0" applyBorder="0" applyAlignment="0" applyProtection="0"/>
    <xf numFmtId="173" fontId="71" fillId="27"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31" borderId="0" applyNumberFormat="0" applyBorder="0" applyAlignment="0" applyProtection="0"/>
    <xf numFmtId="173" fontId="71" fillId="3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43"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166" fontId="71" fillId="0" borderId="0" applyFont="0" applyFill="0" applyBorder="0" applyAlignment="0" applyProtection="0"/>
    <xf numFmtId="0" fontId="71" fillId="8" borderId="8" applyNumberFormat="0" applyFont="0" applyAlignment="0" applyProtection="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3" fontId="71" fillId="0" borderId="0"/>
    <xf numFmtId="173" fontId="71" fillId="0" borderId="0"/>
    <xf numFmtId="173" fontId="71" fillId="0" borderId="0"/>
    <xf numFmtId="0"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173" fontId="71" fillId="0" borderId="0"/>
    <xf numFmtId="173" fontId="71" fillId="0" borderId="0"/>
    <xf numFmtId="173" fontId="71" fillId="0" borderId="0"/>
    <xf numFmtId="0" fontId="71" fillId="0" borderId="0"/>
    <xf numFmtId="173"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3" fontId="71" fillId="0" borderId="0"/>
    <xf numFmtId="173"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173" fontId="71" fillId="8" borderId="8" applyNumberFormat="0" applyFont="0" applyAlignment="0" applyProtection="0"/>
    <xf numFmtId="0" fontId="71" fillId="8" borderId="8" applyNumberFormat="0" applyFont="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0" fontId="132"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43" fontId="71" fillId="0" borderId="0" applyFont="0" applyFill="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0" fontId="71" fillId="0" borderId="0"/>
    <xf numFmtId="0" fontId="71" fillId="8" borderId="8" applyNumberFormat="0" applyFont="0" applyAlignment="0" applyProtection="0"/>
    <xf numFmtId="0" fontId="71" fillId="10"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2" borderId="0" applyNumberFormat="0" applyBorder="0" applyAlignment="0" applyProtection="0"/>
    <xf numFmtId="0" fontId="71" fillId="23" borderId="0" applyNumberFormat="0" applyBorder="0" applyAlignment="0" applyProtection="0"/>
    <xf numFmtId="0" fontId="71" fillId="26"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1" borderId="0" applyNumberFormat="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43" fontId="7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9" fontId="132" fillId="0" borderId="0" applyFont="0" applyFill="0" applyBorder="0" applyAlignment="0" applyProtection="0"/>
    <xf numFmtId="0" fontId="132" fillId="0" borderId="0"/>
    <xf numFmtId="9" fontId="132" fillId="0" borderId="0" applyFont="0" applyFill="0" applyBorder="0" applyAlignment="0" applyProtection="0"/>
    <xf numFmtId="9" fontId="132" fillId="0" borderId="0" applyFont="0" applyFill="0" applyBorder="0" applyAlignment="0" applyProtection="0"/>
    <xf numFmtId="0" fontId="133" fillId="33" borderId="0"/>
    <xf numFmtId="9" fontId="132" fillId="0" borderId="0" applyFont="0" applyFill="0" applyBorder="0" applyAlignment="0" applyProtection="0"/>
    <xf numFmtId="0" fontId="133" fillId="33" borderId="0"/>
    <xf numFmtId="0" fontId="132" fillId="0" borderId="0"/>
    <xf numFmtId="9" fontId="132" fillId="0" borderId="0" applyFont="0" applyFill="0" applyBorder="0" applyAlignment="0" applyProtection="0"/>
    <xf numFmtId="0" fontId="132" fillId="0" borderId="0"/>
    <xf numFmtId="0" fontId="133" fillId="33" borderId="0"/>
    <xf numFmtId="0" fontId="132" fillId="0" borderId="0"/>
    <xf numFmtId="0" fontId="132" fillId="0" borderId="0"/>
    <xf numFmtId="0" fontId="132" fillId="0" borderId="0"/>
    <xf numFmtId="0" fontId="132" fillId="0" borderId="0"/>
    <xf numFmtId="0" fontId="133" fillId="33" borderId="0"/>
    <xf numFmtId="0" fontId="133" fillId="51" borderId="13" applyNumberFormat="0" applyFont="0" applyAlignment="0" applyProtection="0"/>
    <xf numFmtId="0" fontId="132" fillId="0" borderId="0"/>
    <xf numFmtId="9" fontId="132" fillId="0" borderId="0" applyFont="0" applyFill="0" applyBorder="0" applyAlignment="0" applyProtection="0"/>
    <xf numFmtId="9" fontId="132" fillId="0" borderId="0" applyFont="0" applyFill="0" applyBorder="0" applyAlignment="0" applyProtection="0"/>
    <xf numFmtId="0" fontId="133" fillId="33" borderId="0"/>
    <xf numFmtId="9" fontId="132" fillId="0" borderId="0" applyFont="0" applyFill="0" applyBorder="0" applyAlignment="0" applyProtection="0"/>
    <xf numFmtId="0" fontId="132" fillId="0" borderId="0"/>
    <xf numFmtId="0" fontId="133" fillId="82" borderId="10"/>
    <xf numFmtId="0" fontId="132" fillId="0" borderId="0"/>
    <xf numFmtId="9" fontId="132" fillId="0" borderId="0" applyFont="0" applyFill="0" applyBorder="0" applyAlignment="0" applyProtection="0"/>
    <xf numFmtId="0" fontId="132" fillId="0" borderId="0"/>
    <xf numFmtId="9" fontId="132" fillId="0" borderId="0" applyFont="0" applyFill="0" applyBorder="0" applyAlignment="0" applyProtection="0"/>
    <xf numFmtId="9" fontId="132" fillId="0" borderId="0" applyFont="0" applyFill="0" applyBorder="0" applyAlignment="0" applyProtection="0"/>
    <xf numFmtId="0" fontId="133" fillId="33" borderId="0"/>
    <xf numFmtId="0" fontId="132" fillId="0" borderId="0"/>
    <xf numFmtId="9" fontId="132" fillId="0" borderId="0" applyFont="0" applyFill="0" applyBorder="0" applyAlignment="0" applyProtection="0"/>
    <xf numFmtId="9" fontId="132" fillId="0" borderId="0" applyFont="0" applyFill="0" applyBorder="0" applyAlignment="0" applyProtection="0"/>
    <xf numFmtId="9" fontId="132" fillId="0" borderId="0" applyFont="0" applyFill="0" applyBorder="0" applyAlignment="0" applyProtection="0"/>
    <xf numFmtId="0" fontId="132" fillId="0" borderId="0"/>
    <xf numFmtId="9" fontId="132" fillId="0" borderId="0" applyFont="0" applyFill="0" applyBorder="0" applyAlignment="0" applyProtection="0"/>
    <xf numFmtId="0" fontId="132" fillId="0" borderId="0"/>
    <xf numFmtId="9" fontId="132" fillId="0" borderId="0" applyFont="0" applyFill="0" applyBorder="0" applyAlignment="0" applyProtection="0"/>
    <xf numFmtId="9" fontId="132" fillId="0" borderId="0" applyFont="0" applyFill="0" applyBorder="0" applyAlignment="0" applyProtection="0"/>
    <xf numFmtId="0" fontId="132" fillId="0" borderId="0"/>
    <xf numFmtId="0" fontId="70" fillId="8" borderId="8" applyNumberFormat="0" applyFont="0" applyAlignment="0" applyProtection="0"/>
    <xf numFmtId="0" fontId="70" fillId="10"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0" borderId="0"/>
    <xf numFmtId="0" fontId="70" fillId="8" borderId="8" applyNumberFormat="0" applyFont="0" applyAlignment="0" applyProtection="0"/>
    <xf numFmtId="0" fontId="70" fillId="10"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8" borderId="0" applyNumberFormat="0" applyBorder="0" applyAlignment="0" applyProtection="0"/>
    <xf numFmtId="0" fontId="70" fillId="19" borderId="0" applyNumberFormat="0" applyBorder="0" applyAlignment="0" applyProtection="0"/>
    <xf numFmtId="0" fontId="70" fillId="22" borderId="0" applyNumberFormat="0" applyBorder="0" applyAlignment="0" applyProtection="0"/>
    <xf numFmtId="0" fontId="70" fillId="23"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132" fillId="0" borderId="0"/>
    <xf numFmtId="0" fontId="132" fillId="0" borderId="0"/>
    <xf numFmtId="0" fontId="69" fillId="8" borderId="8" applyNumberFormat="0" applyFont="0" applyAlignment="0" applyProtection="0"/>
    <xf numFmtId="0" fontId="69" fillId="8" borderId="8" applyNumberFormat="0" applyFont="0" applyAlignment="0" applyProtection="0"/>
    <xf numFmtId="0" fontId="69" fillId="10" borderId="0" applyNumberFormat="0" applyBorder="0" applyAlignment="0" applyProtection="0"/>
    <xf numFmtId="0" fontId="69" fillId="11" borderId="0" applyNumberFormat="0" applyBorder="0" applyAlignment="0" applyProtection="0"/>
    <xf numFmtId="0" fontId="69" fillId="10"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0" fontId="69" fillId="18"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3"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8" borderId="8" applyNumberFormat="0" applyFont="0" applyAlignment="0" applyProtection="0"/>
    <xf numFmtId="0" fontId="69" fillId="30" borderId="0" applyNumberFormat="0" applyBorder="0" applyAlignment="0" applyProtection="0"/>
    <xf numFmtId="0" fontId="69" fillId="31" borderId="0" applyNumberFormat="0" applyBorder="0" applyAlignment="0" applyProtection="0"/>
    <xf numFmtId="0" fontId="132" fillId="0" borderId="0"/>
    <xf numFmtId="0" fontId="69" fillId="11" borderId="0" applyNumberFormat="0" applyBorder="0" applyAlignment="0" applyProtection="0"/>
    <xf numFmtId="0" fontId="69" fillId="18" borderId="0" applyNumberFormat="0" applyBorder="0" applyAlignment="0" applyProtection="0"/>
    <xf numFmtId="0" fontId="69" fillId="11" borderId="0" applyNumberFormat="0" applyBorder="0" applyAlignment="0" applyProtection="0"/>
    <xf numFmtId="0" fontId="69" fillId="14" borderId="0" applyNumberFormat="0" applyBorder="0" applyAlignment="0" applyProtection="0"/>
    <xf numFmtId="0" fontId="69" fillId="15" borderId="0" applyNumberFormat="0" applyBorder="0" applyAlignment="0" applyProtection="0"/>
    <xf numFmtId="0" fontId="69" fillId="10" borderId="0" applyNumberFormat="0" applyBorder="0" applyAlignment="0" applyProtection="0"/>
    <xf numFmtId="0" fontId="69" fillId="18"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3" borderId="0" applyNumberFormat="0" applyBorder="0" applyAlignment="0" applyProtection="0"/>
    <xf numFmtId="0" fontId="69" fillId="15"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14"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19" borderId="0" applyNumberFormat="0" applyBorder="0" applyAlignment="0" applyProtection="0"/>
    <xf numFmtId="0" fontId="69" fillId="22" borderId="0" applyNumberFormat="0" applyBorder="0" applyAlignment="0" applyProtection="0"/>
    <xf numFmtId="0" fontId="69" fillId="23"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8" fillId="8" borderId="8" applyNumberFormat="0" applyFont="0" applyAlignment="0" applyProtection="0"/>
    <xf numFmtId="0" fontId="68" fillId="10" borderId="0" applyNumberFormat="0" applyBorder="0" applyAlignment="0" applyProtection="0"/>
    <xf numFmtId="0" fontId="68" fillId="11" borderId="0" applyNumberFormat="0" applyBorder="0" applyAlignment="0" applyProtection="0"/>
    <xf numFmtId="0" fontId="68" fillId="14" borderId="0" applyNumberFormat="0" applyBorder="0" applyAlignment="0" applyProtection="0"/>
    <xf numFmtId="0" fontId="68" fillId="15" borderId="0" applyNumberFormat="0" applyBorder="0" applyAlignment="0" applyProtection="0"/>
    <xf numFmtId="0" fontId="68" fillId="18" borderId="0" applyNumberFormat="0" applyBorder="0" applyAlignment="0" applyProtection="0"/>
    <xf numFmtId="0" fontId="68" fillId="19" borderId="0" applyNumberFormat="0" applyBorder="0" applyAlignment="0" applyProtection="0"/>
    <xf numFmtId="0" fontId="68" fillId="22" borderId="0" applyNumberFormat="0" applyBorder="0" applyAlignment="0" applyProtection="0"/>
    <xf numFmtId="0" fontId="68" fillId="23"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1" borderId="0" applyNumberFormat="0" applyBorder="0" applyAlignment="0" applyProtection="0"/>
    <xf numFmtId="0" fontId="67" fillId="0" borderId="0"/>
    <xf numFmtId="0" fontId="67" fillId="8" borderId="8" applyNumberFormat="0" applyFont="0" applyAlignment="0" applyProtection="0"/>
    <xf numFmtId="0" fontId="67" fillId="10" borderId="0" applyNumberFormat="0" applyBorder="0" applyAlignment="0" applyProtection="0"/>
    <xf numFmtId="0" fontId="67" fillId="11"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22" borderId="0" applyNumberFormat="0" applyBorder="0" applyAlignment="0" applyProtection="0"/>
    <xf numFmtId="0" fontId="67" fillId="23" borderId="0" applyNumberFormat="0" applyBorder="0" applyAlignment="0" applyProtection="0"/>
    <xf numFmtId="0" fontId="67" fillId="26"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1" borderId="0" applyNumberFormat="0" applyBorder="0" applyAlignment="0" applyProtection="0"/>
    <xf numFmtId="0" fontId="66" fillId="8" borderId="8" applyNumberFormat="0" applyFont="0" applyAlignment="0" applyProtection="0"/>
    <xf numFmtId="0" fontId="66" fillId="10" borderId="0" applyNumberFormat="0" applyBorder="0" applyAlignment="0" applyProtection="0"/>
    <xf numFmtId="0" fontId="66" fillId="11"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66" fillId="18"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6"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1" borderId="0" applyNumberFormat="0" applyBorder="0" applyAlignment="0" applyProtection="0"/>
    <xf numFmtId="0" fontId="132" fillId="0" borderId="0"/>
    <xf numFmtId="0" fontId="65" fillId="8" borderId="8" applyNumberFormat="0" applyFont="0" applyAlignment="0" applyProtection="0"/>
    <xf numFmtId="0" fontId="65" fillId="10" borderId="0" applyNumberFormat="0" applyBorder="0" applyAlignment="0" applyProtection="0"/>
    <xf numFmtId="0" fontId="65" fillId="11"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8" borderId="0" applyNumberFormat="0" applyBorder="0" applyAlignment="0" applyProtection="0"/>
    <xf numFmtId="0" fontId="65" fillId="19" borderId="0" applyNumberFormat="0" applyBorder="0" applyAlignment="0" applyProtection="0"/>
    <xf numFmtId="0" fontId="65" fillId="22" borderId="0" applyNumberFormat="0" applyBorder="0" applyAlignment="0" applyProtection="0"/>
    <xf numFmtId="0" fontId="65" fillId="23" borderId="0" applyNumberFormat="0" applyBorder="0" applyAlignment="0" applyProtection="0"/>
    <xf numFmtId="0" fontId="65" fillId="2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1" borderId="0" applyNumberFormat="0" applyBorder="0" applyAlignment="0" applyProtection="0"/>
    <xf numFmtId="0" fontId="132" fillId="0" borderId="0"/>
    <xf numFmtId="0" fontId="64" fillId="8" borderId="8" applyNumberFormat="0" applyFont="0" applyAlignment="0" applyProtection="0"/>
    <xf numFmtId="0" fontId="64" fillId="10" borderId="0" applyNumberFormat="0" applyBorder="0" applyAlignment="0" applyProtection="0"/>
    <xf numFmtId="0" fontId="64" fillId="11"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8" borderId="0" applyNumberFormat="0" applyBorder="0" applyAlignment="0" applyProtection="0"/>
    <xf numFmtId="0" fontId="64" fillId="19" borderId="0" applyNumberFormat="0" applyBorder="0" applyAlignment="0" applyProtection="0"/>
    <xf numFmtId="0" fontId="64" fillId="22" borderId="0" applyNumberFormat="0" applyBorder="0" applyAlignment="0" applyProtection="0"/>
    <xf numFmtId="0" fontId="64" fillId="23" borderId="0" applyNumberFormat="0" applyBorder="0" applyAlignment="0" applyProtection="0"/>
    <xf numFmtId="0" fontId="64" fillId="2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31" borderId="0" applyNumberFormat="0" applyBorder="0" applyAlignment="0" applyProtection="0"/>
    <xf numFmtId="0" fontId="63" fillId="0" borderId="0"/>
    <xf numFmtId="0" fontId="63" fillId="8" borderId="8" applyNumberFormat="0" applyFont="0" applyAlignment="0" applyProtection="0"/>
    <xf numFmtId="0" fontId="63" fillId="10" borderId="0" applyNumberFormat="0" applyBorder="0" applyAlignment="0" applyProtection="0"/>
    <xf numFmtId="0" fontId="63" fillId="11"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8" borderId="0" applyNumberFormat="0" applyBorder="0" applyAlignment="0" applyProtection="0"/>
    <xf numFmtId="0" fontId="63" fillId="19" borderId="0" applyNumberFormat="0" applyBorder="0" applyAlignment="0" applyProtection="0"/>
    <xf numFmtId="0" fontId="63" fillId="22" borderId="0" applyNumberFormat="0" applyBorder="0" applyAlignment="0" applyProtection="0"/>
    <xf numFmtId="0" fontId="63" fillId="23" borderId="0" applyNumberFormat="0" applyBorder="0" applyAlignment="0" applyProtection="0"/>
    <xf numFmtId="0" fontId="63" fillId="2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1" borderId="0" applyNumberFormat="0" applyBorder="0" applyAlignment="0" applyProtection="0"/>
    <xf numFmtId="0" fontId="132" fillId="0" borderId="0"/>
    <xf numFmtId="0" fontId="62" fillId="8" borderId="8" applyNumberFormat="0" applyFont="0" applyAlignment="0" applyProtection="0"/>
    <xf numFmtId="0" fontId="62" fillId="10" borderId="0" applyNumberFormat="0" applyBorder="0" applyAlignment="0" applyProtection="0"/>
    <xf numFmtId="0" fontId="62" fillId="11"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8" borderId="0" applyNumberFormat="0" applyBorder="0" applyAlignment="0" applyProtection="0"/>
    <xf numFmtId="0" fontId="62" fillId="19" borderId="0" applyNumberFormat="0" applyBorder="0" applyAlignment="0" applyProtection="0"/>
    <xf numFmtId="0" fontId="62" fillId="22" borderId="0" applyNumberFormat="0" applyBorder="0" applyAlignment="0" applyProtection="0"/>
    <xf numFmtId="0" fontId="62" fillId="23" borderId="0" applyNumberFormat="0" applyBorder="0" applyAlignment="0" applyProtection="0"/>
    <xf numFmtId="0" fontId="62" fillId="2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31" borderId="0" applyNumberFormat="0" applyBorder="0" applyAlignment="0" applyProtection="0"/>
    <xf numFmtId="0" fontId="132" fillId="0" borderId="0"/>
    <xf numFmtId="0" fontId="61" fillId="8" borderId="8" applyNumberFormat="0" applyFont="0" applyAlignment="0" applyProtection="0"/>
    <xf numFmtId="0" fontId="61" fillId="10" borderId="0" applyNumberFormat="0" applyBorder="0" applyAlignment="0" applyProtection="0"/>
    <xf numFmtId="0" fontId="61" fillId="11" borderId="0" applyNumberFormat="0" applyBorder="0" applyAlignment="0" applyProtection="0"/>
    <xf numFmtId="0" fontId="61" fillId="14" borderId="0" applyNumberFormat="0" applyBorder="0" applyAlignment="0" applyProtection="0"/>
    <xf numFmtId="0" fontId="61" fillId="15" borderId="0" applyNumberFormat="0" applyBorder="0" applyAlignment="0" applyProtection="0"/>
    <xf numFmtId="0" fontId="61" fillId="18" borderId="0" applyNumberFormat="0" applyBorder="0" applyAlignment="0" applyProtection="0"/>
    <xf numFmtId="0" fontId="61" fillId="19" borderId="0" applyNumberFormat="0" applyBorder="0" applyAlignment="0" applyProtection="0"/>
    <xf numFmtId="0" fontId="61" fillId="22" borderId="0" applyNumberFormat="0" applyBorder="0" applyAlignment="0" applyProtection="0"/>
    <xf numFmtId="0" fontId="61" fillId="23"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31" borderId="0" applyNumberFormat="0" applyBorder="0" applyAlignment="0" applyProtection="0"/>
    <xf numFmtId="0" fontId="60" fillId="8" borderId="8" applyNumberFormat="0" applyFont="0" applyAlignment="0" applyProtection="0"/>
    <xf numFmtId="0" fontId="60" fillId="10" borderId="0" applyNumberFormat="0" applyBorder="0" applyAlignment="0" applyProtection="0"/>
    <xf numFmtId="0" fontId="60" fillId="11" borderId="0" applyNumberFormat="0" applyBorder="0" applyAlignment="0" applyProtection="0"/>
    <xf numFmtId="0" fontId="60" fillId="14" borderId="0" applyNumberFormat="0" applyBorder="0" applyAlignment="0" applyProtection="0"/>
    <xf numFmtId="0" fontId="60" fillId="15" borderId="0" applyNumberFormat="0" applyBorder="0" applyAlignment="0" applyProtection="0"/>
    <xf numFmtId="0" fontId="60" fillId="18" borderId="0" applyNumberFormat="0" applyBorder="0" applyAlignment="0" applyProtection="0"/>
    <xf numFmtId="0" fontId="60" fillId="19"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59" fillId="8" borderId="8"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59" fillId="0" borderId="0"/>
    <xf numFmtId="0" fontId="59" fillId="8" borderId="8" applyNumberFormat="0" applyFont="0" applyAlignment="0" applyProtection="0"/>
    <xf numFmtId="0" fontId="59" fillId="10" borderId="0" applyNumberFormat="0" applyBorder="0" applyAlignment="0" applyProtection="0"/>
    <xf numFmtId="0" fontId="59" fillId="11"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132" fillId="0" borderId="0"/>
    <xf numFmtId="0" fontId="58" fillId="8" borderId="8" applyNumberFormat="0" applyFont="0" applyAlignment="0" applyProtection="0"/>
    <xf numFmtId="0" fontId="58" fillId="10" borderId="0" applyNumberFormat="0" applyBorder="0" applyAlignment="0" applyProtection="0"/>
    <xf numFmtId="0" fontId="58" fillId="11" borderId="0" applyNumberFormat="0" applyBorder="0" applyAlignment="0" applyProtection="0"/>
    <xf numFmtId="0" fontId="58" fillId="14" borderId="0" applyNumberFormat="0" applyBorder="0" applyAlignment="0" applyProtection="0"/>
    <xf numFmtId="0" fontId="58" fillId="15" borderId="0" applyNumberFormat="0" applyBorder="0" applyAlignment="0" applyProtection="0"/>
    <xf numFmtId="0" fontId="58" fillId="18" borderId="0" applyNumberFormat="0" applyBorder="0" applyAlignment="0" applyProtection="0"/>
    <xf numFmtId="0" fontId="58" fillId="19" borderId="0" applyNumberFormat="0" applyBorder="0" applyAlignment="0" applyProtection="0"/>
    <xf numFmtId="0" fontId="58" fillId="22" borderId="0" applyNumberFormat="0" applyBorder="0" applyAlignment="0" applyProtection="0"/>
    <xf numFmtId="0" fontId="58" fillId="23" borderId="0" applyNumberFormat="0" applyBorder="0" applyAlignment="0" applyProtection="0"/>
    <xf numFmtId="0" fontId="58" fillId="26" borderId="0" applyNumberFormat="0" applyBorder="0" applyAlignment="0" applyProtection="0"/>
    <xf numFmtId="0" fontId="58" fillId="27"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133" fillId="33" borderId="0"/>
    <xf numFmtId="0" fontId="145" fillId="34" borderId="0" applyNumberFormat="0" applyBorder="0" applyAlignment="0" applyProtection="0"/>
    <xf numFmtId="0" fontId="57" fillId="22" borderId="0" applyNumberFormat="0" applyBorder="0" applyAlignment="0" applyProtection="0"/>
    <xf numFmtId="0" fontId="57" fillId="10" borderId="0" applyNumberFormat="0" applyBorder="0" applyAlignment="0" applyProtection="0"/>
    <xf numFmtId="0" fontId="145" fillId="38" borderId="0" applyNumberFormat="0" applyBorder="0" applyAlignment="0" applyProtection="0"/>
    <xf numFmtId="0" fontId="57" fillId="19" borderId="0" applyNumberFormat="0" applyBorder="0" applyAlignment="0" applyProtection="0"/>
    <xf numFmtId="0" fontId="57" fillId="18" borderId="0" applyNumberFormat="0" applyBorder="0" applyAlignment="0" applyProtection="0"/>
    <xf numFmtId="0" fontId="57" fillId="11" borderId="0" applyNumberFormat="0" applyBorder="0" applyAlignment="0" applyProtection="0"/>
    <xf numFmtId="0" fontId="145" fillId="42" borderId="0" applyNumberFormat="0" applyBorder="0" applyAlignment="0" applyProtection="0"/>
    <xf numFmtId="0" fontId="57" fillId="18" borderId="0" applyNumberFormat="0" applyBorder="0" applyAlignment="0" applyProtection="0"/>
    <xf numFmtId="0" fontId="57" fillId="15" borderId="0" applyNumberFormat="0" applyBorder="0" applyAlignment="0" applyProtection="0"/>
    <xf numFmtId="0" fontId="57" fillId="14" borderId="0" applyNumberFormat="0" applyBorder="0" applyAlignment="0" applyProtection="0"/>
    <xf numFmtId="0" fontId="145" fillId="46" borderId="0" applyNumberFormat="0" applyBorder="0" applyAlignment="0" applyProtection="0"/>
    <xf numFmtId="0" fontId="57" fillId="19" borderId="0" applyNumberFormat="0" applyBorder="0" applyAlignment="0" applyProtection="0"/>
    <xf numFmtId="0" fontId="57" fillId="11" borderId="0" applyNumberFormat="0" applyBorder="0" applyAlignment="0" applyProtection="0"/>
    <xf numFmtId="0" fontId="145" fillId="37" borderId="0" applyNumberFormat="0" applyBorder="0" applyAlignment="0" applyProtection="0"/>
    <xf numFmtId="0" fontId="57" fillId="10" borderId="0" applyNumberFormat="0" applyBorder="0" applyAlignment="0" applyProtection="0"/>
    <xf numFmtId="0" fontId="145" fillId="50" borderId="0" applyNumberFormat="0" applyBorder="0" applyAlignment="0" applyProtection="0"/>
    <xf numFmtId="0" fontId="57" fillId="8" borderId="8" applyNumberFormat="0" applyFont="0" applyAlignment="0" applyProtection="0"/>
    <xf numFmtId="0" fontId="57" fillId="8" borderId="8" applyNumberFormat="0" applyFont="0" applyAlignment="0" applyProtection="0"/>
    <xf numFmtId="0" fontId="154" fillId="52" borderId="13" applyNumberFormat="0" applyAlignment="0" applyProtection="0"/>
    <xf numFmtId="0" fontId="57" fillId="23"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15"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7" fillId="14"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30" borderId="0" applyNumberFormat="0" applyBorder="0" applyAlignment="0" applyProtection="0"/>
    <xf numFmtId="0" fontId="57" fillId="31" borderId="0" applyNumberFormat="0" applyBorder="0" applyAlignment="0" applyProtection="0"/>
    <xf numFmtId="0" fontId="56" fillId="8" borderId="8" applyNumberFormat="0" applyFont="0" applyAlignment="0" applyProtection="0"/>
    <xf numFmtId="0" fontId="56" fillId="10" borderId="0" applyNumberFormat="0" applyBorder="0" applyAlignment="0" applyProtection="0"/>
    <xf numFmtId="0" fontId="56" fillId="11"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6" fillId="0" borderId="0"/>
    <xf numFmtId="0" fontId="56" fillId="8" borderId="8" applyNumberFormat="0" applyFont="0" applyAlignment="0" applyProtection="0"/>
    <xf numFmtId="0" fontId="56" fillId="10" borderId="0" applyNumberFormat="0" applyBorder="0" applyAlignment="0" applyProtection="0"/>
    <xf numFmtId="0" fontId="56" fillId="11"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5" fillId="8" borderId="8" applyNumberFormat="0" applyFont="0" applyAlignment="0" applyProtection="0"/>
    <xf numFmtId="0" fontId="55" fillId="10" borderId="0" applyNumberFormat="0" applyBorder="0" applyAlignment="0" applyProtection="0"/>
    <xf numFmtId="0" fontId="55" fillId="11"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54" fillId="8" borderId="8" applyNumberFormat="0" applyFont="0" applyAlignment="0" applyProtection="0"/>
    <xf numFmtId="0" fontId="54" fillId="10" borderId="0" applyNumberFormat="0" applyBorder="0" applyAlignment="0" applyProtection="0"/>
    <xf numFmtId="0" fontId="54" fillId="11"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54" fillId="0" borderId="0"/>
    <xf numFmtId="0" fontId="54" fillId="8" borderId="8" applyNumberFormat="0" applyFont="0" applyAlignment="0" applyProtection="0"/>
    <xf numFmtId="0" fontId="54" fillId="10" borderId="0" applyNumberFormat="0" applyBorder="0" applyAlignment="0" applyProtection="0"/>
    <xf numFmtId="0" fontId="54" fillId="11"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6" borderId="0" applyNumberFormat="0" applyBorder="0" applyAlignment="0" applyProtection="0"/>
    <xf numFmtId="0" fontId="54" fillId="27" borderId="0" applyNumberFormat="0" applyBorder="0" applyAlignment="0" applyProtection="0"/>
    <xf numFmtId="0" fontId="54" fillId="30" borderId="0" applyNumberFormat="0" applyBorder="0" applyAlignment="0" applyProtection="0"/>
    <xf numFmtId="0" fontId="54" fillId="31" borderId="0" applyNumberFormat="0" applyBorder="0" applyAlignment="0" applyProtection="0"/>
    <xf numFmtId="0" fontId="53" fillId="8" borderId="8" applyNumberFormat="0" applyFont="0" applyAlignment="0" applyProtection="0"/>
    <xf numFmtId="0" fontId="53" fillId="10" borderId="0" applyNumberFormat="0" applyBorder="0" applyAlignment="0" applyProtection="0"/>
    <xf numFmtId="0" fontId="53" fillId="11"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52" fillId="0" borderId="0"/>
    <xf numFmtId="0" fontId="52" fillId="8" borderId="8" applyNumberFormat="0" applyFont="0" applyAlignment="0" applyProtection="0"/>
    <xf numFmtId="0" fontId="52" fillId="10" borderId="0" applyNumberFormat="0" applyBorder="0" applyAlignment="0" applyProtection="0"/>
    <xf numFmtId="0" fontId="52" fillId="11"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32" fillId="0" borderId="0"/>
    <xf numFmtId="0" fontId="51" fillId="8" borderId="8" applyNumberFormat="0" applyFont="0" applyAlignment="0" applyProtection="0"/>
    <xf numFmtId="0" fontId="51" fillId="8" borderId="8" applyNumberFormat="0" applyFont="0" applyAlignment="0" applyProtection="0"/>
    <xf numFmtId="0" fontId="132" fillId="0" borderId="0"/>
    <xf numFmtId="0" fontId="132" fillId="0" borderId="0"/>
    <xf numFmtId="0" fontId="51" fillId="8" borderId="8" applyNumberFormat="0" applyFont="0" applyAlignment="0" applyProtection="0"/>
    <xf numFmtId="0" fontId="51" fillId="18"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1" fillId="18" borderId="0" applyNumberFormat="0" applyBorder="0" applyAlignment="0" applyProtection="0"/>
    <xf numFmtId="0" fontId="51" fillId="11"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15"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14"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51" fillId="11"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15"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14"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6" borderId="0" applyNumberFormat="0" applyBorder="0" applyAlignment="0" applyProtection="0"/>
    <xf numFmtId="0" fontId="51" fillId="27" borderId="0" applyNumberFormat="0" applyBorder="0" applyAlignment="0" applyProtection="0"/>
    <xf numFmtId="0" fontId="51" fillId="30" borderId="0" applyNumberFormat="0" applyBorder="0" applyAlignment="0" applyProtection="0"/>
    <xf numFmtId="0" fontId="51" fillId="31" borderId="0" applyNumberFormat="0" applyBorder="0" applyAlignment="0" applyProtection="0"/>
    <xf numFmtId="0" fontId="132" fillId="0" borderId="0"/>
    <xf numFmtId="0" fontId="50" fillId="8" borderId="8" applyNumberFormat="0" applyFont="0" applyAlignment="0" applyProtection="0"/>
    <xf numFmtId="0" fontId="50" fillId="10" borderId="0" applyNumberFormat="0" applyBorder="0" applyAlignment="0" applyProtection="0"/>
    <xf numFmtId="0" fontId="50" fillId="11"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0" borderId="0"/>
    <xf numFmtId="0" fontId="50" fillId="8" borderId="8" applyNumberFormat="0" applyFont="0" applyAlignment="0" applyProtection="0"/>
    <xf numFmtId="0" fontId="50" fillId="10" borderId="0" applyNumberFormat="0" applyBorder="0" applyAlignment="0" applyProtection="0"/>
    <xf numFmtId="0" fontId="50" fillId="11"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9" fillId="0" borderId="0"/>
    <xf numFmtId="0" fontId="49" fillId="8" borderId="8" applyNumberFormat="0" applyFont="0" applyAlignment="0" applyProtection="0"/>
    <xf numFmtId="0" fontId="49" fillId="10" borderId="0" applyNumberFormat="0" applyBorder="0" applyAlignment="0" applyProtection="0"/>
    <xf numFmtId="0" fontId="49" fillId="11" borderId="0" applyNumberFormat="0" applyBorder="0" applyAlignment="0" applyProtection="0"/>
    <xf numFmtId="0" fontId="49" fillId="14" borderId="0" applyNumberFormat="0" applyBorder="0" applyAlignment="0" applyProtection="0"/>
    <xf numFmtId="0" fontId="49" fillId="15"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6" borderId="0" applyNumberFormat="0" applyBorder="0" applyAlignment="0" applyProtection="0"/>
    <xf numFmtId="0" fontId="49" fillId="27" borderId="0" applyNumberFormat="0" applyBorder="0" applyAlignment="0" applyProtection="0"/>
    <xf numFmtId="0" fontId="49" fillId="30" borderId="0" applyNumberFormat="0" applyBorder="0" applyAlignment="0" applyProtection="0"/>
    <xf numFmtId="0" fontId="49" fillId="31" borderId="0" applyNumberFormat="0" applyBorder="0" applyAlignment="0" applyProtection="0"/>
    <xf numFmtId="0" fontId="48" fillId="8" borderId="8" applyNumberFormat="0" applyFont="0" applyAlignment="0" applyProtection="0"/>
    <xf numFmtId="0" fontId="48" fillId="10" borderId="0" applyNumberFormat="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8" borderId="0" applyNumberFormat="0" applyBorder="0" applyAlignment="0" applyProtection="0"/>
    <xf numFmtId="0" fontId="48" fillId="19" borderId="0" applyNumberFormat="0" applyBorder="0" applyAlignment="0" applyProtection="0"/>
    <xf numFmtId="0" fontId="48" fillId="22" borderId="0" applyNumberFormat="0" applyBorder="0" applyAlignment="0" applyProtection="0"/>
    <xf numFmtId="0" fontId="48" fillId="23" borderId="0" applyNumberFormat="0" applyBorder="0" applyAlignment="0" applyProtection="0"/>
    <xf numFmtId="0" fontId="48" fillId="26" borderId="0" applyNumberFormat="0" applyBorder="0" applyAlignment="0" applyProtection="0"/>
    <xf numFmtId="0" fontId="48" fillId="27" borderId="0" applyNumberFormat="0" applyBorder="0" applyAlignment="0" applyProtection="0"/>
    <xf numFmtId="0" fontId="48" fillId="30" borderId="0" applyNumberFormat="0" applyBorder="0" applyAlignment="0" applyProtection="0"/>
    <xf numFmtId="0" fontId="48" fillId="31" borderId="0" applyNumberFormat="0" applyBorder="0" applyAlignment="0" applyProtection="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47" fillId="0" borderId="0"/>
    <xf numFmtId="0" fontId="47" fillId="8" borderId="8" applyNumberFormat="0" applyFont="0" applyAlignment="0" applyProtection="0"/>
    <xf numFmtId="0" fontId="47" fillId="10"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6" borderId="0" applyNumberFormat="0" applyBorder="0" applyAlignment="0" applyProtection="0"/>
    <xf numFmtId="0" fontId="47" fillId="27" borderId="0" applyNumberFormat="0" applyBorder="0" applyAlignment="0" applyProtection="0"/>
    <xf numFmtId="0" fontId="47" fillId="30" borderId="0" applyNumberFormat="0" applyBorder="0" applyAlignment="0" applyProtection="0"/>
    <xf numFmtId="0" fontId="47" fillId="31" borderId="0" applyNumberFormat="0" applyBorder="0" applyAlignment="0" applyProtection="0"/>
    <xf numFmtId="0" fontId="132" fillId="0" borderId="0"/>
    <xf numFmtId="0" fontId="46" fillId="8" borderId="8" applyNumberFormat="0" applyFont="0" applyAlignment="0" applyProtection="0"/>
    <xf numFmtId="0" fontId="46" fillId="10" borderId="0" applyNumberFormat="0" applyBorder="0" applyAlignment="0" applyProtection="0"/>
    <xf numFmtId="0" fontId="46" fillId="11"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46" fillId="30" borderId="0" applyNumberFormat="0" applyBorder="0" applyAlignment="0" applyProtection="0"/>
    <xf numFmtId="0" fontId="46"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4" fillId="8" borderId="8" applyNumberFormat="0" applyFont="0" applyAlignment="0" applyProtection="0"/>
    <xf numFmtId="0" fontId="44" fillId="10"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2" borderId="0" applyNumberFormat="0" applyBorder="0" applyAlignment="0" applyProtection="0"/>
    <xf numFmtId="0" fontId="44" fillId="23" borderId="0" applyNumberFormat="0" applyBorder="0" applyAlignment="0" applyProtection="0"/>
    <xf numFmtId="0" fontId="44" fillId="26" borderId="0" applyNumberFormat="0" applyBorder="0" applyAlignment="0" applyProtection="0"/>
    <xf numFmtId="0" fontId="44" fillId="27"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0" borderId="0"/>
    <xf numFmtId="0" fontId="43" fillId="8" borderId="8" applyNumberFormat="0" applyFont="0" applyAlignment="0" applyProtection="0"/>
    <xf numFmtId="0" fontId="43" fillId="0" borderId="0"/>
    <xf numFmtId="0" fontId="43" fillId="8" borderId="8" applyNumberFormat="0" applyFont="0" applyAlignment="0" applyProtection="0"/>
    <xf numFmtId="0" fontId="43" fillId="10" borderId="0" applyNumberFormat="0" applyBorder="0" applyAlignment="0" applyProtection="0"/>
    <xf numFmtId="0" fontId="43" fillId="11" borderId="0" applyNumberFormat="0" applyBorder="0" applyAlignment="0" applyProtection="0"/>
    <xf numFmtId="0" fontId="43" fillId="18" borderId="0" applyNumberFormat="0" applyBorder="0" applyAlignment="0" applyProtection="0"/>
    <xf numFmtId="0" fontId="43" fillId="11" borderId="0" applyNumberFormat="0" applyBorder="0" applyAlignment="0" applyProtection="0"/>
    <xf numFmtId="0" fontId="43" fillId="14" borderId="0" applyNumberFormat="0" applyBorder="0" applyAlignment="0" applyProtection="0"/>
    <xf numFmtId="0" fontId="43" fillId="15" borderId="0" applyNumberFormat="0" applyBorder="0" applyAlignment="0" applyProtection="0"/>
    <xf numFmtId="0" fontId="43" fillId="10"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1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14"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19"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32" fillId="0" borderId="0"/>
    <xf numFmtId="0" fontId="42" fillId="8" borderId="8" applyNumberFormat="0" applyFont="0" applyAlignment="0" applyProtection="0"/>
    <xf numFmtId="0" fontId="42" fillId="10"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132" fillId="0" borderId="0"/>
    <xf numFmtId="0" fontId="41" fillId="8" borderId="8" applyNumberFormat="0" applyFont="0" applyAlignment="0" applyProtection="0"/>
    <xf numFmtId="0" fontId="41" fillId="10"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0" fillId="0" borderId="0"/>
    <xf numFmtId="0" fontId="40" fillId="8" borderId="8" applyNumberFormat="0" applyFont="0" applyAlignment="0" applyProtection="0"/>
    <xf numFmtId="0" fontId="40" fillId="10"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39" fillId="8" borderId="8" applyNumberFormat="0" applyFont="0" applyAlignment="0" applyProtection="0"/>
    <xf numFmtId="0" fontId="39" fillId="10"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6" borderId="0" applyNumberFormat="0" applyBorder="0" applyAlignment="0" applyProtection="0"/>
    <xf numFmtId="0" fontId="39" fillId="27"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8" fillId="8" borderId="8" applyNumberFormat="0" applyFont="0" applyAlignment="0" applyProtection="0"/>
    <xf numFmtId="0" fontId="38" fillId="11"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0"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15"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14"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8" borderId="8" applyNumberFormat="0" applyFont="0" applyAlignment="0" applyProtection="0"/>
    <xf numFmtId="0" fontId="38" fillId="30" borderId="0" applyNumberFormat="0" applyBorder="0" applyAlignment="0" applyProtection="0"/>
    <xf numFmtId="0" fontId="38" fillId="31"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7" fillId="8" borderId="8" applyNumberFormat="0" applyFont="0" applyAlignment="0" applyProtection="0"/>
    <xf numFmtId="0" fontId="37" fillId="10" borderId="0" applyNumberFormat="0" applyBorder="0" applyAlignment="0" applyProtection="0"/>
    <xf numFmtId="0" fontId="37" fillId="11" borderId="0" applyNumberFormat="0" applyBorder="0" applyAlignment="0" applyProtection="0"/>
    <xf numFmtId="0" fontId="37" fillId="14" borderId="0" applyNumberFormat="0" applyBorder="0" applyAlignment="0" applyProtection="0"/>
    <xf numFmtId="0" fontId="37" fillId="15"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6" fillId="8" borderId="8" applyNumberFormat="0" applyFont="0" applyAlignment="0" applyProtection="0"/>
    <xf numFmtId="0" fontId="36" fillId="10"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6" borderId="0" applyNumberFormat="0" applyBorder="0" applyAlignment="0" applyProtection="0"/>
    <xf numFmtId="0" fontId="36" fillId="27" borderId="0" applyNumberFormat="0" applyBorder="0" applyAlignment="0" applyProtection="0"/>
    <xf numFmtId="0" fontId="36" fillId="30" borderId="0" applyNumberFormat="0" applyBorder="0" applyAlignment="0" applyProtection="0"/>
    <xf numFmtId="0" fontId="36" fillId="31" borderId="0" applyNumberFormat="0" applyBorder="0" applyAlignment="0" applyProtection="0"/>
    <xf numFmtId="0" fontId="35" fillId="8" borderId="8" applyNumberFormat="0" applyFont="0" applyAlignment="0" applyProtection="0"/>
    <xf numFmtId="0" fontId="35" fillId="10"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6" borderId="0" applyNumberFormat="0" applyBorder="0" applyAlignment="0" applyProtection="0"/>
    <xf numFmtId="0" fontId="35" fillId="27" borderId="0" applyNumberFormat="0" applyBorder="0" applyAlignment="0" applyProtection="0"/>
    <xf numFmtId="0" fontId="35" fillId="30" borderId="0" applyNumberFormat="0" applyBorder="0" applyAlignment="0" applyProtection="0"/>
    <xf numFmtId="0" fontId="35" fillId="31" borderId="0" applyNumberFormat="0" applyBorder="0" applyAlignment="0" applyProtection="0"/>
    <xf numFmtId="0" fontId="34" fillId="8" borderId="8" applyNumberFormat="0" applyFont="0" applyAlignment="0" applyProtection="0"/>
    <xf numFmtId="0" fontId="34" fillId="10" borderId="0" applyNumberFormat="0" applyBorder="0" applyAlignment="0" applyProtection="0"/>
    <xf numFmtId="0" fontId="34" fillId="11"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32" fillId="0" borderId="0"/>
    <xf numFmtId="0" fontId="33" fillId="8" borderId="8" applyNumberFormat="0" applyFont="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2" fillId="8" borderId="8" applyNumberFormat="0" applyFont="0" applyAlignment="0" applyProtection="0"/>
    <xf numFmtId="0" fontId="32" fillId="10" borderId="0" applyNumberFormat="0" applyBorder="0" applyAlignment="0" applyProtection="0"/>
    <xf numFmtId="0" fontId="32" fillId="11"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2" fillId="0" borderId="0"/>
    <xf numFmtId="0" fontId="132" fillId="0" borderId="0"/>
    <xf numFmtId="0" fontId="31" fillId="8" borderId="8" applyNumberFormat="0" applyFont="0" applyAlignment="0" applyProtection="0"/>
    <xf numFmtId="0" fontId="31" fillId="10" borderId="0" applyNumberFormat="0" applyBorder="0" applyAlignment="0" applyProtection="0"/>
    <xf numFmtId="0" fontId="31" fillId="11"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30" fillId="8" borderId="8" applyNumberFormat="0" applyFont="0" applyAlignment="0" applyProtection="0"/>
    <xf numFmtId="0" fontId="30" fillId="10"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30" borderId="0" applyNumberFormat="0" applyBorder="0" applyAlignment="0" applyProtection="0"/>
    <xf numFmtId="0" fontId="30" fillId="31" borderId="0" applyNumberFormat="0" applyBorder="0" applyAlignment="0" applyProtection="0"/>
    <xf numFmtId="0" fontId="30" fillId="0" borderId="0"/>
    <xf numFmtId="0" fontId="30" fillId="0" borderId="0"/>
    <xf numFmtId="0" fontId="29" fillId="8" borderId="8" applyNumberFormat="0" applyFont="0" applyAlignment="0" applyProtection="0"/>
    <xf numFmtId="0" fontId="29" fillId="10"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6" borderId="0" applyNumberFormat="0" applyBorder="0" applyAlignment="0" applyProtection="0"/>
    <xf numFmtId="0" fontId="29" fillId="27" borderId="0" applyNumberFormat="0" applyBorder="0" applyAlignment="0" applyProtection="0"/>
    <xf numFmtId="0" fontId="29" fillId="30" borderId="0" applyNumberFormat="0" applyBorder="0" applyAlignment="0" applyProtection="0"/>
    <xf numFmtId="0" fontId="29" fillId="31" borderId="0" applyNumberFormat="0" applyBorder="0" applyAlignment="0" applyProtection="0"/>
    <xf numFmtId="0" fontId="28" fillId="8" borderId="8" applyNumberFormat="0" applyFont="0" applyAlignment="0" applyProtection="0"/>
    <xf numFmtId="0" fontId="28" fillId="10" borderId="0" applyNumberFormat="0" applyBorder="0" applyAlignment="0" applyProtection="0"/>
    <xf numFmtId="0" fontId="28" fillId="11"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27" fillId="8" borderId="8" applyNumberFormat="0" applyFont="0" applyAlignment="0" applyProtection="0"/>
    <xf numFmtId="0" fontId="27" fillId="10" borderId="0" applyNumberFormat="0" applyBorder="0" applyAlignment="0" applyProtection="0"/>
    <xf numFmtId="0" fontId="27" fillId="11"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26" fillId="8" borderId="8" applyNumberFormat="0" applyFont="0" applyAlignment="0" applyProtection="0"/>
    <xf numFmtId="0" fontId="26" fillId="10" borderId="0" applyNumberFormat="0" applyBorder="0" applyAlignment="0" applyProtection="0"/>
    <xf numFmtId="0" fontId="26" fillId="11"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32" fillId="0" borderId="0"/>
    <xf numFmtId="0" fontId="25" fillId="8" borderId="8" applyNumberFormat="0" applyFont="0" applyAlignment="0" applyProtection="0"/>
    <xf numFmtId="0" fontId="25" fillId="10" borderId="0" applyNumberFormat="0" applyBorder="0" applyAlignment="0" applyProtection="0"/>
    <xf numFmtId="0" fontId="25" fillId="11"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132" fillId="0" borderId="0"/>
    <xf numFmtId="0" fontId="24" fillId="8" borderId="8" applyNumberFormat="0" applyFont="0" applyAlignment="0" applyProtection="0"/>
    <xf numFmtId="0" fontId="24" fillId="10" borderId="0" applyNumberFormat="0" applyBorder="0" applyAlignment="0" applyProtection="0"/>
    <xf numFmtId="0" fontId="24" fillId="11"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0" borderId="0"/>
    <xf numFmtId="0" fontId="132" fillId="0" borderId="0"/>
    <xf numFmtId="0" fontId="23" fillId="8" borderId="8" applyNumberFormat="0" applyFont="0" applyAlignment="0" applyProtection="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132" fillId="0" borderId="0"/>
    <xf numFmtId="0" fontId="22" fillId="8" borderId="8" applyNumberFormat="0" applyFont="0" applyAlignment="0" applyProtection="0"/>
    <xf numFmtId="0" fontId="22" fillId="10" borderId="0" applyNumberFormat="0" applyBorder="0" applyAlignment="0" applyProtection="0"/>
    <xf numFmtId="0" fontId="22" fillId="11"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22" fillId="0" borderId="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32" fillId="0" borderId="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0" fontId="21" fillId="8" borderId="8" applyNumberFormat="0" applyFont="0" applyAlignment="0" applyProtection="0"/>
    <xf numFmtId="0" fontId="21" fillId="10"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1" fillId="0" borderId="0"/>
    <xf numFmtId="0" fontId="132" fillId="0" borderId="0"/>
    <xf numFmtId="0" fontId="145" fillId="38"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32" fillId="0" borderId="0"/>
    <xf numFmtId="0" fontId="132" fillId="0" borderId="0"/>
    <xf numFmtId="0" fontId="133" fillId="33" borderId="0"/>
    <xf numFmtId="0" fontId="154" fillId="52" borderId="13" applyNumberFormat="0" applyAlignment="0" applyProtection="0"/>
    <xf numFmtId="0" fontId="145" fillId="37" borderId="0" applyNumberFormat="0" applyBorder="0" applyAlignment="0" applyProtection="0"/>
    <xf numFmtId="0" fontId="145" fillId="34" borderId="0" applyNumberFormat="0" applyBorder="0" applyAlignment="0" applyProtection="0"/>
    <xf numFmtId="0" fontId="145" fillId="50" borderId="0" applyNumberFormat="0" applyBorder="0" applyAlignment="0" applyProtection="0"/>
    <xf numFmtId="43" fontId="133" fillId="0" borderId="0" applyFont="0" applyFill="0" applyBorder="0" applyAlignment="0" applyProtection="0"/>
    <xf numFmtId="0" fontId="20" fillId="8" borderId="8" applyNumberFormat="0" applyFont="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37" borderId="0" applyNumberFormat="0" applyBorder="0" applyAlignment="0" applyProtection="0"/>
    <xf numFmtId="0" fontId="145" fillId="38"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2" fillId="0" borderId="0"/>
    <xf numFmtId="0" fontId="19" fillId="8" borderId="8" applyNumberFormat="0" applyFont="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8" fillId="8" borderId="8" applyNumberFormat="0" applyFont="0" applyAlignment="0" applyProtection="0"/>
    <xf numFmtId="0" fontId="18" fillId="10"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7" fillId="8" borderId="8" applyNumberFormat="0" applyFont="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6" fillId="8" borderId="8" applyNumberFormat="0" applyFont="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32" fillId="0" borderId="0"/>
    <xf numFmtId="0" fontId="15" fillId="8" borderId="8" applyNumberFormat="0" applyFont="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14" fillId="8" borderId="8" applyNumberFormat="0" applyFont="0" applyAlignment="0" applyProtection="0"/>
    <xf numFmtId="0" fontId="14" fillId="10" borderId="0" applyNumberFormat="0" applyBorder="0" applyAlignment="0" applyProtection="0"/>
    <xf numFmtId="0" fontId="14" fillId="11"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32" fillId="0" borderId="0"/>
    <xf numFmtId="0" fontId="145" fillId="50" borderId="0" applyNumberFormat="0" applyBorder="0" applyAlignment="0" applyProtection="0"/>
    <xf numFmtId="0" fontId="13" fillId="8" borderId="8" applyNumberFormat="0" applyFont="0" applyAlignment="0" applyProtection="0"/>
    <xf numFmtId="0" fontId="13" fillId="11" borderId="0" applyNumberFormat="0" applyBorder="0" applyAlignment="0" applyProtection="0"/>
    <xf numFmtId="0" fontId="154" fillId="52" borderId="13" applyNumberFormat="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3" fillId="31"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43" fontId="133" fillId="0" borderId="0" applyFont="0" applyFill="0" applyBorder="0" applyAlignment="0" applyProtection="0"/>
    <xf numFmtId="0" fontId="13" fillId="30" borderId="0" applyNumberFormat="0" applyBorder="0" applyAlignment="0" applyProtection="0"/>
    <xf numFmtId="0" fontId="13" fillId="26" borderId="0" applyNumberFormat="0" applyBorder="0" applyAlignment="0" applyProtection="0"/>
    <xf numFmtId="0" fontId="13" fillId="22" borderId="0" applyNumberFormat="0" applyBorder="0" applyAlignment="0" applyProtection="0"/>
    <xf numFmtId="0" fontId="13" fillId="18" borderId="0" applyNumberFormat="0" applyBorder="0" applyAlignment="0" applyProtection="0"/>
    <xf numFmtId="0" fontId="13" fillId="14" borderId="0" applyNumberFormat="0" applyBorder="0" applyAlignment="0" applyProtection="0"/>
    <xf numFmtId="0" fontId="13" fillId="10" borderId="0" applyNumberFormat="0" applyBorder="0" applyAlignment="0" applyProtection="0"/>
    <xf numFmtId="43" fontId="133" fillId="0" borderId="0" applyFont="0" applyFill="0" applyBorder="0" applyAlignment="0" applyProtection="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42" borderId="0" applyNumberFormat="0" applyBorder="0" applyAlignment="0" applyProtection="0"/>
    <xf numFmtId="0" fontId="145" fillId="34"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38"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2" fillId="0" borderId="0"/>
    <xf numFmtId="0" fontId="132" fillId="0" borderId="0"/>
    <xf numFmtId="0" fontId="11" fillId="8" borderId="8"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45" fillId="34"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0" fontId="132" fillId="0" borderId="0"/>
    <xf numFmtId="0" fontId="204" fillId="0" borderId="0" applyNumberFormat="0" applyFill="0" applyBorder="0" applyAlignment="0" applyProtection="0"/>
    <xf numFmtId="0" fontId="205" fillId="4" borderId="0" applyNumberFormat="0" applyBorder="0" applyAlignment="0" applyProtection="0"/>
    <xf numFmtId="0" fontId="10" fillId="8" borderId="8"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206"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38"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4" borderId="0" applyNumberFormat="0" applyBorder="0" applyAlignment="0" applyProtection="0"/>
    <xf numFmtId="43" fontId="206" fillId="0" borderId="0" applyFont="0" applyFill="0" applyBorder="0" applyAlignment="0" applyProtection="0"/>
    <xf numFmtId="43" fontId="133" fillId="0" borderId="0" applyFont="0" applyFill="0" applyBorder="0" applyAlignment="0" applyProtection="0"/>
    <xf numFmtId="0" fontId="206"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206"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06" fillId="33" borderId="0"/>
    <xf numFmtId="0" fontId="145" fillId="42" borderId="0" applyNumberFormat="0" applyBorder="0" applyAlignment="0" applyProtection="0"/>
    <xf numFmtId="0" fontId="145" fillId="37"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133" fillId="0" borderId="0" applyFont="0" applyFill="0" applyBorder="0" applyAlignment="0" applyProtection="0"/>
    <xf numFmtId="0" fontId="206"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206" fillId="33" borderId="0"/>
    <xf numFmtId="0" fontId="145" fillId="34" borderId="0" applyNumberFormat="0" applyBorder="0" applyAlignment="0" applyProtection="0"/>
    <xf numFmtId="0" fontId="145" fillId="38"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45" fillId="37" borderId="0" applyNumberFormat="0" applyBorder="0" applyAlignment="0" applyProtection="0"/>
    <xf numFmtId="0" fontId="154" fillId="52" borderId="13" applyNumberFormat="0" applyAlignment="0" applyProtection="0"/>
    <xf numFmtId="0" fontId="145" fillId="37"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06" fillId="33" borderId="0"/>
    <xf numFmtId="0" fontId="154" fillId="52" borderId="13" applyNumberFormat="0" applyAlignment="0" applyProtection="0"/>
    <xf numFmtId="0" fontId="206" fillId="33" borderId="0"/>
    <xf numFmtId="0" fontId="145" fillId="50" borderId="0" applyNumberFormat="0" applyBorder="0" applyAlignment="0" applyProtection="0"/>
    <xf numFmtId="0" fontId="145" fillId="42" borderId="0" applyNumberFormat="0" applyBorder="0" applyAlignment="0" applyProtection="0"/>
    <xf numFmtId="0" fontId="9" fillId="0" borderId="0"/>
    <xf numFmtId="0" fontId="207" fillId="0" borderId="0"/>
    <xf numFmtId="0" fontId="9"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54" fillId="52" borderId="13" applyNumberFormat="0" applyAlignment="0" applyProtection="0"/>
    <xf numFmtId="0" fontId="145" fillId="37" borderId="0" applyNumberFormat="0" applyBorder="0" applyAlignment="0" applyProtection="0"/>
    <xf numFmtId="166" fontId="133" fillId="0" borderId="0" applyFont="0" applyFill="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166" fontId="8" fillId="0" borderId="0" applyFont="0" applyFill="0" applyBorder="0" applyAlignment="0" applyProtection="0"/>
    <xf numFmtId="0" fontId="132" fillId="0" borderId="0"/>
    <xf numFmtId="0" fontId="8" fillId="8" borderId="8" applyNumberFormat="0" applyFont="0" applyAlignment="0" applyProtection="0"/>
    <xf numFmtId="0" fontId="131" fillId="9" borderId="0" applyNumberFormat="0" applyBorder="0" applyAlignment="0" applyProtection="0"/>
    <xf numFmtId="0" fontId="131" fillId="13" borderId="0" applyNumberFormat="0" applyBorder="0" applyAlignment="0" applyProtection="0"/>
    <xf numFmtId="0" fontId="131" fillId="17" borderId="0" applyNumberFormat="0" applyBorder="0" applyAlignment="0" applyProtection="0"/>
    <xf numFmtId="0" fontId="131" fillId="21" borderId="0" applyNumberFormat="0" applyBorder="0" applyAlignment="0" applyProtection="0"/>
    <xf numFmtId="0" fontId="131" fillId="25" borderId="0" applyNumberFormat="0" applyBorder="0" applyAlignment="0" applyProtection="0"/>
    <xf numFmtId="0" fontId="131" fillId="29" borderId="0" applyNumberFormat="0" applyBorder="0" applyAlignment="0" applyProtection="0"/>
    <xf numFmtId="0" fontId="145" fillId="46" borderId="0" applyNumberFormat="0" applyBorder="0" applyAlignment="0" applyProtection="0"/>
    <xf numFmtId="0" fontId="131" fillId="29" borderId="0" applyNumberFormat="0" applyBorder="0" applyAlignment="0" applyProtection="0"/>
    <xf numFmtId="0" fontId="131" fillId="25" borderId="0" applyNumberFormat="0" applyBorder="0" applyAlignment="0" applyProtection="0"/>
    <xf numFmtId="0" fontId="131" fillId="21" borderId="0" applyNumberFormat="0" applyBorder="0" applyAlignment="0" applyProtection="0"/>
    <xf numFmtId="0" fontId="131" fillId="17" borderId="0" applyNumberFormat="0" applyBorder="0" applyAlignment="0" applyProtection="0"/>
    <xf numFmtId="0" fontId="131" fillId="13" borderId="0" applyNumberFormat="0" applyBorder="0" applyAlignment="0" applyProtection="0"/>
    <xf numFmtId="166" fontId="8" fillId="0" borderId="0" applyFont="0" applyFill="0" applyBorder="0" applyAlignment="0" applyProtection="0"/>
    <xf numFmtId="0" fontId="131" fillId="9" borderId="0" applyNumberFormat="0" applyBorder="0" applyAlignment="0" applyProtection="0"/>
    <xf numFmtId="0" fontId="8" fillId="0" borderId="0"/>
    <xf numFmtId="166" fontId="132" fillId="0" borderId="0" applyFont="0" applyFill="0" applyBorder="0" applyAlignment="0" applyProtection="0"/>
    <xf numFmtId="166" fontId="161" fillId="0" borderId="0" applyFont="0" applyFill="0" applyBorder="0" applyAlignment="0" applyProtection="0"/>
    <xf numFmtId="166" fontId="132" fillId="0" borderId="0" applyFont="0" applyFill="0" applyBorder="0" applyAlignment="0" applyProtection="0"/>
    <xf numFmtId="166" fontId="132" fillId="0" borderId="0" applyFont="0" applyFill="0" applyBorder="0" applyAlignment="0" applyProtection="0"/>
    <xf numFmtId="166" fontId="132" fillId="0" borderId="0" applyFont="0" applyFill="0" applyBorder="0" applyAlignment="0" applyProtection="0"/>
    <xf numFmtId="166" fontId="146" fillId="0" borderId="0" applyFont="0" applyFill="0" applyBorder="0" applyAlignment="0" applyProtection="0"/>
    <xf numFmtId="166" fontId="146" fillId="0" borderId="0" applyFont="0" applyFill="0" applyBorder="0" applyAlignment="0" applyProtection="0"/>
    <xf numFmtId="166" fontId="165" fillId="0" borderId="0" applyFont="0" applyFill="0" applyBorder="0" applyAlignment="0" applyProtection="0"/>
    <xf numFmtId="0" fontId="8" fillId="0" borderId="0"/>
    <xf numFmtId="0" fontId="8" fillId="0" borderId="0"/>
    <xf numFmtId="0" fontId="8" fillId="0" borderId="0"/>
    <xf numFmtId="0" fontId="145" fillId="38" borderId="0" applyNumberFormat="0" applyBorder="0" applyAlignment="0" applyProtection="0"/>
    <xf numFmtId="0" fontId="145" fillId="34" borderId="0" applyNumberFormat="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45" fillId="34"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133" fillId="33"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133" fillId="33" borderId="0"/>
    <xf numFmtId="0" fontId="133" fillId="33" borderId="0"/>
    <xf numFmtId="0" fontId="133" fillId="33" borderId="0"/>
    <xf numFmtId="0" fontId="133" fillId="33" borderId="0"/>
    <xf numFmtId="0" fontId="133" fillId="33"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166" fontId="8" fillId="0" borderId="0" applyFont="0" applyFill="0" applyBorder="0" applyAlignment="0" applyProtection="0"/>
    <xf numFmtId="0" fontId="133" fillId="33" borderId="0"/>
    <xf numFmtId="0" fontId="133" fillId="33" borderId="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45" fillId="50" borderId="0" applyNumberFormat="0" applyBorder="0" applyAlignment="0" applyProtection="0"/>
    <xf numFmtId="166" fontId="133" fillId="0" borderId="0" applyFont="0" applyFill="0" applyBorder="0" applyAlignment="0" applyProtection="0"/>
    <xf numFmtId="0" fontId="133" fillId="33"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133" fillId="33" borderId="0"/>
    <xf numFmtId="0" fontId="8" fillId="0" borderId="0"/>
    <xf numFmtId="0" fontId="145" fillId="38" borderId="0" applyNumberFormat="0" applyBorder="0" applyAlignment="0" applyProtection="0"/>
    <xf numFmtId="0" fontId="133" fillId="33"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145" fillId="4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133" fillId="33" borderId="0"/>
    <xf numFmtId="166" fontId="133" fillId="0" borderId="0" applyFont="0" applyFill="0" applyBorder="0" applyAlignment="0" applyProtection="0"/>
    <xf numFmtId="166" fontId="133" fillId="0" borderId="0" applyFont="0" applyFill="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145" fillId="37" borderId="0" applyNumberFormat="0" applyBorder="0" applyAlignment="0" applyProtection="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133" fillId="33" borderId="0"/>
    <xf numFmtId="0" fontId="133" fillId="33" borderId="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133" fillId="33" borderId="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154" fillId="52" borderId="13" applyNumberFormat="0" applyAlignment="0" applyProtection="0"/>
    <xf numFmtId="0" fontId="145" fillId="50" borderId="0" applyNumberFormat="0" applyBorder="0" applyAlignment="0" applyProtection="0"/>
    <xf numFmtId="0" fontId="133" fillId="33" borderId="0"/>
    <xf numFmtId="0" fontId="133" fillId="33" borderId="0"/>
    <xf numFmtId="0" fontId="133" fillId="33" borderId="0"/>
    <xf numFmtId="0" fontId="154" fillId="52" borderId="13" applyNumberFormat="0" applyAlignment="0" applyProtection="0"/>
    <xf numFmtId="0" fontId="133" fillId="33" borderId="0"/>
    <xf numFmtId="166" fontId="133" fillId="0" borderId="0" applyFont="0" applyFill="0" applyBorder="0" applyAlignment="0" applyProtection="0"/>
    <xf numFmtId="0" fontId="131" fillId="17" borderId="0" applyNumberFormat="0" applyBorder="0" applyAlignment="0" applyProtection="0"/>
    <xf numFmtId="0" fontId="131" fillId="13" borderId="0" applyNumberFormat="0" applyBorder="0" applyAlignment="0" applyProtection="0"/>
    <xf numFmtId="0" fontId="131" fillId="9" borderId="0" applyNumberFormat="0" applyBorder="0" applyAlignment="0" applyProtection="0"/>
    <xf numFmtId="166" fontId="8" fillId="0" borderId="0" applyFont="0" applyFill="0" applyBorder="0" applyAlignment="0" applyProtection="0"/>
    <xf numFmtId="0" fontId="132" fillId="0" borderId="0"/>
    <xf numFmtId="0" fontId="131" fillId="29" borderId="0" applyNumberFormat="0" applyBorder="0" applyAlignment="0" applyProtection="0"/>
    <xf numFmtId="0" fontId="131" fillId="25" borderId="0" applyNumberFormat="0" applyBorder="0" applyAlignment="0" applyProtection="0"/>
    <xf numFmtId="0" fontId="131" fillId="21" borderId="0" applyNumberFormat="0" applyBorder="0" applyAlignment="0" applyProtection="0"/>
    <xf numFmtId="0" fontId="132" fillId="0" borderId="0"/>
    <xf numFmtId="166" fontId="8" fillId="0" borderId="0" applyFont="0" applyFill="0" applyBorder="0" applyAlignment="0" applyProtection="0"/>
    <xf numFmtId="0" fontId="8" fillId="8" borderId="8" applyNumberFormat="0" applyFont="0" applyAlignment="0" applyProtection="0"/>
    <xf numFmtId="0" fontId="131"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131"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131"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131"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31"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131"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1" fillId="25" borderId="0" applyNumberFormat="0" applyBorder="0" applyAlignment="0" applyProtection="0"/>
    <xf numFmtId="0" fontId="131" fillId="21" borderId="0" applyNumberFormat="0" applyBorder="0" applyAlignment="0" applyProtection="0"/>
    <xf numFmtId="0" fontId="131" fillId="17" borderId="0" applyNumberFormat="0" applyBorder="0" applyAlignment="0" applyProtection="0"/>
    <xf numFmtId="0" fontId="131" fillId="13" borderId="0" applyNumberFormat="0" applyBorder="0" applyAlignment="0" applyProtection="0"/>
    <xf numFmtId="0" fontId="131" fillId="9" borderId="0" applyNumberFormat="0" applyBorder="0" applyAlignment="0" applyProtection="0"/>
    <xf numFmtId="166" fontId="8" fillId="0" borderId="0" applyFont="0" applyFill="0" applyBorder="0" applyAlignment="0" applyProtection="0"/>
    <xf numFmtId="0" fontId="131" fillId="29" borderId="0" applyNumberFormat="0" applyBorder="0" applyAlignment="0" applyProtection="0"/>
    <xf numFmtId="0" fontId="8" fillId="0" borderId="0"/>
    <xf numFmtId="0" fontId="8" fillId="0" borderId="0"/>
    <xf numFmtId="0" fontId="131" fillId="9" borderId="0" applyNumberFormat="0" applyBorder="0" applyAlignment="0" applyProtection="0"/>
    <xf numFmtId="0" fontId="8" fillId="0" borderId="0"/>
    <xf numFmtId="0" fontId="8" fillId="0" borderId="0"/>
    <xf numFmtId="0" fontId="131" fillId="29" borderId="0" applyNumberFormat="0" applyBorder="0" applyAlignment="0" applyProtection="0"/>
    <xf numFmtId="0" fontId="132" fillId="0" borderId="0"/>
    <xf numFmtId="0" fontId="131" fillId="2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32" fillId="0" borderId="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132" fillId="0" borderId="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133" fillId="33" borderId="0"/>
    <xf numFmtId="0" fontId="131" fillId="13"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133" fillId="33"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131" fillId="17"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2" fillId="0" borderId="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131" fillId="25" borderId="0" applyNumberFormat="0" applyBorder="0" applyAlignment="0" applyProtection="0"/>
    <xf numFmtId="0" fontId="133" fillId="33"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3" fillId="33" borderId="0"/>
    <xf numFmtId="0" fontId="133" fillId="33" borderId="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8" fillId="30" borderId="0" applyNumberFormat="0" applyBorder="0" applyAlignment="0" applyProtection="0"/>
    <xf numFmtId="0" fontId="8" fillId="31" borderId="0" applyNumberFormat="0" applyBorder="0" applyAlignment="0" applyProtection="0"/>
    <xf numFmtId="0" fontId="8" fillId="0" borderId="0"/>
    <xf numFmtId="0" fontId="8" fillId="31" borderId="0" applyNumberFormat="0" applyBorder="0" applyAlignment="0" applyProtection="0"/>
    <xf numFmtId="0" fontId="8" fillId="30" borderId="0" applyNumberFormat="0" applyBorder="0" applyAlignment="0" applyProtection="0"/>
    <xf numFmtId="0" fontId="8" fillId="27" borderId="0" applyNumberFormat="0" applyBorder="0" applyAlignment="0" applyProtection="0"/>
    <xf numFmtId="0" fontId="8" fillId="26" borderId="0" applyNumberFormat="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133" fillId="33"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0" borderId="0"/>
    <xf numFmtId="166" fontId="8" fillId="0" borderId="0" applyFont="0" applyFill="0" applyBorder="0" applyAlignment="0" applyProtection="0"/>
    <xf numFmtId="0" fontId="8" fillId="23" borderId="0" applyNumberFormat="0" applyBorder="0" applyAlignment="0" applyProtection="0"/>
    <xf numFmtId="0" fontId="8" fillId="22" borderId="0" applyNumberFormat="0" applyBorder="0" applyAlignment="0" applyProtection="0"/>
    <xf numFmtId="0" fontId="8" fillId="19"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0" borderId="0" applyNumberFormat="0" applyBorder="0" applyAlignment="0" applyProtection="0"/>
    <xf numFmtId="0" fontId="8" fillId="26" borderId="0" applyNumberFormat="0" applyBorder="0" applyAlignment="0" applyProtection="0"/>
    <xf numFmtId="0" fontId="8" fillId="22" borderId="0" applyNumberFormat="0" applyBorder="0" applyAlignment="0" applyProtection="0"/>
    <xf numFmtId="0" fontId="8" fillId="18" borderId="0" applyNumberFormat="0" applyBorder="0" applyAlignment="0" applyProtection="0"/>
    <xf numFmtId="0" fontId="8" fillId="14"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8" borderId="8" applyNumberFormat="0" applyFont="0" applyAlignment="0" applyProtection="0"/>
    <xf numFmtId="0" fontId="8" fillId="0" borderId="0"/>
    <xf numFmtId="0" fontId="8" fillId="0" borderId="0"/>
    <xf numFmtId="0" fontId="8" fillId="31"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133" fillId="33"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133" fillId="33" borderId="0"/>
    <xf numFmtId="0" fontId="133" fillId="33" borderId="0"/>
    <xf numFmtId="166" fontId="133" fillId="0" borderId="0" applyFont="0" applyFill="0" applyBorder="0" applyAlignment="0" applyProtection="0"/>
    <xf numFmtId="165" fontId="132" fillId="0" borderId="0" applyFont="0" applyFill="0" applyBorder="0" applyAlignment="0" applyProtection="0"/>
    <xf numFmtId="0" fontId="133" fillId="33" borderId="0"/>
    <xf numFmtId="0" fontId="133" fillId="33" borderId="0"/>
    <xf numFmtId="0" fontId="133" fillId="33" borderId="0"/>
    <xf numFmtId="0" fontId="133" fillId="33" borderId="0"/>
    <xf numFmtId="0" fontId="133" fillId="33" borderId="0"/>
    <xf numFmtId="0" fontId="133" fillId="33" borderId="0"/>
    <xf numFmtId="0" fontId="133" fillId="33" borderId="0"/>
    <xf numFmtId="0" fontId="8" fillId="0" borderId="0"/>
    <xf numFmtId="0" fontId="133" fillId="33" borderId="0"/>
    <xf numFmtId="0" fontId="132" fillId="0" borderId="0"/>
    <xf numFmtId="166" fontId="8" fillId="0" borderId="0" applyFont="0" applyFill="0" applyBorder="0" applyAlignment="0" applyProtection="0"/>
    <xf numFmtId="0" fontId="131" fillId="29" borderId="0" applyNumberFormat="0" applyBorder="0" applyAlignment="0" applyProtection="0"/>
    <xf numFmtId="0" fontId="8" fillId="8" borderId="8" applyNumberFormat="0" applyFont="0" applyAlignment="0" applyProtection="0"/>
    <xf numFmtId="0" fontId="131"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131"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131"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131"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31"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131"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1" fillId="25" borderId="0" applyNumberFormat="0" applyBorder="0" applyAlignment="0" applyProtection="0"/>
    <xf numFmtId="0" fontId="131" fillId="21" borderId="0" applyNumberFormat="0" applyBorder="0" applyAlignment="0" applyProtection="0"/>
    <xf numFmtId="0" fontId="131" fillId="17" borderId="0" applyNumberFormat="0" applyBorder="0" applyAlignment="0" applyProtection="0"/>
    <xf numFmtId="0" fontId="131" fillId="13" borderId="0" applyNumberFormat="0" applyBorder="0" applyAlignment="0" applyProtection="0"/>
    <xf numFmtId="0" fontId="131" fillId="9" borderId="0" applyNumberFormat="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131" fillId="29" borderId="0" applyNumberFormat="0" applyBorder="0" applyAlignment="0" applyProtection="0"/>
    <xf numFmtId="0" fontId="8" fillId="0" borderId="0"/>
    <xf numFmtId="0" fontId="132" fillId="0" borderId="0"/>
    <xf numFmtId="0" fontId="8" fillId="0" borderId="0"/>
    <xf numFmtId="0" fontId="8" fillId="0" borderId="0"/>
    <xf numFmtId="0" fontId="131" fillId="9" borderId="0" applyNumberFormat="0" applyBorder="0" applyAlignment="0" applyProtection="0"/>
    <xf numFmtId="0" fontId="131" fillId="13" borderId="0" applyNumberFormat="0" applyBorder="0" applyAlignment="0" applyProtection="0"/>
    <xf numFmtId="0" fontId="131" fillId="17" borderId="0" applyNumberFormat="0" applyBorder="0" applyAlignment="0" applyProtection="0"/>
    <xf numFmtId="0" fontId="8" fillId="0" borderId="0"/>
    <xf numFmtId="0" fontId="8" fillId="0" borderId="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2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25"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166" fontId="8" fillId="0" borderId="0" applyFont="0" applyFill="0" applyBorder="0" applyAlignment="0" applyProtection="0"/>
    <xf numFmtId="0" fontId="8" fillId="8" borderId="8" applyNumberFormat="0" applyFont="0" applyAlignment="0" applyProtection="0"/>
    <xf numFmtId="0" fontId="131"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131"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131"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131"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31"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131"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9" borderId="0" applyNumberFormat="0" applyBorder="0" applyAlignment="0" applyProtection="0"/>
    <xf numFmtId="0" fontId="131" fillId="29" borderId="0" applyNumberFormat="0" applyBorder="0" applyAlignment="0" applyProtection="0"/>
    <xf numFmtId="0" fontId="131" fillId="25" borderId="0" applyNumberFormat="0" applyBorder="0" applyAlignment="0" applyProtection="0"/>
    <xf numFmtId="0" fontId="131" fillId="21" borderId="0" applyNumberFormat="0" applyBorder="0" applyAlignment="0" applyProtection="0"/>
    <xf numFmtId="0" fontId="131" fillId="17" borderId="0" applyNumberFormat="0" applyBorder="0" applyAlignment="0" applyProtection="0"/>
    <xf numFmtId="0" fontId="131" fillId="13" borderId="0" applyNumberFormat="0" applyBorder="0" applyAlignment="0" applyProtection="0"/>
    <xf numFmtId="0" fontId="131" fillId="9" borderId="0" applyNumberFormat="0" applyBorder="0" applyAlignment="0" applyProtection="0"/>
    <xf numFmtId="166" fontId="8" fillId="0" borderId="0" applyFont="0" applyFill="0" applyBorder="0" applyAlignment="0" applyProtection="0"/>
    <xf numFmtId="0" fontId="8" fillId="0" borderId="0"/>
    <xf numFmtId="0" fontId="131" fillId="17" borderId="0" applyNumberFormat="0" applyBorder="0" applyAlignment="0" applyProtection="0"/>
    <xf numFmtId="0" fontId="8" fillId="0" borderId="0"/>
    <xf numFmtId="0" fontId="8" fillId="0" borderId="0"/>
    <xf numFmtId="0" fontId="8" fillId="0" borderId="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17"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166" fontId="8" fillId="0" borderId="0" applyFont="0" applyFill="0" applyBorder="0" applyAlignment="0" applyProtection="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3" fillId="33" borderId="0"/>
    <xf numFmtId="0" fontId="133" fillId="51" borderId="13" applyNumberFormat="0" applyFont="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8" fillId="0" borderId="0"/>
    <xf numFmtId="166" fontId="8" fillId="0" borderId="0" applyFont="0" applyFill="0" applyBorder="0" applyAlignment="0" applyProtection="0"/>
    <xf numFmtId="0" fontId="8" fillId="0"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166" fontId="8" fillId="0" borderId="0" applyFont="0" applyFill="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166" fontId="133" fillId="0" borderId="0" applyFont="0" applyFill="0" applyBorder="0" applyAlignment="0" applyProtection="0"/>
    <xf numFmtId="0" fontId="8" fillId="0" borderId="0"/>
    <xf numFmtId="0" fontId="8" fillId="0" borderId="0"/>
    <xf numFmtId="0" fontId="8" fillId="0" borderId="0"/>
    <xf numFmtId="0" fontId="8" fillId="0" borderId="0"/>
    <xf numFmtId="0" fontId="133" fillId="33"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132" fillId="0" borderId="0"/>
    <xf numFmtId="0" fontId="8" fillId="8" borderId="8" applyNumberFormat="0" applyFont="0" applyAlignment="0" applyProtection="0"/>
    <xf numFmtId="0" fontId="131" fillId="9" borderId="0" applyNumberFormat="0" applyBorder="0" applyAlignment="0" applyProtection="0"/>
    <xf numFmtId="0" fontId="131" fillId="13" borderId="0" applyNumberFormat="0" applyBorder="0" applyAlignment="0" applyProtection="0"/>
    <xf numFmtId="0" fontId="131" fillId="17" borderId="0" applyNumberFormat="0" applyBorder="0" applyAlignment="0" applyProtection="0"/>
    <xf numFmtId="0" fontId="131" fillId="21" borderId="0" applyNumberFormat="0" applyBorder="0" applyAlignment="0" applyProtection="0"/>
    <xf numFmtId="0" fontId="131" fillId="25" borderId="0" applyNumberFormat="0" applyBorder="0" applyAlignment="0" applyProtection="0"/>
    <xf numFmtId="0" fontId="131" fillId="29" borderId="0" applyNumberFormat="0" applyBorder="0" applyAlignment="0" applyProtection="0"/>
    <xf numFmtId="0" fontId="8" fillId="0" borderId="0"/>
    <xf numFmtId="0" fontId="8" fillId="0" borderId="0"/>
    <xf numFmtId="0" fontId="8" fillId="0" borderId="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3" fillId="51" borderId="13" applyNumberFormat="0" applyFont="0" applyAlignment="0" applyProtection="0"/>
    <xf numFmtId="0" fontId="133" fillId="33" borderId="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10"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132" fillId="0" borderId="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9" fontId="13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132"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8" fillId="0" borderId="0" applyFont="0" applyFill="0" applyBorder="0" applyAlignment="0" applyProtection="0"/>
    <xf numFmtId="0" fontId="8" fillId="0" borderId="0"/>
    <xf numFmtId="9" fontId="146" fillId="0" borderId="0" applyFont="0" applyFill="0" applyBorder="0" applyAlignment="0" applyProtection="0"/>
    <xf numFmtId="166" fontId="146" fillId="0" borderId="0" applyFont="0" applyFill="0" applyBorder="0" applyAlignment="0" applyProtection="0"/>
    <xf numFmtId="44" fontId="146" fillId="0" borderId="0" applyFont="0" applyFill="0" applyBorder="0" applyAlignment="0" applyProtection="0"/>
    <xf numFmtId="166" fontId="8" fillId="0" borderId="0" applyFont="0" applyFill="0" applyBorder="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9"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13"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2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25"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166" fontId="133"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1" fillId="29" borderId="0" applyNumberFormat="0" applyBorder="0" applyAlignment="0" applyProtection="0"/>
    <xf numFmtId="166" fontId="133" fillId="0" borderId="0" applyFont="0" applyFill="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32" fillId="0" borderId="0"/>
    <xf numFmtId="166" fontId="133" fillId="0" borderId="0" applyFont="0" applyFill="0" applyBorder="0" applyAlignment="0" applyProtection="0"/>
    <xf numFmtId="166" fontId="133" fillId="0" borderId="0" applyFont="0" applyFill="0" applyBorder="0" applyAlignment="0" applyProtection="0"/>
    <xf numFmtId="0" fontId="131" fillId="21" borderId="0" applyNumberFormat="0" applyBorder="0" applyAlignment="0" applyProtection="0"/>
    <xf numFmtId="0" fontId="132" fillId="0" borderId="0"/>
    <xf numFmtId="0" fontId="131" fillId="29" borderId="0" applyNumberFormat="0" applyBorder="0" applyAlignment="0" applyProtection="0"/>
    <xf numFmtId="166" fontId="8" fillId="0" borderId="0" applyFont="0" applyFill="0" applyBorder="0" applyAlignment="0" applyProtection="0"/>
    <xf numFmtId="0" fontId="131" fillId="25" borderId="0" applyNumberFormat="0" applyBorder="0" applyAlignment="0" applyProtection="0"/>
    <xf numFmtId="0" fontId="131" fillId="13"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54" fillId="52" borderId="13" applyNumberFormat="0" applyAlignment="0" applyProtection="0"/>
    <xf numFmtId="0" fontId="133" fillId="33" borderId="0"/>
    <xf numFmtId="166" fontId="133" fillId="0" borderId="0" applyFont="0" applyFill="0" applyBorder="0" applyAlignment="0" applyProtection="0"/>
    <xf numFmtId="0" fontId="133" fillId="33" borderId="0"/>
    <xf numFmtId="0" fontId="145" fillId="50" borderId="0" applyNumberFormat="0" applyBorder="0" applyAlignment="0" applyProtection="0"/>
    <xf numFmtId="0" fontId="145" fillId="38" borderId="0" applyNumberFormat="0" applyBorder="0" applyAlignment="0" applyProtection="0"/>
    <xf numFmtId="166" fontId="133" fillId="0" borderId="0" applyFont="0" applyFill="0" applyBorder="0" applyAlignment="0" applyProtection="0"/>
    <xf numFmtId="0" fontId="145" fillId="46" borderId="0" applyNumberFormat="0" applyBorder="0" applyAlignment="0" applyProtection="0"/>
    <xf numFmtId="0" fontId="145" fillId="46" borderId="0" applyNumberFormat="0" applyBorder="0" applyAlignment="0" applyProtection="0"/>
    <xf numFmtId="0" fontId="145" fillId="38" borderId="0" applyNumberFormat="0" applyBorder="0" applyAlignment="0" applyProtection="0"/>
    <xf numFmtId="0" fontId="133" fillId="33" borderId="0"/>
    <xf numFmtId="166" fontId="133" fillId="0" borderId="0" applyFont="0" applyFill="0" applyBorder="0" applyAlignment="0" applyProtection="0"/>
    <xf numFmtId="0" fontId="145" fillId="50" borderId="0" applyNumberFormat="0" applyBorder="0" applyAlignment="0" applyProtection="0"/>
    <xf numFmtId="0" fontId="145" fillId="42" borderId="0" applyNumberFormat="0" applyBorder="0" applyAlignment="0" applyProtection="0"/>
    <xf numFmtId="0" fontId="145" fillId="42" borderId="0" applyNumberFormat="0" applyBorder="0" applyAlignment="0" applyProtection="0"/>
    <xf numFmtId="166" fontId="133" fillId="0" borderId="0" applyFont="0" applyFill="0" applyBorder="0" applyAlignment="0" applyProtection="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54" fillId="52" borderId="13" applyNumberFormat="0" applyAlignment="0" applyProtection="0"/>
    <xf numFmtId="0" fontId="145" fillId="42"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54" fillId="52" borderId="13" applyNumberFormat="0" applyAlignment="0" applyProtection="0"/>
    <xf numFmtId="0" fontId="145" fillId="37" borderId="0" applyNumberFormat="0" applyBorder="0" applyAlignment="0" applyProtection="0"/>
    <xf numFmtId="0" fontId="145" fillId="50" borderId="0" applyNumberFormat="0" applyBorder="0" applyAlignment="0" applyProtection="0"/>
    <xf numFmtId="0" fontId="145" fillId="34" borderId="0" applyNumberFormat="0" applyBorder="0" applyAlignment="0" applyProtection="0"/>
    <xf numFmtId="0" fontId="133" fillId="33" borderId="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209"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209"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209"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09"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0"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210"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54" fillId="52" borderId="13" applyNumberFormat="0" applyAlignment="0" applyProtection="0"/>
    <xf numFmtId="0" fontId="145" fillId="38" borderId="0" applyNumberFormat="0" applyBorder="0" applyAlignment="0" applyProtection="0"/>
    <xf numFmtId="0" fontId="145" fillId="34" borderId="0" applyNumberFormat="0" applyBorder="0" applyAlignment="0" applyProtection="0"/>
    <xf numFmtId="0" fontId="210"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0" fillId="33" borderId="0"/>
    <xf numFmtId="0" fontId="145" fillId="37"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166" fontId="210" fillId="0" borderId="0" applyFont="0" applyFill="0" applyBorder="0" applyAlignment="0" applyProtection="0"/>
    <xf numFmtId="166" fontId="210" fillId="0" borderId="0" applyFont="0" applyFill="0" applyBorder="0" applyAlignment="0" applyProtection="0"/>
    <xf numFmtId="166" fontId="210" fillId="0" borderId="0" applyFont="0" applyFill="0" applyBorder="0" applyAlignment="0" applyProtection="0"/>
    <xf numFmtId="166" fontId="210" fillId="0" borderId="0" applyFont="0" applyFill="0" applyBorder="0" applyAlignment="0" applyProtection="0"/>
    <xf numFmtId="0" fontId="211"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211"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1" fillId="33" borderId="0"/>
    <xf numFmtId="0" fontId="145" fillId="37" borderId="0" applyNumberFormat="0" applyBorder="0" applyAlignment="0" applyProtection="0"/>
    <xf numFmtId="0" fontId="154" fillId="52" borderId="13" applyNumberFormat="0" applyAlignment="0" applyProtection="0"/>
    <xf numFmtId="166" fontId="211" fillId="0" borderId="0" applyFont="0" applyFill="0" applyBorder="0" applyAlignment="0" applyProtection="0"/>
    <xf numFmtId="166" fontId="211" fillId="0" borderId="0" applyFont="0" applyFill="0" applyBorder="0" applyAlignment="0" applyProtection="0"/>
    <xf numFmtId="166" fontId="211" fillId="0" borderId="0" applyFont="0" applyFill="0" applyBorder="0" applyAlignment="0" applyProtection="0"/>
    <xf numFmtId="0" fontId="211"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211"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211"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1"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166" fontId="211" fillId="0" borderId="0" applyFont="0" applyFill="0" applyBorder="0" applyAlignment="0" applyProtection="0"/>
    <xf numFmtId="166" fontId="211" fillId="0" borderId="0" applyFont="0" applyFill="0" applyBorder="0" applyAlignment="0" applyProtection="0"/>
    <xf numFmtId="166" fontId="211" fillId="0" borderId="0" applyFont="0" applyFill="0" applyBorder="0" applyAlignment="0" applyProtection="0"/>
    <xf numFmtId="166" fontId="211" fillId="0" borderId="0" applyFont="0" applyFill="0" applyBorder="0" applyAlignment="0" applyProtection="0"/>
    <xf numFmtId="0" fontId="133" fillId="33" borderId="0"/>
    <xf numFmtId="0" fontId="145" fillId="34" borderId="0" applyNumberFormat="0" applyBorder="0" applyAlignment="0" applyProtection="0"/>
    <xf numFmtId="0" fontId="154" fillId="52" borderId="13" applyNumberFormat="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33" fillId="33" borderId="0"/>
    <xf numFmtId="0" fontId="145" fillId="42"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166" fontId="133" fillId="0" borderId="0" applyFont="0" applyFill="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54" fillId="52" borderId="13" applyNumberFormat="0" applyAlignment="0" applyProtection="0"/>
    <xf numFmtId="0" fontId="145" fillId="42" borderId="0" applyNumberFormat="0" applyBorder="0" applyAlignment="0" applyProtection="0"/>
    <xf numFmtId="0" fontId="145" fillId="37"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46" borderId="0" applyNumberFormat="0" applyBorder="0" applyAlignment="0" applyProtection="0"/>
    <xf numFmtId="0" fontId="145" fillId="50"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45" fillId="34"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38" borderId="0" applyNumberFormat="0" applyBorder="0" applyAlignment="0" applyProtection="0"/>
    <xf numFmtId="0" fontId="145" fillId="50"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33" fillId="33" borderId="0"/>
    <xf numFmtId="0" fontId="145" fillId="46" borderId="0" applyNumberFormat="0" applyBorder="0" applyAlignment="0" applyProtection="0"/>
    <xf numFmtId="166" fontId="133" fillId="0" borderId="0" applyFont="0" applyFill="0" applyBorder="0" applyAlignment="0" applyProtection="0"/>
    <xf numFmtId="166"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2" fillId="0" borderId="0"/>
    <xf numFmtId="0" fontId="207" fillId="0" borderId="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21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43" fontId="213" fillId="0" borderId="0" applyFont="0" applyFill="0" applyBorder="0" applyAlignment="0" applyProtection="0"/>
    <xf numFmtId="0" fontId="21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3" fillId="33" borderId="0"/>
    <xf numFmtId="0" fontId="133" fillId="33" borderId="0"/>
    <xf numFmtId="0" fontId="145" fillId="34"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133" fillId="33" borderId="0"/>
    <xf numFmtId="0" fontId="145" fillId="38" borderId="0" applyNumberFormat="0" applyBorder="0" applyAlignment="0" applyProtection="0"/>
    <xf numFmtId="0" fontId="145" fillId="34"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21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3" fillId="33" borderId="0"/>
    <xf numFmtId="0" fontId="145" fillId="42" borderId="0" applyNumberFormat="0" applyBorder="0" applyAlignment="0" applyProtection="0"/>
    <xf numFmtId="0" fontId="145" fillId="37"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214"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214"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214"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4"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215"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5" fillId="33" borderId="0"/>
    <xf numFmtId="43" fontId="215" fillId="0" borderId="0" applyFont="0" applyFill="0" applyBorder="0" applyAlignment="0" applyProtection="0"/>
    <xf numFmtId="43" fontId="215" fillId="0" borderId="0" applyFont="0" applyFill="0" applyBorder="0" applyAlignment="0" applyProtection="0"/>
    <xf numFmtId="0" fontId="215"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215" fillId="33" borderId="0"/>
    <xf numFmtId="43" fontId="215" fillId="0" borderId="0" applyFont="0" applyFill="0" applyBorder="0" applyAlignment="0" applyProtection="0"/>
    <xf numFmtId="43" fontId="215"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54" fillId="52" borderId="13" applyNumberFormat="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33" fillId="33" borderId="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0" fontId="145" fillId="42" borderId="0" applyNumberFormat="0" applyBorder="0" applyAlignment="0" applyProtection="0"/>
    <xf numFmtId="0" fontId="145" fillId="37"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37" borderId="0" applyNumberFormat="0" applyBorder="0" applyAlignment="0" applyProtection="0"/>
    <xf numFmtId="0" fontId="145" fillId="42" borderId="0" applyNumberFormat="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45" fillId="38" borderId="0" applyNumberFormat="0" applyBorder="0" applyAlignment="0" applyProtection="0"/>
    <xf numFmtId="0" fontId="145" fillId="37" borderId="0" applyNumberFormat="0" applyBorder="0" applyAlignment="0" applyProtection="0"/>
    <xf numFmtId="0" fontId="145" fillId="34"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54" fillId="52" borderId="13" applyNumberFormat="0" applyAlignment="0" applyProtection="0"/>
    <xf numFmtId="0" fontId="145" fillId="46" borderId="0" applyNumberFormat="0" applyBorder="0" applyAlignment="0" applyProtection="0"/>
    <xf numFmtId="0" fontId="154" fillId="52" borderId="13" applyNumberFormat="0" applyAlignment="0" applyProtection="0"/>
    <xf numFmtId="0" fontId="145" fillId="37" borderId="0" applyNumberFormat="0" applyBorder="0" applyAlignment="0" applyProtection="0"/>
    <xf numFmtId="0" fontId="133" fillId="33" borderId="0"/>
    <xf numFmtId="0" fontId="145" fillId="50"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54" fillId="52" borderId="13" applyNumberFormat="0" applyAlignment="0" applyProtection="0"/>
    <xf numFmtId="0" fontId="145" fillId="34" borderId="0" applyNumberFormat="0" applyBorder="0" applyAlignment="0" applyProtection="0"/>
    <xf numFmtId="0" fontId="145" fillId="46" borderId="0" applyNumberFormat="0" applyBorder="0" applyAlignment="0" applyProtection="0"/>
    <xf numFmtId="0" fontId="154" fillId="52" borderId="13" applyNumberFormat="0" applyAlignment="0" applyProtection="0"/>
    <xf numFmtId="0" fontId="145" fillId="42" borderId="0" applyNumberFormat="0" applyBorder="0" applyAlignment="0" applyProtection="0"/>
    <xf numFmtId="0" fontId="154" fillId="52" borderId="13" applyNumberFormat="0" applyAlignment="0" applyProtection="0"/>
    <xf numFmtId="0" fontId="145" fillId="38" borderId="0" applyNumberFormat="0" applyBorder="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54" fillId="52" borderId="13" applyNumberFormat="0" applyAlignment="0" applyProtection="0"/>
    <xf numFmtId="0" fontId="145" fillId="38" borderId="0" applyNumberFormat="0" applyBorder="0" applyAlignment="0" applyProtection="0"/>
    <xf numFmtId="0" fontId="133" fillId="33" borderId="0"/>
    <xf numFmtId="0" fontId="145" fillId="34" borderId="0" applyNumberFormat="0" applyBorder="0" applyAlignment="0" applyProtection="0"/>
    <xf numFmtId="0" fontId="133" fillId="33" borderId="0"/>
    <xf numFmtId="0" fontId="145" fillId="34" borderId="0" applyNumberFormat="0" applyBorder="0" applyAlignment="0" applyProtection="0"/>
    <xf numFmtId="0" fontId="145" fillId="42"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50" borderId="0" applyNumberFormat="0" applyBorder="0" applyAlignment="0" applyProtection="0"/>
    <xf numFmtId="0" fontId="133" fillId="33" borderId="0"/>
    <xf numFmtId="0" fontId="145" fillId="38" borderId="0" applyNumberFormat="0" applyBorder="0" applyAlignment="0" applyProtection="0"/>
    <xf numFmtId="0" fontId="133" fillId="33" borderId="0"/>
    <xf numFmtId="0" fontId="145" fillId="37" borderId="0" applyNumberFormat="0" applyBorder="0" applyAlignment="0" applyProtection="0"/>
    <xf numFmtId="0" fontId="154" fillId="52" borderId="13" applyNumberFormat="0" applyAlignment="0" applyProtection="0"/>
    <xf numFmtId="0" fontId="145" fillId="42"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45" fillId="46" borderId="0" applyNumberFormat="0" applyBorder="0" applyAlignment="0" applyProtection="0"/>
    <xf numFmtId="0" fontId="145" fillId="34" borderId="0" applyNumberFormat="0" applyBorder="0" applyAlignment="0" applyProtection="0"/>
    <xf numFmtId="43" fontId="133" fillId="0" borderId="0" applyFont="0" applyFill="0" applyBorder="0" applyAlignment="0" applyProtection="0"/>
    <xf numFmtId="0" fontId="145" fillId="50"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0" fontId="133" fillId="33" borderId="0"/>
    <xf numFmtId="0" fontId="145" fillId="34" borderId="0" applyNumberFormat="0" applyBorder="0" applyAlignment="0" applyProtection="0"/>
    <xf numFmtId="0" fontId="145" fillId="38" borderId="0" applyNumberFormat="0" applyBorder="0" applyAlignment="0" applyProtection="0"/>
    <xf numFmtId="0" fontId="145" fillId="42" borderId="0" applyNumberFormat="0" applyBorder="0" applyAlignment="0" applyProtection="0"/>
    <xf numFmtId="0" fontId="145" fillId="46" borderId="0" applyNumberFormat="0" applyBorder="0" applyAlignment="0" applyProtection="0"/>
    <xf numFmtId="0" fontId="145" fillId="37" borderId="0" applyNumberFormat="0" applyBorder="0" applyAlignment="0" applyProtection="0"/>
    <xf numFmtId="0" fontId="145" fillId="50" borderId="0" applyNumberFormat="0" applyBorder="0" applyAlignment="0" applyProtection="0"/>
    <xf numFmtId="0" fontId="154" fillId="52" borderId="13" applyNumberFormat="0" applyAlignment="0" applyProtection="0"/>
    <xf numFmtId="0" fontId="154" fillId="52" borderId="13" applyNumberFormat="0" applyAlignment="0" applyProtection="0"/>
    <xf numFmtId="0" fontId="145" fillId="50" borderId="0" applyNumberFormat="0" applyBorder="0" applyAlignment="0" applyProtection="0"/>
    <xf numFmtId="0" fontId="145" fillId="37" borderId="0" applyNumberFormat="0" applyBorder="0" applyAlignment="0" applyProtection="0"/>
    <xf numFmtId="0" fontId="145" fillId="46" borderId="0" applyNumberFormat="0" applyBorder="0" applyAlignment="0" applyProtection="0"/>
    <xf numFmtId="0" fontId="145" fillId="42" borderId="0" applyNumberFormat="0" applyBorder="0" applyAlignment="0" applyProtection="0"/>
    <xf numFmtId="0" fontId="145" fillId="38" borderId="0" applyNumberFormat="0" applyBorder="0" applyAlignment="0" applyProtection="0"/>
    <xf numFmtId="0" fontId="145" fillId="34" borderId="0" applyNumberFormat="0" applyBorder="0" applyAlignment="0" applyProtection="0"/>
    <xf numFmtId="0" fontId="133" fillId="33" borderId="0"/>
    <xf numFmtId="43" fontId="133" fillId="0" borderId="0" applyFont="0" applyFill="0" applyBorder="0" applyAlignment="0" applyProtection="0"/>
    <xf numFmtId="43" fontId="133" fillId="0" borderId="0" applyFont="0" applyFill="0" applyBorder="0" applyAlignment="0" applyProtection="0"/>
    <xf numFmtId="183" fontId="216" fillId="101" borderId="41" applyNumberFormat="0" applyAlignment="0" applyProtection="0">
      <alignment horizontal="left" vertical="center" indent="1"/>
    </xf>
    <xf numFmtId="183" fontId="216" fillId="0" borderId="42" applyNumberFormat="0" applyProtection="0">
      <alignment horizontal="right" vertical="center"/>
    </xf>
    <xf numFmtId="0" fontId="217" fillId="102" borderId="41" applyNumberFormat="0" applyAlignment="0" applyProtection="0">
      <alignment horizontal="left" vertical="center" indent="1"/>
    </xf>
    <xf numFmtId="0" fontId="218" fillId="105" borderId="41" applyNumberFormat="0" applyAlignment="0" applyProtection="0">
      <alignment horizontal="left" vertical="center" indent="1"/>
    </xf>
    <xf numFmtId="0" fontId="218" fillId="106" borderId="41" applyNumberFormat="0" applyAlignment="0" applyProtection="0">
      <alignment horizontal="left" vertical="center" indent="1"/>
    </xf>
    <xf numFmtId="0" fontId="7" fillId="0" borderId="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43" fontId="6" fillId="0" borderId="0" applyFont="0" applyFill="0" applyBorder="0" applyAlignment="0" applyProtection="0"/>
    <xf numFmtId="0" fontId="6" fillId="0" borderId="0"/>
    <xf numFmtId="43" fontId="5" fillId="0" borderId="0" applyFont="0" applyFill="0" applyBorder="0" applyAlignment="0" applyProtection="0"/>
    <xf numFmtId="43" fontId="4" fillId="0" borderId="0" applyFont="0" applyFill="0" applyBorder="0" applyAlignment="0" applyProtection="0"/>
    <xf numFmtId="0" fontId="220" fillId="107" borderId="46" applyNumberFormat="0" applyAlignment="0" applyProtection="0">
      <alignment horizontal="left" vertical="center" indent="1"/>
    </xf>
    <xf numFmtId="183" fontId="220" fillId="0" borderId="45" applyNumberFormat="0" applyProtection="0">
      <alignment horizontal="right" vertical="center"/>
    </xf>
    <xf numFmtId="0" fontId="3" fillId="0" borderId="0"/>
    <xf numFmtId="0" fontId="2" fillId="0" borderId="0"/>
    <xf numFmtId="0" fontId="220" fillId="107" borderId="41" applyNumberFormat="0" applyAlignment="0" applyProtection="0">
      <alignment horizontal="left" vertical="center" indent="1"/>
    </xf>
    <xf numFmtId="183" fontId="221" fillId="108" borderId="41" applyNumberFormat="0" applyAlignment="0" applyProtection="0">
      <alignment horizontal="left" vertical="center" indent="1"/>
    </xf>
    <xf numFmtId="183" fontId="221" fillId="0" borderId="45" applyNumberFormat="0" applyProtection="0">
      <alignment horizontal="right" vertical="center"/>
    </xf>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43" fontId="1" fillId="0" borderId="0" applyFont="0" applyFill="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0" borderId="0"/>
    <xf numFmtId="0" fontId="1" fillId="26" borderId="0" applyNumberFormat="0" applyBorder="0" applyAlignment="0" applyProtection="0"/>
    <xf numFmtId="0" fontId="1" fillId="27" borderId="0" applyNumberFormat="0" applyBorder="0" applyAlignment="0" applyProtection="0"/>
    <xf numFmtId="0" fontId="1" fillId="0" borderId="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87">
    <xf numFmtId="0" fontId="132" fillId="0" borderId="0" xfId="0" applyFont="1"/>
    <xf numFmtId="0" fontId="0" fillId="0" borderId="0" xfId="0"/>
    <xf numFmtId="0" fontId="132" fillId="0" borderId="0" xfId="0" pivotButton="1" applyFont="1"/>
    <xf numFmtId="0" fontId="132" fillId="0" borderId="0" xfId="0" applyFont="1" applyAlignment="1">
      <alignment horizontal="left"/>
    </xf>
    <xf numFmtId="0" fontId="130" fillId="0" borderId="0" xfId="0" applyFont="1"/>
    <xf numFmtId="38" fontId="133" fillId="0" borderId="0" xfId="0" applyNumberFormat="1" applyFont="1"/>
    <xf numFmtId="38" fontId="134" fillId="0" borderId="0" xfId="0" applyNumberFormat="1" applyFont="1"/>
    <xf numFmtId="0" fontId="135" fillId="0" borderId="0" xfId="0" applyFont="1"/>
    <xf numFmtId="38" fontId="136" fillId="0" borderId="0" xfId="0" applyNumberFormat="1" applyFont="1"/>
    <xf numFmtId="38" fontId="133" fillId="0" borderId="0" xfId="0" quotePrefix="1" applyNumberFormat="1" applyFont="1"/>
    <xf numFmtId="43" fontId="133" fillId="0" borderId="0" xfId="1" applyFont="1" applyAlignment="1">
      <alignment horizontal="center"/>
    </xf>
    <xf numFmtId="43" fontId="133" fillId="0" borderId="0" xfId="1" applyFont="1" applyBorder="1" applyAlignment="1">
      <alignment horizontal="center"/>
    </xf>
    <xf numFmtId="43" fontId="133" fillId="0" borderId="11" xfId="1" applyFont="1" applyBorder="1" applyAlignment="1">
      <alignment horizontal="center"/>
    </xf>
    <xf numFmtId="43" fontId="137" fillId="0" borderId="0" xfId="1" applyFont="1" applyAlignment="1">
      <alignment horizontal="center"/>
    </xf>
    <xf numFmtId="43" fontId="137" fillId="0" borderId="12" xfId="1" applyFont="1" applyBorder="1" applyAlignment="1">
      <alignment horizontal="center"/>
    </xf>
    <xf numFmtId="0" fontId="138" fillId="0" borderId="0" xfId="0" applyFont="1"/>
    <xf numFmtId="43" fontId="132" fillId="0" borderId="0" xfId="1" applyFont="1" applyAlignment="1">
      <alignment horizontal="center" wrapText="1"/>
    </xf>
    <xf numFmtId="43" fontId="132" fillId="0" borderId="0" xfId="0" applyNumberFormat="1" applyFont="1"/>
    <xf numFmtId="43" fontId="0" fillId="0" borderId="36" xfId="1" applyFont="1" applyBorder="1"/>
    <xf numFmtId="43" fontId="0" fillId="0" borderId="35" xfId="1" applyFont="1" applyBorder="1"/>
    <xf numFmtId="43" fontId="0" fillId="0" borderId="0" xfId="0" applyNumberFormat="1"/>
    <xf numFmtId="0" fontId="140" fillId="0" borderId="0" xfId="0" applyFont="1"/>
    <xf numFmtId="0" fontId="140" fillId="0" borderId="33" xfId="0" applyFont="1" applyBorder="1"/>
    <xf numFmtId="0" fontId="140" fillId="0" borderId="10" xfId="0" applyFont="1" applyBorder="1"/>
    <xf numFmtId="0" fontId="140" fillId="0" borderId="33" xfId="0" applyFont="1" applyBorder="1" applyAlignment="1">
      <alignment horizontal="center"/>
    </xf>
    <xf numFmtId="0" fontId="140" fillId="0" borderId="34" xfId="0" applyFont="1" applyBorder="1" applyAlignment="1">
      <alignment horizontal="center"/>
    </xf>
    <xf numFmtId="0" fontId="140" fillId="0" borderId="10" xfId="0" applyFont="1" applyBorder="1" applyAlignment="1">
      <alignment horizontal="center"/>
    </xf>
    <xf numFmtId="17" fontId="140" fillId="0" borderId="33" xfId="0" quotePrefix="1" applyNumberFormat="1" applyFont="1" applyBorder="1"/>
    <xf numFmtId="49" fontId="132" fillId="0" borderId="35" xfId="0" quotePrefix="1" applyNumberFormat="1" applyFont="1" applyBorder="1" applyAlignment="1">
      <alignment horizontal="right"/>
    </xf>
    <xf numFmtId="43" fontId="140" fillId="0" borderId="0" xfId="0" applyNumberFormat="1" applyFont="1"/>
    <xf numFmtId="43" fontId="140" fillId="0" borderId="33" xfId="1" applyFont="1" applyBorder="1"/>
    <xf numFmtId="43" fontId="140" fillId="0" borderId="33" xfId="1" applyFont="1" applyFill="1" applyBorder="1"/>
    <xf numFmtId="43" fontId="140" fillId="0" borderId="10" xfId="1" applyFont="1" applyFill="1" applyBorder="1"/>
    <xf numFmtId="17" fontId="140" fillId="0" borderId="0" xfId="0" quotePrefix="1" applyNumberFormat="1" applyFont="1"/>
    <xf numFmtId="43" fontId="132" fillId="0" borderId="0" xfId="1" applyFont="1"/>
    <xf numFmtId="43" fontId="133" fillId="0" borderId="0" xfId="1" applyFont="1" applyFill="1" applyAlignment="1">
      <alignment horizontal="center"/>
    </xf>
    <xf numFmtId="10" fontId="132" fillId="93" borderId="0" xfId="464" applyNumberFormat="1" applyFont="1" applyFill="1"/>
    <xf numFmtId="166" fontId="132" fillId="0" borderId="0" xfId="0" applyNumberFormat="1" applyFont="1"/>
    <xf numFmtId="0" fontId="0" fillId="0" borderId="0" xfId="0" applyAlignment="1">
      <alignment vertical="top"/>
    </xf>
    <xf numFmtId="43" fontId="140" fillId="0" borderId="40" xfId="1" applyFont="1" applyBorder="1"/>
    <xf numFmtId="0" fontId="208" fillId="0" borderId="40" xfId="35449" applyFont="1" applyBorder="1"/>
    <xf numFmtId="0" fontId="140" fillId="0" borderId="0" xfId="0" applyFont="1" applyAlignment="1">
      <alignment horizontal="center"/>
    </xf>
    <xf numFmtId="43" fontId="133" fillId="0" borderId="25" xfId="1" applyFont="1" applyFill="1" applyBorder="1" applyAlignment="1">
      <alignment horizontal="center"/>
    </xf>
    <xf numFmtId="43" fontId="133" fillId="0" borderId="0" xfId="1" applyFont="1" applyFill="1" applyBorder="1" applyAlignment="1">
      <alignment horizontal="center"/>
    </xf>
    <xf numFmtId="43" fontId="140" fillId="0" borderId="10" xfId="0" applyNumberFormat="1" applyFont="1" applyBorder="1"/>
    <xf numFmtId="0" fontId="132" fillId="0" borderId="0" xfId="0" applyFont="1" applyAlignment="1">
      <alignment horizontal="center"/>
    </xf>
    <xf numFmtId="43" fontId="0" fillId="0" borderId="0" xfId="1" applyFont="1" applyAlignment="1">
      <alignment vertical="top"/>
    </xf>
    <xf numFmtId="43" fontId="132" fillId="0" borderId="0" xfId="1" applyFont="1" applyAlignment="1">
      <alignment horizontal="center"/>
    </xf>
    <xf numFmtId="43" fontId="219" fillId="0" borderId="0" xfId="1" quotePrefix="1" applyFont="1" applyAlignment="1">
      <alignment horizontal="center"/>
    </xf>
    <xf numFmtId="10" fontId="132" fillId="0" borderId="0" xfId="0" applyNumberFormat="1" applyFont="1"/>
    <xf numFmtId="43" fontId="222" fillId="0" borderId="0" xfId="1" applyFont="1" applyAlignment="1">
      <alignment horizontal="center"/>
    </xf>
    <xf numFmtId="43" fontId="222" fillId="0" borderId="25" xfId="1" applyFont="1" applyBorder="1" applyAlignment="1">
      <alignment horizontal="center"/>
    </xf>
    <xf numFmtId="43" fontId="222" fillId="0" borderId="0" xfId="1" applyFont="1" applyFill="1" applyAlignment="1">
      <alignment horizontal="center"/>
    </xf>
    <xf numFmtId="0" fontId="127" fillId="103" borderId="43" xfId="0" applyFont="1" applyFill="1" applyBorder="1"/>
    <xf numFmtId="0" fontId="127" fillId="103" borderId="44" xfId="0" applyFont="1" applyFill="1" applyBorder="1"/>
    <xf numFmtId="0" fontId="0" fillId="104" borderId="43" xfId="0" applyFill="1" applyBorder="1"/>
    <xf numFmtId="0" fontId="0" fillId="104" borderId="44" xfId="0" applyFill="1" applyBorder="1"/>
    <xf numFmtId="0" fontId="0" fillId="0" borderId="43" xfId="0" applyBorder="1"/>
    <xf numFmtId="0" fontId="0" fillId="0" borderId="44" xfId="0" applyBorder="1"/>
    <xf numFmtId="0" fontId="0" fillId="104" borderId="47" xfId="0" applyFill="1" applyBorder="1"/>
    <xf numFmtId="0" fontId="132" fillId="0" borderId="0" xfId="0" applyFont="1" applyAlignment="1">
      <alignment vertical="center"/>
    </xf>
    <xf numFmtId="0" fontId="140" fillId="0" borderId="10" xfId="0" applyFont="1" applyBorder="1" applyAlignment="1">
      <alignment vertical="center"/>
    </xf>
    <xf numFmtId="0" fontId="0" fillId="0" borderId="10" xfId="0" applyBorder="1"/>
    <xf numFmtId="0" fontId="140" fillId="0" borderId="0" xfId="0" applyFont="1" applyAlignment="1">
      <alignment horizontal="left"/>
    </xf>
    <xf numFmtId="43" fontId="140" fillId="0" borderId="0" xfId="1" applyFont="1" applyBorder="1"/>
    <xf numFmtId="43" fontId="140" fillId="0" borderId="12" xfId="1" applyFont="1" applyBorder="1"/>
    <xf numFmtId="43" fontId="132" fillId="0" borderId="25" xfId="1" applyFont="1" applyBorder="1"/>
    <xf numFmtId="0" fontId="0" fillId="95" borderId="10" xfId="0" applyFill="1" applyBorder="1" applyAlignment="1">
      <alignment vertical="top"/>
    </xf>
    <xf numFmtId="14" fontId="0" fillId="0" borderId="0" xfId="0" applyNumberFormat="1" applyAlignment="1">
      <alignment horizontal="right" vertical="top"/>
    </xf>
    <xf numFmtId="4" fontId="0" fillId="0" borderId="0" xfId="0" applyNumberFormat="1" applyAlignment="1">
      <alignment horizontal="right" vertical="top"/>
    </xf>
    <xf numFmtId="0" fontId="0" fillId="59" borderId="10" xfId="0" applyFill="1" applyBorder="1" applyAlignment="1">
      <alignment vertical="top"/>
    </xf>
    <xf numFmtId="14" fontId="0" fillId="59" borderId="10" xfId="0" applyNumberFormat="1" applyFill="1" applyBorder="1" applyAlignment="1">
      <alignment horizontal="right" vertical="top"/>
    </xf>
    <xf numFmtId="4" fontId="0" fillId="59" borderId="10" xfId="0" applyNumberFormat="1" applyFill="1" applyBorder="1" applyAlignment="1">
      <alignment horizontal="right" vertical="top"/>
    </xf>
    <xf numFmtId="0" fontId="0" fillId="109" borderId="10" xfId="0" applyFill="1" applyBorder="1" applyAlignment="1">
      <alignment vertical="top"/>
    </xf>
    <xf numFmtId="14" fontId="0" fillId="109" borderId="10" xfId="0" applyNumberFormat="1" applyFill="1" applyBorder="1" applyAlignment="1">
      <alignment horizontal="right" vertical="top"/>
    </xf>
    <xf numFmtId="4" fontId="0" fillId="109" borderId="10" xfId="0" applyNumberFormat="1" applyFill="1" applyBorder="1" applyAlignment="1">
      <alignment horizontal="right" vertical="top"/>
    </xf>
    <xf numFmtId="0" fontId="0" fillId="95" borderId="10" xfId="0" applyFill="1" applyBorder="1" applyAlignment="1">
      <alignment vertical="top" wrapText="1"/>
    </xf>
    <xf numFmtId="0" fontId="223" fillId="103" borderId="10" xfId="35449" applyFont="1" applyFill="1" applyBorder="1" applyAlignment="1">
      <alignment horizontal="center" vertical="center" wrapText="1"/>
    </xf>
    <xf numFmtId="43" fontId="132" fillId="0" borderId="0" xfId="1" applyFont="1" applyFill="1"/>
    <xf numFmtId="0" fontId="223" fillId="103" borderId="34" xfId="35449" applyFont="1" applyFill="1" applyBorder="1" applyAlignment="1">
      <alignment horizontal="center" vertical="center" wrapText="1"/>
    </xf>
    <xf numFmtId="43" fontId="0" fillId="0" borderId="10" xfId="1" applyFont="1" applyBorder="1"/>
    <xf numFmtId="14" fontId="0" fillId="0" borderId="10" xfId="0" applyNumberFormat="1" applyBorder="1"/>
    <xf numFmtId="37" fontId="0" fillId="0" borderId="10" xfId="0" applyNumberFormat="1" applyBorder="1"/>
    <xf numFmtId="0" fontId="207" fillId="0" borderId="0" xfId="35449" applyAlignment="1">
      <alignment horizontal="left"/>
    </xf>
    <xf numFmtId="43" fontId="132" fillId="0" borderId="0" xfId="1" applyFont="1" applyBorder="1"/>
    <xf numFmtId="43" fontId="0" fillId="0" borderId="10" xfId="1" applyFont="1" applyFill="1" applyBorder="1"/>
    <xf numFmtId="0" fontId="224" fillId="110" borderId="10" xfId="35449" applyFont="1" applyFill="1" applyBorder="1" applyAlignment="1">
      <alignment horizontal="center" vertical="center" wrapText="1"/>
    </xf>
  </cellXfs>
  <cellStyles count="35969">
    <cellStyle name="@Shaded" xfId="156" xr:uid="{00000000-0005-0000-0000-000000000000}"/>
    <cellStyle name="_04 LF Apr07 P&amp;D" xfId="157" xr:uid="{00000000-0005-0000-0000-000001000000}"/>
    <cellStyle name="_04 LF Apr07 P&amp;D 2" xfId="2740" xr:uid="{00000000-0005-0000-0000-000002000000}"/>
    <cellStyle name="_04 LF Apr07 P&amp;D 2 2" xfId="2741" xr:uid="{00000000-0005-0000-0000-000003000000}"/>
    <cellStyle name="_15 VINYL MTHLY CLR AUG06" xfId="158" xr:uid="{00000000-0005-0000-0000-000004000000}"/>
    <cellStyle name="_15 VINYL MTHLY CLR AUG06 2" xfId="2742" xr:uid="{00000000-0005-0000-0000-000005000000}"/>
    <cellStyle name="_15 VINYL MTHLY CLR AUG06 2 2" xfId="2743" xr:uid="{00000000-0005-0000-0000-000006000000}"/>
    <cellStyle name="_15 VINYL MTHLY CLR AUG06_Sheet3" xfId="2744" xr:uid="{00000000-0005-0000-0000-000007000000}"/>
    <cellStyle name="_15 VINYL MTHLY CLR AUG06_Sheet3 2" xfId="2745" xr:uid="{00000000-0005-0000-0000-000008000000}"/>
    <cellStyle name="_15 VINYL MTHLY CLR AUG06_Sheet3 2 2" xfId="2746" xr:uid="{00000000-0005-0000-0000-000009000000}"/>
    <cellStyle name="_15 VINYL MTHLY CLR JUL06" xfId="159" xr:uid="{00000000-0005-0000-0000-00000A000000}"/>
    <cellStyle name="_15 VINYL MTHLY CLR JUL06 2" xfId="2747" xr:uid="{00000000-0005-0000-0000-00000B000000}"/>
    <cellStyle name="_15 VINYL MTHLY CLR JUL06 2 2" xfId="2748" xr:uid="{00000000-0005-0000-0000-00000C000000}"/>
    <cellStyle name="_15 VINYL MTHLY CLR JUL06_Sheet3" xfId="2749" xr:uid="{00000000-0005-0000-0000-00000D000000}"/>
    <cellStyle name="_15 VINYL MTHLY CLR JUL06_Sheet3 2" xfId="2750" xr:uid="{00000000-0005-0000-0000-00000E000000}"/>
    <cellStyle name="_15 VINYL MTHLY CLR JUL06_Sheet3 2 2" xfId="2751" xr:uid="{00000000-0005-0000-0000-00000F000000}"/>
    <cellStyle name="_15 VINYL MTHLY CLR JUN06" xfId="160" xr:uid="{00000000-0005-0000-0000-000010000000}"/>
    <cellStyle name="_15 VINYL MTHLY CLR JUN06 2" xfId="2752" xr:uid="{00000000-0005-0000-0000-000011000000}"/>
    <cellStyle name="_15 VINYL MTHLY CLR JUN06 2 2" xfId="2753" xr:uid="{00000000-0005-0000-0000-000012000000}"/>
    <cellStyle name="_15 VINYL MTHLY CLR JUN06_Sheet3" xfId="2754" xr:uid="{00000000-0005-0000-0000-000013000000}"/>
    <cellStyle name="_15 VINYL MTHLY CLR JUN06_Sheet3 2" xfId="2755" xr:uid="{00000000-0005-0000-0000-000014000000}"/>
    <cellStyle name="_15 VINYL MTHLY CLR JUN06_Sheet3 2 2" xfId="2756" xr:uid="{00000000-0005-0000-0000-000015000000}"/>
    <cellStyle name="_15 VINYL MTHLY CLR SEP06" xfId="161" xr:uid="{00000000-0005-0000-0000-000016000000}"/>
    <cellStyle name="_15 VINYL MTHLY CLR SEP06 2" xfId="2757" xr:uid="{00000000-0005-0000-0000-000017000000}"/>
    <cellStyle name="_15 VINYL MTHLY CLR SEP06 2 2" xfId="2758" xr:uid="{00000000-0005-0000-0000-000018000000}"/>
    <cellStyle name="_15 VINYL MTHLY CLR SEP06_Sheet3" xfId="2759" xr:uid="{00000000-0005-0000-0000-000019000000}"/>
    <cellStyle name="_15 VINYL MTHLY CLR SEP06_Sheet3 2" xfId="2760" xr:uid="{00000000-0005-0000-0000-00001A000000}"/>
    <cellStyle name="_15 VINYL MTHLY CLR SEP06_Sheet3 2 2" xfId="2761" xr:uid="{00000000-0005-0000-0000-00001B000000}"/>
    <cellStyle name="_24003 Download" xfId="2762" xr:uid="{00000000-0005-0000-0000-00001C000000}"/>
    <cellStyle name="_33.3 clear jul05" xfId="162" xr:uid="{00000000-0005-0000-0000-00001D000000}"/>
    <cellStyle name="_33.3 clear jul05 2" xfId="2763" xr:uid="{00000000-0005-0000-0000-00001E000000}"/>
    <cellStyle name="_33.3 clear jul05 2 2" xfId="2764" xr:uid="{00000000-0005-0000-0000-00001F000000}"/>
    <cellStyle name="_33.3 clear jul05_Sheet3" xfId="2765" xr:uid="{00000000-0005-0000-0000-000020000000}"/>
    <cellStyle name="_33.3 clear jul05_Sheet3 2" xfId="2766" xr:uid="{00000000-0005-0000-0000-000021000000}"/>
    <cellStyle name="_33.3 clear jul05_Sheet3 2 2" xfId="2767" xr:uid="{00000000-0005-0000-0000-000022000000}"/>
    <cellStyle name="_33oct05" xfId="163" xr:uid="{00000000-0005-0000-0000-000023000000}"/>
    <cellStyle name="_33oct05 2" xfId="2768" xr:uid="{00000000-0005-0000-0000-000024000000}"/>
    <cellStyle name="_33oct05 2 2" xfId="2769" xr:uid="{00000000-0005-0000-0000-000025000000}"/>
    <cellStyle name="_33oct05_Sheet3" xfId="2770" xr:uid="{00000000-0005-0000-0000-000026000000}"/>
    <cellStyle name="_33oct05_Sheet3 2" xfId="2771" xr:uid="{00000000-0005-0000-0000-000027000000}"/>
    <cellStyle name="_33oct05_Sheet3 2 2" xfId="2772" xr:uid="{00000000-0005-0000-0000-000028000000}"/>
    <cellStyle name="_50 Cent Mktg_Mar2007" xfId="164" xr:uid="{00000000-0005-0000-0000-000029000000}"/>
    <cellStyle name="_50 Cent Mktg_Mar2007 2" xfId="2773" xr:uid="{00000000-0005-0000-0000-00002A000000}"/>
    <cellStyle name="_50 Cent Mktg_Mar2007 2 2" xfId="2774" xr:uid="{00000000-0005-0000-0000-00002B000000}"/>
    <cellStyle name="_50 Cent Mktg_SEP2007" xfId="165" xr:uid="{00000000-0005-0000-0000-00002C000000}"/>
    <cellStyle name="_50 Cent Mktg_SEP2007 2" xfId="2775" xr:uid="{00000000-0005-0000-0000-00002D000000}"/>
    <cellStyle name="_50 Cent Mktg_SEP2007 2 2" xfId="2776" xr:uid="{00000000-0005-0000-0000-00002E000000}"/>
    <cellStyle name="_932" xfId="166" xr:uid="{00000000-0005-0000-0000-00002F000000}"/>
    <cellStyle name="_932 2" xfId="2777" xr:uid="{00000000-0005-0000-0000-000030000000}"/>
    <cellStyle name="_932 2 2" xfId="2778" xr:uid="{00000000-0005-0000-0000-000031000000}"/>
    <cellStyle name="_933jv0608" xfId="167" xr:uid="{00000000-0005-0000-0000-000032000000}"/>
    <cellStyle name="_933jv0608 2" xfId="2779" xr:uid="{00000000-0005-0000-0000-000033000000}"/>
    <cellStyle name="_933jv0608 2 2" xfId="2780" xr:uid="{00000000-0005-0000-0000-000034000000}"/>
    <cellStyle name="_933TOUR" xfId="168" xr:uid="{00000000-0005-0000-0000-000035000000}"/>
    <cellStyle name="_933TOUR 2" xfId="2781" xr:uid="{00000000-0005-0000-0000-000036000000}"/>
    <cellStyle name="_933TOUR 2 2" xfId="2782" xr:uid="{00000000-0005-0000-0000-000037000000}"/>
    <cellStyle name="_Aftermath Marketing Q206" xfId="169" xr:uid="{00000000-0005-0000-0000-000038000000}"/>
    <cellStyle name="_Aftermath Marketing Q206 2" xfId="2783" xr:uid="{00000000-0005-0000-0000-000039000000}"/>
    <cellStyle name="_Aftermath Marketing Q206 2 2" xfId="2784" xr:uid="{00000000-0005-0000-0000-00003A000000}"/>
    <cellStyle name="_AL Aug05" xfId="170" xr:uid="{00000000-0005-0000-0000-00003B000000}"/>
    <cellStyle name="_AL Aug05 2" xfId="2785" xr:uid="{00000000-0005-0000-0000-00003C000000}"/>
    <cellStyle name="_AL Aug05 2 2" xfId="2786" xr:uid="{00000000-0005-0000-0000-00003D000000}"/>
    <cellStyle name="_AL Dec05" xfId="171" xr:uid="{00000000-0005-0000-0000-00003E000000}"/>
    <cellStyle name="_AL Dec05 2" xfId="2787" xr:uid="{00000000-0005-0000-0000-00003F000000}"/>
    <cellStyle name="_AL Dec05 2 2" xfId="2788" xr:uid="{00000000-0005-0000-0000-000040000000}"/>
    <cellStyle name="_AL Feb06" xfId="172" xr:uid="{00000000-0005-0000-0000-000041000000}"/>
    <cellStyle name="_AL Feb06 2" xfId="2789" xr:uid="{00000000-0005-0000-0000-000042000000}"/>
    <cellStyle name="_AL Feb06 2 2" xfId="2790" xr:uid="{00000000-0005-0000-0000-000043000000}"/>
    <cellStyle name="_AL Jan06" xfId="173" xr:uid="{00000000-0005-0000-0000-000044000000}"/>
    <cellStyle name="_AL Jan06 2" xfId="2791" xr:uid="{00000000-0005-0000-0000-000045000000}"/>
    <cellStyle name="_AL Jan06 2 2" xfId="2792" xr:uid="{00000000-0005-0000-0000-000046000000}"/>
    <cellStyle name="_AL Jul05" xfId="174" xr:uid="{00000000-0005-0000-0000-000047000000}"/>
    <cellStyle name="_AL Jul05 2" xfId="2793" xr:uid="{00000000-0005-0000-0000-000048000000}"/>
    <cellStyle name="_AL Jul05 2 2" xfId="2794" xr:uid="{00000000-0005-0000-0000-000049000000}"/>
    <cellStyle name="_AL Mar06" xfId="175" xr:uid="{00000000-0005-0000-0000-00004A000000}"/>
    <cellStyle name="_AL Mar06 2" xfId="2795" xr:uid="{00000000-0005-0000-0000-00004B000000}"/>
    <cellStyle name="_AL Mar06 2 2" xfId="2796" xr:uid="{00000000-0005-0000-0000-00004C000000}"/>
    <cellStyle name="_AL Oct05" xfId="176" xr:uid="{00000000-0005-0000-0000-00004D000000}"/>
    <cellStyle name="_AL Oct05 2" xfId="2797" xr:uid="{00000000-0005-0000-0000-00004E000000}"/>
    <cellStyle name="_AL Oct05 2 2" xfId="2798" xr:uid="{00000000-0005-0000-0000-00004F000000}"/>
    <cellStyle name="_All Detail" xfId="2799" xr:uid="{00000000-0005-0000-0000-000050000000}"/>
    <cellStyle name="_All Detail 2" xfId="2800" xr:uid="{00000000-0005-0000-0000-000051000000}"/>
    <cellStyle name="_All Detail 2 2" xfId="2801" xr:uid="{00000000-0005-0000-0000-000052000000}"/>
    <cellStyle name="_AP ACCRUAL Part 1" xfId="2802" xr:uid="{00000000-0005-0000-0000-000053000000}"/>
    <cellStyle name="_api edc aug08" xfId="177" xr:uid="{00000000-0005-0000-0000-000054000000}"/>
    <cellStyle name="_api edc aug08 2" xfId="2803" xr:uid="{00000000-0005-0000-0000-000055000000}"/>
    <cellStyle name="_api edc aug08 2 2" xfId="2804" xr:uid="{00000000-0005-0000-0000-000056000000}"/>
    <cellStyle name="_api edc aug08_Sheet3" xfId="2805" xr:uid="{00000000-0005-0000-0000-000057000000}"/>
    <cellStyle name="_api edc aug08_Sheet3 2" xfId="2806" xr:uid="{00000000-0005-0000-0000-000058000000}"/>
    <cellStyle name="_api edc aug08_Sheet3 2 2" xfId="2807" xr:uid="{00000000-0005-0000-0000-000059000000}"/>
    <cellStyle name="_api edc aug08_SMDL" xfId="2808" xr:uid="{00000000-0005-0000-0000-00005A000000}"/>
    <cellStyle name="_api edc aug08_SMDL 2" xfId="2809" xr:uid="{00000000-0005-0000-0000-00005B000000}"/>
    <cellStyle name="_api edc aug08_SMDL 2 2" xfId="2810" xr:uid="{00000000-0005-0000-0000-00005C000000}"/>
    <cellStyle name="_api edc dec08" xfId="178" xr:uid="{00000000-0005-0000-0000-00005D000000}"/>
    <cellStyle name="_api edc dec08 2" xfId="2811" xr:uid="{00000000-0005-0000-0000-00005E000000}"/>
    <cellStyle name="_api edc dec08 2 2" xfId="2812" xr:uid="{00000000-0005-0000-0000-00005F000000}"/>
    <cellStyle name="_api edc dec08_Sheet3" xfId="2813" xr:uid="{00000000-0005-0000-0000-000060000000}"/>
    <cellStyle name="_api edc dec08_Sheet3 2" xfId="2814" xr:uid="{00000000-0005-0000-0000-000061000000}"/>
    <cellStyle name="_api edc dec08_Sheet3 2 2" xfId="2815" xr:uid="{00000000-0005-0000-0000-000062000000}"/>
    <cellStyle name="_api edc dec08_SMDL" xfId="2816" xr:uid="{00000000-0005-0000-0000-000063000000}"/>
    <cellStyle name="_api edc dec08_SMDL 2" xfId="2817" xr:uid="{00000000-0005-0000-0000-000064000000}"/>
    <cellStyle name="_api edc dec08_SMDL 2 2" xfId="2818" xr:uid="{00000000-0005-0000-0000-000065000000}"/>
    <cellStyle name="_api edc jul08" xfId="179" xr:uid="{00000000-0005-0000-0000-000066000000}"/>
    <cellStyle name="_api edc jul08 2" xfId="2819" xr:uid="{00000000-0005-0000-0000-000067000000}"/>
    <cellStyle name="_api edc jul08 2 2" xfId="2820" xr:uid="{00000000-0005-0000-0000-000068000000}"/>
    <cellStyle name="_api edc jul08_Sheet3" xfId="2821" xr:uid="{00000000-0005-0000-0000-000069000000}"/>
    <cellStyle name="_api edc jul08_Sheet3 2" xfId="2822" xr:uid="{00000000-0005-0000-0000-00006A000000}"/>
    <cellStyle name="_api edc jul08_Sheet3 2 2" xfId="2823" xr:uid="{00000000-0005-0000-0000-00006B000000}"/>
    <cellStyle name="_api edc jul08_SMDL" xfId="2824" xr:uid="{00000000-0005-0000-0000-00006C000000}"/>
    <cellStyle name="_api edc jul08_SMDL 2" xfId="2825" xr:uid="{00000000-0005-0000-0000-00006D000000}"/>
    <cellStyle name="_api edc jul08_SMDL 2 2" xfId="2826" xr:uid="{00000000-0005-0000-0000-00006E000000}"/>
    <cellStyle name="_Apr 09 TB" xfId="2827" xr:uid="{00000000-0005-0000-0000-00006F000000}"/>
    <cellStyle name="_APWTRADVD (24003)2" xfId="2828" xr:uid="{00000000-0005-0000-0000-000070000000}"/>
    <cellStyle name="_AS Digital Jan_Jun07" xfId="180" xr:uid="{00000000-0005-0000-0000-000071000000}"/>
    <cellStyle name="_AS Digital Jan_Jun07 2" xfId="2829" xr:uid="{00000000-0005-0000-0000-000072000000}"/>
    <cellStyle name="_AS Digital Jan_Jun07 2 2" xfId="2830" xr:uid="{00000000-0005-0000-0000-000073000000}"/>
    <cellStyle name="_ATL 06-30-06 SMART_MANUAL P 09-06 File for P 12-06 accrual" xfId="2831" xr:uid="{00000000-0005-0000-0000-000074000000}"/>
    <cellStyle name="_ATL 06-30-06 SMART_MANUAL P 09-06 File for P 12-06 accrual 2" xfId="2832" xr:uid="{00000000-0005-0000-0000-000075000000}"/>
    <cellStyle name="_ATL 06-30-06 SMART_MANUAL P 09-06 File for P 12-06 accrual 2 2" xfId="2833" xr:uid="{00000000-0005-0000-0000-000076000000}"/>
    <cellStyle name="_ATL 3-31-06 SMART_MANUAL_P 06-06 File for P 09-06 accrual Version 2" xfId="2834" xr:uid="{00000000-0005-0000-0000-000077000000}"/>
    <cellStyle name="_ATL 3-31-06 SMART_MANUAL_P 06-06 File for P 09-06 accrual Version 2 2" xfId="2835" xr:uid="{00000000-0005-0000-0000-000078000000}"/>
    <cellStyle name="_ATL 3-31-06 SMART_MANUAL_P 06-06 File for P 09-06 accrual Version 2 2 2" xfId="2836" xr:uid="{00000000-0005-0000-0000-000079000000}"/>
    <cellStyle name="_ATL 9-30-05 - Ringtones Allocation detail master " xfId="2837" xr:uid="{00000000-0005-0000-0000-00007A000000}"/>
    <cellStyle name="_ATL 9-30-05 - Ringtones Allocation detail master  2" xfId="2838" xr:uid="{00000000-0005-0000-0000-00007B000000}"/>
    <cellStyle name="_ATL 9-30-05 - Ringtones Allocation detail master  2 2" xfId="2839" xr:uid="{00000000-0005-0000-0000-00007C000000}"/>
    <cellStyle name="_Aug 08 TB" xfId="2840" xr:uid="{00000000-0005-0000-0000-00007D000000}"/>
    <cellStyle name="_Aug 08 TB-179" xfId="2841" xr:uid="{00000000-0005-0000-0000-00007E000000}"/>
    <cellStyle name="_Aug 08 TB-2nd" xfId="2842" xr:uid="{00000000-0005-0000-0000-00007F000000}"/>
    <cellStyle name="_Aug 08 TB-904" xfId="2843" xr:uid="{00000000-0005-0000-0000-000080000000}"/>
    <cellStyle name="_Aug 09 TB" xfId="2844" xr:uid="{00000000-0005-0000-0000-000081000000}"/>
    <cellStyle name="_Aug 09 TB-3rd" xfId="2845" xr:uid="{00000000-0005-0000-0000-000082000000}"/>
    <cellStyle name="_bm10" xfId="181" xr:uid="{00000000-0005-0000-0000-000083000000}"/>
    <cellStyle name="_bm10 2" xfId="2846" xr:uid="{00000000-0005-0000-0000-000084000000}"/>
    <cellStyle name="_bm10 2 2" xfId="2847" xr:uid="{00000000-0005-0000-0000-000085000000}"/>
    <cellStyle name="_clr-33.3-jun05" xfId="182" xr:uid="{00000000-0005-0000-0000-000086000000}"/>
    <cellStyle name="_clr-33.3-jun05 2" xfId="2848" xr:uid="{00000000-0005-0000-0000-000087000000}"/>
    <cellStyle name="_clr-33.3-jun05 2 2" xfId="2849" xr:uid="{00000000-0005-0000-0000-000088000000}"/>
    <cellStyle name="_clr-33.3-jun05_Sheet3" xfId="2850" xr:uid="{00000000-0005-0000-0000-000089000000}"/>
    <cellStyle name="_clr-33.3-jun05_Sheet3 2" xfId="2851" xr:uid="{00000000-0005-0000-0000-00008A000000}"/>
    <cellStyle name="_clr-33.3-jun05_Sheet3 2 2" xfId="2852" xr:uid="{00000000-0005-0000-0000-00008B000000}"/>
    <cellStyle name="_clr-urp-jun05" xfId="183" xr:uid="{00000000-0005-0000-0000-00008C000000}"/>
    <cellStyle name="_clr-urp-jun05 2" xfId="2853" xr:uid="{00000000-0005-0000-0000-00008D000000}"/>
    <cellStyle name="_clr-urp-jun05 2 2" xfId="2854" xr:uid="{00000000-0005-0000-0000-00008E000000}"/>
    <cellStyle name="_clr-urp-jun05_Sheet3" xfId="2855" xr:uid="{00000000-0005-0000-0000-00008F000000}"/>
    <cellStyle name="_clr-urp-jun05_Sheet3 2" xfId="2856" xr:uid="{00000000-0005-0000-0000-000090000000}"/>
    <cellStyle name="_clr-urp-jun05_Sheet3 2 2" xfId="2857" xr:uid="{00000000-0005-0000-0000-000091000000}"/>
    <cellStyle name="_COS Apr2007" xfId="184" xr:uid="{00000000-0005-0000-0000-000092000000}"/>
    <cellStyle name="_COS Apr2007 2" xfId="2858" xr:uid="{00000000-0005-0000-0000-000093000000}"/>
    <cellStyle name="_COS Apr2007 2 2" xfId="2859" xr:uid="{00000000-0005-0000-0000-000094000000}"/>
    <cellStyle name="_Dec 08 TB" xfId="2860" xr:uid="{00000000-0005-0000-0000-000095000000}"/>
    <cellStyle name="_Dec 08 TB-2nd" xfId="2861" xr:uid="{00000000-0005-0000-0000-000096000000}"/>
    <cellStyle name="_Dec 08 TB-3rd" xfId="2862" xr:uid="{00000000-0005-0000-0000-000097000000}"/>
    <cellStyle name="_Dec 08 TB-5th" xfId="2863" xr:uid="{00000000-0005-0000-0000-000098000000}"/>
    <cellStyle name="_Def Credits" xfId="185" xr:uid="{00000000-0005-0000-0000-000099000000}"/>
    <cellStyle name="_Def Credits 2" xfId="2864" xr:uid="{00000000-0005-0000-0000-00009A000000}"/>
    <cellStyle name="_Def Credits 2 2" xfId="2865" xr:uid="{00000000-0005-0000-0000-00009B000000}"/>
    <cellStyle name="_Desert Storm 0907-new reserve calc" xfId="2866" xr:uid="{00000000-0005-0000-0000-00009C000000}"/>
    <cellStyle name="_Desert Storm 0907-new reserve calc 2" xfId="2867" xr:uid="{00000000-0005-0000-0000-00009D000000}"/>
    <cellStyle name="_Desert Storm 0907-new reserve calc 2 2" xfId="2868" xr:uid="{00000000-0005-0000-0000-00009E000000}"/>
    <cellStyle name="_Desert Storm 1206" xfId="2869" xr:uid="{00000000-0005-0000-0000-00009F000000}"/>
    <cellStyle name="_Desert Storm 1206 2" xfId="2870" xr:uid="{00000000-0005-0000-0000-0000A0000000}"/>
    <cellStyle name="_Desert Storm 1206 2 2" xfId="2871" xr:uid="{00000000-0005-0000-0000-0000A1000000}"/>
    <cellStyle name="_Desert Storm P0307 Statement" xfId="2872" xr:uid="{00000000-0005-0000-0000-0000A2000000}"/>
    <cellStyle name="_Desert Storm P0307 Statement 2" xfId="2873" xr:uid="{00000000-0005-0000-0000-0000A3000000}"/>
    <cellStyle name="_Desert Storm P0307 Statement 2 2" xfId="2874" xr:uid="{00000000-0005-0000-0000-0000A4000000}"/>
    <cellStyle name="_Desert Storm P0907 Statement" xfId="2875" xr:uid="{00000000-0005-0000-0000-0000A5000000}"/>
    <cellStyle name="_Desert Storm P0907 Statement 2" xfId="2876" xr:uid="{00000000-0005-0000-0000-0000A6000000}"/>
    <cellStyle name="_Desert Storm P0907 Statement 2 2" xfId="2877" xr:uid="{00000000-0005-0000-0000-0000A7000000}"/>
    <cellStyle name="_Digital bm 1105" xfId="186" xr:uid="{00000000-0005-0000-0000-0000A8000000}"/>
    <cellStyle name="_Digital bm 1105 2" xfId="2878" xr:uid="{00000000-0005-0000-0000-0000A9000000}"/>
    <cellStyle name="_Digital bm 1105 2 2" xfId="2879" xr:uid="{00000000-0005-0000-0000-0000AA000000}"/>
    <cellStyle name="_Digital Feb08 YTD" xfId="187" xr:uid="{00000000-0005-0000-0000-0000AB000000}"/>
    <cellStyle name="_Digital Feb08 YTD 2" xfId="2880" xr:uid="{00000000-0005-0000-0000-0000AC000000}"/>
    <cellStyle name="_Digital Feb08 YTD 2 2" xfId="2881" xr:uid="{00000000-0005-0000-0000-0000AD000000}"/>
    <cellStyle name="_Dom Lic Detail" xfId="2882" xr:uid="{00000000-0005-0000-0000-0000AE000000}"/>
    <cellStyle name="_Dom Lic Detail 2" xfId="2883" xr:uid="{00000000-0005-0000-0000-0000AF000000}"/>
    <cellStyle name="_Dom Lic Detail 2 2" xfId="2884" xr:uid="{00000000-0005-0000-0000-0000B0000000}"/>
    <cellStyle name="_Dom Lic Detail_Digital Detail" xfId="2885" xr:uid="{00000000-0005-0000-0000-0000B1000000}"/>
    <cellStyle name="_Dom Lic Detail_Digital Detail 2" xfId="2886" xr:uid="{00000000-0005-0000-0000-0000B2000000}"/>
    <cellStyle name="_Dom Lic Detail_Digital Detail 2 2" xfId="2887" xr:uid="{00000000-0005-0000-0000-0000B3000000}"/>
    <cellStyle name="_Dom Lic Detail_Query" xfId="2888" xr:uid="{00000000-0005-0000-0000-0000B4000000}"/>
    <cellStyle name="_Dom Lic Detail_Query 2" xfId="2889" xr:uid="{00000000-0005-0000-0000-0000B5000000}"/>
    <cellStyle name="_Dom Lic Detail_Query 2 2" xfId="2890" xr:uid="{00000000-0005-0000-0000-0000B6000000}"/>
    <cellStyle name="_Dom Lic Detail_Sheet3" xfId="2891" xr:uid="{00000000-0005-0000-0000-0000B7000000}"/>
    <cellStyle name="_Dom Lic Detail_Sheet3 2" xfId="2892" xr:uid="{00000000-0005-0000-0000-0000B8000000}"/>
    <cellStyle name="_Dom Lic Detail_Sheet3 2 2" xfId="2893" xr:uid="{00000000-0005-0000-0000-0000B9000000}"/>
    <cellStyle name="_Dom Lic Detail_Track Listing" xfId="2894" xr:uid="{00000000-0005-0000-0000-0000BA000000}"/>
    <cellStyle name="_Dom Lic Detail_Track Listing 2" xfId="2895" xr:uid="{00000000-0005-0000-0000-0000BB000000}"/>
    <cellStyle name="_Dom Lic Detail_Track Listing 2 2" xfId="2896" xr:uid="{00000000-0005-0000-0000-0000BC000000}"/>
    <cellStyle name="_Domestic" xfId="188" xr:uid="{00000000-0005-0000-0000-0000BD000000}"/>
    <cellStyle name="_Domestic 2" xfId="2897" xr:uid="{00000000-0005-0000-0000-0000BE000000}"/>
    <cellStyle name="_Domestic 2 2" xfId="2898" xr:uid="{00000000-0005-0000-0000-0000BF000000}"/>
    <cellStyle name="_Domestic_Digital Detail" xfId="2899" xr:uid="{00000000-0005-0000-0000-0000C0000000}"/>
    <cellStyle name="_Domestic_Digital Detail 2" xfId="2900" xr:uid="{00000000-0005-0000-0000-0000C1000000}"/>
    <cellStyle name="_Domestic_Digital Detail 2 2" xfId="2901" xr:uid="{00000000-0005-0000-0000-0000C2000000}"/>
    <cellStyle name="_Domestic_Inc" xfId="189" xr:uid="{00000000-0005-0000-0000-0000C3000000}"/>
    <cellStyle name="_Domestic_Inc 2" xfId="2902" xr:uid="{00000000-0005-0000-0000-0000C4000000}"/>
    <cellStyle name="_Domestic_Inc 2 2" xfId="2903" xr:uid="{00000000-0005-0000-0000-0000C5000000}"/>
    <cellStyle name="_Domestic_Track Listing" xfId="2904" xr:uid="{00000000-0005-0000-0000-0000C6000000}"/>
    <cellStyle name="_Domestic_Track Listing 2" xfId="2905" xr:uid="{00000000-0005-0000-0000-0000C7000000}"/>
    <cellStyle name="_Domestic_Track Listing 2 2" xfId="2906" xr:uid="{00000000-0005-0000-0000-0000C8000000}"/>
    <cellStyle name="_download2" xfId="2907" xr:uid="{00000000-0005-0000-0000-0000C9000000}"/>
    <cellStyle name="_DSR 2004 WT" xfId="190" xr:uid="{00000000-0005-0000-0000-0000CA000000}"/>
    <cellStyle name="_DSR 2004 WT 2" xfId="2908" xr:uid="{00000000-0005-0000-0000-0000CB000000}"/>
    <cellStyle name="_DSR 2004 WT 2 2" xfId="2909" xr:uid="{00000000-0005-0000-0000-0000CC000000}"/>
    <cellStyle name="_DSR 2004 WT_ITD SMDL" xfId="2910" xr:uid="{00000000-0005-0000-0000-0000CD000000}"/>
    <cellStyle name="_DSR 2004 WT_ITD SMDL 2" xfId="2911" xr:uid="{00000000-0005-0000-0000-0000CE000000}"/>
    <cellStyle name="_DSR 2004 WT_ITD SMDL 2 2" xfId="2912" xr:uid="{00000000-0005-0000-0000-0000CF000000}"/>
    <cellStyle name="_DSR 2004 WT_ITD SMDL_1" xfId="2913" xr:uid="{00000000-0005-0000-0000-0000D0000000}"/>
    <cellStyle name="_DSR 2004 WT_ITD SMDL_1 2" xfId="2914" xr:uid="{00000000-0005-0000-0000-0000D1000000}"/>
    <cellStyle name="_DSR 2004 WT_ITD SMDL_1 2 2" xfId="2915" xr:uid="{00000000-0005-0000-0000-0000D2000000}"/>
    <cellStyle name="_DSR 2004 WT_Query" xfId="2916" xr:uid="{00000000-0005-0000-0000-0000D3000000}"/>
    <cellStyle name="_DSR 2004 WT_Query 2" xfId="2917" xr:uid="{00000000-0005-0000-0000-0000D4000000}"/>
    <cellStyle name="_DSR 2004 WT_Query 2 2" xfId="2918" xr:uid="{00000000-0005-0000-0000-0000D5000000}"/>
    <cellStyle name="_DSR 2004 WT_Sheet3" xfId="2919" xr:uid="{00000000-0005-0000-0000-0000D6000000}"/>
    <cellStyle name="_DSR 2004 WT_Sheet3 2" xfId="2920" xr:uid="{00000000-0005-0000-0000-0000D7000000}"/>
    <cellStyle name="_DSR 2004 WT_Sheet3 2 2" xfId="2921" xr:uid="{00000000-0005-0000-0000-0000D8000000}"/>
    <cellStyle name="_DY24003" xfId="191" xr:uid="{00000000-0005-0000-0000-0000D9000000}"/>
    <cellStyle name="_DY24003 2" xfId="2922" xr:uid="{00000000-0005-0000-0000-0000DA000000}"/>
    <cellStyle name="_DY24003 2 2" xfId="2923" xr:uid="{00000000-0005-0000-0000-0000DB000000}"/>
    <cellStyle name="_Feb 09 TB" xfId="2924" xr:uid="{00000000-0005-0000-0000-0000DC000000}"/>
    <cellStyle name="_Feb 09 TB-2nd" xfId="2925" xr:uid="{00000000-0005-0000-0000-0000DD000000}"/>
    <cellStyle name="_Feb 09 TB-3rd" xfId="2926" xr:uid="{00000000-0005-0000-0000-0000DE000000}"/>
    <cellStyle name="_GL DL 61200-66000-66100-66200 Apr 2006" xfId="192" xr:uid="{00000000-0005-0000-0000-0000DF000000}"/>
    <cellStyle name="_GL DL 61200-66000-66100-66200 Apr 2006 2" xfId="2927" xr:uid="{00000000-0005-0000-0000-0000E0000000}"/>
    <cellStyle name="_GL DL 61200-66000-66100-66200 Apr 2006 2 2" xfId="2928" xr:uid="{00000000-0005-0000-0000-0000E1000000}"/>
    <cellStyle name="_GL DL 65200 Jul-Dec 2006" xfId="193" xr:uid="{00000000-0005-0000-0000-0000E2000000}"/>
    <cellStyle name="_GL DL 65200 Jul-Dec 2006 2" xfId="2929" xr:uid="{00000000-0005-0000-0000-0000E3000000}"/>
    <cellStyle name="_GL DL 65200 Jul-Dec 2006 2 2" xfId="2930" xr:uid="{00000000-0005-0000-0000-0000E4000000}"/>
    <cellStyle name="_GL DL 65200 Jul-Deec 2007" xfId="194" xr:uid="{00000000-0005-0000-0000-0000E5000000}"/>
    <cellStyle name="_GL DL 65200 Jul-Deec 2007 2" xfId="2931" xr:uid="{00000000-0005-0000-0000-0000E6000000}"/>
    <cellStyle name="_GL DL 65200 Jul-Deec 2007 2 2" xfId="2932" xr:uid="{00000000-0005-0000-0000-0000E7000000}"/>
    <cellStyle name="_GL DL 66000-66999 61200 May06" xfId="195" xr:uid="{00000000-0005-0000-0000-0000E8000000}"/>
    <cellStyle name="_GL DL 66000-66999 61200 May06 2" xfId="2933" xr:uid="{00000000-0005-0000-0000-0000E9000000}"/>
    <cellStyle name="_GL DL 66000-66999 61200 May06 2 2" xfId="2934" xr:uid="{00000000-0005-0000-0000-0000EA000000}"/>
    <cellStyle name="_GL DL 717-917 61200 - 66200 Dec06" xfId="196" xr:uid="{00000000-0005-0000-0000-0000EB000000}"/>
    <cellStyle name="_GL DL 717-917 61200 - 66200 Dec06 2" xfId="2935" xr:uid="{00000000-0005-0000-0000-0000EC000000}"/>
    <cellStyle name="_GL DL 717-917 61200 - 66200 Dec06 2 2" xfId="2936" xr:uid="{00000000-0005-0000-0000-0000ED000000}"/>
    <cellStyle name="_GL download - Depn" xfId="2937" xr:uid="{00000000-0005-0000-0000-0000EE000000}"/>
    <cellStyle name="_GL download - FA" xfId="2938" xr:uid="{00000000-0005-0000-0000-0000EF000000}"/>
    <cellStyle name="_GL download - FG" xfId="2939" xr:uid="{00000000-0005-0000-0000-0000F0000000}"/>
    <cellStyle name="_GL download - Reserve" xfId="2940" xr:uid="{00000000-0005-0000-0000-0000F1000000}"/>
    <cellStyle name="_gldownload" xfId="2941" xr:uid="{00000000-0005-0000-0000-0000F2000000}"/>
    <cellStyle name="_gldownload 21680" xfId="2942" xr:uid="{00000000-0005-0000-0000-0000F3000000}"/>
    <cellStyle name="_Gnarls Barkley PP 0308" xfId="2943" xr:uid="{00000000-0005-0000-0000-0000F4000000}"/>
    <cellStyle name="_Gnarls Barkley PP 0308 2" xfId="2944" xr:uid="{00000000-0005-0000-0000-0000F5000000}"/>
    <cellStyle name="_Gnarls Barkley PP 0308 2 2" xfId="2945" xr:uid="{00000000-0005-0000-0000-0000F6000000}"/>
    <cellStyle name="_Gnarls Barkley PP 0906" xfId="2946" xr:uid="{00000000-0005-0000-0000-0000F7000000}"/>
    <cellStyle name="_Gnarls Barkley PP 0906 2" xfId="2947" xr:uid="{00000000-0005-0000-0000-0000F8000000}"/>
    <cellStyle name="_Gnarls Barkley PP 0906 2 2" xfId="2948" xr:uid="{00000000-0005-0000-0000-0000F9000000}"/>
    <cellStyle name="_HE902 trans P0308" xfId="2949" xr:uid="{00000000-0005-0000-0000-0000FA000000}"/>
    <cellStyle name="_igacos_200603" xfId="197" xr:uid="{00000000-0005-0000-0000-0000FB000000}"/>
    <cellStyle name="_igacos_200603 2" xfId="2950" xr:uid="{00000000-0005-0000-0000-0000FC000000}"/>
    <cellStyle name="_igacos_200603 2 2" xfId="2951" xr:uid="{00000000-0005-0000-0000-0000FD000000}"/>
    <cellStyle name="_igagap_200603" xfId="198" xr:uid="{00000000-0005-0000-0000-0000FE000000}"/>
    <cellStyle name="_igagap_200603 2" xfId="2952" xr:uid="{00000000-0005-0000-0000-0000FF000000}"/>
    <cellStyle name="_igagap_200603 2 2" xfId="2953" xr:uid="{00000000-0005-0000-0000-000000010000}"/>
    <cellStyle name="_igagap_200604" xfId="199" xr:uid="{00000000-0005-0000-0000-000001010000}"/>
    <cellStyle name="_igagap_200604 2" xfId="2954" xr:uid="{00000000-0005-0000-0000-000002010000}"/>
    <cellStyle name="_igagap_200604 2 2" xfId="2955" xr:uid="{00000000-0005-0000-0000-000003010000}"/>
    <cellStyle name="_igagap_200612" xfId="200" xr:uid="{00000000-0005-0000-0000-000004010000}"/>
    <cellStyle name="_igagap_200612 2" xfId="2956" xr:uid="{00000000-0005-0000-0000-000005010000}"/>
    <cellStyle name="_igagap_200612 2 2" xfId="2957" xr:uid="{00000000-0005-0000-0000-000006010000}"/>
    <cellStyle name="_igagcos_200604" xfId="201" xr:uid="{00000000-0005-0000-0000-000007010000}"/>
    <cellStyle name="_igagcos_200604 2" xfId="2958" xr:uid="{00000000-0005-0000-0000-000008010000}"/>
    <cellStyle name="_igagcos_200604 2 2" xfId="2959" xr:uid="{00000000-0005-0000-0000-000009010000}"/>
    <cellStyle name="_igagcos_200612" xfId="202" xr:uid="{00000000-0005-0000-0000-00000A010000}"/>
    <cellStyle name="_igagcos_200612 2" xfId="2960" xr:uid="{00000000-0005-0000-0000-00000B010000}"/>
    <cellStyle name="_igagcos_200612 2 2" xfId="2961" xr:uid="{00000000-0005-0000-0000-00000C010000}"/>
    <cellStyle name="_igahan_200603" xfId="203" xr:uid="{00000000-0005-0000-0000-00000D010000}"/>
    <cellStyle name="_igahan_200603 2" xfId="2962" xr:uid="{00000000-0005-0000-0000-00000E010000}"/>
    <cellStyle name="_igahan_200603 2 2" xfId="2963" xr:uid="{00000000-0005-0000-0000-00000F010000}"/>
    <cellStyle name="_igahan_200604" xfId="204" xr:uid="{00000000-0005-0000-0000-000010010000}"/>
    <cellStyle name="_igahan_200604 2" xfId="2964" xr:uid="{00000000-0005-0000-0000-000011010000}"/>
    <cellStyle name="_igahan_200604 2 2" xfId="2965" xr:uid="{00000000-0005-0000-0000-000012010000}"/>
    <cellStyle name="_igahan_200612" xfId="205" xr:uid="{00000000-0005-0000-0000-000013010000}"/>
    <cellStyle name="_igahan_200612 2" xfId="2966" xr:uid="{00000000-0005-0000-0000-000014010000}"/>
    <cellStyle name="_igahan_200612 2 2" xfId="2967" xr:uid="{00000000-0005-0000-0000-000015010000}"/>
    <cellStyle name="_igasls_200603" xfId="206" xr:uid="{00000000-0005-0000-0000-000016010000}"/>
    <cellStyle name="_igasls_200603 2" xfId="2968" xr:uid="{00000000-0005-0000-0000-000017010000}"/>
    <cellStyle name="_igasls_200603 2 2" xfId="2969" xr:uid="{00000000-0005-0000-0000-000018010000}"/>
    <cellStyle name="_igasls_200612" xfId="207" xr:uid="{00000000-0005-0000-0000-000019010000}"/>
    <cellStyle name="_igasls_200612 2" xfId="2970" xr:uid="{00000000-0005-0000-0000-00001A010000}"/>
    <cellStyle name="_igasls_200612 2 2" xfId="2971" xr:uid="{00000000-0005-0000-0000-00001B010000}"/>
    <cellStyle name="_Jan 09 TB" xfId="2972" xr:uid="{00000000-0005-0000-0000-00001C010000}"/>
    <cellStyle name="_JDEDownload" xfId="2973" xr:uid="{00000000-0005-0000-0000-00001D010000}"/>
    <cellStyle name="_JE Activities" xfId="2974" xr:uid="{00000000-0005-0000-0000-00001E010000}"/>
    <cellStyle name="_JUL 08" xfId="2975" xr:uid="{00000000-0005-0000-0000-00001F010000}"/>
    <cellStyle name="_JUL 08-2nd" xfId="2976" xr:uid="{00000000-0005-0000-0000-000020010000}"/>
    <cellStyle name="_Jul 09 TB" xfId="2977" xr:uid="{00000000-0005-0000-0000-000021010000}"/>
    <cellStyle name="_Jul 09 TB-2nd" xfId="2978" xr:uid="{00000000-0005-0000-0000-000022010000}"/>
    <cellStyle name="_Jul 09 TB-3rd" xfId="2979" xr:uid="{00000000-0005-0000-0000-000023010000}"/>
    <cellStyle name="_JUL08" xfId="2980" xr:uid="{00000000-0005-0000-0000-000024010000}"/>
    <cellStyle name="_July Adv Payment Summary" xfId="2981" xr:uid="{00000000-0005-0000-0000-000025010000}"/>
    <cellStyle name="_Jun 09 TB" xfId="2982" xr:uid="{00000000-0005-0000-0000-000026010000}"/>
    <cellStyle name="_License Support" xfId="208" xr:uid="{00000000-0005-0000-0000-000027010000}"/>
    <cellStyle name="_License Support 2" xfId="2983" xr:uid="{00000000-0005-0000-0000-000028010000}"/>
    <cellStyle name="_License Support 2 2" xfId="2984" xr:uid="{00000000-0005-0000-0000-000029010000}"/>
    <cellStyle name="_License Support_AIF Roy" xfId="2985" xr:uid="{00000000-0005-0000-0000-00002A010000}"/>
    <cellStyle name="_License Support_AIF Roy 2" xfId="2986" xr:uid="{00000000-0005-0000-0000-00002B010000}"/>
    <cellStyle name="_License Support_AIF Roy 2 2" xfId="2987" xr:uid="{00000000-0005-0000-0000-00002C010000}"/>
    <cellStyle name="_License Support_Digital Detail" xfId="2988" xr:uid="{00000000-0005-0000-0000-00002D010000}"/>
    <cellStyle name="_License Support_Digital Detail 2" xfId="2989" xr:uid="{00000000-0005-0000-0000-00002E010000}"/>
    <cellStyle name="_License Support_Digital Detail 2 2" xfId="2990" xr:uid="{00000000-0005-0000-0000-00002F010000}"/>
    <cellStyle name="_License Support_GL" xfId="2991" xr:uid="{00000000-0005-0000-0000-000030010000}"/>
    <cellStyle name="_License Support_GL 2" xfId="2992" xr:uid="{00000000-0005-0000-0000-000031010000}"/>
    <cellStyle name="_License Support_GL 2 2" xfId="2993" xr:uid="{00000000-0005-0000-0000-000032010000}"/>
    <cellStyle name="_License Support_Inc" xfId="209" xr:uid="{00000000-0005-0000-0000-000033010000}"/>
    <cellStyle name="_License Support_Inc 2" xfId="2994" xr:uid="{00000000-0005-0000-0000-000034010000}"/>
    <cellStyle name="_License Support_Inc 2 2" xfId="2995" xr:uid="{00000000-0005-0000-0000-000035010000}"/>
    <cellStyle name="_License Support_Query" xfId="2996" xr:uid="{00000000-0005-0000-0000-000036010000}"/>
    <cellStyle name="_License Support_Query 2" xfId="2997" xr:uid="{00000000-0005-0000-0000-000037010000}"/>
    <cellStyle name="_License Support_Query 2 2" xfId="2998" xr:uid="{00000000-0005-0000-0000-000038010000}"/>
    <cellStyle name="_License Support_Royalty Chart of Accounts" xfId="2999" xr:uid="{00000000-0005-0000-0000-000039010000}"/>
    <cellStyle name="_License Support_Royalty Chart of Accounts 2" xfId="3000" xr:uid="{00000000-0005-0000-0000-00003A010000}"/>
    <cellStyle name="_License Support_Royalty Chart of Accounts 2 2" xfId="3001" xr:uid="{00000000-0005-0000-0000-00003B010000}"/>
    <cellStyle name="_License Support_Royalty Chart of Accounts_AIF Roy" xfId="3002" xr:uid="{00000000-0005-0000-0000-00003C010000}"/>
    <cellStyle name="_License Support_Royalty Chart of Accounts_AIF Roy 2" xfId="3003" xr:uid="{00000000-0005-0000-0000-00003D010000}"/>
    <cellStyle name="_License Support_Royalty Chart of Accounts_AIF Roy 2 2" xfId="3004" xr:uid="{00000000-0005-0000-0000-00003E010000}"/>
    <cellStyle name="_License Support_Royalty Chart of Accounts_GL" xfId="3005" xr:uid="{00000000-0005-0000-0000-00003F010000}"/>
    <cellStyle name="_License Support_Royalty Chart of Accounts_GL 2" xfId="3006" xr:uid="{00000000-0005-0000-0000-000040010000}"/>
    <cellStyle name="_License Support_Royalty Chart of Accounts_GL 2 2" xfId="3007" xr:uid="{00000000-0005-0000-0000-000041010000}"/>
    <cellStyle name="_License Support_Track Listing" xfId="3008" xr:uid="{00000000-0005-0000-0000-000042010000}"/>
    <cellStyle name="_License Support_Track Listing 2" xfId="3009" xr:uid="{00000000-0005-0000-0000-000043010000}"/>
    <cellStyle name="_License Support_Track Listing 2 2" xfId="3010" xr:uid="{00000000-0005-0000-0000-000044010000}"/>
    <cellStyle name="_Mar 09 TB" xfId="3011" xr:uid="{00000000-0005-0000-0000-000045010000}"/>
    <cellStyle name="_Marketing Apr2007" xfId="210" xr:uid="{00000000-0005-0000-0000-000046010000}"/>
    <cellStyle name="_Marketing Apr2007 2" xfId="3012" xr:uid="{00000000-0005-0000-0000-000047010000}"/>
    <cellStyle name="_Marketing Apr2007 2 2" xfId="3013" xr:uid="{00000000-0005-0000-0000-000048010000}"/>
    <cellStyle name="_Marketing Mar2007" xfId="211" xr:uid="{00000000-0005-0000-0000-000049010000}"/>
    <cellStyle name="_Marketing Mar2007 2" xfId="3014" xr:uid="{00000000-0005-0000-0000-00004A010000}"/>
    <cellStyle name="_Marketing Mar2007 2 2" xfId="3015" xr:uid="{00000000-0005-0000-0000-00004B010000}"/>
    <cellStyle name="_May 09 TB" xfId="3016" xr:uid="{00000000-0005-0000-0000-00004C010000}"/>
    <cellStyle name="_May 09 TB-2nd" xfId="3017" xr:uid="{00000000-0005-0000-0000-00004D010000}"/>
    <cellStyle name="_May'08 Payments" xfId="3018" xr:uid="{00000000-0005-0000-0000-00004E010000}"/>
    <cellStyle name="_Nov 08 TB" xfId="3019" xr:uid="{00000000-0005-0000-0000-00004F010000}"/>
    <cellStyle name="_Nov 08 TB-2nd" xfId="3020" xr:uid="{00000000-0005-0000-0000-000050010000}"/>
    <cellStyle name="_Nov 08 TB-3rd" xfId="3021" xr:uid="{00000000-0005-0000-0000-000051010000}"/>
    <cellStyle name="_nr" xfId="212" xr:uid="{00000000-0005-0000-0000-000052010000}"/>
    <cellStyle name="_nr 2" xfId="3022" xr:uid="{00000000-0005-0000-0000-000053010000}"/>
    <cellStyle name="_nr 2 2" xfId="3023" xr:uid="{00000000-0005-0000-0000-000054010000}"/>
    <cellStyle name="_NR Dec05" xfId="213" xr:uid="{00000000-0005-0000-0000-000055010000}"/>
    <cellStyle name="_NR Dec05 2" xfId="3024" xr:uid="{00000000-0005-0000-0000-000056010000}"/>
    <cellStyle name="_NR Dec05 2 2" xfId="3025" xr:uid="{00000000-0005-0000-0000-000057010000}"/>
    <cellStyle name="_Oct 08 TB" xfId="3026" xr:uid="{00000000-0005-0000-0000-000058010000}"/>
    <cellStyle name="_Oct 08 TB-2nd" xfId="3027" xr:uid="{00000000-0005-0000-0000-000059010000}"/>
    <cellStyle name="_Oct 08 TB-3rd" xfId="3028" xr:uid="{00000000-0005-0000-0000-00005A010000}"/>
    <cellStyle name="_Oct 08 TB-5th" xfId="3029" xr:uid="{00000000-0005-0000-0000-00005B010000}"/>
    <cellStyle name="_Oct 08 TB-7th" xfId="3030" xr:uid="{00000000-0005-0000-0000-00005C010000}"/>
    <cellStyle name="_Other AIF" xfId="3031" xr:uid="{00000000-0005-0000-0000-00005D010000}"/>
    <cellStyle name="_Other AIF 2" xfId="3032" xr:uid="{00000000-0005-0000-0000-00005E010000}"/>
    <cellStyle name="_Other AIF 2 2" xfId="3033" xr:uid="{00000000-0005-0000-0000-00005F010000}"/>
    <cellStyle name="_Other AIF_AIF Roy" xfId="3034" xr:uid="{00000000-0005-0000-0000-000060010000}"/>
    <cellStyle name="_Other AIF_AIF Roy 2" xfId="3035" xr:uid="{00000000-0005-0000-0000-000061010000}"/>
    <cellStyle name="_Other AIF_AIF Roy 2 2" xfId="3036" xr:uid="{00000000-0005-0000-0000-000062010000}"/>
    <cellStyle name="_Other AIF_BS" xfId="3037" xr:uid="{00000000-0005-0000-0000-000063010000}"/>
    <cellStyle name="_Other AIF_BS 2" xfId="3038" xr:uid="{00000000-0005-0000-0000-000064010000}"/>
    <cellStyle name="_Other AIF_BS 2 2" xfId="3039" xr:uid="{00000000-0005-0000-0000-000065010000}"/>
    <cellStyle name="_Other AIF_Digital Detail" xfId="3040" xr:uid="{00000000-0005-0000-0000-000066010000}"/>
    <cellStyle name="_Other AIF_Digital Detail 2" xfId="3041" xr:uid="{00000000-0005-0000-0000-000067010000}"/>
    <cellStyle name="_Other AIF_Digital Detail 2 2" xfId="3042" xr:uid="{00000000-0005-0000-0000-000068010000}"/>
    <cellStyle name="_Other AIF_GL" xfId="3043" xr:uid="{00000000-0005-0000-0000-000069010000}"/>
    <cellStyle name="_Other AIF_GL 2" xfId="3044" xr:uid="{00000000-0005-0000-0000-00006A010000}"/>
    <cellStyle name="_Other AIF_GL 2 2" xfId="3045" xr:uid="{00000000-0005-0000-0000-00006B010000}"/>
    <cellStyle name="_Other AIF_IS" xfId="3046" xr:uid="{00000000-0005-0000-0000-00006C010000}"/>
    <cellStyle name="_Other AIF_IS 2" xfId="3047" xr:uid="{00000000-0005-0000-0000-00006D010000}"/>
    <cellStyle name="_Other AIF_IS 2 2" xfId="3048" xr:uid="{00000000-0005-0000-0000-00006E010000}"/>
    <cellStyle name="_Other AIF_Other Sales" xfId="3049" xr:uid="{00000000-0005-0000-0000-00006F010000}"/>
    <cellStyle name="_Other AIF_Other Sales 2" xfId="3050" xr:uid="{00000000-0005-0000-0000-000070010000}"/>
    <cellStyle name="_Other AIF_Other Sales 2 2" xfId="3051" xr:uid="{00000000-0005-0000-0000-000071010000}"/>
    <cellStyle name="_Other AIF_Query" xfId="3052" xr:uid="{00000000-0005-0000-0000-000072010000}"/>
    <cellStyle name="_Other AIF_Query 2" xfId="3053" xr:uid="{00000000-0005-0000-0000-000073010000}"/>
    <cellStyle name="_Other AIF_Query 2 2" xfId="3054" xr:uid="{00000000-0005-0000-0000-000074010000}"/>
    <cellStyle name="_Other AIF_Royalty Chart of Accounts" xfId="3055" xr:uid="{00000000-0005-0000-0000-000075010000}"/>
    <cellStyle name="_Other AIF_Royalty Chart of Accounts 2" xfId="3056" xr:uid="{00000000-0005-0000-0000-000076010000}"/>
    <cellStyle name="_Other AIF_Royalty Chart of Accounts 2 2" xfId="3057" xr:uid="{00000000-0005-0000-0000-000077010000}"/>
    <cellStyle name="_Other AIF_Royalty Chart of Accounts_AIF Roy" xfId="3058" xr:uid="{00000000-0005-0000-0000-000078010000}"/>
    <cellStyle name="_Other AIF_Royalty Chart of Accounts_AIF Roy 2" xfId="3059" xr:uid="{00000000-0005-0000-0000-000079010000}"/>
    <cellStyle name="_Other AIF_Royalty Chart of Accounts_AIF Roy 2 2" xfId="3060" xr:uid="{00000000-0005-0000-0000-00007A010000}"/>
    <cellStyle name="_Other AIF_Royalty Chart of Accounts_GL" xfId="3061" xr:uid="{00000000-0005-0000-0000-00007B010000}"/>
    <cellStyle name="_Other AIF_Royalty Chart of Accounts_GL 2" xfId="3062" xr:uid="{00000000-0005-0000-0000-00007C010000}"/>
    <cellStyle name="_Other AIF_Royalty Chart of Accounts_GL 2 2" xfId="3063" xr:uid="{00000000-0005-0000-0000-00007D010000}"/>
    <cellStyle name="_Other AIF_S1" xfId="3064" xr:uid="{00000000-0005-0000-0000-00007E010000}"/>
    <cellStyle name="_Other AIF_S1 2" xfId="3065" xr:uid="{00000000-0005-0000-0000-00007F010000}"/>
    <cellStyle name="_Other AIF_S1 2 2" xfId="3066" xr:uid="{00000000-0005-0000-0000-000080010000}"/>
    <cellStyle name="_Other AIF_Sheet3" xfId="3067" xr:uid="{00000000-0005-0000-0000-000081010000}"/>
    <cellStyle name="_Other AIF_Sheet3 2" xfId="3068" xr:uid="{00000000-0005-0000-0000-000082010000}"/>
    <cellStyle name="_Other AIF_Sheet3 2 2" xfId="3069" xr:uid="{00000000-0005-0000-0000-000083010000}"/>
    <cellStyle name="_Other AIF_SMDL" xfId="3070" xr:uid="{00000000-0005-0000-0000-000084010000}"/>
    <cellStyle name="_Other AIF_SMDL 2" xfId="3071" xr:uid="{00000000-0005-0000-0000-000085010000}"/>
    <cellStyle name="_Other AIF_SMDL 2 2" xfId="3072" xr:uid="{00000000-0005-0000-0000-000086010000}"/>
    <cellStyle name="_PCD" xfId="214" xr:uid="{00000000-0005-0000-0000-000087010000}"/>
    <cellStyle name="_PCD 2" xfId="3073" xr:uid="{00000000-0005-0000-0000-000088010000}"/>
    <cellStyle name="_PCD 2 2" xfId="3074" xr:uid="{00000000-0005-0000-0000-000089010000}"/>
    <cellStyle name="_PCD2" xfId="215" xr:uid="{00000000-0005-0000-0000-00008A010000}"/>
    <cellStyle name="_PCD2 2" xfId="3075" xr:uid="{00000000-0005-0000-0000-00008B010000}"/>
    <cellStyle name="_PCD2 2 2" xfId="3076" xr:uid="{00000000-0005-0000-0000-00008C010000}"/>
    <cellStyle name="_pcdtour" xfId="216" xr:uid="{00000000-0005-0000-0000-00008D010000}"/>
    <cellStyle name="_pcdtour 2" xfId="3077" xr:uid="{00000000-0005-0000-0000-00008E010000}"/>
    <cellStyle name="_pcdtour 2 2" xfId="3078" xr:uid="{00000000-0005-0000-0000-00008F010000}"/>
    <cellStyle name="_pm_drwgap_200409" xfId="217" xr:uid="{00000000-0005-0000-0000-000090010000}"/>
    <cellStyle name="_pm_drwgap_200409 2" xfId="3079" xr:uid="{00000000-0005-0000-0000-000091010000}"/>
    <cellStyle name="_pm_drwgap_200409 2 2" xfId="3080" xr:uid="{00000000-0005-0000-0000-000092010000}"/>
    <cellStyle name="_pm_drwhan_200409" xfId="218" xr:uid="{00000000-0005-0000-0000-000093010000}"/>
    <cellStyle name="_pm_drwhan_200409 2" xfId="3081" xr:uid="{00000000-0005-0000-0000-000094010000}"/>
    <cellStyle name="_pm_drwhan_200409 2 2" xfId="3082" xr:uid="{00000000-0005-0000-0000-000095010000}"/>
    <cellStyle name="_pm_igagap_200409" xfId="219" xr:uid="{00000000-0005-0000-0000-000096010000}"/>
    <cellStyle name="_pm_igagap_200409 2" xfId="3083" xr:uid="{00000000-0005-0000-0000-000097010000}"/>
    <cellStyle name="_pm_igagap_200409 2 2" xfId="3084" xr:uid="{00000000-0005-0000-0000-000098010000}"/>
    <cellStyle name="_pm_igagap_200606" xfId="220" xr:uid="{00000000-0005-0000-0000-000099010000}"/>
    <cellStyle name="_pm_igagap_200606 2" xfId="3085" xr:uid="{00000000-0005-0000-0000-00009A010000}"/>
    <cellStyle name="_pm_igagap_200606 2 2" xfId="3086" xr:uid="{00000000-0005-0000-0000-00009B010000}"/>
    <cellStyle name="_pm_igagcos_200606" xfId="221" xr:uid="{00000000-0005-0000-0000-00009C010000}"/>
    <cellStyle name="_pm_igagcos_200606 2" xfId="3087" xr:uid="{00000000-0005-0000-0000-00009D010000}"/>
    <cellStyle name="_pm_igagcos_200606 2 2" xfId="3088" xr:uid="{00000000-0005-0000-0000-00009E010000}"/>
    <cellStyle name="_pm_igahan_200409" xfId="222" xr:uid="{00000000-0005-0000-0000-00009F010000}"/>
    <cellStyle name="_pm_igahan_200409 2" xfId="3089" xr:uid="{00000000-0005-0000-0000-0000A0010000}"/>
    <cellStyle name="_pm_igahan_200409 2 2" xfId="3090" xr:uid="{00000000-0005-0000-0000-0000A1010000}"/>
    <cellStyle name="_pm_igahan_200606" xfId="223" xr:uid="{00000000-0005-0000-0000-0000A2010000}"/>
    <cellStyle name="_pm_igahan_200606 2" xfId="3091" xr:uid="{00000000-0005-0000-0000-0000A3010000}"/>
    <cellStyle name="_pm_igahan_200606 2 2" xfId="3092" xr:uid="{00000000-0005-0000-0000-0000A4010000}"/>
    <cellStyle name="_Rcls EDC API to UML Jun08" xfId="224" xr:uid="{00000000-0005-0000-0000-0000A5010000}"/>
    <cellStyle name="_Rcls EDC API to UML Jun08 2" xfId="3093" xr:uid="{00000000-0005-0000-0000-0000A6010000}"/>
    <cellStyle name="_Rcls EDC API to UML Jun08 2 2" xfId="3094" xr:uid="{00000000-0005-0000-0000-0000A7010000}"/>
    <cellStyle name="_Rcls EDC API to UML Jun08_Sheet3" xfId="3095" xr:uid="{00000000-0005-0000-0000-0000A8010000}"/>
    <cellStyle name="_Rcls EDC API to UML Jun08_Sheet3 2" xfId="3096" xr:uid="{00000000-0005-0000-0000-0000A9010000}"/>
    <cellStyle name="_Rcls EDC API to UML Jun08_Sheet3 2 2" xfId="3097" xr:uid="{00000000-0005-0000-0000-0000AA010000}"/>
    <cellStyle name="_Rcls EDC API to UML Jun08_SMDL" xfId="3098" xr:uid="{00000000-0005-0000-0000-0000AB010000}"/>
    <cellStyle name="_Rcls EDC API to UML Jun08_SMDL 2" xfId="3099" xr:uid="{00000000-0005-0000-0000-0000AC010000}"/>
    <cellStyle name="_Rcls EDC API to UML Jun08_SMDL 2 2" xfId="3100" xr:uid="{00000000-0005-0000-0000-0000AD010000}"/>
    <cellStyle name="_report.xls" xfId="3101" xr:uid="{00000000-0005-0000-0000-0000AE010000}"/>
    <cellStyle name="_report.xls 2" xfId="3102" xr:uid="{00000000-0005-0000-0000-0000AF010000}"/>
    <cellStyle name="_report.xls 2 2" xfId="3103" xr:uid="{00000000-0005-0000-0000-0000B0010000}"/>
    <cellStyle name="_report.xls_Sheet3" xfId="3104" xr:uid="{00000000-0005-0000-0000-0000B1010000}"/>
    <cellStyle name="_report.xls_Sheet3 2" xfId="3105" xr:uid="{00000000-0005-0000-0000-0000B2010000}"/>
    <cellStyle name="_report.xls_Sheet3 2 2" xfId="3106" xr:uid="{00000000-0005-0000-0000-0000B3010000}"/>
    <cellStyle name="_report.xls_SMDL" xfId="3107" xr:uid="{00000000-0005-0000-0000-0000B4010000}"/>
    <cellStyle name="_report.xls_SMDL 2" xfId="3108" xr:uid="{00000000-0005-0000-0000-0000B5010000}"/>
    <cellStyle name="_report.xls_SMDL 2 2" xfId="3109" xr:uid="{00000000-0005-0000-0000-0000B6010000}"/>
    <cellStyle name="_Restructuring May09" xfId="3110" xr:uid="{00000000-0005-0000-0000-0000B7010000}"/>
    <cellStyle name="_RPM CLR MAY05" xfId="225" xr:uid="{00000000-0005-0000-0000-0000B8010000}"/>
    <cellStyle name="_RPM CLR MAY05 2" xfId="3111" xr:uid="{00000000-0005-0000-0000-0000B9010000}"/>
    <cellStyle name="_RPM CLR MAY05 2 2" xfId="3112" xr:uid="{00000000-0005-0000-0000-0000BA010000}"/>
    <cellStyle name="_RPM CLR MAY05_Sheet3" xfId="3113" xr:uid="{00000000-0005-0000-0000-0000BB010000}"/>
    <cellStyle name="_RPM CLR MAY05_Sheet3 2" xfId="3114" xr:uid="{00000000-0005-0000-0000-0000BC010000}"/>
    <cellStyle name="_RPM CLR MAY05_Sheet3 2 2" xfId="3115" xr:uid="{00000000-0005-0000-0000-0000BD010000}"/>
    <cellStyle name="_rpmmar05-Mar05-apr05" xfId="226" xr:uid="{00000000-0005-0000-0000-0000BE010000}"/>
    <cellStyle name="_rpmmar05-Mar05-apr05 2" xfId="3116" xr:uid="{00000000-0005-0000-0000-0000BF010000}"/>
    <cellStyle name="_rpmmar05-Mar05-apr05 2 2" xfId="3117" xr:uid="{00000000-0005-0000-0000-0000C0010000}"/>
    <cellStyle name="_rpmmar05-Mar05-apr05_Sheet3" xfId="3118" xr:uid="{00000000-0005-0000-0000-0000C1010000}"/>
    <cellStyle name="_rpmmar05-Mar05-apr05_Sheet3 2" xfId="3119" xr:uid="{00000000-0005-0000-0000-0000C2010000}"/>
    <cellStyle name="_rpmmar05-Mar05-apr05_Sheet3 2 2" xfId="3120" xr:uid="{00000000-0005-0000-0000-0000C3010000}"/>
    <cellStyle name="_Sep 08 TB" xfId="3121" xr:uid="{00000000-0005-0000-0000-0000C4010000}"/>
    <cellStyle name="_Sep 08 TB-2ND" xfId="3122" xr:uid="{00000000-0005-0000-0000-0000C5010000}"/>
    <cellStyle name="_Sep 08 TB-3RD" xfId="3123" xr:uid="{00000000-0005-0000-0000-0000C6010000}"/>
    <cellStyle name="_Sep 08 TB-904" xfId="3124" xr:uid="{00000000-0005-0000-0000-0000C7010000}"/>
    <cellStyle name="_Sep05" xfId="227" xr:uid="{00000000-0005-0000-0000-0000C8010000}"/>
    <cellStyle name="_Sep05 2" xfId="3125" xr:uid="{00000000-0005-0000-0000-0000C9010000}"/>
    <cellStyle name="_Sep05 2 2" xfId="3126" xr:uid="{00000000-0005-0000-0000-0000CA010000}"/>
    <cellStyle name="_Sheet2" xfId="3127" xr:uid="{00000000-0005-0000-0000-0000CB010000}"/>
    <cellStyle name="_studio" xfId="228" xr:uid="{00000000-0005-0000-0000-0000CC010000}"/>
    <cellStyle name="_studio 2" xfId="3128" xr:uid="{00000000-0005-0000-0000-0000CD010000}"/>
    <cellStyle name="_studio 2 2" xfId="3129" xr:uid="{00000000-0005-0000-0000-0000CE010000}"/>
    <cellStyle name="_U2 Dec06" xfId="229" xr:uid="{00000000-0005-0000-0000-0000CF010000}"/>
    <cellStyle name="_U2 Dec06 2" xfId="3130" xr:uid="{00000000-0005-0000-0000-0000D0010000}"/>
    <cellStyle name="_U2 Dec06 2 2" xfId="3131" xr:uid="{00000000-0005-0000-0000-0000D1010000}"/>
    <cellStyle name="_urp-aug" xfId="230" xr:uid="{00000000-0005-0000-0000-0000D2010000}"/>
    <cellStyle name="_urp-aug 2" xfId="3132" xr:uid="{00000000-0005-0000-0000-0000D3010000}"/>
    <cellStyle name="_urp-aug 2 2" xfId="3133" xr:uid="{00000000-0005-0000-0000-0000D4010000}"/>
    <cellStyle name="_urp-aug_Sheet3" xfId="3134" xr:uid="{00000000-0005-0000-0000-0000D5010000}"/>
    <cellStyle name="_urp-aug_Sheet3 2" xfId="3135" xr:uid="{00000000-0005-0000-0000-0000D6010000}"/>
    <cellStyle name="_urp-aug_Sheet3 2 2" xfId="3136" xr:uid="{00000000-0005-0000-0000-0000D7010000}"/>
    <cellStyle name="_urpclear-jul05" xfId="231" xr:uid="{00000000-0005-0000-0000-0000D8010000}"/>
    <cellStyle name="_urpclear-jul05 2" xfId="3137" xr:uid="{00000000-0005-0000-0000-0000D9010000}"/>
    <cellStyle name="_urpclear-jul05 2 2" xfId="3138" xr:uid="{00000000-0005-0000-0000-0000DA010000}"/>
    <cellStyle name="_urpclear-jul05_Sheet3" xfId="3139" xr:uid="{00000000-0005-0000-0000-0000DB010000}"/>
    <cellStyle name="_urpclear-jul05_Sheet3 2" xfId="3140" xr:uid="{00000000-0005-0000-0000-0000DC010000}"/>
    <cellStyle name="_urpclear-jul05_Sheet3 2 2" xfId="3141" xr:uid="{00000000-0005-0000-0000-0000DD010000}"/>
    <cellStyle name="_urp-oct05" xfId="232" xr:uid="{00000000-0005-0000-0000-0000DE010000}"/>
    <cellStyle name="_urp-oct05 2" xfId="3142" xr:uid="{00000000-0005-0000-0000-0000DF010000}"/>
    <cellStyle name="_urp-oct05 2 2" xfId="3143" xr:uid="{00000000-0005-0000-0000-0000E0010000}"/>
    <cellStyle name="_urp-oct05_Sheet3" xfId="3144" xr:uid="{00000000-0005-0000-0000-0000E1010000}"/>
    <cellStyle name="_urp-oct05_Sheet3 2" xfId="3145" xr:uid="{00000000-0005-0000-0000-0000E2010000}"/>
    <cellStyle name="_urp-oct05_Sheet3 2 2" xfId="3146" xr:uid="{00000000-0005-0000-0000-0000E3010000}"/>
    <cellStyle name="_US05" xfId="3147" xr:uid="{00000000-0005-0000-0000-0000E4010000}"/>
    <cellStyle name="_US05 2" xfId="3148" xr:uid="{00000000-0005-0000-0000-0000E5010000}"/>
    <cellStyle name="_US30" xfId="3149" xr:uid="{00000000-0005-0000-0000-0000E6010000}"/>
    <cellStyle name="_US30 2" xfId="3150" xr:uid="{00000000-0005-0000-0000-0000E7010000}"/>
    <cellStyle name="_US40 Advance Payments" xfId="3151" xr:uid="{00000000-0005-0000-0000-0000E8010000}"/>
    <cellStyle name="_Vice P0308 Statement" xfId="3152" xr:uid="{00000000-0005-0000-0000-0000E9010000}"/>
    <cellStyle name="_Vice P0308 Statement 2" xfId="3153" xr:uid="{00000000-0005-0000-0000-0000EA010000}"/>
    <cellStyle name="_Vice P0308 Statement 2 2" xfId="3154" xr:uid="{00000000-0005-0000-0000-0000EB010000}"/>
    <cellStyle name="_VINYL-CLEARING-JUL05" xfId="233" xr:uid="{00000000-0005-0000-0000-0000EC010000}"/>
    <cellStyle name="_VINYL-CLEARING-JUL05 2" xfId="3155" xr:uid="{00000000-0005-0000-0000-0000ED010000}"/>
    <cellStyle name="_VINYL-CLEARING-JUL05 2 2" xfId="3156" xr:uid="{00000000-0005-0000-0000-0000EE010000}"/>
    <cellStyle name="_VINYL-CLEARING-JUL05_Sheet3" xfId="3157" xr:uid="{00000000-0005-0000-0000-0000EF010000}"/>
    <cellStyle name="_VINYL-CLEARING-JUL05_Sheet3 2" xfId="3158" xr:uid="{00000000-0005-0000-0000-0000F0010000}"/>
    <cellStyle name="_VINYL-CLEARING-JUL05_Sheet3 2 2" xfId="3159" xr:uid="{00000000-0005-0000-0000-0000F1010000}"/>
    <cellStyle name="20 % - Accent1" xfId="3160" xr:uid="{00000000-0005-0000-0000-0000F2010000}"/>
    <cellStyle name="20 % - Accent1 2" xfId="3161" xr:uid="{00000000-0005-0000-0000-0000F3010000}"/>
    <cellStyle name="20 % - Accent1 2 2" xfId="18872" xr:uid="{00000000-0005-0000-0000-0000F4010000}"/>
    <cellStyle name="20 % - Accent2" xfId="3162" xr:uid="{00000000-0005-0000-0000-0000F5010000}"/>
    <cellStyle name="20 % - Accent2 2" xfId="3163" xr:uid="{00000000-0005-0000-0000-0000F6010000}"/>
    <cellStyle name="20 % - Accent2 2 2" xfId="18873" xr:uid="{00000000-0005-0000-0000-0000F7010000}"/>
    <cellStyle name="20 % - Accent3" xfId="3164" xr:uid="{00000000-0005-0000-0000-0000F8010000}"/>
    <cellStyle name="20 % - Accent3 2" xfId="3165" xr:uid="{00000000-0005-0000-0000-0000F9010000}"/>
    <cellStyle name="20 % - Accent3 2 2" xfId="18874" xr:uid="{00000000-0005-0000-0000-0000FA010000}"/>
    <cellStyle name="20 % - Accent4" xfId="3166" xr:uid="{00000000-0005-0000-0000-0000FB010000}"/>
    <cellStyle name="20 % - Accent4 2" xfId="3167" xr:uid="{00000000-0005-0000-0000-0000FC010000}"/>
    <cellStyle name="20 % - Accent4 2 2" xfId="18875" xr:uid="{00000000-0005-0000-0000-0000FD010000}"/>
    <cellStyle name="20 % - Accent5" xfId="3168" xr:uid="{00000000-0005-0000-0000-0000FE010000}"/>
    <cellStyle name="20 % - Accent5 2" xfId="3169" xr:uid="{00000000-0005-0000-0000-0000FF010000}"/>
    <cellStyle name="20 % - Accent5 2 2" xfId="18876" xr:uid="{00000000-0005-0000-0000-000000020000}"/>
    <cellStyle name="20 % - Accent6" xfId="3170" xr:uid="{00000000-0005-0000-0000-000001020000}"/>
    <cellStyle name="20 % - Accent6 2" xfId="3171" xr:uid="{00000000-0005-0000-0000-000002020000}"/>
    <cellStyle name="20 % - Accent6 2 2" xfId="18877" xr:uid="{00000000-0005-0000-0000-000003020000}"/>
    <cellStyle name="20% - Accent1" xfId="20" builtinId="30" customBuiltin="1"/>
    <cellStyle name="20% - Accent1 10" xfId="508" xr:uid="{00000000-0005-0000-0000-000005020000}"/>
    <cellStyle name="20% - Accent1 10 2" xfId="711" xr:uid="{00000000-0005-0000-0000-000006020000}"/>
    <cellStyle name="20% - Accent1 10 2 2" xfId="1057" xr:uid="{00000000-0005-0000-0000-000007020000}"/>
    <cellStyle name="20% - Accent1 10 2 2 2" xfId="2153" xr:uid="{00000000-0005-0000-0000-000008020000}"/>
    <cellStyle name="20% - Accent1 10 2 2 2 2" xfId="18301" xr:uid="{00000000-0005-0000-0000-000009020000}"/>
    <cellStyle name="20% - Accent1 10 2 2 3" xfId="17350" xr:uid="{00000000-0005-0000-0000-00000A020000}"/>
    <cellStyle name="20% - Accent1 10 2 2 4" xfId="34706" xr:uid="{00000000-0005-0000-0000-00000B020000}"/>
    <cellStyle name="20% - Accent1 10 2 3" xfId="1812" xr:uid="{00000000-0005-0000-0000-00000C020000}"/>
    <cellStyle name="20% - Accent1 10 2 3 2" xfId="17960" xr:uid="{00000000-0005-0000-0000-00000D020000}"/>
    <cellStyle name="20% - Accent1 10 2 4" xfId="17009" xr:uid="{00000000-0005-0000-0000-00000E020000}"/>
    <cellStyle name="20% - Accent1 10 2 5" xfId="33413" xr:uid="{00000000-0005-0000-0000-00000F020000}"/>
    <cellStyle name="20% - Accent1 10 3" xfId="871" xr:uid="{00000000-0005-0000-0000-000010020000}"/>
    <cellStyle name="20% - Accent1 10 3 2" xfId="1967" xr:uid="{00000000-0005-0000-0000-000011020000}"/>
    <cellStyle name="20% - Accent1 10 3 2 2" xfId="18115" xr:uid="{00000000-0005-0000-0000-000012020000}"/>
    <cellStyle name="20% - Accent1 10 3 3" xfId="17164" xr:uid="{00000000-0005-0000-0000-000013020000}"/>
    <cellStyle name="20% - Accent1 10 3 4" xfId="34035" xr:uid="{00000000-0005-0000-0000-000014020000}"/>
    <cellStyle name="20% - Accent1 10 4" xfId="1626" xr:uid="{00000000-0005-0000-0000-000015020000}"/>
    <cellStyle name="20% - Accent1 10 4 2" xfId="17774" xr:uid="{00000000-0005-0000-0000-000016020000}"/>
    <cellStyle name="20% - Accent1 10 4 3" xfId="34412" xr:uid="{00000000-0005-0000-0000-000017020000}"/>
    <cellStyle name="20% - Accent1 10 5" xfId="2677" xr:uid="{00000000-0005-0000-0000-000018020000}"/>
    <cellStyle name="20% - Accent1 10 5 2" xfId="18818" xr:uid="{00000000-0005-0000-0000-000019020000}"/>
    <cellStyle name="20% - Accent1 10 6" xfId="16823" xr:uid="{00000000-0005-0000-0000-00001A020000}"/>
    <cellStyle name="20% - Accent1 10 7" xfId="32710" xr:uid="{00000000-0005-0000-0000-00001B020000}"/>
    <cellStyle name="20% - Accent1 100" xfId="32003" xr:uid="{00000000-0005-0000-0000-00001C020000}"/>
    <cellStyle name="20% - Accent1 101" xfId="32018" xr:uid="{00000000-0005-0000-0000-00001D020000}"/>
    <cellStyle name="20% - Accent1 102" xfId="32031" xr:uid="{00000000-0005-0000-0000-00001E020000}"/>
    <cellStyle name="20% - Accent1 103" xfId="32046" xr:uid="{00000000-0005-0000-0000-00001F020000}"/>
    <cellStyle name="20% - Accent1 104" xfId="32059" xr:uid="{00000000-0005-0000-0000-000020020000}"/>
    <cellStyle name="20% - Accent1 105" xfId="32072" xr:uid="{00000000-0005-0000-0000-000021020000}"/>
    <cellStyle name="20% - Accent1 106" xfId="32085" xr:uid="{00000000-0005-0000-0000-000022020000}"/>
    <cellStyle name="20% - Accent1 107" xfId="32108" xr:uid="{00000000-0005-0000-0000-000023020000}"/>
    <cellStyle name="20% - Accent1 108" xfId="32122" xr:uid="{00000000-0005-0000-0000-000024020000}"/>
    <cellStyle name="20% - Accent1 109" xfId="32137" xr:uid="{00000000-0005-0000-0000-000025020000}"/>
    <cellStyle name="20% - Accent1 11" xfId="521" xr:uid="{00000000-0005-0000-0000-000026020000}"/>
    <cellStyle name="20% - Accent1 11 2" xfId="724" xr:uid="{00000000-0005-0000-0000-000027020000}"/>
    <cellStyle name="20% - Accent1 11 2 2" xfId="1070" xr:uid="{00000000-0005-0000-0000-000028020000}"/>
    <cellStyle name="20% - Accent1 11 2 2 2" xfId="2166" xr:uid="{00000000-0005-0000-0000-000029020000}"/>
    <cellStyle name="20% - Accent1 11 2 2 2 2" xfId="18314" xr:uid="{00000000-0005-0000-0000-00002A020000}"/>
    <cellStyle name="20% - Accent1 11 2 2 3" xfId="17363" xr:uid="{00000000-0005-0000-0000-00002B020000}"/>
    <cellStyle name="20% - Accent1 11 2 3" xfId="1825" xr:uid="{00000000-0005-0000-0000-00002C020000}"/>
    <cellStyle name="20% - Accent1 11 2 3 2" xfId="17973" xr:uid="{00000000-0005-0000-0000-00002D020000}"/>
    <cellStyle name="20% - Accent1 11 2 4" xfId="17022" xr:uid="{00000000-0005-0000-0000-00002E020000}"/>
    <cellStyle name="20% - Accent1 11 2 5" xfId="33426" xr:uid="{00000000-0005-0000-0000-00002F020000}"/>
    <cellStyle name="20% - Accent1 11 3" xfId="884" xr:uid="{00000000-0005-0000-0000-000030020000}"/>
    <cellStyle name="20% - Accent1 11 3 2" xfId="1980" xr:uid="{00000000-0005-0000-0000-000031020000}"/>
    <cellStyle name="20% - Accent1 11 3 2 2" xfId="18128" xr:uid="{00000000-0005-0000-0000-000032020000}"/>
    <cellStyle name="20% - Accent1 11 3 3" xfId="17177" xr:uid="{00000000-0005-0000-0000-000033020000}"/>
    <cellStyle name="20% - Accent1 11 3 4" xfId="34048" xr:uid="{00000000-0005-0000-0000-000034020000}"/>
    <cellStyle name="20% - Accent1 11 4" xfId="1639" xr:uid="{00000000-0005-0000-0000-000035020000}"/>
    <cellStyle name="20% - Accent1 11 4 2" xfId="17787" xr:uid="{00000000-0005-0000-0000-000036020000}"/>
    <cellStyle name="20% - Accent1 11 4 3" xfId="34525" xr:uid="{00000000-0005-0000-0000-000037020000}"/>
    <cellStyle name="20% - Accent1 11 5" xfId="2691" xr:uid="{00000000-0005-0000-0000-000038020000}"/>
    <cellStyle name="20% - Accent1 11 5 2" xfId="18831" xr:uid="{00000000-0005-0000-0000-000039020000}"/>
    <cellStyle name="20% - Accent1 11 6" xfId="16836" xr:uid="{00000000-0005-0000-0000-00003A020000}"/>
    <cellStyle name="20% - Accent1 11 7" xfId="32723" xr:uid="{00000000-0005-0000-0000-00003B020000}"/>
    <cellStyle name="20% - Accent1 110" xfId="32151" xr:uid="{00000000-0005-0000-0000-00003C020000}"/>
    <cellStyle name="20% - Accent1 111" xfId="32184" xr:uid="{00000000-0005-0000-0000-00003D020000}"/>
    <cellStyle name="20% - Accent1 112" xfId="32210" xr:uid="{00000000-0005-0000-0000-00003E020000}"/>
    <cellStyle name="20% - Accent1 113" xfId="32242" xr:uid="{00000000-0005-0000-0000-00003F020000}"/>
    <cellStyle name="20% - Accent1 114" xfId="32255" xr:uid="{00000000-0005-0000-0000-000040020000}"/>
    <cellStyle name="20% - Accent1 115" xfId="32278" xr:uid="{00000000-0005-0000-0000-000041020000}"/>
    <cellStyle name="20% - Accent1 116" xfId="32291" xr:uid="{00000000-0005-0000-0000-000042020000}"/>
    <cellStyle name="20% - Accent1 117" xfId="32315" xr:uid="{00000000-0005-0000-0000-000043020000}"/>
    <cellStyle name="20% - Accent1 118" xfId="32337" xr:uid="{00000000-0005-0000-0000-000044020000}"/>
    <cellStyle name="20% - Accent1 119" xfId="32379" xr:uid="{00000000-0005-0000-0000-000045020000}"/>
    <cellStyle name="20% - Accent1 12" xfId="535" xr:uid="{00000000-0005-0000-0000-000046020000}"/>
    <cellStyle name="20% - Accent1 12 2" xfId="737" xr:uid="{00000000-0005-0000-0000-000047020000}"/>
    <cellStyle name="20% - Accent1 12 2 2" xfId="1083" xr:uid="{00000000-0005-0000-0000-000048020000}"/>
    <cellStyle name="20% - Accent1 12 2 2 2" xfId="2179" xr:uid="{00000000-0005-0000-0000-000049020000}"/>
    <cellStyle name="20% - Accent1 12 2 2 2 2" xfId="18327" xr:uid="{00000000-0005-0000-0000-00004A020000}"/>
    <cellStyle name="20% - Accent1 12 2 2 3" xfId="17376" xr:uid="{00000000-0005-0000-0000-00004B020000}"/>
    <cellStyle name="20% - Accent1 12 2 3" xfId="1838" xr:uid="{00000000-0005-0000-0000-00004C020000}"/>
    <cellStyle name="20% - Accent1 12 2 3 2" xfId="17986" xr:uid="{00000000-0005-0000-0000-00004D020000}"/>
    <cellStyle name="20% - Accent1 12 2 4" xfId="17035" xr:uid="{00000000-0005-0000-0000-00004E020000}"/>
    <cellStyle name="20% - Accent1 12 2 5" xfId="33439" xr:uid="{00000000-0005-0000-0000-00004F020000}"/>
    <cellStyle name="20% - Accent1 12 3" xfId="897" xr:uid="{00000000-0005-0000-0000-000050020000}"/>
    <cellStyle name="20% - Accent1 12 3 2" xfId="1993" xr:uid="{00000000-0005-0000-0000-000051020000}"/>
    <cellStyle name="20% - Accent1 12 3 2 2" xfId="18141" xr:uid="{00000000-0005-0000-0000-000052020000}"/>
    <cellStyle name="20% - Accent1 12 3 3" xfId="17190" xr:uid="{00000000-0005-0000-0000-000053020000}"/>
    <cellStyle name="20% - Accent1 12 3 4" xfId="34062" xr:uid="{00000000-0005-0000-0000-000054020000}"/>
    <cellStyle name="20% - Accent1 12 4" xfId="1652" xr:uid="{00000000-0005-0000-0000-000055020000}"/>
    <cellStyle name="20% - Accent1 12 4 2" xfId="17800" xr:uid="{00000000-0005-0000-0000-000056020000}"/>
    <cellStyle name="20% - Accent1 12 4 3" xfId="34722" xr:uid="{00000000-0005-0000-0000-000057020000}"/>
    <cellStyle name="20% - Accent1 12 5" xfId="2704" xr:uid="{00000000-0005-0000-0000-000058020000}"/>
    <cellStyle name="20% - Accent1 12 5 2" xfId="18844" xr:uid="{00000000-0005-0000-0000-000059020000}"/>
    <cellStyle name="20% - Accent1 12 6" xfId="16849" xr:uid="{00000000-0005-0000-0000-00005A020000}"/>
    <cellStyle name="20% - Accent1 12 7" xfId="32736" xr:uid="{00000000-0005-0000-0000-00005B020000}"/>
    <cellStyle name="20% - Accent1 120" xfId="32382" xr:uid="{00000000-0005-0000-0000-00005C020000}"/>
    <cellStyle name="20% - Accent1 121" xfId="32415" xr:uid="{00000000-0005-0000-0000-00005D020000}"/>
    <cellStyle name="20% - Accent1 122" xfId="32449" xr:uid="{00000000-0005-0000-0000-00005E020000}"/>
    <cellStyle name="20% - Accent1 123" xfId="32568" xr:uid="{00000000-0005-0000-0000-00005F020000}"/>
    <cellStyle name="20% - Accent1 124" xfId="35913" xr:uid="{CD62C710-0748-46D4-990C-7A95516830AA}"/>
    <cellStyle name="20% - Accent1 125" xfId="35949" xr:uid="{E119E7D4-AF7F-4B67-BAFC-3C4AD55C3713}"/>
    <cellStyle name="20% - Accent1 13" xfId="548" xr:uid="{00000000-0005-0000-0000-000060020000}"/>
    <cellStyle name="20% - Accent1 13 2" xfId="910" xr:uid="{00000000-0005-0000-0000-000061020000}"/>
    <cellStyle name="20% - Accent1 13 2 2" xfId="2006" xr:uid="{00000000-0005-0000-0000-000062020000}"/>
    <cellStyle name="20% - Accent1 13 2 2 2" xfId="18154" xr:uid="{00000000-0005-0000-0000-000063020000}"/>
    <cellStyle name="20% - Accent1 13 2 3" xfId="17203" xr:uid="{00000000-0005-0000-0000-000064020000}"/>
    <cellStyle name="20% - Accent1 13 2 4" xfId="33452" xr:uid="{00000000-0005-0000-0000-000065020000}"/>
    <cellStyle name="20% - Accent1 13 3" xfId="1665" xr:uid="{00000000-0005-0000-0000-000066020000}"/>
    <cellStyle name="20% - Accent1 13 3 2" xfId="17813" xr:uid="{00000000-0005-0000-0000-000067020000}"/>
    <cellStyle name="20% - Accent1 13 3 3" xfId="34075" xr:uid="{00000000-0005-0000-0000-000068020000}"/>
    <cellStyle name="20% - Accent1 13 4" xfId="2718" xr:uid="{00000000-0005-0000-0000-000069020000}"/>
    <cellStyle name="20% - Accent1 13 4 2" xfId="18858" xr:uid="{00000000-0005-0000-0000-00006A020000}"/>
    <cellStyle name="20% - Accent1 13 4 3" xfId="34735" xr:uid="{00000000-0005-0000-0000-00006B020000}"/>
    <cellStyle name="20% - Accent1 13 5" xfId="16862" xr:uid="{00000000-0005-0000-0000-00006C020000}"/>
    <cellStyle name="20% - Accent1 13 6" xfId="32749" xr:uid="{00000000-0005-0000-0000-00006D020000}"/>
    <cellStyle name="20% - Accent1 14" xfId="562" xr:uid="{00000000-0005-0000-0000-00006E020000}"/>
    <cellStyle name="20% - Accent1 14 2" xfId="923" xr:uid="{00000000-0005-0000-0000-00006F020000}"/>
    <cellStyle name="20% - Accent1 14 2 2" xfId="2019" xr:uid="{00000000-0005-0000-0000-000070020000}"/>
    <cellStyle name="20% - Accent1 14 2 2 2" xfId="18167" xr:uid="{00000000-0005-0000-0000-000071020000}"/>
    <cellStyle name="20% - Accent1 14 2 3" xfId="17216" xr:uid="{00000000-0005-0000-0000-000072020000}"/>
    <cellStyle name="20% - Accent1 14 2 4" xfId="33465" xr:uid="{00000000-0005-0000-0000-000073020000}"/>
    <cellStyle name="20% - Accent1 14 3" xfId="1678" xr:uid="{00000000-0005-0000-0000-000074020000}"/>
    <cellStyle name="20% - Accent1 14 3 2" xfId="17826" xr:uid="{00000000-0005-0000-0000-000075020000}"/>
    <cellStyle name="20% - Accent1 14 3 3" xfId="34088" xr:uid="{00000000-0005-0000-0000-000076020000}"/>
    <cellStyle name="20% - Accent1 14 4" xfId="16420" xr:uid="{00000000-0005-0000-0000-000077020000}"/>
    <cellStyle name="20% - Accent1 14 4 2" xfId="30975" xr:uid="{00000000-0005-0000-0000-000078020000}"/>
    <cellStyle name="20% - Accent1 14 4 3" xfId="34749" xr:uid="{00000000-0005-0000-0000-000079020000}"/>
    <cellStyle name="20% - Accent1 14 5" xfId="16875" xr:uid="{00000000-0005-0000-0000-00007A020000}"/>
    <cellStyle name="20% - Accent1 14 6" xfId="32762" xr:uid="{00000000-0005-0000-0000-00007B020000}"/>
    <cellStyle name="20% - Accent1 15" xfId="578" xr:uid="{00000000-0005-0000-0000-00007C020000}"/>
    <cellStyle name="20% - Accent1 15 2" xfId="938" xr:uid="{00000000-0005-0000-0000-00007D020000}"/>
    <cellStyle name="20% - Accent1 15 2 2" xfId="2034" xr:uid="{00000000-0005-0000-0000-00007E020000}"/>
    <cellStyle name="20% - Accent1 15 2 2 2" xfId="18182" xr:uid="{00000000-0005-0000-0000-00007F020000}"/>
    <cellStyle name="20% - Accent1 15 2 3" xfId="17231" xr:uid="{00000000-0005-0000-0000-000080020000}"/>
    <cellStyle name="20% - Accent1 15 2 4" xfId="33479" xr:uid="{00000000-0005-0000-0000-000081020000}"/>
    <cellStyle name="20% - Accent1 15 3" xfId="1693" xr:uid="{00000000-0005-0000-0000-000082020000}"/>
    <cellStyle name="20% - Accent1 15 3 2" xfId="17841" xr:uid="{00000000-0005-0000-0000-000083020000}"/>
    <cellStyle name="20% - Accent1 15 3 3" xfId="34101" xr:uid="{00000000-0005-0000-0000-000084020000}"/>
    <cellStyle name="20% - Accent1 15 4" xfId="16435" xr:uid="{00000000-0005-0000-0000-000085020000}"/>
    <cellStyle name="20% - Accent1 15 4 2" xfId="30988" xr:uid="{00000000-0005-0000-0000-000086020000}"/>
    <cellStyle name="20% - Accent1 15 4 3" xfId="34762" xr:uid="{00000000-0005-0000-0000-000087020000}"/>
    <cellStyle name="20% - Accent1 15 5" xfId="16890" xr:uid="{00000000-0005-0000-0000-000088020000}"/>
    <cellStyle name="20% - Accent1 15 6" xfId="32775" xr:uid="{00000000-0005-0000-0000-000089020000}"/>
    <cellStyle name="20% - Accent1 16" xfId="756" xr:uid="{00000000-0005-0000-0000-00008A020000}"/>
    <cellStyle name="20% - Accent1 16 2" xfId="1855" xr:uid="{00000000-0005-0000-0000-00008B020000}"/>
    <cellStyle name="20% - Accent1 16 2 2" xfId="18003" xr:uid="{00000000-0005-0000-0000-00008C020000}"/>
    <cellStyle name="20% - Accent1 16 2 3" xfId="33492" xr:uid="{00000000-0005-0000-0000-00008D020000}"/>
    <cellStyle name="20% - Accent1 16 3" xfId="16449" xr:uid="{00000000-0005-0000-0000-00008E020000}"/>
    <cellStyle name="20% - Accent1 16 3 2" xfId="31001" xr:uid="{00000000-0005-0000-0000-00008F020000}"/>
    <cellStyle name="20% - Accent1 16 3 3" xfId="34115" xr:uid="{00000000-0005-0000-0000-000090020000}"/>
    <cellStyle name="20% - Accent1 16 4" xfId="17052" xr:uid="{00000000-0005-0000-0000-000091020000}"/>
    <cellStyle name="20% - Accent1 16 4 2" xfId="34775" xr:uid="{00000000-0005-0000-0000-000092020000}"/>
    <cellStyle name="20% - Accent1 16 5" xfId="32788" xr:uid="{00000000-0005-0000-0000-000093020000}"/>
    <cellStyle name="20% - Accent1 17" xfId="1100" xr:uid="{00000000-0005-0000-0000-000094020000}"/>
    <cellStyle name="20% - Accent1 17 2" xfId="2196" xr:uid="{00000000-0005-0000-0000-000095020000}"/>
    <cellStyle name="20% - Accent1 17 2 2" xfId="18344" xr:uid="{00000000-0005-0000-0000-000096020000}"/>
    <cellStyle name="20% - Accent1 17 2 3" xfId="33505" xr:uid="{00000000-0005-0000-0000-000097020000}"/>
    <cellStyle name="20% - Accent1 17 3" xfId="16463" xr:uid="{00000000-0005-0000-0000-000098020000}"/>
    <cellStyle name="20% - Accent1 17 3 2" xfId="31015" xr:uid="{00000000-0005-0000-0000-000099020000}"/>
    <cellStyle name="20% - Accent1 17 3 3" xfId="34128" xr:uid="{00000000-0005-0000-0000-00009A020000}"/>
    <cellStyle name="20% - Accent1 17 4" xfId="17393" xr:uid="{00000000-0005-0000-0000-00009B020000}"/>
    <cellStyle name="20% - Accent1 17 4 2" xfId="34789" xr:uid="{00000000-0005-0000-0000-00009C020000}"/>
    <cellStyle name="20% - Accent1 17 5" xfId="32801" xr:uid="{00000000-0005-0000-0000-00009D020000}"/>
    <cellStyle name="20% - Accent1 18" xfId="1114" xr:uid="{00000000-0005-0000-0000-00009E020000}"/>
    <cellStyle name="20% - Accent1 18 2" xfId="2209" xr:uid="{00000000-0005-0000-0000-00009F020000}"/>
    <cellStyle name="20% - Accent1 18 2 2" xfId="18357" xr:uid="{00000000-0005-0000-0000-0000A0020000}"/>
    <cellStyle name="20% - Accent1 18 2 3" xfId="33519" xr:uid="{00000000-0005-0000-0000-0000A1020000}"/>
    <cellStyle name="20% - Accent1 18 3" xfId="16476" xr:uid="{00000000-0005-0000-0000-0000A2020000}"/>
    <cellStyle name="20% - Accent1 18 3 2" xfId="31028" xr:uid="{00000000-0005-0000-0000-0000A3020000}"/>
    <cellStyle name="20% - Accent1 18 3 3" xfId="34141" xr:uid="{00000000-0005-0000-0000-0000A4020000}"/>
    <cellStyle name="20% - Accent1 18 4" xfId="17406" xr:uid="{00000000-0005-0000-0000-0000A5020000}"/>
    <cellStyle name="20% - Accent1 18 4 2" xfId="34802" xr:uid="{00000000-0005-0000-0000-0000A6020000}"/>
    <cellStyle name="20% - Accent1 18 5" xfId="32814" xr:uid="{00000000-0005-0000-0000-0000A7020000}"/>
    <cellStyle name="20% - Accent1 19" xfId="1127" xr:uid="{00000000-0005-0000-0000-0000A8020000}"/>
    <cellStyle name="20% - Accent1 19 2" xfId="2222" xr:uid="{00000000-0005-0000-0000-0000A9020000}"/>
    <cellStyle name="20% - Accent1 19 2 2" xfId="18370" xr:uid="{00000000-0005-0000-0000-0000AA020000}"/>
    <cellStyle name="20% - Accent1 19 2 3" xfId="33532" xr:uid="{00000000-0005-0000-0000-0000AB020000}"/>
    <cellStyle name="20% - Accent1 19 3" xfId="16517" xr:uid="{00000000-0005-0000-0000-0000AC020000}"/>
    <cellStyle name="20% - Accent1 19 3 2" xfId="31043" xr:uid="{00000000-0005-0000-0000-0000AD020000}"/>
    <cellStyle name="20% - Accent1 19 3 3" xfId="34154" xr:uid="{00000000-0005-0000-0000-0000AE020000}"/>
    <cellStyle name="20% - Accent1 19 4" xfId="17419" xr:uid="{00000000-0005-0000-0000-0000AF020000}"/>
    <cellStyle name="20% - Accent1 19 4 2" xfId="34816" xr:uid="{00000000-0005-0000-0000-0000B0020000}"/>
    <cellStyle name="20% - Accent1 19 5" xfId="32828" xr:uid="{00000000-0005-0000-0000-0000B1020000}"/>
    <cellStyle name="20% - Accent1 2" xfId="234" xr:uid="{00000000-0005-0000-0000-0000B2020000}"/>
    <cellStyle name="20% - Accent1 2 10" xfId="3172" xr:uid="{00000000-0005-0000-0000-0000B3020000}"/>
    <cellStyle name="20% - Accent1 2 10 2" xfId="3173" xr:uid="{00000000-0005-0000-0000-0000B4020000}"/>
    <cellStyle name="20% - Accent1 2 10 2 2" xfId="18879" xr:uid="{00000000-0005-0000-0000-0000B5020000}"/>
    <cellStyle name="20% - Accent1 2 10 3" xfId="3174" xr:uid="{00000000-0005-0000-0000-0000B6020000}"/>
    <cellStyle name="20% - Accent1 2 10 3 2" xfId="18880" xr:uid="{00000000-0005-0000-0000-0000B7020000}"/>
    <cellStyle name="20% - Accent1 2 10 4" xfId="18878" xr:uid="{00000000-0005-0000-0000-0000B8020000}"/>
    <cellStyle name="20% - Accent1 2 11" xfId="3175" xr:uid="{00000000-0005-0000-0000-0000B9020000}"/>
    <cellStyle name="20% - Accent1 2 11 2" xfId="3176" xr:uid="{00000000-0005-0000-0000-0000BA020000}"/>
    <cellStyle name="20% - Accent1 2 11 2 2" xfId="18882" xr:uid="{00000000-0005-0000-0000-0000BB020000}"/>
    <cellStyle name="20% - Accent1 2 11 3" xfId="18881" xr:uid="{00000000-0005-0000-0000-0000BC020000}"/>
    <cellStyle name="20% - Accent1 2 2" xfId="3177" xr:uid="{00000000-0005-0000-0000-0000BD020000}"/>
    <cellStyle name="20% - Accent1 2 2 10" xfId="3178" xr:uid="{00000000-0005-0000-0000-0000BE020000}"/>
    <cellStyle name="20% - Accent1 2 2 10 2" xfId="3179" xr:uid="{00000000-0005-0000-0000-0000BF020000}"/>
    <cellStyle name="20% - Accent1 2 2 10 2 2" xfId="18885" xr:uid="{00000000-0005-0000-0000-0000C0020000}"/>
    <cellStyle name="20% - Accent1 2 2 10 3" xfId="18884" xr:uid="{00000000-0005-0000-0000-0000C1020000}"/>
    <cellStyle name="20% - Accent1 2 2 11" xfId="18883" xr:uid="{00000000-0005-0000-0000-0000C2020000}"/>
    <cellStyle name="20% - Accent1 2 2 2" xfId="3180" xr:uid="{00000000-0005-0000-0000-0000C3020000}"/>
    <cellStyle name="20% - Accent1 2 2 2 2" xfId="3181" xr:uid="{00000000-0005-0000-0000-0000C4020000}"/>
    <cellStyle name="20% - Accent1 2 2 2 2 2" xfId="3182" xr:uid="{00000000-0005-0000-0000-0000C5020000}"/>
    <cellStyle name="20% - Accent1 2 2 2 2 2 2" xfId="3183" xr:uid="{00000000-0005-0000-0000-0000C6020000}"/>
    <cellStyle name="20% - Accent1 2 2 2 2 2 2 2" xfId="3184" xr:uid="{00000000-0005-0000-0000-0000C7020000}"/>
    <cellStyle name="20% - Accent1 2 2 2 2 2 2 2 2" xfId="3185" xr:uid="{00000000-0005-0000-0000-0000C8020000}"/>
    <cellStyle name="20% - Accent1 2 2 2 2 2 2 2 2 2" xfId="18891" xr:uid="{00000000-0005-0000-0000-0000C9020000}"/>
    <cellStyle name="20% - Accent1 2 2 2 2 2 2 2 3" xfId="3186" xr:uid="{00000000-0005-0000-0000-0000CA020000}"/>
    <cellStyle name="20% - Accent1 2 2 2 2 2 2 2 3 2" xfId="18892" xr:uid="{00000000-0005-0000-0000-0000CB020000}"/>
    <cellStyle name="20% - Accent1 2 2 2 2 2 2 2 4" xfId="18890" xr:uid="{00000000-0005-0000-0000-0000CC020000}"/>
    <cellStyle name="20% - Accent1 2 2 2 2 2 2 3" xfId="3187" xr:uid="{00000000-0005-0000-0000-0000CD020000}"/>
    <cellStyle name="20% - Accent1 2 2 2 2 2 2 3 2" xfId="3188" xr:uid="{00000000-0005-0000-0000-0000CE020000}"/>
    <cellStyle name="20% - Accent1 2 2 2 2 2 2 3 2 2" xfId="18894" xr:uid="{00000000-0005-0000-0000-0000CF020000}"/>
    <cellStyle name="20% - Accent1 2 2 2 2 2 2 3 3" xfId="18893" xr:uid="{00000000-0005-0000-0000-0000D0020000}"/>
    <cellStyle name="20% - Accent1 2 2 2 2 2 2 4" xfId="18889" xr:uid="{00000000-0005-0000-0000-0000D1020000}"/>
    <cellStyle name="20% - Accent1 2 2 2 2 2 3" xfId="3189" xr:uid="{00000000-0005-0000-0000-0000D2020000}"/>
    <cellStyle name="20% - Accent1 2 2 2 2 2 3 2" xfId="3190" xr:uid="{00000000-0005-0000-0000-0000D3020000}"/>
    <cellStyle name="20% - Accent1 2 2 2 2 2 3 2 2" xfId="18896" xr:uid="{00000000-0005-0000-0000-0000D4020000}"/>
    <cellStyle name="20% - Accent1 2 2 2 2 2 3 3" xfId="3191" xr:uid="{00000000-0005-0000-0000-0000D5020000}"/>
    <cellStyle name="20% - Accent1 2 2 2 2 2 3 3 2" xfId="18897" xr:uid="{00000000-0005-0000-0000-0000D6020000}"/>
    <cellStyle name="20% - Accent1 2 2 2 2 2 3 4" xfId="18895" xr:uid="{00000000-0005-0000-0000-0000D7020000}"/>
    <cellStyle name="20% - Accent1 2 2 2 2 2 4" xfId="3192" xr:uid="{00000000-0005-0000-0000-0000D8020000}"/>
    <cellStyle name="20% - Accent1 2 2 2 2 2 4 2" xfId="3193" xr:uid="{00000000-0005-0000-0000-0000D9020000}"/>
    <cellStyle name="20% - Accent1 2 2 2 2 2 4 2 2" xfId="18899" xr:uid="{00000000-0005-0000-0000-0000DA020000}"/>
    <cellStyle name="20% - Accent1 2 2 2 2 2 4 3" xfId="18898" xr:uid="{00000000-0005-0000-0000-0000DB020000}"/>
    <cellStyle name="20% - Accent1 2 2 2 2 2 5" xfId="18888" xr:uid="{00000000-0005-0000-0000-0000DC020000}"/>
    <cellStyle name="20% - Accent1 2 2 2 2 3" xfId="3194" xr:uid="{00000000-0005-0000-0000-0000DD020000}"/>
    <cellStyle name="20% - Accent1 2 2 2 2 3 2" xfId="3195" xr:uid="{00000000-0005-0000-0000-0000DE020000}"/>
    <cellStyle name="20% - Accent1 2 2 2 2 3 2 2" xfId="3196" xr:uid="{00000000-0005-0000-0000-0000DF020000}"/>
    <cellStyle name="20% - Accent1 2 2 2 2 3 2 2 2" xfId="18902" xr:uid="{00000000-0005-0000-0000-0000E0020000}"/>
    <cellStyle name="20% - Accent1 2 2 2 2 3 2 3" xfId="3197" xr:uid="{00000000-0005-0000-0000-0000E1020000}"/>
    <cellStyle name="20% - Accent1 2 2 2 2 3 2 3 2" xfId="18903" xr:uid="{00000000-0005-0000-0000-0000E2020000}"/>
    <cellStyle name="20% - Accent1 2 2 2 2 3 2 4" xfId="18901" xr:uid="{00000000-0005-0000-0000-0000E3020000}"/>
    <cellStyle name="20% - Accent1 2 2 2 2 3 3" xfId="3198" xr:uid="{00000000-0005-0000-0000-0000E4020000}"/>
    <cellStyle name="20% - Accent1 2 2 2 2 3 3 2" xfId="3199" xr:uid="{00000000-0005-0000-0000-0000E5020000}"/>
    <cellStyle name="20% - Accent1 2 2 2 2 3 3 2 2" xfId="18905" xr:uid="{00000000-0005-0000-0000-0000E6020000}"/>
    <cellStyle name="20% - Accent1 2 2 2 2 3 3 3" xfId="18904" xr:uid="{00000000-0005-0000-0000-0000E7020000}"/>
    <cellStyle name="20% - Accent1 2 2 2 2 3 4" xfId="18900" xr:uid="{00000000-0005-0000-0000-0000E8020000}"/>
    <cellStyle name="20% - Accent1 2 2 2 2 4" xfId="3200" xr:uid="{00000000-0005-0000-0000-0000E9020000}"/>
    <cellStyle name="20% - Accent1 2 2 2 2 4 2" xfId="3201" xr:uid="{00000000-0005-0000-0000-0000EA020000}"/>
    <cellStyle name="20% - Accent1 2 2 2 2 4 2 2" xfId="18907" xr:uid="{00000000-0005-0000-0000-0000EB020000}"/>
    <cellStyle name="20% - Accent1 2 2 2 2 4 3" xfId="3202" xr:uid="{00000000-0005-0000-0000-0000EC020000}"/>
    <cellStyle name="20% - Accent1 2 2 2 2 4 3 2" xfId="18908" xr:uid="{00000000-0005-0000-0000-0000ED020000}"/>
    <cellStyle name="20% - Accent1 2 2 2 2 4 4" xfId="18906" xr:uid="{00000000-0005-0000-0000-0000EE020000}"/>
    <cellStyle name="20% - Accent1 2 2 2 2 5" xfId="3203" xr:uid="{00000000-0005-0000-0000-0000EF020000}"/>
    <cellStyle name="20% - Accent1 2 2 2 2 5 2" xfId="3204" xr:uid="{00000000-0005-0000-0000-0000F0020000}"/>
    <cellStyle name="20% - Accent1 2 2 2 2 5 2 2" xfId="18910" xr:uid="{00000000-0005-0000-0000-0000F1020000}"/>
    <cellStyle name="20% - Accent1 2 2 2 2 5 3" xfId="18909" xr:uid="{00000000-0005-0000-0000-0000F2020000}"/>
    <cellStyle name="20% - Accent1 2 2 2 2 6" xfId="18887" xr:uid="{00000000-0005-0000-0000-0000F3020000}"/>
    <cellStyle name="20% - Accent1 2 2 2 3" xfId="3205" xr:uid="{00000000-0005-0000-0000-0000F4020000}"/>
    <cellStyle name="20% - Accent1 2 2 2 3 2" xfId="3206" xr:uid="{00000000-0005-0000-0000-0000F5020000}"/>
    <cellStyle name="20% - Accent1 2 2 2 3 2 2" xfId="3207" xr:uid="{00000000-0005-0000-0000-0000F6020000}"/>
    <cellStyle name="20% - Accent1 2 2 2 3 2 2 2" xfId="3208" xr:uid="{00000000-0005-0000-0000-0000F7020000}"/>
    <cellStyle name="20% - Accent1 2 2 2 3 2 2 2 2" xfId="18914" xr:uid="{00000000-0005-0000-0000-0000F8020000}"/>
    <cellStyle name="20% - Accent1 2 2 2 3 2 2 3" xfId="3209" xr:uid="{00000000-0005-0000-0000-0000F9020000}"/>
    <cellStyle name="20% - Accent1 2 2 2 3 2 2 3 2" xfId="18915" xr:uid="{00000000-0005-0000-0000-0000FA020000}"/>
    <cellStyle name="20% - Accent1 2 2 2 3 2 2 4" xfId="18913" xr:uid="{00000000-0005-0000-0000-0000FB020000}"/>
    <cellStyle name="20% - Accent1 2 2 2 3 2 3" xfId="3210" xr:uid="{00000000-0005-0000-0000-0000FC020000}"/>
    <cellStyle name="20% - Accent1 2 2 2 3 2 3 2" xfId="3211" xr:uid="{00000000-0005-0000-0000-0000FD020000}"/>
    <cellStyle name="20% - Accent1 2 2 2 3 2 3 2 2" xfId="18917" xr:uid="{00000000-0005-0000-0000-0000FE020000}"/>
    <cellStyle name="20% - Accent1 2 2 2 3 2 3 3" xfId="18916" xr:uid="{00000000-0005-0000-0000-0000FF020000}"/>
    <cellStyle name="20% - Accent1 2 2 2 3 2 4" xfId="18912" xr:uid="{00000000-0005-0000-0000-000000030000}"/>
    <cellStyle name="20% - Accent1 2 2 2 3 3" xfId="3212" xr:uid="{00000000-0005-0000-0000-000001030000}"/>
    <cellStyle name="20% - Accent1 2 2 2 3 3 2" xfId="3213" xr:uid="{00000000-0005-0000-0000-000002030000}"/>
    <cellStyle name="20% - Accent1 2 2 2 3 3 2 2" xfId="18919" xr:uid="{00000000-0005-0000-0000-000003030000}"/>
    <cellStyle name="20% - Accent1 2 2 2 3 3 3" xfId="3214" xr:uid="{00000000-0005-0000-0000-000004030000}"/>
    <cellStyle name="20% - Accent1 2 2 2 3 3 3 2" xfId="18920" xr:uid="{00000000-0005-0000-0000-000005030000}"/>
    <cellStyle name="20% - Accent1 2 2 2 3 3 4" xfId="18918" xr:uid="{00000000-0005-0000-0000-000006030000}"/>
    <cellStyle name="20% - Accent1 2 2 2 3 4" xfId="3215" xr:uid="{00000000-0005-0000-0000-000007030000}"/>
    <cellStyle name="20% - Accent1 2 2 2 3 4 2" xfId="3216" xr:uid="{00000000-0005-0000-0000-000008030000}"/>
    <cellStyle name="20% - Accent1 2 2 2 3 4 2 2" xfId="18922" xr:uid="{00000000-0005-0000-0000-000009030000}"/>
    <cellStyle name="20% - Accent1 2 2 2 3 4 3" xfId="18921" xr:uid="{00000000-0005-0000-0000-00000A030000}"/>
    <cellStyle name="20% - Accent1 2 2 2 3 5" xfId="18911" xr:uid="{00000000-0005-0000-0000-00000B030000}"/>
    <cellStyle name="20% - Accent1 2 2 2 4" xfId="3217" xr:uid="{00000000-0005-0000-0000-00000C030000}"/>
    <cellStyle name="20% - Accent1 2 2 2 4 2" xfId="3218" xr:uid="{00000000-0005-0000-0000-00000D030000}"/>
    <cellStyle name="20% - Accent1 2 2 2 4 2 2" xfId="3219" xr:uid="{00000000-0005-0000-0000-00000E030000}"/>
    <cellStyle name="20% - Accent1 2 2 2 4 2 2 2" xfId="3220" xr:uid="{00000000-0005-0000-0000-00000F030000}"/>
    <cellStyle name="20% - Accent1 2 2 2 4 2 2 2 2" xfId="18926" xr:uid="{00000000-0005-0000-0000-000010030000}"/>
    <cellStyle name="20% - Accent1 2 2 2 4 2 2 3" xfId="3221" xr:uid="{00000000-0005-0000-0000-000011030000}"/>
    <cellStyle name="20% - Accent1 2 2 2 4 2 2 3 2" xfId="18927" xr:uid="{00000000-0005-0000-0000-000012030000}"/>
    <cellStyle name="20% - Accent1 2 2 2 4 2 2 4" xfId="18925" xr:uid="{00000000-0005-0000-0000-000013030000}"/>
    <cellStyle name="20% - Accent1 2 2 2 4 2 3" xfId="3222" xr:uid="{00000000-0005-0000-0000-000014030000}"/>
    <cellStyle name="20% - Accent1 2 2 2 4 2 3 2" xfId="3223" xr:uid="{00000000-0005-0000-0000-000015030000}"/>
    <cellStyle name="20% - Accent1 2 2 2 4 2 3 2 2" xfId="18929" xr:uid="{00000000-0005-0000-0000-000016030000}"/>
    <cellStyle name="20% - Accent1 2 2 2 4 2 3 3" xfId="18928" xr:uid="{00000000-0005-0000-0000-000017030000}"/>
    <cellStyle name="20% - Accent1 2 2 2 4 2 4" xfId="18924" xr:uid="{00000000-0005-0000-0000-000018030000}"/>
    <cellStyle name="20% - Accent1 2 2 2 4 3" xfId="3224" xr:uid="{00000000-0005-0000-0000-000019030000}"/>
    <cellStyle name="20% - Accent1 2 2 2 4 3 2" xfId="3225" xr:uid="{00000000-0005-0000-0000-00001A030000}"/>
    <cellStyle name="20% - Accent1 2 2 2 4 3 2 2" xfId="18931" xr:uid="{00000000-0005-0000-0000-00001B030000}"/>
    <cellStyle name="20% - Accent1 2 2 2 4 3 3" xfId="3226" xr:uid="{00000000-0005-0000-0000-00001C030000}"/>
    <cellStyle name="20% - Accent1 2 2 2 4 3 3 2" xfId="18932" xr:uid="{00000000-0005-0000-0000-00001D030000}"/>
    <cellStyle name="20% - Accent1 2 2 2 4 3 4" xfId="18930" xr:uid="{00000000-0005-0000-0000-00001E030000}"/>
    <cellStyle name="20% - Accent1 2 2 2 4 4" xfId="3227" xr:uid="{00000000-0005-0000-0000-00001F030000}"/>
    <cellStyle name="20% - Accent1 2 2 2 4 4 2" xfId="3228" xr:uid="{00000000-0005-0000-0000-000020030000}"/>
    <cellStyle name="20% - Accent1 2 2 2 4 4 2 2" xfId="18934" xr:uid="{00000000-0005-0000-0000-000021030000}"/>
    <cellStyle name="20% - Accent1 2 2 2 4 4 3" xfId="18933" xr:uid="{00000000-0005-0000-0000-000022030000}"/>
    <cellStyle name="20% - Accent1 2 2 2 4 5" xfId="18923" xr:uid="{00000000-0005-0000-0000-000023030000}"/>
    <cellStyle name="20% - Accent1 2 2 2 5" xfId="3229" xr:uid="{00000000-0005-0000-0000-000024030000}"/>
    <cellStyle name="20% - Accent1 2 2 2 5 2" xfId="3230" xr:uid="{00000000-0005-0000-0000-000025030000}"/>
    <cellStyle name="20% - Accent1 2 2 2 5 2 2" xfId="3231" xr:uid="{00000000-0005-0000-0000-000026030000}"/>
    <cellStyle name="20% - Accent1 2 2 2 5 2 2 2" xfId="18937" xr:uid="{00000000-0005-0000-0000-000027030000}"/>
    <cellStyle name="20% - Accent1 2 2 2 5 2 3" xfId="3232" xr:uid="{00000000-0005-0000-0000-000028030000}"/>
    <cellStyle name="20% - Accent1 2 2 2 5 2 3 2" xfId="18938" xr:uid="{00000000-0005-0000-0000-000029030000}"/>
    <cellStyle name="20% - Accent1 2 2 2 5 2 4" xfId="18936" xr:uid="{00000000-0005-0000-0000-00002A030000}"/>
    <cellStyle name="20% - Accent1 2 2 2 5 3" xfId="3233" xr:uid="{00000000-0005-0000-0000-00002B030000}"/>
    <cellStyle name="20% - Accent1 2 2 2 5 3 2" xfId="3234" xr:uid="{00000000-0005-0000-0000-00002C030000}"/>
    <cellStyle name="20% - Accent1 2 2 2 5 3 2 2" xfId="18940" xr:uid="{00000000-0005-0000-0000-00002D030000}"/>
    <cellStyle name="20% - Accent1 2 2 2 5 3 3" xfId="18939" xr:uid="{00000000-0005-0000-0000-00002E030000}"/>
    <cellStyle name="20% - Accent1 2 2 2 5 4" xfId="18935" xr:uid="{00000000-0005-0000-0000-00002F030000}"/>
    <cellStyle name="20% - Accent1 2 2 2 6" xfId="3235" xr:uid="{00000000-0005-0000-0000-000030030000}"/>
    <cellStyle name="20% - Accent1 2 2 2 6 2" xfId="3236" xr:uid="{00000000-0005-0000-0000-000031030000}"/>
    <cellStyle name="20% - Accent1 2 2 2 6 2 2" xfId="3237" xr:uid="{00000000-0005-0000-0000-000032030000}"/>
    <cellStyle name="20% - Accent1 2 2 2 6 2 2 2" xfId="18943" xr:uid="{00000000-0005-0000-0000-000033030000}"/>
    <cellStyle name="20% - Accent1 2 2 2 6 2 3" xfId="3238" xr:uid="{00000000-0005-0000-0000-000034030000}"/>
    <cellStyle name="20% - Accent1 2 2 2 6 2 3 2" xfId="18944" xr:uid="{00000000-0005-0000-0000-000035030000}"/>
    <cellStyle name="20% - Accent1 2 2 2 6 2 4" xfId="18942" xr:uid="{00000000-0005-0000-0000-000036030000}"/>
    <cellStyle name="20% - Accent1 2 2 2 6 3" xfId="3239" xr:uid="{00000000-0005-0000-0000-000037030000}"/>
    <cellStyle name="20% - Accent1 2 2 2 6 3 2" xfId="18945" xr:uid="{00000000-0005-0000-0000-000038030000}"/>
    <cellStyle name="20% - Accent1 2 2 2 6 4" xfId="3240" xr:uid="{00000000-0005-0000-0000-000039030000}"/>
    <cellStyle name="20% - Accent1 2 2 2 6 4 2" xfId="18946" xr:uid="{00000000-0005-0000-0000-00003A030000}"/>
    <cellStyle name="20% - Accent1 2 2 2 6 5" xfId="18941" xr:uid="{00000000-0005-0000-0000-00003B030000}"/>
    <cellStyle name="20% - Accent1 2 2 2 7" xfId="3241" xr:uid="{00000000-0005-0000-0000-00003C030000}"/>
    <cellStyle name="20% - Accent1 2 2 2 7 2" xfId="3242" xr:uid="{00000000-0005-0000-0000-00003D030000}"/>
    <cellStyle name="20% - Accent1 2 2 2 7 2 2" xfId="18948" xr:uid="{00000000-0005-0000-0000-00003E030000}"/>
    <cellStyle name="20% - Accent1 2 2 2 7 3" xfId="3243" xr:uid="{00000000-0005-0000-0000-00003F030000}"/>
    <cellStyle name="20% - Accent1 2 2 2 7 3 2" xfId="18949" xr:uid="{00000000-0005-0000-0000-000040030000}"/>
    <cellStyle name="20% - Accent1 2 2 2 7 4" xfId="18947" xr:uid="{00000000-0005-0000-0000-000041030000}"/>
    <cellStyle name="20% - Accent1 2 2 2 8" xfId="3244" xr:uid="{00000000-0005-0000-0000-000042030000}"/>
    <cellStyle name="20% - Accent1 2 2 2 8 2" xfId="3245" xr:uid="{00000000-0005-0000-0000-000043030000}"/>
    <cellStyle name="20% - Accent1 2 2 2 8 2 2" xfId="18951" xr:uid="{00000000-0005-0000-0000-000044030000}"/>
    <cellStyle name="20% - Accent1 2 2 2 8 3" xfId="18950" xr:uid="{00000000-0005-0000-0000-000045030000}"/>
    <cellStyle name="20% - Accent1 2 2 2 9" xfId="18886" xr:uid="{00000000-0005-0000-0000-000046030000}"/>
    <cellStyle name="20% - Accent1 2 2 3" xfId="3246" xr:uid="{00000000-0005-0000-0000-000047030000}"/>
    <cellStyle name="20% - Accent1 2 2 3 2" xfId="3247" xr:uid="{00000000-0005-0000-0000-000048030000}"/>
    <cellStyle name="20% - Accent1 2 2 3 2 2" xfId="3248" xr:uid="{00000000-0005-0000-0000-000049030000}"/>
    <cellStyle name="20% - Accent1 2 2 3 2 2 2" xfId="3249" xr:uid="{00000000-0005-0000-0000-00004A030000}"/>
    <cellStyle name="20% - Accent1 2 2 3 2 2 2 2" xfId="3250" xr:uid="{00000000-0005-0000-0000-00004B030000}"/>
    <cellStyle name="20% - Accent1 2 2 3 2 2 2 2 2" xfId="18956" xr:uid="{00000000-0005-0000-0000-00004C030000}"/>
    <cellStyle name="20% - Accent1 2 2 3 2 2 2 3" xfId="3251" xr:uid="{00000000-0005-0000-0000-00004D030000}"/>
    <cellStyle name="20% - Accent1 2 2 3 2 2 2 3 2" xfId="18957" xr:uid="{00000000-0005-0000-0000-00004E030000}"/>
    <cellStyle name="20% - Accent1 2 2 3 2 2 2 4" xfId="18955" xr:uid="{00000000-0005-0000-0000-00004F030000}"/>
    <cellStyle name="20% - Accent1 2 2 3 2 2 3" xfId="3252" xr:uid="{00000000-0005-0000-0000-000050030000}"/>
    <cellStyle name="20% - Accent1 2 2 3 2 2 3 2" xfId="3253" xr:uid="{00000000-0005-0000-0000-000051030000}"/>
    <cellStyle name="20% - Accent1 2 2 3 2 2 3 2 2" xfId="18959" xr:uid="{00000000-0005-0000-0000-000052030000}"/>
    <cellStyle name="20% - Accent1 2 2 3 2 2 3 3" xfId="18958" xr:uid="{00000000-0005-0000-0000-000053030000}"/>
    <cellStyle name="20% - Accent1 2 2 3 2 2 4" xfId="18954" xr:uid="{00000000-0005-0000-0000-000054030000}"/>
    <cellStyle name="20% - Accent1 2 2 3 2 3" xfId="3254" xr:uid="{00000000-0005-0000-0000-000055030000}"/>
    <cellStyle name="20% - Accent1 2 2 3 2 3 2" xfId="3255" xr:uid="{00000000-0005-0000-0000-000056030000}"/>
    <cellStyle name="20% - Accent1 2 2 3 2 3 2 2" xfId="18961" xr:uid="{00000000-0005-0000-0000-000057030000}"/>
    <cellStyle name="20% - Accent1 2 2 3 2 3 3" xfId="3256" xr:uid="{00000000-0005-0000-0000-000058030000}"/>
    <cellStyle name="20% - Accent1 2 2 3 2 3 3 2" xfId="18962" xr:uid="{00000000-0005-0000-0000-000059030000}"/>
    <cellStyle name="20% - Accent1 2 2 3 2 3 4" xfId="18960" xr:uid="{00000000-0005-0000-0000-00005A030000}"/>
    <cellStyle name="20% - Accent1 2 2 3 2 4" xfId="3257" xr:uid="{00000000-0005-0000-0000-00005B030000}"/>
    <cellStyle name="20% - Accent1 2 2 3 2 4 2" xfId="3258" xr:uid="{00000000-0005-0000-0000-00005C030000}"/>
    <cellStyle name="20% - Accent1 2 2 3 2 4 2 2" xfId="18964" xr:uid="{00000000-0005-0000-0000-00005D030000}"/>
    <cellStyle name="20% - Accent1 2 2 3 2 4 3" xfId="18963" xr:uid="{00000000-0005-0000-0000-00005E030000}"/>
    <cellStyle name="20% - Accent1 2 2 3 2 5" xfId="18953" xr:uid="{00000000-0005-0000-0000-00005F030000}"/>
    <cellStyle name="20% - Accent1 2 2 3 3" xfId="3259" xr:uid="{00000000-0005-0000-0000-000060030000}"/>
    <cellStyle name="20% - Accent1 2 2 3 3 2" xfId="3260" xr:uid="{00000000-0005-0000-0000-000061030000}"/>
    <cellStyle name="20% - Accent1 2 2 3 3 2 2" xfId="3261" xr:uid="{00000000-0005-0000-0000-000062030000}"/>
    <cellStyle name="20% - Accent1 2 2 3 3 2 2 2" xfId="18967" xr:uid="{00000000-0005-0000-0000-000063030000}"/>
    <cellStyle name="20% - Accent1 2 2 3 3 2 3" xfId="3262" xr:uid="{00000000-0005-0000-0000-000064030000}"/>
    <cellStyle name="20% - Accent1 2 2 3 3 2 3 2" xfId="18968" xr:uid="{00000000-0005-0000-0000-000065030000}"/>
    <cellStyle name="20% - Accent1 2 2 3 3 2 4" xfId="18966" xr:uid="{00000000-0005-0000-0000-000066030000}"/>
    <cellStyle name="20% - Accent1 2 2 3 3 3" xfId="3263" xr:uid="{00000000-0005-0000-0000-000067030000}"/>
    <cellStyle name="20% - Accent1 2 2 3 3 3 2" xfId="3264" xr:uid="{00000000-0005-0000-0000-000068030000}"/>
    <cellStyle name="20% - Accent1 2 2 3 3 3 2 2" xfId="18970" xr:uid="{00000000-0005-0000-0000-000069030000}"/>
    <cellStyle name="20% - Accent1 2 2 3 3 3 3" xfId="18969" xr:uid="{00000000-0005-0000-0000-00006A030000}"/>
    <cellStyle name="20% - Accent1 2 2 3 3 4" xfId="18965" xr:uid="{00000000-0005-0000-0000-00006B030000}"/>
    <cellStyle name="20% - Accent1 2 2 3 4" xfId="3265" xr:uid="{00000000-0005-0000-0000-00006C030000}"/>
    <cellStyle name="20% - Accent1 2 2 3 4 2" xfId="3266" xr:uid="{00000000-0005-0000-0000-00006D030000}"/>
    <cellStyle name="20% - Accent1 2 2 3 4 2 2" xfId="18972" xr:uid="{00000000-0005-0000-0000-00006E030000}"/>
    <cellStyle name="20% - Accent1 2 2 3 4 3" xfId="3267" xr:uid="{00000000-0005-0000-0000-00006F030000}"/>
    <cellStyle name="20% - Accent1 2 2 3 4 3 2" xfId="18973" xr:uid="{00000000-0005-0000-0000-000070030000}"/>
    <cellStyle name="20% - Accent1 2 2 3 4 4" xfId="18971" xr:uid="{00000000-0005-0000-0000-000071030000}"/>
    <cellStyle name="20% - Accent1 2 2 3 5" xfId="3268" xr:uid="{00000000-0005-0000-0000-000072030000}"/>
    <cellStyle name="20% - Accent1 2 2 3 5 2" xfId="3269" xr:uid="{00000000-0005-0000-0000-000073030000}"/>
    <cellStyle name="20% - Accent1 2 2 3 5 2 2" xfId="18975" xr:uid="{00000000-0005-0000-0000-000074030000}"/>
    <cellStyle name="20% - Accent1 2 2 3 5 3" xfId="18974" xr:uid="{00000000-0005-0000-0000-000075030000}"/>
    <cellStyle name="20% - Accent1 2 2 3 6" xfId="18952" xr:uid="{00000000-0005-0000-0000-000076030000}"/>
    <cellStyle name="20% - Accent1 2 2 4" xfId="3270" xr:uid="{00000000-0005-0000-0000-000077030000}"/>
    <cellStyle name="20% - Accent1 2 2 4 2" xfId="3271" xr:uid="{00000000-0005-0000-0000-000078030000}"/>
    <cellStyle name="20% - Accent1 2 2 4 2 2" xfId="3272" xr:uid="{00000000-0005-0000-0000-000079030000}"/>
    <cellStyle name="20% - Accent1 2 2 4 2 2 2" xfId="3273" xr:uid="{00000000-0005-0000-0000-00007A030000}"/>
    <cellStyle name="20% - Accent1 2 2 4 2 2 2 2" xfId="18979" xr:uid="{00000000-0005-0000-0000-00007B030000}"/>
    <cellStyle name="20% - Accent1 2 2 4 2 2 3" xfId="3274" xr:uid="{00000000-0005-0000-0000-00007C030000}"/>
    <cellStyle name="20% - Accent1 2 2 4 2 2 3 2" xfId="18980" xr:uid="{00000000-0005-0000-0000-00007D030000}"/>
    <cellStyle name="20% - Accent1 2 2 4 2 2 4" xfId="18978" xr:uid="{00000000-0005-0000-0000-00007E030000}"/>
    <cellStyle name="20% - Accent1 2 2 4 2 3" xfId="3275" xr:uid="{00000000-0005-0000-0000-00007F030000}"/>
    <cellStyle name="20% - Accent1 2 2 4 2 3 2" xfId="3276" xr:uid="{00000000-0005-0000-0000-000080030000}"/>
    <cellStyle name="20% - Accent1 2 2 4 2 3 2 2" xfId="18982" xr:uid="{00000000-0005-0000-0000-000081030000}"/>
    <cellStyle name="20% - Accent1 2 2 4 2 3 3" xfId="18981" xr:uid="{00000000-0005-0000-0000-000082030000}"/>
    <cellStyle name="20% - Accent1 2 2 4 2 4" xfId="18977" xr:uid="{00000000-0005-0000-0000-000083030000}"/>
    <cellStyle name="20% - Accent1 2 2 4 3" xfId="3277" xr:uid="{00000000-0005-0000-0000-000084030000}"/>
    <cellStyle name="20% - Accent1 2 2 4 3 2" xfId="3278" xr:uid="{00000000-0005-0000-0000-000085030000}"/>
    <cellStyle name="20% - Accent1 2 2 4 3 2 2" xfId="18984" xr:uid="{00000000-0005-0000-0000-000086030000}"/>
    <cellStyle name="20% - Accent1 2 2 4 3 3" xfId="3279" xr:uid="{00000000-0005-0000-0000-000087030000}"/>
    <cellStyle name="20% - Accent1 2 2 4 3 3 2" xfId="18985" xr:uid="{00000000-0005-0000-0000-000088030000}"/>
    <cellStyle name="20% - Accent1 2 2 4 3 4" xfId="18983" xr:uid="{00000000-0005-0000-0000-000089030000}"/>
    <cellStyle name="20% - Accent1 2 2 4 4" xfId="3280" xr:uid="{00000000-0005-0000-0000-00008A030000}"/>
    <cellStyle name="20% - Accent1 2 2 4 4 2" xfId="3281" xr:uid="{00000000-0005-0000-0000-00008B030000}"/>
    <cellStyle name="20% - Accent1 2 2 4 4 2 2" xfId="18987" xr:uid="{00000000-0005-0000-0000-00008C030000}"/>
    <cellStyle name="20% - Accent1 2 2 4 4 3" xfId="18986" xr:uid="{00000000-0005-0000-0000-00008D030000}"/>
    <cellStyle name="20% - Accent1 2 2 4 5" xfId="18976" xr:uid="{00000000-0005-0000-0000-00008E030000}"/>
    <cellStyle name="20% - Accent1 2 2 5" xfId="3282" xr:uid="{00000000-0005-0000-0000-00008F030000}"/>
    <cellStyle name="20% - Accent1 2 2 5 2" xfId="3283" xr:uid="{00000000-0005-0000-0000-000090030000}"/>
    <cellStyle name="20% - Accent1 2 2 5 2 2" xfId="3284" xr:uid="{00000000-0005-0000-0000-000091030000}"/>
    <cellStyle name="20% - Accent1 2 2 6" xfId="3285" xr:uid="{00000000-0005-0000-0000-000092030000}"/>
    <cellStyle name="20% - Accent1 2 2 6 2" xfId="3286" xr:uid="{00000000-0005-0000-0000-000093030000}"/>
    <cellStyle name="20% - Accent1 2 2 6 2 2" xfId="3287" xr:uid="{00000000-0005-0000-0000-000094030000}"/>
    <cellStyle name="20% - Accent1 2 2 6 2 2 2" xfId="3288" xr:uid="{00000000-0005-0000-0000-000095030000}"/>
    <cellStyle name="20% - Accent1 2 2 6 2 2 2 2" xfId="18991" xr:uid="{00000000-0005-0000-0000-000096030000}"/>
    <cellStyle name="20% - Accent1 2 2 6 2 2 3" xfId="3289" xr:uid="{00000000-0005-0000-0000-000097030000}"/>
    <cellStyle name="20% - Accent1 2 2 6 2 2 3 2" xfId="18992" xr:uid="{00000000-0005-0000-0000-000098030000}"/>
    <cellStyle name="20% - Accent1 2 2 6 2 2 4" xfId="18990" xr:uid="{00000000-0005-0000-0000-000099030000}"/>
    <cellStyle name="20% - Accent1 2 2 6 2 3" xfId="3290" xr:uid="{00000000-0005-0000-0000-00009A030000}"/>
    <cellStyle name="20% - Accent1 2 2 6 2 3 2" xfId="3291" xr:uid="{00000000-0005-0000-0000-00009B030000}"/>
    <cellStyle name="20% - Accent1 2 2 6 2 3 2 2" xfId="18994" xr:uid="{00000000-0005-0000-0000-00009C030000}"/>
    <cellStyle name="20% - Accent1 2 2 6 2 3 3" xfId="18993" xr:uid="{00000000-0005-0000-0000-00009D030000}"/>
    <cellStyle name="20% - Accent1 2 2 6 2 4" xfId="18989" xr:uid="{00000000-0005-0000-0000-00009E030000}"/>
    <cellStyle name="20% - Accent1 2 2 6 3" xfId="3292" xr:uid="{00000000-0005-0000-0000-00009F030000}"/>
    <cellStyle name="20% - Accent1 2 2 6 3 2" xfId="3293" xr:uid="{00000000-0005-0000-0000-0000A0030000}"/>
    <cellStyle name="20% - Accent1 2 2 6 3 2 2" xfId="18996" xr:uid="{00000000-0005-0000-0000-0000A1030000}"/>
    <cellStyle name="20% - Accent1 2 2 6 3 3" xfId="3294" xr:uid="{00000000-0005-0000-0000-0000A2030000}"/>
    <cellStyle name="20% - Accent1 2 2 6 3 3 2" xfId="18997" xr:uid="{00000000-0005-0000-0000-0000A3030000}"/>
    <cellStyle name="20% - Accent1 2 2 6 3 4" xfId="18995" xr:uid="{00000000-0005-0000-0000-0000A4030000}"/>
    <cellStyle name="20% - Accent1 2 2 6 4" xfId="3295" xr:uid="{00000000-0005-0000-0000-0000A5030000}"/>
    <cellStyle name="20% - Accent1 2 2 6 4 2" xfId="3296" xr:uid="{00000000-0005-0000-0000-0000A6030000}"/>
    <cellStyle name="20% - Accent1 2 2 6 4 2 2" xfId="18999" xr:uid="{00000000-0005-0000-0000-0000A7030000}"/>
    <cellStyle name="20% - Accent1 2 2 6 4 3" xfId="18998" xr:uid="{00000000-0005-0000-0000-0000A8030000}"/>
    <cellStyle name="20% - Accent1 2 2 6 5" xfId="18988" xr:uid="{00000000-0005-0000-0000-0000A9030000}"/>
    <cellStyle name="20% - Accent1 2 2 7" xfId="3297" xr:uid="{00000000-0005-0000-0000-0000AA030000}"/>
    <cellStyle name="20% - Accent1 2 2 7 2" xfId="3298" xr:uid="{00000000-0005-0000-0000-0000AB030000}"/>
    <cellStyle name="20% - Accent1 2 2 7 2 2" xfId="3299" xr:uid="{00000000-0005-0000-0000-0000AC030000}"/>
    <cellStyle name="20% - Accent1 2 2 7 2 2 2" xfId="19002" xr:uid="{00000000-0005-0000-0000-0000AD030000}"/>
    <cellStyle name="20% - Accent1 2 2 7 2 3" xfId="3300" xr:uid="{00000000-0005-0000-0000-0000AE030000}"/>
    <cellStyle name="20% - Accent1 2 2 7 2 3 2" xfId="19003" xr:uid="{00000000-0005-0000-0000-0000AF030000}"/>
    <cellStyle name="20% - Accent1 2 2 7 2 4" xfId="19001" xr:uid="{00000000-0005-0000-0000-0000B0030000}"/>
    <cellStyle name="20% - Accent1 2 2 7 3" xfId="3301" xr:uid="{00000000-0005-0000-0000-0000B1030000}"/>
    <cellStyle name="20% - Accent1 2 2 7 3 2" xfId="3302" xr:uid="{00000000-0005-0000-0000-0000B2030000}"/>
    <cellStyle name="20% - Accent1 2 2 7 3 2 2" xfId="19005" xr:uid="{00000000-0005-0000-0000-0000B3030000}"/>
    <cellStyle name="20% - Accent1 2 2 7 3 3" xfId="19004" xr:uid="{00000000-0005-0000-0000-0000B4030000}"/>
    <cellStyle name="20% - Accent1 2 2 7 4" xfId="19000" xr:uid="{00000000-0005-0000-0000-0000B5030000}"/>
    <cellStyle name="20% - Accent1 2 2 8" xfId="3303" xr:uid="{00000000-0005-0000-0000-0000B6030000}"/>
    <cellStyle name="20% - Accent1 2 2 8 2" xfId="3304" xr:uid="{00000000-0005-0000-0000-0000B7030000}"/>
    <cellStyle name="20% - Accent1 2 2 8 2 2" xfId="3305" xr:uid="{00000000-0005-0000-0000-0000B8030000}"/>
    <cellStyle name="20% - Accent1 2 2 8 2 2 2" xfId="19008" xr:uid="{00000000-0005-0000-0000-0000B9030000}"/>
    <cellStyle name="20% - Accent1 2 2 8 2 3" xfId="3306" xr:uid="{00000000-0005-0000-0000-0000BA030000}"/>
    <cellStyle name="20% - Accent1 2 2 8 2 3 2" xfId="19009" xr:uid="{00000000-0005-0000-0000-0000BB030000}"/>
    <cellStyle name="20% - Accent1 2 2 8 2 4" xfId="19007" xr:uid="{00000000-0005-0000-0000-0000BC030000}"/>
    <cellStyle name="20% - Accent1 2 2 8 3" xfId="3307" xr:uid="{00000000-0005-0000-0000-0000BD030000}"/>
    <cellStyle name="20% - Accent1 2 2 8 3 2" xfId="19010" xr:uid="{00000000-0005-0000-0000-0000BE030000}"/>
    <cellStyle name="20% - Accent1 2 2 8 4" xfId="3308" xr:uid="{00000000-0005-0000-0000-0000BF030000}"/>
    <cellStyle name="20% - Accent1 2 2 8 4 2" xfId="19011" xr:uid="{00000000-0005-0000-0000-0000C0030000}"/>
    <cellStyle name="20% - Accent1 2 2 8 5" xfId="19006" xr:uid="{00000000-0005-0000-0000-0000C1030000}"/>
    <cellStyle name="20% - Accent1 2 2 9" xfId="3309" xr:uid="{00000000-0005-0000-0000-0000C2030000}"/>
    <cellStyle name="20% - Accent1 2 2 9 2" xfId="3310" xr:uid="{00000000-0005-0000-0000-0000C3030000}"/>
    <cellStyle name="20% - Accent1 2 2 9 2 2" xfId="19013" xr:uid="{00000000-0005-0000-0000-0000C4030000}"/>
    <cellStyle name="20% - Accent1 2 2 9 3" xfId="3311" xr:uid="{00000000-0005-0000-0000-0000C5030000}"/>
    <cellStyle name="20% - Accent1 2 2 9 3 2" xfId="19014" xr:uid="{00000000-0005-0000-0000-0000C6030000}"/>
    <cellStyle name="20% - Accent1 2 2 9 4" xfId="19012" xr:uid="{00000000-0005-0000-0000-0000C7030000}"/>
    <cellStyle name="20% - Accent1 2 3" xfId="3312" xr:uid="{00000000-0005-0000-0000-0000C8030000}"/>
    <cellStyle name="20% - Accent1 2 3 2" xfId="3313" xr:uid="{00000000-0005-0000-0000-0000C9030000}"/>
    <cellStyle name="20% - Accent1 2 3 2 2" xfId="3314" xr:uid="{00000000-0005-0000-0000-0000CA030000}"/>
    <cellStyle name="20% - Accent1 2 3 2 2 2" xfId="3315" xr:uid="{00000000-0005-0000-0000-0000CB030000}"/>
    <cellStyle name="20% - Accent1 2 3 2 2 2 2" xfId="3316" xr:uid="{00000000-0005-0000-0000-0000CC030000}"/>
    <cellStyle name="20% - Accent1 2 3 2 2 2 2 2" xfId="3317" xr:uid="{00000000-0005-0000-0000-0000CD030000}"/>
    <cellStyle name="20% - Accent1 2 3 2 2 2 2 2 2" xfId="19020" xr:uid="{00000000-0005-0000-0000-0000CE030000}"/>
    <cellStyle name="20% - Accent1 2 3 2 2 2 2 3" xfId="3318" xr:uid="{00000000-0005-0000-0000-0000CF030000}"/>
    <cellStyle name="20% - Accent1 2 3 2 2 2 2 3 2" xfId="19021" xr:uid="{00000000-0005-0000-0000-0000D0030000}"/>
    <cellStyle name="20% - Accent1 2 3 2 2 2 2 4" xfId="19019" xr:uid="{00000000-0005-0000-0000-0000D1030000}"/>
    <cellStyle name="20% - Accent1 2 3 2 2 2 3" xfId="3319" xr:uid="{00000000-0005-0000-0000-0000D2030000}"/>
    <cellStyle name="20% - Accent1 2 3 2 2 2 3 2" xfId="3320" xr:uid="{00000000-0005-0000-0000-0000D3030000}"/>
    <cellStyle name="20% - Accent1 2 3 2 2 2 3 2 2" xfId="19023" xr:uid="{00000000-0005-0000-0000-0000D4030000}"/>
    <cellStyle name="20% - Accent1 2 3 2 2 2 3 3" xfId="19022" xr:uid="{00000000-0005-0000-0000-0000D5030000}"/>
    <cellStyle name="20% - Accent1 2 3 2 2 2 4" xfId="19018" xr:uid="{00000000-0005-0000-0000-0000D6030000}"/>
    <cellStyle name="20% - Accent1 2 3 2 2 3" xfId="3321" xr:uid="{00000000-0005-0000-0000-0000D7030000}"/>
    <cellStyle name="20% - Accent1 2 3 2 2 3 2" xfId="3322" xr:uid="{00000000-0005-0000-0000-0000D8030000}"/>
    <cellStyle name="20% - Accent1 2 3 2 2 3 2 2" xfId="19025" xr:uid="{00000000-0005-0000-0000-0000D9030000}"/>
    <cellStyle name="20% - Accent1 2 3 2 2 3 3" xfId="3323" xr:uid="{00000000-0005-0000-0000-0000DA030000}"/>
    <cellStyle name="20% - Accent1 2 3 2 2 3 3 2" xfId="19026" xr:uid="{00000000-0005-0000-0000-0000DB030000}"/>
    <cellStyle name="20% - Accent1 2 3 2 2 3 4" xfId="19024" xr:uid="{00000000-0005-0000-0000-0000DC030000}"/>
    <cellStyle name="20% - Accent1 2 3 2 2 4" xfId="3324" xr:uid="{00000000-0005-0000-0000-0000DD030000}"/>
    <cellStyle name="20% - Accent1 2 3 2 2 4 2" xfId="3325" xr:uid="{00000000-0005-0000-0000-0000DE030000}"/>
    <cellStyle name="20% - Accent1 2 3 2 2 4 2 2" xfId="19028" xr:uid="{00000000-0005-0000-0000-0000DF030000}"/>
    <cellStyle name="20% - Accent1 2 3 2 2 4 3" xfId="19027" xr:uid="{00000000-0005-0000-0000-0000E0030000}"/>
    <cellStyle name="20% - Accent1 2 3 2 2 5" xfId="19017" xr:uid="{00000000-0005-0000-0000-0000E1030000}"/>
    <cellStyle name="20% - Accent1 2 3 2 3" xfId="3326" xr:uid="{00000000-0005-0000-0000-0000E2030000}"/>
    <cellStyle name="20% - Accent1 2 3 2 3 2" xfId="3327" xr:uid="{00000000-0005-0000-0000-0000E3030000}"/>
    <cellStyle name="20% - Accent1 2 3 2 3 2 2" xfId="3328" xr:uid="{00000000-0005-0000-0000-0000E4030000}"/>
    <cellStyle name="20% - Accent1 2 3 2 3 2 2 2" xfId="19031" xr:uid="{00000000-0005-0000-0000-0000E5030000}"/>
    <cellStyle name="20% - Accent1 2 3 2 3 2 3" xfId="3329" xr:uid="{00000000-0005-0000-0000-0000E6030000}"/>
    <cellStyle name="20% - Accent1 2 3 2 3 2 3 2" xfId="19032" xr:uid="{00000000-0005-0000-0000-0000E7030000}"/>
    <cellStyle name="20% - Accent1 2 3 2 3 2 4" xfId="19030" xr:uid="{00000000-0005-0000-0000-0000E8030000}"/>
    <cellStyle name="20% - Accent1 2 3 2 3 3" xfId="3330" xr:uid="{00000000-0005-0000-0000-0000E9030000}"/>
    <cellStyle name="20% - Accent1 2 3 2 3 3 2" xfId="3331" xr:uid="{00000000-0005-0000-0000-0000EA030000}"/>
    <cellStyle name="20% - Accent1 2 3 2 3 3 2 2" xfId="19034" xr:uid="{00000000-0005-0000-0000-0000EB030000}"/>
    <cellStyle name="20% - Accent1 2 3 2 3 3 3" xfId="19033" xr:uid="{00000000-0005-0000-0000-0000EC030000}"/>
    <cellStyle name="20% - Accent1 2 3 2 3 4" xfId="19029" xr:uid="{00000000-0005-0000-0000-0000ED030000}"/>
    <cellStyle name="20% - Accent1 2 3 2 4" xfId="3332" xr:uid="{00000000-0005-0000-0000-0000EE030000}"/>
    <cellStyle name="20% - Accent1 2 3 2 4 2" xfId="3333" xr:uid="{00000000-0005-0000-0000-0000EF030000}"/>
    <cellStyle name="20% - Accent1 2 3 2 4 2 2" xfId="19036" xr:uid="{00000000-0005-0000-0000-0000F0030000}"/>
    <cellStyle name="20% - Accent1 2 3 2 4 3" xfId="3334" xr:uid="{00000000-0005-0000-0000-0000F1030000}"/>
    <cellStyle name="20% - Accent1 2 3 2 4 3 2" xfId="19037" xr:uid="{00000000-0005-0000-0000-0000F2030000}"/>
    <cellStyle name="20% - Accent1 2 3 2 4 4" xfId="19035" xr:uid="{00000000-0005-0000-0000-0000F3030000}"/>
    <cellStyle name="20% - Accent1 2 3 2 5" xfId="3335" xr:uid="{00000000-0005-0000-0000-0000F4030000}"/>
    <cellStyle name="20% - Accent1 2 3 2 5 2" xfId="3336" xr:uid="{00000000-0005-0000-0000-0000F5030000}"/>
    <cellStyle name="20% - Accent1 2 3 2 5 2 2" xfId="19039" xr:uid="{00000000-0005-0000-0000-0000F6030000}"/>
    <cellStyle name="20% - Accent1 2 3 2 5 3" xfId="19038" xr:uid="{00000000-0005-0000-0000-0000F7030000}"/>
    <cellStyle name="20% - Accent1 2 3 2 6" xfId="19016" xr:uid="{00000000-0005-0000-0000-0000F8030000}"/>
    <cellStyle name="20% - Accent1 2 3 3" xfId="3337" xr:uid="{00000000-0005-0000-0000-0000F9030000}"/>
    <cellStyle name="20% - Accent1 2 3 3 2" xfId="3338" xr:uid="{00000000-0005-0000-0000-0000FA030000}"/>
    <cellStyle name="20% - Accent1 2 3 3 2 2" xfId="3339" xr:uid="{00000000-0005-0000-0000-0000FB030000}"/>
    <cellStyle name="20% - Accent1 2 3 3 2 2 2" xfId="3340" xr:uid="{00000000-0005-0000-0000-0000FC030000}"/>
    <cellStyle name="20% - Accent1 2 3 3 2 2 2 2" xfId="19043" xr:uid="{00000000-0005-0000-0000-0000FD030000}"/>
    <cellStyle name="20% - Accent1 2 3 3 2 2 3" xfId="3341" xr:uid="{00000000-0005-0000-0000-0000FE030000}"/>
    <cellStyle name="20% - Accent1 2 3 3 2 2 3 2" xfId="19044" xr:uid="{00000000-0005-0000-0000-0000FF030000}"/>
    <cellStyle name="20% - Accent1 2 3 3 2 2 4" xfId="19042" xr:uid="{00000000-0005-0000-0000-000000040000}"/>
    <cellStyle name="20% - Accent1 2 3 3 2 3" xfId="3342" xr:uid="{00000000-0005-0000-0000-000001040000}"/>
    <cellStyle name="20% - Accent1 2 3 3 2 3 2" xfId="3343" xr:uid="{00000000-0005-0000-0000-000002040000}"/>
    <cellStyle name="20% - Accent1 2 3 3 2 3 2 2" xfId="19046" xr:uid="{00000000-0005-0000-0000-000003040000}"/>
    <cellStyle name="20% - Accent1 2 3 3 2 3 3" xfId="19045" xr:uid="{00000000-0005-0000-0000-000004040000}"/>
    <cellStyle name="20% - Accent1 2 3 3 2 4" xfId="19041" xr:uid="{00000000-0005-0000-0000-000005040000}"/>
    <cellStyle name="20% - Accent1 2 3 3 3" xfId="3344" xr:uid="{00000000-0005-0000-0000-000006040000}"/>
    <cellStyle name="20% - Accent1 2 3 3 3 2" xfId="3345" xr:uid="{00000000-0005-0000-0000-000007040000}"/>
    <cellStyle name="20% - Accent1 2 3 3 3 2 2" xfId="19048" xr:uid="{00000000-0005-0000-0000-000008040000}"/>
    <cellStyle name="20% - Accent1 2 3 3 3 3" xfId="3346" xr:uid="{00000000-0005-0000-0000-000009040000}"/>
    <cellStyle name="20% - Accent1 2 3 3 3 3 2" xfId="19049" xr:uid="{00000000-0005-0000-0000-00000A040000}"/>
    <cellStyle name="20% - Accent1 2 3 3 3 4" xfId="19047" xr:uid="{00000000-0005-0000-0000-00000B040000}"/>
    <cellStyle name="20% - Accent1 2 3 3 4" xfId="3347" xr:uid="{00000000-0005-0000-0000-00000C040000}"/>
    <cellStyle name="20% - Accent1 2 3 3 4 2" xfId="3348" xr:uid="{00000000-0005-0000-0000-00000D040000}"/>
    <cellStyle name="20% - Accent1 2 3 3 4 2 2" xfId="19051" xr:uid="{00000000-0005-0000-0000-00000E040000}"/>
    <cellStyle name="20% - Accent1 2 3 3 4 3" xfId="19050" xr:uid="{00000000-0005-0000-0000-00000F040000}"/>
    <cellStyle name="20% - Accent1 2 3 3 5" xfId="19040" xr:uid="{00000000-0005-0000-0000-000010040000}"/>
    <cellStyle name="20% - Accent1 2 3 4" xfId="3349" xr:uid="{00000000-0005-0000-0000-000011040000}"/>
    <cellStyle name="20% - Accent1 2 3 4 2" xfId="3350" xr:uid="{00000000-0005-0000-0000-000012040000}"/>
    <cellStyle name="20% - Accent1 2 3 4 2 2" xfId="3351" xr:uid="{00000000-0005-0000-0000-000013040000}"/>
    <cellStyle name="20% - Accent1 2 3 5" xfId="3352" xr:uid="{00000000-0005-0000-0000-000014040000}"/>
    <cellStyle name="20% - Accent1 2 3 5 2" xfId="3353" xr:uid="{00000000-0005-0000-0000-000015040000}"/>
    <cellStyle name="20% - Accent1 2 3 5 2 2" xfId="3354" xr:uid="{00000000-0005-0000-0000-000016040000}"/>
    <cellStyle name="20% - Accent1 2 3 5 2 2 2" xfId="19054" xr:uid="{00000000-0005-0000-0000-000017040000}"/>
    <cellStyle name="20% - Accent1 2 3 5 2 3" xfId="3355" xr:uid="{00000000-0005-0000-0000-000018040000}"/>
    <cellStyle name="20% - Accent1 2 3 5 2 3 2" xfId="19055" xr:uid="{00000000-0005-0000-0000-000019040000}"/>
    <cellStyle name="20% - Accent1 2 3 5 2 4" xfId="19053" xr:uid="{00000000-0005-0000-0000-00001A040000}"/>
    <cellStyle name="20% - Accent1 2 3 5 3" xfId="3356" xr:uid="{00000000-0005-0000-0000-00001B040000}"/>
    <cellStyle name="20% - Accent1 2 3 5 3 2" xfId="19056" xr:uid="{00000000-0005-0000-0000-00001C040000}"/>
    <cellStyle name="20% - Accent1 2 3 5 4" xfId="3357" xr:uid="{00000000-0005-0000-0000-00001D040000}"/>
    <cellStyle name="20% - Accent1 2 3 5 4 2" xfId="19057" xr:uid="{00000000-0005-0000-0000-00001E040000}"/>
    <cellStyle name="20% - Accent1 2 3 5 5" xfId="19052" xr:uid="{00000000-0005-0000-0000-00001F040000}"/>
    <cellStyle name="20% - Accent1 2 3 6" xfId="3358" xr:uid="{00000000-0005-0000-0000-000020040000}"/>
    <cellStyle name="20% - Accent1 2 3 6 2" xfId="3359" xr:uid="{00000000-0005-0000-0000-000021040000}"/>
    <cellStyle name="20% - Accent1 2 3 6 2 2" xfId="19059" xr:uid="{00000000-0005-0000-0000-000022040000}"/>
    <cellStyle name="20% - Accent1 2 3 6 3" xfId="3360" xr:uid="{00000000-0005-0000-0000-000023040000}"/>
    <cellStyle name="20% - Accent1 2 3 6 3 2" xfId="19060" xr:uid="{00000000-0005-0000-0000-000024040000}"/>
    <cellStyle name="20% - Accent1 2 3 6 4" xfId="19058" xr:uid="{00000000-0005-0000-0000-000025040000}"/>
    <cellStyle name="20% - Accent1 2 3 7" xfId="3361" xr:uid="{00000000-0005-0000-0000-000026040000}"/>
    <cellStyle name="20% - Accent1 2 3 7 2" xfId="3362" xr:uid="{00000000-0005-0000-0000-000027040000}"/>
    <cellStyle name="20% - Accent1 2 3 7 2 2" xfId="19062" xr:uid="{00000000-0005-0000-0000-000028040000}"/>
    <cellStyle name="20% - Accent1 2 3 7 3" xfId="19061" xr:uid="{00000000-0005-0000-0000-000029040000}"/>
    <cellStyle name="20% - Accent1 2 3 8" xfId="19015" xr:uid="{00000000-0005-0000-0000-00002A040000}"/>
    <cellStyle name="20% - Accent1 2 4" xfId="3363" xr:uid="{00000000-0005-0000-0000-00002B040000}"/>
    <cellStyle name="20% - Accent1 2 4 2" xfId="3364" xr:uid="{00000000-0005-0000-0000-00002C040000}"/>
    <cellStyle name="20% - Accent1 2 4 2 2" xfId="3365" xr:uid="{00000000-0005-0000-0000-00002D040000}"/>
    <cellStyle name="20% - Accent1 2 4 2 2 2" xfId="3366" xr:uid="{00000000-0005-0000-0000-00002E040000}"/>
    <cellStyle name="20% - Accent1 2 4 2 2 2 2" xfId="3367" xr:uid="{00000000-0005-0000-0000-00002F040000}"/>
    <cellStyle name="20% - Accent1 2 4 2 2 2 2 2" xfId="3368" xr:uid="{00000000-0005-0000-0000-000030040000}"/>
    <cellStyle name="20% - Accent1 2 4 2 2 2 2 2 2" xfId="19068" xr:uid="{00000000-0005-0000-0000-000031040000}"/>
    <cellStyle name="20% - Accent1 2 4 2 2 2 2 3" xfId="3369" xr:uid="{00000000-0005-0000-0000-000032040000}"/>
    <cellStyle name="20% - Accent1 2 4 2 2 2 2 3 2" xfId="19069" xr:uid="{00000000-0005-0000-0000-000033040000}"/>
    <cellStyle name="20% - Accent1 2 4 2 2 2 2 4" xfId="19067" xr:uid="{00000000-0005-0000-0000-000034040000}"/>
    <cellStyle name="20% - Accent1 2 4 2 2 2 3" xfId="3370" xr:uid="{00000000-0005-0000-0000-000035040000}"/>
    <cellStyle name="20% - Accent1 2 4 2 2 2 3 2" xfId="3371" xr:uid="{00000000-0005-0000-0000-000036040000}"/>
    <cellStyle name="20% - Accent1 2 4 2 2 2 3 2 2" xfId="19071" xr:uid="{00000000-0005-0000-0000-000037040000}"/>
    <cellStyle name="20% - Accent1 2 4 2 2 2 3 3" xfId="19070" xr:uid="{00000000-0005-0000-0000-000038040000}"/>
    <cellStyle name="20% - Accent1 2 4 2 2 2 4" xfId="19066" xr:uid="{00000000-0005-0000-0000-000039040000}"/>
    <cellStyle name="20% - Accent1 2 4 2 2 3" xfId="3372" xr:uid="{00000000-0005-0000-0000-00003A040000}"/>
    <cellStyle name="20% - Accent1 2 4 2 2 3 2" xfId="3373" xr:uid="{00000000-0005-0000-0000-00003B040000}"/>
    <cellStyle name="20% - Accent1 2 4 2 2 3 2 2" xfId="19073" xr:uid="{00000000-0005-0000-0000-00003C040000}"/>
    <cellStyle name="20% - Accent1 2 4 2 2 3 3" xfId="3374" xr:uid="{00000000-0005-0000-0000-00003D040000}"/>
    <cellStyle name="20% - Accent1 2 4 2 2 3 3 2" xfId="19074" xr:uid="{00000000-0005-0000-0000-00003E040000}"/>
    <cellStyle name="20% - Accent1 2 4 2 2 3 4" xfId="19072" xr:uid="{00000000-0005-0000-0000-00003F040000}"/>
    <cellStyle name="20% - Accent1 2 4 2 2 4" xfId="3375" xr:uid="{00000000-0005-0000-0000-000040040000}"/>
    <cellStyle name="20% - Accent1 2 4 2 2 4 2" xfId="3376" xr:uid="{00000000-0005-0000-0000-000041040000}"/>
    <cellStyle name="20% - Accent1 2 4 2 2 4 2 2" xfId="19076" xr:uid="{00000000-0005-0000-0000-000042040000}"/>
    <cellStyle name="20% - Accent1 2 4 2 2 4 3" xfId="19075" xr:uid="{00000000-0005-0000-0000-000043040000}"/>
    <cellStyle name="20% - Accent1 2 4 2 2 5" xfId="19065" xr:uid="{00000000-0005-0000-0000-000044040000}"/>
    <cellStyle name="20% - Accent1 2 4 2 3" xfId="3377" xr:uid="{00000000-0005-0000-0000-000045040000}"/>
    <cellStyle name="20% - Accent1 2 4 2 3 2" xfId="3378" xr:uid="{00000000-0005-0000-0000-000046040000}"/>
    <cellStyle name="20% - Accent1 2 4 2 3 2 2" xfId="3379" xr:uid="{00000000-0005-0000-0000-000047040000}"/>
    <cellStyle name="20% - Accent1 2 4 2 3 2 2 2" xfId="19079" xr:uid="{00000000-0005-0000-0000-000048040000}"/>
    <cellStyle name="20% - Accent1 2 4 2 3 2 3" xfId="3380" xr:uid="{00000000-0005-0000-0000-000049040000}"/>
    <cellStyle name="20% - Accent1 2 4 2 3 2 3 2" xfId="19080" xr:uid="{00000000-0005-0000-0000-00004A040000}"/>
    <cellStyle name="20% - Accent1 2 4 2 3 2 4" xfId="19078" xr:uid="{00000000-0005-0000-0000-00004B040000}"/>
    <cellStyle name="20% - Accent1 2 4 2 3 3" xfId="3381" xr:uid="{00000000-0005-0000-0000-00004C040000}"/>
    <cellStyle name="20% - Accent1 2 4 2 3 3 2" xfId="3382" xr:uid="{00000000-0005-0000-0000-00004D040000}"/>
    <cellStyle name="20% - Accent1 2 4 2 3 3 2 2" xfId="19082" xr:uid="{00000000-0005-0000-0000-00004E040000}"/>
    <cellStyle name="20% - Accent1 2 4 2 3 3 3" xfId="19081" xr:uid="{00000000-0005-0000-0000-00004F040000}"/>
    <cellStyle name="20% - Accent1 2 4 2 3 4" xfId="19077" xr:uid="{00000000-0005-0000-0000-000050040000}"/>
    <cellStyle name="20% - Accent1 2 4 2 4" xfId="3383" xr:uid="{00000000-0005-0000-0000-000051040000}"/>
    <cellStyle name="20% - Accent1 2 4 2 4 2" xfId="3384" xr:uid="{00000000-0005-0000-0000-000052040000}"/>
    <cellStyle name="20% - Accent1 2 4 2 4 2 2" xfId="19084" xr:uid="{00000000-0005-0000-0000-000053040000}"/>
    <cellStyle name="20% - Accent1 2 4 2 4 3" xfId="3385" xr:uid="{00000000-0005-0000-0000-000054040000}"/>
    <cellStyle name="20% - Accent1 2 4 2 4 3 2" xfId="19085" xr:uid="{00000000-0005-0000-0000-000055040000}"/>
    <cellStyle name="20% - Accent1 2 4 2 4 4" xfId="19083" xr:uid="{00000000-0005-0000-0000-000056040000}"/>
    <cellStyle name="20% - Accent1 2 4 2 5" xfId="3386" xr:uid="{00000000-0005-0000-0000-000057040000}"/>
    <cellStyle name="20% - Accent1 2 4 2 5 2" xfId="3387" xr:uid="{00000000-0005-0000-0000-000058040000}"/>
    <cellStyle name="20% - Accent1 2 4 2 5 2 2" xfId="19087" xr:uid="{00000000-0005-0000-0000-000059040000}"/>
    <cellStyle name="20% - Accent1 2 4 2 5 3" xfId="19086" xr:uid="{00000000-0005-0000-0000-00005A040000}"/>
    <cellStyle name="20% - Accent1 2 4 2 6" xfId="19064" xr:uid="{00000000-0005-0000-0000-00005B040000}"/>
    <cellStyle name="20% - Accent1 2 4 3" xfId="3388" xr:uid="{00000000-0005-0000-0000-00005C040000}"/>
    <cellStyle name="20% - Accent1 2 4 3 2" xfId="3389" xr:uid="{00000000-0005-0000-0000-00005D040000}"/>
    <cellStyle name="20% - Accent1 2 4 3 2 2" xfId="3390" xr:uid="{00000000-0005-0000-0000-00005E040000}"/>
    <cellStyle name="20% - Accent1 2 4 3 2 2 2" xfId="3391" xr:uid="{00000000-0005-0000-0000-00005F040000}"/>
    <cellStyle name="20% - Accent1 2 4 3 2 2 2 2" xfId="19091" xr:uid="{00000000-0005-0000-0000-000060040000}"/>
    <cellStyle name="20% - Accent1 2 4 3 2 2 3" xfId="3392" xr:uid="{00000000-0005-0000-0000-000061040000}"/>
    <cellStyle name="20% - Accent1 2 4 3 2 2 3 2" xfId="19092" xr:uid="{00000000-0005-0000-0000-000062040000}"/>
    <cellStyle name="20% - Accent1 2 4 3 2 2 4" xfId="19090" xr:uid="{00000000-0005-0000-0000-000063040000}"/>
    <cellStyle name="20% - Accent1 2 4 3 2 3" xfId="3393" xr:uid="{00000000-0005-0000-0000-000064040000}"/>
    <cellStyle name="20% - Accent1 2 4 3 2 3 2" xfId="3394" xr:uid="{00000000-0005-0000-0000-000065040000}"/>
    <cellStyle name="20% - Accent1 2 4 3 2 3 2 2" xfId="19094" xr:uid="{00000000-0005-0000-0000-000066040000}"/>
    <cellStyle name="20% - Accent1 2 4 3 2 3 3" xfId="19093" xr:uid="{00000000-0005-0000-0000-000067040000}"/>
    <cellStyle name="20% - Accent1 2 4 3 2 4" xfId="19089" xr:uid="{00000000-0005-0000-0000-000068040000}"/>
    <cellStyle name="20% - Accent1 2 4 3 3" xfId="3395" xr:uid="{00000000-0005-0000-0000-000069040000}"/>
    <cellStyle name="20% - Accent1 2 4 3 3 2" xfId="3396" xr:uid="{00000000-0005-0000-0000-00006A040000}"/>
    <cellStyle name="20% - Accent1 2 4 3 3 2 2" xfId="19096" xr:uid="{00000000-0005-0000-0000-00006B040000}"/>
    <cellStyle name="20% - Accent1 2 4 3 3 3" xfId="3397" xr:uid="{00000000-0005-0000-0000-00006C040000}"/>
    <cellStyle name="20% - Accent1 2 4 3 3 3 2" xfId="19097" xr:uid="{00000000-0005-0000-0000-00006D040000}"/>
    <cellStyle name="20% - Accent1 2 4 3 3 4" xfId="19095" xr:uid="{00000000-0005-0000-0000-00006E040000}"/>
    <cellStyle name="20% - Accent1 2 4 3 4" xfId="3398" xr:uid="{00000000-0005-0000-0000-00006F040000}"/>
    <cellStyle name="20% - Accent1 2 4 3 4 2" xfId="3399" xr:uid="{00000000-0005-0000-0000-000070040000}"/>
    <cellStyle name="20% - Accent1 2 4 3 4 2 2" xfId="19099" xr:uid="{00000000-0005-0000-0000-000071040000}"/>
    <cellStyle name="20% - Accent1 2 4 3 4 3" xfId="19098" xr:uid="{00000000-0005-0000-0000-000072040000}"/>
    <cellStyle name="20% - Accent1 2 4 3 5" xfId="19088" xr:uid="{00000000-0005-0000-0000-000073040000}"/>
    <cellStyle name="20% - Accent1 2 4 4" xfId="3400" xr:uid="{00000000-0005-0000-0000-000074040000}"/>
    <cellStyle name="20% - Accent1 2 4 4 2" xfId="3401" xr:uid="{00000000-0005-0000-0000-000075040000}"/>
    <cellStyle name="20% - Accent1 2 4 4 2 2" xfId="3402" xr:uid="{00000000-0005-0000-0000-000076040000}"/>
    <cellStyle name="20% - Accent1 2 4 4 2 2 2" xfId="3403" xr:uid="{00000000-0005-0000-0000-000077040000}"/>
    <cellStyle name="20% - Accent1 2 4 4 2 2 2 2" xfId="19103" xr:uid="{00000000-0005-0000-0000-000078040000}"/>
    <cellStyle name="20% - Accent1 2 4 4 2 2 3" xfId="3404" xr:uid="{00000000-0005-0000-0000-000079040000}"/>
    <cellStyle name="20% - Accent1 2 4 4 2 2 3 2" xfId="19104" xr:uid="{00000000-0005-0000-0000-00007A040000}"/>
    <cellStyle name="20% - Accent1 2 4 4 2 2 4" xfId="19102" xr:uid="{00000000-0005-0000-0000-00007B040000}"/>
    <cellStyle name="20% - Accent1 2 4 4 2 3" xfId="3405" xr:uid="{00000000-0005-0000-0000-00007C040000}"/>
    <cellStyle name="20% - Accent1 2 4 4 2 3 2" xfId="3406" xr:uid="{00000000-0005-0000-0000-00007D040000}"/>
    <cellStyle name="20% - Accent1 2 4 4 2 3 2 2" xfId="19106" xr:uid="{00000000-0005-0000-0000-00007E040000}"/>
    <cellStyle name="20% - Accent1 2 4 4 2 3 3" xfId="19105" xr:uid="{00000000-0005-0000-0000-00007F040000}"/>
    <cellStyle name="20% - Accent1 2 4 4 2 4" xfId="19101" xr:uid="{00000000-0005-0000-0000-000080040000}"/>
    <cellStyle name="20% - Accent1 2 4 4 3" xfId="3407" xr:uid="{00000000-0005-0000-0000-000081040000}"/>
    <cellStyle name="20% - Accent1 2 4 4 3 2" xfId="3408" xr:uid="{00000000-0005-0000-0000-000082040000}"/>
    <cellStyle name="20% - Accent1 2 4 4 3 2 2" xfId="19108" xr:uid="{00000000-0005-0000-0000-000083040000}"/>
    <cellStyle name="20% - Accent1 2 4 4 3 3" xfId="3409" xr:uid="{00000000-0005-0000-0000-000084040000}"/>
    <cellStyle name="20% - Accent1 2 4 4 3 3 2" xfId="19109" xr:uid="{00000000-0005-0000-0000-000085040000}"/>
    <cellStyle name="20% - Accent1 2 4 4 3 4" xfId="19107" xr:uid="{00000000-0005-0000-0000-000086040000}"/>
    <cellStyle name="20% - Accent1 2 4 4 4" xfId="3410" xr:uid="{00000000-0005-0000-0000-000087040000}"/>
    <cellStyle name="20% - Accent1 2 4 4 4 2" xfId="3411" xr:uid="{00000000-0005-0000-0000-000088040000}"/>
    <cellStyle name="20% - Accent1 2 4 4 4 2 2" xfId="19111" xr:uid="{00000000-0005-0000-0000-000089040000}"/>
    <cellStyle name="20% - Accent1 2 4 4 4 3" xfId="19110" xr:uid="{00000000-0005-0000-0000-00008A040000}"/>
    <cellStyle name="20% - Accent1 2 4 4 5" xfId="19100" xr:uid="{00000000-0005-0000-0000-00008B040000}"/>
    <cellStyle name="20% - Accent1 2 4 5" xfId="3412" xr:uid="{00000000-0005-0000-0000-00008C040000}"/>
    <cellStyle name="20% - Accent1 2 4 5 2" xfId="3413" xr:uid="{00000000-0005-0000-0000-00008D040000}"/>
    <cellStyle name="20% - Accent1 2 4 5 2 2" xfId="3414" xr:uid="{00000000-0005-0000-0000-00008E040000}"/>
    <cellStyle name="20% - Accent1 2 4 5 2 2 2" xfId="19114" xr:uid="{00000000-0005-0000-0000-00008F040000}"/>
    <cellStyle name="20% - Accent1 2 4 5 2 3" xfId="3415" xr:uid="{00000000-0005-0000-0000-000090040000}"/>
    <cellStyle name="20% - Accent1 2 4 5 2 3 2" xfId="19115" xr:uid="{00000000-0005-0000-0000-000091040000}"/>
    <cellStyle name="20% - Accent1 2 4 5 2 4" xfId="19113" xr:uid="{00000000-0005-0000-0000-000092040000}"/>
    <cellStyle name="20% - Accent1 2 4 5 3" xfId="3416" xr:uid="{00000000-0005-0000-0000-000093040000}"/>
    <cellStyle name="20% - Accent1 2 4 5 3 2" xfId="3417" xr:uid="{00000000-0005-0000-0000-000094040000}"/>
    <cellStyle name="20% - Accent1 2 4 5 3 2 2" xfId="19117" xr:uid="{00000000-0005-0000-0000-000095040000}"/>
    <cellStyle name="20% - Accent1 2 4 5 3 3" xfId="19116" xr:uid="{00000000-0005-0000-0000-000096040000}"/>
    <cellStyle name="20% - Accent1 2 4 5 4" xfId="19112" xr:uid="{00000000-0005-0000-0000-000097040000}"/>
    <cellStyle name="20% - Accent1 2 4 6" xfId="3418" xr:uid="{00000000-0005-0000-0000-000098040000}"/>
    <cellStyle name="20% - Accent1 2 4 6 2" xfId="3419" xr:uid="{00000000-0005-0000-0000-000099040000}"/>
    <cellStyle name="20% - Accent1 2 4 6 2 2" xfId="3420" xr:uid="{00000000-0005-0000-0000-00009A040000}"/>
    <cellStyle name="20% - Accent1 2 4 6 2 2 2" xfId="19120" xr:uid="{00000000-0005-0000-0000-00009B040000}"/>
    <cellStyle name="20% - Accent1 2 4 6 2 3" xfId="3421" xr:uid="{00000000-0005-0000-0000-00009C040000}"/>
    <cellStyle name="20% - Accent1 2 4 6 2 3 2" xfId="19121" xr:uid="{00000000-0005-0000-0000-00009D040000}"/>
    <cellStyle name="20% - Accent1 2 4 6 2 4" xfId="19119" xr:uid="{00000000-0005-0000-0000-00009E040000}"/>
    <cellStyle name="20% - Accent1 2 4 6 3" xfId="3422" xr:uid="{00000000-0005-0000-0000-00009F040000}"/>
    <cellStyle name="20% - Accent1 2 4 6 3 2" xfId="19122" xr:uid="{00000000-0005-0000-0000-0000A0040000}"/>
    <cellStyle name="20% - Accent1 2 4 6 4" xfId="3423" xr:uid="{00000000-0005-0000-0000-0000A1040000}"/>
    <cellStyle name="20% - Accent1 2 4 6 4 2" xfId="19123" xr:uid="{00000000-0005-0000-0000-0000A2040000}"/>
    <cellStyle name="20% - Accent1 2 4 6 5" xfId="19118" xr:uid="{00000000-0005-0000-0000-0000A3040000}"/>
    <cellStyle name="20% - Accent1 2 4 7" xfId="3424" xr:uid="{00000000-0005-0000-0000-0000A4040000}"/>
    <cellStyle name="20% - Accent1 2 4 7 2" xfId="3425" xr:uid="{00000000-0005-0000-0000-0000A5040000}"/>
    <cellStyle name="20% - Accent1 2 4 7 2 2" xfId="19125" xr:uid="{00000000-0005-0000-0000-0000A6040000}"/>
    <cellStyle name="20% - Accent1 2 4 7 3" xfId="3426" xr:uid="{00000000-0005-0000-0000-0000A7040000}"/>
    <cellStyle name="20% - Accent1 2 4 7 3 2" xfId="19126" xr:uid="{00000000-0005-0000-0000-0000A8040000}"/>
    <cellStyle name="20% - Accent1 2 4 7 4" xfId="19124" xr:uid="{00000000-0005-0000-0000-0000A9040000}"/>
    <cellStyle name="20% - Accent1 2 4 8" xfId="3427" xr:uid="{00000000-0005-0000-0000-0000AA040000}"/>
    <cellStyle name="20% - Accent1 2 4 8 2" xfId="3428" xr:uid="{00000000-0005-0000-0000-0000AB040000}"/>
    <cellStyle name="20% - Accent1 2 4 8 2 2" xfId="19128" xr:uid="{00000000-0005-0000-0000-0000AC040000}"/>
    <cellStyle name="20% - Accent1 2 4 8 3" xfId="19127" xr:uid="{00000000-0005-0000-0000-0000AD040000}"/>
    <cellStyle name="20% - Accent1 2 4 9" xfId="19063" xr:uid="{00000000-0005-0000-0000-0000AE040000}"/>
    <cellStyle name="20% - Accent1 2 5" xfId="3429" xr:uid="{00000000-0005-0000-0000-0000AF040000}"/>
    <cellStyle name="20% - Accent1 2 5 2" xfId="3430" xr:uid="{00000000-0005-0000-0000-0000B0040000}"/>
    <cellStyle name="20% - Accent1 2 5 2 2" xfId="3431" xr:uid="{00000000-0005-0000-0000-0000B1040000}"/>
    <cellStyle name="20% - Accent1 2 5 2 2 2" xfId="3432" xr:uid="{00000000-0005-0000-0000-0000B2040000}"/>
    <cellStyle name="20% - Accent1 2 5 2 2 2 2" xfId="3433" xr:uid="{00000000-0005-0000-0000-0000B3040000}"/>
    <cellStyle name="20% - Accent1 2 5 2 2 2 2 2" xfId="3434" xr:uid="{00000000-0005-0000-0000-0000B4040000}"/>
    <cellStyle name="20% - Accent1 2 5 2 2 2 2 2 2" xfId="19134" xr:uid="{00000000-0005-0000-0000-0000B5040000}"/>
    <cellStyle name="20% - Accent1 2 5 2 2 2 2 3" xfId="3435" xr:uid="{00000000-0005-0000-0000-0000B6040000}"/>
    <cellStyle name="20% - Accent1 2 5 2 2 2 2 3 2" xfId="19135" xr:uid="{00000000-0005-0000-0000-0000B7040000}"/>
    <cellStyle name="20% - Accent1 2 5 2 2 2 2 4" xfId="19133" xr:uid="{00000000-0005-0000-0000-0000B8040000}"/>
    <cellStyle name="20% - Accent1 2 5 2 2 2 3" xfId="3436" xr:uid="{00000000-0005-0000-0000-0000B9040000}"/>
    <cellStyle name="20% - Accent1 2 5 2 2 2 3 2" xfId="3437" xr:uid="{00000000-0005-0000-0000-0000BA040000}"/>
    <cellStyle name="20% - Accent1 2 5 2 2 2 3 2 2" xfId="19137" xr:uid="{00000000-0005-0000-0000-0000BB040000}"/>
    <cellStyle name="20% - Accent1 2 5 2 2 2 3 3" xfId="19136" xr:uid="{00000000-0005-0000-0000-0000BC040000}"/>
    <cellStyle name="20% - Accent1 2 5 2 2 2 4" xfId="19132" xr:uid="{00000000-0005-0000-0000-0000BD040000}"/>
    <cellStyle name="20% - Accent1 2 5 2 2 3" xfId="3438" xr:uid="{00000000-0005-0000-0000-0000BE040000}"/>
    <cellStyle name="20% - Accent1 2 5 2 2 3 2" xfId="3439" xr:uid="{00000000-0005-0000-0000-0000BF040000}"/>
    <cellStyle name="20% - Accent1 2 5 2 2 3 2 2" xfId="19139" xr:uid="{00000000-0005-0000-0000-0000C0040000}"/>
    <cellStyle name="20% - Accent1 2 5 2 2 3 3" xfId="3440" xr:uid="{00000000-0005-0000-0000-0000C1040000}"/>
    <cellStyle name="20% - Accent1 2 5 2 2 3 3 2" xfId="19140" xr:uid="{00000000-0005-0000-0000-0000C2040000}"/>
    <cellStyle name="20% - Accent1 2 5 2 2 3 4" xfId="19138" xr:uid="{00000000-0005-0000-0000-0000C3040000}"/>
    <cellStyle name="20% - Accent1 2 5 2 2 4" xfId="3441" xr:uid="{00000000-0005-0000-0000-0000C4040000}"/>
    <cellStyle name="20% - Accent1 2 5 2 2 4 2" xfId="3442" xr:uid="{00000000-0005-0000-0000-0000C5040000}"/>
    <cellStyle name="20% - Accent1 2 5 2 2 4 2 2" xfId="19142" xr:uid="{00000000-0005-0000-0000-0000C6040000}"/>
    <cellStyle name="20% - Accent1 2 5 2 2 4 3" xfId="19141" xr:uid="{00000000-0005-0000-0000-0000C7040000}"/>
    <cellStyle name="20% - Accent1 2 5 2 2 5" xfId="19131" xr:uid="{00000000-0005-0000-0000-0000C8040000}"/>
    <cellStyle name="20% - Accent1 2 5 2 3" xfId="3443" xr:uid="{00000000-0005-0000-0000-0000C9040000}"/>
    <cellStyle name="20% - Accent1 2 5 2 3 2" xfId="3444" xr:uid="{00000000-0005-0000-0000-0000CA040000}"/>
    <cellStyle name="20% - Accent1 2 5 2 3 2 2" xfId="3445" xr:uid="{00000000-0005-0000-0000-0000CB040000}"/>
    <cellStyle name="20% - Accent1 2 5 2 3 2 2 2" xfId="19145" xr:uid="{00000000-0005-0000-0000-0000CC040000}"/>
    <cellStyle name="20% - Accent1 2 5 2 3 2 3" xfId="3446" xr:uid="{00000000-0005-0000-0000-0000CD040000}"/>
    <cellStyle name="20% - Accent1 2 5 2 3 2 3 2" xfId="19146" xr:uid="{00000000-0005-0000-0000-0000CE040000}"/>
    <cellStyle name="20% - Accent1 2 5 2 3 2 4" xfId="19144" xr:uid="{00000000-0005-0000-0000-0000CF040000}"/>
    <cellStyle name="20% - Accent1 2 5 2 3 3" xfId="3447" xr:uid="{00000000-0005-0000-0000-0000D0040000}"/>
    <cellStyle name="20% - Accent1 2 5 2 3 3 2" xfId="3448" xr:uid="{00000000-0005-0000-0000-0000D1040000}"/>
    <cellStyle name="20% - Accent1 2 5 2 3 3 2 2" xfId="19148" xr:uid="{00000000-0005-0000-0000-0000D2040000}"/>
    <cellStyle name="20% - Accent1 2 5 2 3 3 3" xfId="19147" xr:uid="{00000000-0005-0000-0000-0000D3040000}"/>
    <cellStyle name="20% - Accent1 2 5 2 3 4" xfId="19143" xr:uid="{00000000-0005-0000-0000-0000D4040000}"/>
    <cellStyle name="20% - Accent1 2 5 2 4" xfId="3449" xr:uid="{00000000-0005-0000-0000-0000D5040000}"/>
    <cellStyle name="20% - Accent1 2 5 2 4 2" xfId="3450" xr:uid="{00000000-0005-0000-0000-0000D6040000}"/>
    <cellStyle name="20% - Accent1 2 5 2 4 2 2" xfId="19150" xr:uid="{00000000-0005-0000-0000-0000D7040000}"/>
    <cellStyle name="20% - Accent1 2 5 2 4 3" xfId="3451" xr:uid="{00000000-0005-0000-0000-0000D8040000}"/>
    <cellStyle name="20% - Accent1 2 5 2 4 3 2" xfId="19151" xr:uid="{00000000-0005-0000-0000-0000D9040000}"/>
    <cellStyle name="20% - Accent1 2 5 2 4 4" xfId="19149" xr:uid="{00000000-0005-0000-0000-0000DA040000}"/>
    <cellStyle name="20% - Accent1 2 5 2 5" xfId="3452" xr:uid="{00000000-0005-0000-0000-0000DB040000}"/>
    <cellStyle name="20% - Accent1 2 5 2 5 2" xfId="3453" xr:uid="{00000000-0005-0000-0000-0000DC040000}"/>
    <cellStyle name="20% - Accent1 2 5 2 5 2 2" xfId="19153" xr:uid="{00000000-0005-0000-0000-0000DD040000}"/>
    <cellStyle name="20% - Accent1 2 5 2 5 3" xfId="19152" xr:uid="{00000000-0005-0000-0000-0000DE040000}"/>
    <cellStyle name="20% - Accent1 2 5 2 6" xfId="19130" xr:uid="{00000000-0005-0000-0000-0000DF040000}"/>
    <cellStyle name="20% - Accent1 2 5 3" xfId="3454" xr:uid="{00000000-0005-0000-0000-0000E0040000}"/>
    <cellStyle name="20% - Accent1 2 5 3 2" xfId="3455" xr:uid="{00000000-0005-0000-0000-0000E1040000}"/>
    <cellStyle name="20% - Accent1 2 5 3 2 2" xfId="3456" xr:uid="{00000000-0005-0000-0000-0000E2040000}"/>
    <cellStyle name="20% - Accent1 2 5 3 2 2 2" xfId="3457" xr:uid="{00000000-0005-0000-0000-0000E3040000}"/>
    <cellStyle name="20% - Accent1 2 5 3 2 2 2 2" xfId="19157" xr:uid="{00000000-0005-0000-0000-0000E4040000}"/>
    <cellStyle name="20% - Accent1 2 5 3 2 2 3" xfId="3458" xr:uid="{00000000-0005-0000-0000-0000E5040000}"/>
    <cellStyle name="20% - Accent1 2 5 3 2 2 3 2" xfId="19158" xr:uid="{00000000-0005-0000-0000-0000E6040000}"/>
    <cellStyle name="20% - Accent1 2 5 3 2 2 4" xfId="19156" xr:uid="{00000000-0005-0000-0000-0000E7040000}"/>
    <cellStyle name="20% - Accent1 2 5 3 2 3" xfId="3459" xr:uid="{00000000-0005-0000-0000-0000E8040000}"/>
    <cellStyle name="20% - Accent1 2 5 3 2 3 2" xfId="3460" xr:uid="{00000000-0005-0000-0000-0000E9040000}"/>
    <cellStyle name="20% - Accent1 2 5 3 2 3 2 2" xfId="19160" xr:uid="{00000000-0005-0000-0000-0000EA040000}"/>
    <cellStyle name="20% - Accent1 2 5 3 2 3 3" xfId="19159" xr:uid="{00000000-0005-0000-0000-0000EB040000}"/>
    <cellStyle name="20% - Accent1 2 5 3 2 4" xfId="19155" xr:uid="{00000000-0005-0000-0000-0000EC040000}"/>
    <cellStyle name="20% - Accent1 2 5 3 3" xfId="3461" xr:uid="{00000000-0005-0000-0000-0000ED040000}"/>
    <cellStyle name="20% - Accent1 2 5 3 3 2" xfId="3462" xr:uid="{00000000-0005-0000-0000-0000EE040000}"/>
    <cellStyle name="20% - Accent1 2 5 3 3 2 2" xfId="19162" xr:uid="{00000000-0005-0000-0000-0000EF040000}"/>
    <cellStyle name="20% - Accent1 2 5 3 3 3" xfId="3463" xr:uid="{00000000-0005-0000-0000-0000F0040000}"/>
    <cellStyle name="20% - Accent1 2 5 3 3 3 2" xfId="19163" xr:uid="{00000000-0005-0000-0000-0000F1040000}"/>
    <cellStyle name="20% - Accent1 2 5 3 3 4" xfId="19161" xr:uid="{00000000-0005-0000-0000-0000F2040000}"/>
    <cellStyle name="20% - Accent1 2 5 3 4" xfId="3464" xr:uid="{00000000-0005-0000-0000-0000F3040000}"/>
    <cellStyle name="20% - Accent1 2 5 3 4 2" xfId="3465" xr:uid="{00000000-0005-0000-0000-0000F4040000}"/>
    <cellStyle name="20% - Accent1 2 5 3 4 2 2" xfId="19165" xr:uid="{00000000-0005-0000-0000-0000F5040000}"/>
    <cellStyle name="20% - Accent1 2 5 3 4 3" xfId="19164" xr:uid="{00000000-0005-0000-0000-0000F6040000}"/>
    <cellStyle name="20% - Accent1 2 5 3 5" xfId="19154" xr:uid="{00000000-0005-0000-0000-0000F7040000}"/>
    <cellStyle name="20% - Accent1 2 5 4" xfId="3466" xr:uid="{00000000-0005-0000-0000-0000F8040000}"/>
    <cellStyle name="20% - Accent1 2 5 4 2" xfId="3467" xr:uid="{00000000-0005-0000-0000-0000F9040000}"/>
    <cellStyle name="20% - Accent1 2 5 4 2 2" xfId="3468" xr:uid="{00000000-0005-0000-0000-0000FA040000}"/>
    <cellStyle name="20% - Accent1 2 5 4 2 2 2" xfId="19168" xr:uid="{00000000-0005-0000-0000-0000FB040000}"/>
    <cellStyle name="20% - Accent1 2 5 4 2 3" xfId="3469" xr:uid="{00000000-0005-0000-0000-0000FC040000}"/>
    <cellStyle name="20% - Accent1 2 5 4 2 3 2" xfId="19169" xr:uid="{00000000-0005-0000-0000-0000FD040000}"/>
    <cellStyle name="20% - Accent1 2 5 4 2 4" xfId="19167" xr:uid="{00000000-0005-0000-0000-0000FE040000}"/>
    <cellStyle name="20% - Accent1 2 5 4 3" xfId="3470" xr:uid="{00000000-0005-0000-0000-0000FF040000}"/>
    <cellStyle name="20% - Accent1 2 5 4 3 2" xfId="3471" xr:uid="{00000000-0005-0000-0000-000000050000}"/>
    <cellStyle name="20% - Accent1 2 5 4 3 2 2" xfId="19171" xr:uid="{00000000-0005-0000-0000-000001050000}"/>
    <cellStyle name="20% - Accent1 2 5 4 3 3" xfId="19170" xr:uid="{00000000-0005-0000-0000-000002050000}"/>
    <cellStyle name="20% - Accent1 2 5 4 4" xfId="19166" xr:uid="{00000000-0005-0000-0000-000003050000}"/>
    <cellStyle name="20% - Accent1 2 5 5" xfId="3472" xr:uid="{00000000-0005-0000-0000-000004050000}"/>
    <cellStyle name="20% - Accent1 2 5 5 2" xfId="3473" xr:uid="{00000000-0005-0000-0000-000005050000}"/>
    <cellStyle name="20% - Accent1 2 5 5 2 2" xfId="19173" xr:uid="{00000000-0005-0000-0000-000006050000}"/>
    <cellStyle name="20% - Accent1 2 5 5 3" xfId="3474" xr:uid="{00000000-0005-0000-0000-000007050000}"/>
    <cellStyle name="20% - Accent1 2 5 5 3 2" xfId="19174" xr:uid="{00000000-0005-0000-0000-000008050000}"/>
    <cellStyle name="20% - Accent1 2 5 5 4" xfId="19172" xr:uid="{00000000-0005-0000-0000-000009050000}"/>
    <cellStyle name="20% - Accent1 2 5 6" xfId="3475" xr:uid="{00000000-0005-0000-0000-00000A050000}"/>
    <cellStyle name="20% - Accent1 2 5 6 2" xfId="3476" xr:uid="{00000000-0005-0000-0000-00000B050000}"/>
    <cellStyle name="20% - Accent1 2 5 6 2 2" xfId="19176" xr:uid="{00000000-0005-0000-0000-00000C050000}"/>
    <cellStyle name="20% - Accent1 2 5 6 3" xfId="19175" xr:uid="{00000000-0005-0000-0000-00000D050000}"/>
    <cellStyle name="20% - Accent1 2 5 7" xfId="19129" xr:uid="{00000000-0005-0000-0000-00000E050000}"/>
    <cellStyle name="20% - Accent1 2 6" xfId="3477" xr:uid="{00000000-0005-0000-0000-00000F050000}"/>
    <cellStyle name="20% - Accent1 2 6 2" xfId="3478" xr:uid="{00000000-0005-0000-0000-000010050000}"/>
    <cellStyle name="20% - Accent1 2 6 2 2" xfId="3479" xr:uid="{00000000-0005-0000-0000-000011050000}"/>
    <cellStyle name="20% - Accent1 2 6 2 2 2" xfId="3480" xr:uid="{00000000-0005-0000-0000-000012050000}"/>
    <cellStyle name="20% - Accent1 2 6 2 2 2 2" xfId="3481" xr:uid="{00000000-0005-0000-0000-000013050000}"/>
    <cellStyle name="20% - Accent1 2 6 2 2 2 2 2" xfId="19181" xr:uid="{00000000-0005-0000-0000-000014050000}"/>
    <cellStyle name="20% - Accent1 2 6 2 2 2 3" xfId="3482" xr:uid="{00000000-0005-0000-0000-000015050000}"/>
    <cellStyle name="20% - Accent1 2 6 2 2 2 3 2" xfId="19182" xr:uid="{00000000-0005-0000-0000-000016050000}"/>
    <cellStyle name="20% - Accent1 2 6 2 2 2 4" xfId="19180" xr:uid="{00000000-0005-0000-0000-000017050000}"/>
    <cellStyle name="20% - Accent1 2 6 2 2 3" xfId="3483" xr:uid="{00000000-0005-0000-0000-000018050000}"/>
    <cellStyle name="20% - Accent1 2 6 2 2 3 2" xfId="3484" xr:uid="{00000000-0005-0000-0000-000019050000}"/>
    <cellStyle name="20% - Accent1 2 6 2 2 3 2 2" xfId="19184" xr:uid="{00000000-0005-0000-0000-00001A050000}"/>
    <cellStyle name="20% - Accent1 2 6 2 2 3 3" xfId="19183" xr:uid="{00000000-0005-0000-0000-00001B050000}"/>
    <cellStyle name="20% - Accent1 2 6 2 2 4" xfId="19179" xr:uid="{00000000-0005-0000-0000-00001C050000}"/>
    <cellStyle name="20% - Accent1 2 6 2 3" xfId="3485" xr:uid="{00000000-0005-0000-0000-00001D050000}"/>
    <cellStyle name="20% - Accent1 2 6 2 3 2" xfId="3486" xr:uid="{00000000-0005-0000-0000-00001E050000}"/>
    <cellStyle name="20% - Accent1 2 6 2 3 2 2" xfId="19186" xr:uid="{00000000-0005-0000-0000-00001F050000}"/>
    <cellStyle name="20% - Accent1 2 6 2 3 3" xfId="3487" xr:uid="{00000000-0005-0000-0000-000020050000}"/>
    <cellStyle name="20% - Accent1 2 6 2 3 3 2" xfId="19187" xr:uid="{00000000-0005-0000-0000-000021050000}"/>
    <cellStyle name="20% - Accent1 2 6 2 3 4" xfId="19185" xr:uid="{00000000-0005-0000-0000-000022050000}"/>
    <cellStyle name="20% - Accent1 2 6 2 4" xfId="3488" xr:uid="{00000000-0005-0000-0000-000023050000}"/>
    <cellStyle name="20% - Accent1 2 6 2 4 2" xfId="3489" xr:uid="{00000000-0005-0000-0000-000024050000}"/>
    <cellStyle name="20% - Accent1 2 6 2 4 2 2" xfId="19189" xr:uid="{00000000-0005-0000-0000-000025050000}"/>
    <cellStyle name="20% - Accent1 2 6 2 4 3" xfId="19188" xr:uid="{00000000-0005-0000-0000-000026050000}"/>
    <cellStyle name="20% - Accent1 2 6 2 5" xfId="19178" xr:uid="{00000000-0005-0000-0000-000027050000}"/>
    <cellStyle name="20% - Accent1 2 6 3" xfId="3490" xr:uid="{00000000-0005-0000-0000-000028050000}"/>
    <cellStyle name="20% - Accent1 2 6 3 2" xfId="3491" xr:uid="{00000000-0005-0000-0000-000029050000}"/>
    <cellStyle name="20% - Accent1 2 6 3 2 2" xfId="3492" xr:uid="{00000000-0005-0000-0000-00002A050000}"/>
    <cellStyle name="20% - Accent1 2 6 3 2 2 2" xfId="19192" xr:uid="{00000000-0005-0000-0000-00002B050000}"/>
    <cellStyle name="20% - Accent1 2 6 3 2 3" xfId="3493" xr:uid="{00000000-0005-0000-0000-00002C050000}"/>
    <cellStyle name="20% - Accent1 2 6 3 2 3 2" xfId="19193" xr:uid="{00000000-0005-0000-0000-00002D050000}"/>
    <cellStyle name="20% - Accent1 2 6 3 2 4" xfId="19191" xr:uid="{00000000-0005-0000-0000-00002E050000}"/>
    <cellStyle name="20% - Accent1 2 6 3 3" xfId="3494" xr:uid="{00000000-0005-0000-0000-00002F050000}"/>
    <cellStyle name="20% - Accent1 2 6 3 3 2" xfId="3495" xr:uid="{00000000-0005-0000-0000-000030050000}"/>
    <cellStyle name="20% - Accent1 2 6 3 3 2 2" xfId="19195" xr:uid="{00000000-0005-0000-0000-000031050000}"/>
    <cellStyle name="20% - Accent1 2 6 3 3 3" xfId="19194" xr:uid="{00000000-0005-0000-0000-000032050000}"/>
    <cellStyle name="20% - Accent1 2 6 3 4" xfId="19190" xr:uid="{00000000-0005-0000-0000-000033050000}"/>
    <cellStyle name="20% - Accent1 2 6 4" xfId="3496" xr:uid="{00000000-0005-0000-0000-000034050000}"/>
    <cellStyle name="20% - Accent1 2 6 4 2" xfId="3497" xr:uid="{00000000-0005-0000-0000-000035050000}"/>
    <cellStyle name="20% - Accent1 2 6 4 2 2" xfId="19197" xr:uid="{00000000-0005-0000-0000-000036050000}"/>
    <cellStyle name="20% - Accent1 2 6 4 3" xfId="3498" xr:uid="{00000000-0005-0000-0000-000037050000}"/>
    <cellStyle name="20% - Accent1 2 6 4 3 2" xfId="19198" xr:uid="{00000000-0005-0000-0000-000038050000}"/>
    <cellStyle name="20% - Accent1 2 6 4 4" xfId="19196" xr:uid="{00000000-0005-0000-0000-000039050000}"/>
    <cellStyle name="20% - Accent1 2 6 5" xfId="3499" xr:uid="{00000000-0005-0000-0000-00003A050000}"/>
    <cellStyle name="20% - Accent1 2 6 5 2" xfId="3500" xr:uid="{00000000-0005-0000-0000-00003B050000}"/>
    <cellStyle name="20% - Accent1 2 6 5 2 2" xfId="19200" xr:uid="{00000000-0005-0000-0000-00003C050000}"/>
    <cellStyle name="20% - Accent1 2 6 5 3" xfId="19199" xr:uid="{00000000-0005-0000-0000-00003D050000}"/>
    <cellStyle name="20% - Accent1 2 6 6" xfId="19177" xr:uid="{00000000-0005-0000-0000-00003E050000}"/>
    <cellStyle name="20% - Accent1 2 7" xfId="3501" xr:uid="{00000000-0005-0000-0000-00003F050000}"/>
    <cellStyle name="20% - Accent1 2 7 2" xfId="3502" xr:uid="{00000000-0005-0000-0000-000040050000}"/>
    <cellStyle name="20% - Accent1 2 7 2 2" xfId="3503" xr:uid="{00000000-0005-0000-0000-000041050000}"/>
    <cellStyle name="20% - Accent1 2 7 2 2 2" xfId="3504" xr:uid="{00000000-0005-0000-0000-000042050000}"/>
    <cellStyle name="20% - Accent1 2 7 2 2 2 2" xfId="19204" xr:uid="{00000000-0005-0000-0000-000043050000}"/>
    <cellStyle name="20% - Accent1 2 7 2 2 3" xfId="3505" xr:uid="{00000000-0005-0000-0000-000044050000}"/>
    <cellStyle name="20% - Accent1 2 7 2 2 3 2" xfId="19205" xr:uid="{00000000-0005-0000-0000-000045050000}"/>
    <cellStyle name="20% - Accent1 2 7 2 2 4" xfId="19203" xr:uid="{00000000-0005-0000-0000-000046050000}"/>
    <cellStyle name="20% - Accent1 2 7 2 3" xfId="3506" xr:uid="{00000000-0005-0000-0000-000047050000}"/>
    <cellStyle name="20% - Accent1 2 7 2 3 2" xfId="3507" xr:uid="{00000000-0005-0000-0000-000048050000}"/>
    <cellStyle name="20% - Accent1 2 7 2 3 2 2" xfId="19207" xr:uid="{00000000-0005-0000-0000-000049050000}"/>
    <cellStyle name="20% - Accent1 2 7 2 3 3" xfId="19206" xr:uid="{00000000-0005-0000-0000-00004A050000}"/>
    <cellStyle name="20% - Accent1 2 7 2 4" xfId="19202" xr:uid="{00000000-0005-0000-0000-00004B050000}"/>
    <cellStyle name="20% - Accent1 2 7 3" xfId="3508" xr:uid="{00000000-0005-0000-0000-00004C050000}"/>
    <cellStyle name="20% - Accent1 2 7 3 2" xfId="3509" xr:uid="{00000000-0005-0000-0000-00004D050000}"/>
    <cellStyle name="20% - Accent1 2 7 3 2 2" xfId="19209" xr:uid="{00000000-0005-0000-0000-00004E050000}"/>
    <cellStyle name="20% - Accent1 2 7 3 3" xfId="3510" xr:uid="{00000000-0005-0000-0000-00004F050000}"/>
    <cellStyle name="20% - Accent1 2 7 3 3 2" xfId="19210" xr:uid="{00000000-0005-0000-0000-000050050000}"/>
    <cellStyle name="20% - Accent1 2 7 3 4" xfId="19208" xr:uid="{00000000-0005-0000-0000-000051050000}"/>
    <cellStyle name="20% - Accent1 2 7 4" xfId="3511" xr:uid="{00000000-0005-0000-0000-000052050000}"/>
    <cellStyle name="20% - Accent1 2 7 4 2" xfId="3512" xr:uid="{00000000-0005-0000-0000-000053050000}"/>
    <cellStyle name="20% - Accent1 2 7 4 2 2" xfId="19212" xr:uid="{00000000-0005-0000-0000-000054050000}"/>
    <cellStyle name="20% - Accent1 2 7 4 3" xfId="19211" xr:uid="{00000000-0005-0000-0000-000055050000}"/>
    <cellStyle name="20% - Accent1 2 7 5" xfId="19201" xr:uid="{00000000-0005-0000-0000-000056050000}"/>
    <cellStyle name="20% - Accent1 2 8" xfId="3513" xr:uid="{00000000-0005-0000-0000-000057050000}"/>
    <cellStyle name="20% - Accent1 2 8 2" xfId="3514" xr:uid="{00000000-0005-0000-0000-000058050000}"/>
    <cellStyle name="20% - Accent1 2 8 2 2" xfId="3515" xr:uid="{00000000-0005-0000-0000-000059050000}"/>
    <cellStyle name="20% - Accent1 2 8 2 2 2" xfId="19215" xr:uid="{00000000-0005-0000-0000-00005A050000}"/>
    <cellStyle name="20% - Accent1 2 8 2 3" xfId="3516" xr:uid="{00000000-0005-0000-0000-00005B050000}"/>
    <cellStyle name="20% - Accent1 2 8 2 3 2" xfId="19216" xr:uid="{00000000-0005-0000-0000-00005C050000}"/>
    <cellStyle name="20% - Accent1 2 8 2 4" xfId="19214" xr:uid="{00000000-0005-0000-0000-00005D050000}"/>
    <cellStyle name="20% - Accent1 2 8 3" xfId="3517" xr:uid="{00000000-0005-0000-0000-00005E050000}"/>
    <cellStyle name="20% - Accent1 2 8 3 2" xfId="3518" xr:uid="{00000000-0005-0000-0000-00005F050000}"/>
    <cellStyle name="20% - Accent1 2 8 3 2 2" xfId="19218" xr:uid="{00000000-0005-0000-0000-000060050000}"/>
    <cellStyle name="20% - Accent1 2 8 3 3" xfId="19217" xr:uid="{00000000-0005-0000-0000-000061050000}"/>
    <cellStyle name="20% - Accent1 2 8 4" xfId="19213" xr:uid="{00000000-0005-0000-0000-000062050000}"/>
    <cellStyle name="20% - Accent1 2 9" xfId="3519" xr:uid="{00000000-0005-0000-0000-000063050000}"/>
    <cellStyle name="20% - Accent1 2 9 2" xfId="3520" xr:uid="{00000000-0005-0000-0000-000064050000}"/>
    <cellStyle name="20% - Accent1 2 9 2 2" xfId="3521" xr:uid="{00000000-0005-0000-0000-000065050000}"/>
    <cellStyle name="20% - Accent1 2 9 2 2 2" xfId="19221" xr:uid="{00000000-0005-0000-0000-000066050000}"/>
    <cellStyle name="20% - Accent1 2 9 2 3" xfId="3522" xr:uid="{00000000-0005-0000-0000-000067050000}"/>
    <cellStyle name="20% - Accent1 2 9 2 3 2" xfId="19222" xr:uid="{00000000-0005-0000-0000-000068050000}"/>
    <cellStyle name="20% - Accent1 2 9 2 4" xfId="19220" xr:uid="{00000000-0005-0000-0000-000069050000}"/>
    <cellStyle name="20% - Accent1 2 9 3" xfId="3523" xr:uid="{00000000-0005-0000-0000-00006A050000}"/>
    <cellStyle name="20% - Accent1 2 9 3 2" xfId="19223" xr:uid="{00000000-0005-0000-0000-00006B050000}"/>
    <cellStyle name="20% - Accent1 2 9 4" xfId="3524" xr:uid="{00000000-0005-0000-0000-00006C050000}"/>
    <cellStyle name="20% - Accent1 2 9 4 2" xfId="19224" xr:uid="{00000000-0005-0000-0000-00006D050000}"/>
    <cellStyle name="20% - Accent1 2 9 5" xfId="19219" xr:uid="{00000000-0005-0000-0000-00006E050000}"/>
    <cellStyle name="20% - Accent1 2_Sheet11" xfId="3525" xr:uid="{00000000-0005-0000-0000-00006F050000}"/>
    <cellStyle name="20% - Accent1 20" xfId="1140" xr:uid="{00000000-0005-0000-0000-000070050000}"/>
    <cellStyle name="20% - Accent1 20 2" xfId="2235" xr:uid="{00000000-0005-0000-0000-000071050000}"/>
    <cellStyle name="20% - Accent1 20 2 2" xfId="18383" xr:uid="{00000000-0005-0000-0000-000072050000}"/>
    <cellStyle name="20% - Accent1 20 2 3" xfId="33545" xr:uid="{00000000-0005-0000-0000-000073050000}"/>
    <cellStyle name="20% - Accent1 20 3" xfId="16530" xr:uid="{00000000-0005-0000-0000-000074050000}"/>
    <cellStyle name="20% - Accent1 20 3 2" xfId="31056" xr:uid="{00000000-0005-0000-0000-000075050000}"/>
    <cellStyle name="20% - Accent1 20 3 3" xfId="34167" xr:uid="{00000000-0005-0000-0000-000076050000}"/>
    <cellStyle name="20% - Accent1 20 4" xfId="17432" xr:uid="{00000000-0005-0000-0000-000077050000}"/>
    <cellStyle name="20% - Accent1 20 4 2" xfId="34829" xr:uid="{00000000-0005-0000-0000-000078050000}"/>
    <cellStyle name="20% - Accent1 20 5" xfId="32841" xr:uid="{00000000-0005-0000-0000-000079050000}"/>
    <cellStyle name="20% - Accent1 21" xfId="1153" xr:uid="{00000000-0005-0000-0000-00007A050000}"/>
    <cellStyle name="20% - Accent1 21 2" xfId="2248" xr:uid="{00000000-0005-0000-0000-00007B050000}"/>
    <cellStyle name="20% - Accent1 21 2 2" xfId="18396" xr:uid="{00000000-0005-0000-0000-00007C050000}"/>
    <cellStyle name="20% - Accent1 21 2 3" xfId="33559" xr:uid="{00000000-0005-0000-0000-00007D050000}"/>
    <cellStyle name="20% - Accent1 21 3" xfId="16543" xr:uid="{00000000-0005-0000-0000-00007E050000}"/>
    <cellStyle name="20% - Accent1 21 3 2" xfId="31069" xr:uid="{00000000-0005-0000-0000-00007F050000}"/>
    <cellStyle name="20% - Accent1 21 3 3" xfId="34180" xr:uid="{00000000-0005-0000-0000-000080050000}"/>
    <cellStyle name="20% - Accent1 21 4" xfId="17445" xr:uid="{00000000-0005-0000-0000-000081050000}"/>
    <cellStyle name="20% - Accent1 21 4 2" xfId="34842" xr:uid="{00000000-0005-0000-0000-000082050000}"/>
    <cellStyle name="20% - Accent1 21 5" xfId="32854" xr:uid="{00000000-0005-0000-0000-000083050000}"/>
    <cellStyle name="20% - Accent1 22" xfId="1166" xr:uid="{00000000-0005-0000-0000-000084050000}"/>
    <cellStyle name="20% - Accent1 22 2" xfId="2261" xr:uid="{00000000-0005-0000-0000-000085050000}"/>
    <cellStyle name="20% - Accent1 22 2 2" xfId="18409" xr:uid="{00000000-0005-0000-0000-000086050000}"/>
    <cellStyle name="20% - Accent1 22 2 3" xfId="33572" xr:uid="{00000000-0005-0000-0000-000087050000}"/>
    <cellStyle name="20% - Accent1 22 3" xfId="16556" xr:uid="{00000000-0005-0000-0000-000088050000}"/>
    <cellStyle name="20% - Accent1 22 3 2" xfId="31082" xr:uid="{00000000-0005-0000-0000-000089050000}"/>
    <cellStyle name="20% - Accent1 22 3 3" xfId="34193" xr:uid="{00000000-0005-0000-0000-00008A050000}"/>
    <cellStyle name="20% - Accent1 22 4" xfId="17458" xr:uid="{00000000-0005-0000-0000-00008B050000}"/>
    <cellStyle name="20% - Accent1 22 4 2" xfId="34859" xr:uid="{00000000-0005-0000-0000-00008C050000}"/>
    <cellStyle name="20% - Accent1 22 5" xfId="32867" xr:uid="{00000000-0005-0000-0000-00008D050000}"/>
    <cellStyle name="20% - Accent1 23" xfId="1180" xr:uid="{00000000-0005-0000-0000-00008E050000}"/>
    <cellStyle name="20% - Accent1 23 2" xfId="2274" xr:uid="{00000000-0005-0000-0000-00008F050000}"/>
    <cellStyle name="20% - Accent1 23 2 2" xfId="18422" xr:uid="{00000000-0005-0000-0000-000090050000}"/>
    <cellStyle name="20% - Accent1 23 2 3" xfId="33590" xr:uid="{00000000-0005-0000-0000-000091050000}"/>
    <cellStyle name="20% - Accent1 23 3" xfId="16570" xr:uid="{00000000-0005-0000-0000-000092050000}"/>
    <cellStyle name="20% - Accent1 23 3 2" xfId="31096" xr:uid="{00000000-0005-0000-0000-000093050000}"/>
    <cellStyle name="20% - Accent1 23 3 3" xfId="34206" xr:uid="{00000000-0005-0000-0000-000094050000}"/>
    <cellStyle name="20% - Accent1 23 4" xfId="17471" xr:uid="{00000000-0005-0000-0000-000095050000}"/>
    <cellStyle name="20% - Accent1 23 4 2" xfId="34874" xr:uid="{00000000-0005-0000-0000-000096050000}"/>
    <cellStyle name="20% - Accent1 23 5" xfId="32886" xr:uid="{00000000-0005-0000-0000-000097050000}"/>
    <cellStyle name="20% - Accent1 24" xfId="1194" xr:uid="{00000000-0005-0000-0000-000098050000}"/>
    <cellStyle name="20% - Accent1 24 2" xfId="2287" xr:uid="{00000000-0005-0000-0000-000099050000}"/>
    <cellStyle name="20% - Accent1 24 2 2" xfId="18435" xr:uid="{00000000-0005-0000-0000-00009A050000}"/>
    <cellStyle name="20% - Accent1 24 2 3" xfId="33607" xr:uid="{00000000-0005-0000-0000-00009B050000}"/>
    <cellStyle name="20% - Accent1 24 3" xfId="16583" xr:uid="{00000000-0005-0000-0000-00009C050000}"/>
    <cellStyle name="20% - Accent1 24 3 2" xfId="31109" xr:uid="{00000000-0005-0000-0000-00009D050000}"/>
    <cellStyle name="20% - Accent1 24 3 3" xfId="34219" xr:uid="{00000000-0005-0000-0000-00009E050000}"/>
    <cellStyle name="20% - Accent1 24 4" xfId="17484" xr:uid="{00000000-0005-0000-0000-00009F050000}"/>
    <cellStyle name="20% - Accent1 24 4 2" xfId="34889" xr:uid="{00000000-0005-0000-0000-0000A0050000}"/>
    <cellStyle name="20% - Accent1 24 5" xfId="32899" xr:uid="{00000000-0005-0000-0000-0000A1050000}"/>
    <cellStyle name="20% - Accent1 25" xfId="1313" xr:uid="{00000000-0005-0000-0000-0000A2050000}"/>
    <cellStyle name="20% - Accent1 25 2" xfId="2300" xr:uid="{00000000-0005-0000-0000-0000A3050000}"/>
    <cellStyle name="20% - Accent1 25 2 2" xfId="18448" xr:uid="{00000000-0005-0000-0000-0000A4050000}"/>
    <cellStyle name="20% - Accent1 25 2 3" xfId="33621" xr:uid="{00000000-0005-0000-0000-0000A5050000}"/>
    <cellStyle name="20% - Accent1 25 3" xfId="16596" xr:uid="{00000000-0005-0000-0000-0000A6050000}"/>
    <cellStyle name="20% - Accent1 25 3 2" xfId="31122" xr:uid="{00000000-0005-0000-0000-0000A7050000}"/>
    <cellStyle name="20% - Accent1 25 3 3" xfId="34232" xr:uid="{00000000-0005-0000-0000-0000A8050000}"/>
    <cellStyle name="20% - Accent1 25 4" xfId="17497" xr:uid="{00000000-0005-0000-0000-0000A9050000}"/>
    <cellStyle name="20% - Accent1 25 4 2" xfId="34909" xr:uid="{00000000-0005-0000-0000-0000AA050000}"/>
    <cellStyle name="20% - Accent1 25 5" xfId="32912" xr:uid="{00000000-0005-0000-0000-0000AB050000}"/>
    <cellStyle name="20% - Accent1 26" xfId="1343" xr:uid="{00000000-0005-0000-0000-0000AC050000}"/>
    <cellStyle name="20% - Accent1 26 2" xfId="2323" xr:uid="{00000000-0005-0000-0000-0000AD050000}"/>
    <cellStyle name="20% - Accent1 26 2 2" xfId="18471" xr:uid="{00000000-0005-0000-0000-0000AE050000}"/>
    <cellStyle name="20% - Accent1 26 2 3" xfId="33637" xr:uid="{00000000-0005-0000-0000-0000AF050000}"/>
    <cellStyle name="20% - Accent1 26 3" xfId="16609" xr:uid="{00000000-0005-0000-0000-0000B0050000}"/>
    <cellStyle name="20% - Accent1 26 3 2" xfId="31135" xr:uid="{00000000-0005-0000-0000-0000B1050000}"/>
    <cellStyle name="20% - Accent1 26 3 3" xfId="34245" xr:uid="{00000000-0005-0000-0000-0000B2050000}"/>
    <cellStyle name="20% - Accent1 26 4" xfId="17520" xr:uid="{00000000-0005-0000-0000-0000B3050000}"/>
    <cellStyle name="20% - Accent1 26 4 2" xfId="34922" xr:uid="{00000000-0005-0000-0000-0000B4050000}"/>
    <cellStyle name="20% - Accent1 26 5" xfId="32925" xr:uid="{00000000-0005-0000-0000-0000B5050000}"/>
    <cellStyle name="20% - Accent1 27" xfId="1354" xr:uid="{00000000-0005-0000-0000-0000B6050000}"/>
    <cellStyle name="20% - Accent1 27 2" xfId="2327" xr:uid="{00000000-0005-0000-0000-0000B7050000}"/>
    <cellStyle name="20% - Accent1 27 2 2" xfId="18475" xr:uid="{00000000-0005-0000-0000-0000B8050000}"/>
    <cellStyle name="20% - Accent1 27 2 3" xfId="33652" xr:uid="{00000000-0005-0000-0000-0000B9050000}"/>
    <cellStyle name="20% - Accent1 27 3" xfId="16654" xr:uid="{00000000-0005-0000-0000-0000BA050000}"/>
    <cellStyle name="20% - Accent1 27 3 2" xfId="31152" xr:uid="{00000000-0005-0000-0000-0000BB050000}"/>
    <cellStyle name="20% - Accent1 27 3 3" xfId="34258" xr:uid="{00000000-0005-0000-0000-0000BC050000}"/>
    <cellStyle name="20% - Accent1 27 4" xfId="17524" xr:uid="{00000000-0005-0000-0000-0000BD050000}"/>
    <cellStyle name="20% - Accent1 27 4 2" xfId="34936" xr:uid="{00000000-0005-0000-0000-0000BE050000}"/>
    <cellStyle name="20% - Accent1 27 5" xfId="32938" xr:uid="{00000000-0005-0000-0000-0000BF050000}"/>
    <cellStyle name="20% - Accent1 28" xfId="1370" xr:uid="{00000000-0005-0000-0000-0000C0050000}"/>
    <cellStyle name="20% - Accent1 28 2" xfId="2342" xr:uid="{00000000-0005-0000-0000-0000C1050000}"/>
    <cellStyle name="20% - Accent1 28 2 2" xfId="18490" xr:uid="{00000000-0005-0000-0000-0000C2050000}"/>
    <cellStyle name="20% - Accent1 28 2 3" xfId="33668" xr:uid="{00000000-0005-0000-0000-0000C3050000}"/>
    <cellStyle name="20% - Accent1 28 3" xfId="17539" xr:uid="{00000000-0005-0000-0000-0000C4050000}"/>
    <cellStyle name="20% - Accent1 28 3 2" xfId="34949" xr:uid="{00000000-0005-0000-0000-0000C5050000}"/>
    <cellStyle name="20% - Accent1 28 4" xfId="32951" xr:uid="{00000000-0005-0000-0000-0000C6050000}"/>
    <cellStyle name="20% - Accent1 29" xfId="1384" xr:uid="{00000000-0005-0000-0000-0000C7050000}"/>
    <cellStyle name="20% - Accent1 29 2" xfId="2356" xr:uid="{00000000-0005-0000-0000-0000C8050000}"/>
    <cellStyle name="20% - Accent1 29 2 2" xfId="18504" xr:uid="{00000000-0005-0000-0000-0000C9050000}"/>
    <cellStyle name="20% - Accent1 29 2 3" xfId="33682" xr:uid="{00000000-0005-0000-0000-0000CA050000}"/>
    <cellStyle name="20% - Accent1 29 3" xfId="17553" xr:uid="{00000000-0005-0000-0000-0000CB050000}"/>
    <cellStyle name="20% - Accent1 29 3 2" xfId="34963" xr:uid="{00000000-0005-0000-0000-0000CC050000}"/>
    <cellStyle name="20% - Accent1 29 4" xfId="32964" xr:uid="{00000000-0005-0000-0000-0000CD050000}"/>
    <cellStyle name="20% - Accent1 3" xfId="399" xr:uid="{00000000-0005-0000-0000-0000CE050000}"/>
    <cellStyle name="20% - Accent1 3 10" xfId="16730" xr:uid="{00000000-0005-0000-0000-0000CF050000}"/>
    <cellStyle name="20% - Accent1 3 11" xfId="32618" xr:uid="{00000000-0005-0000-0000-0000D0050000}"/>
    <cellStyle name="20% - Accent1 3 2" xfId="611" xr:uid="{00000000-0005-0000-0000-0000D1050000}"/>
    <cellStyle name="20% - Accent1 3 2 10" xfId="33320" xr:uid="{00000000-0005-0000-0000-0000D2050000}"/>
    <cellStyle name="20% - Accent1 3 2 2" xfId="964" xr:uid="{00000000-0005-0000-0000-0000D3050000}"/>
    <cellStyle name="20% - Accent1 3 2 2 2" xfId="2060" xr:uid="{00000000-0005-0000-0000-0000D4050000}"/>
    <cellStyle name="20% - Accent1 3 2 2 2 2" xfId="3529" xr:uid="{00000000-0005-0000-0000-0000D5050000}"/>
    <cellStyle name="20% - Accent1 3 2 2 2 2 2" xfId="3530" xr:uid="{00000000-0005-0000-0000-0000D6050000}"/>
    <cellStyle name="20% - Accent1 3 2 2 2 2 2 2" xfId="19229" xr:uid="{00000000-0005-0000-0000-0000D7050000}"/>
    <cellStyle name="20% - Accent1 3 2 2 2 2 3" xfId="3531" xr:uid="{00000000-0005-0000-0000-0000D8050000}"/>
    <cellStyle name="20% - Accent1 3 2 2 2 2 3 2" xfId="19230" xr:uid="{00000000-0005-0000-0000-0000D9050000}"/>
    <cellStyle name="20% - Accent1 3 2 2 2 2 4" xfId="19228" xr:uid="{00000000-0005-0000-0000-0000DA050000}"/>
    <cellStyle name="20% - Accent1 3 2 2 2 3" xfId="3532" xr:uid="{00000000-0005-0000-0000-0000DB050000}"/>
    <cellStyle name="20% - Accent1 3 2 2 2 3 2" xfId="3533" xr:uid="{00000000-0005-0000-0000-0000DC050000}"/>
    <cellStyle name="20% - Accent1 3 2 2 2 3 2 2" xfId="19232" xr:uid="{00000000-0005-0000-0000-0000DD050000}"/>
    <cellStyle name="20% - Accent1 3 2 2 2 3 3" xfId="19231" xr:uid="{00000000-0005-0000-0000-0000DE050000}"/>
    <cellStyle name="20% - Accent1 3 2 2 2 4" xfId="3528" xr:uid="{00000000-0005-0000-0000-0000DF050000}"/>
    <cellStyle name="20% - Accent1 3 2 2 2 4 2" xfId="19227" xr:uid="{00000000-0005-0000-0000-0000E0050000}"/>
    <cellStyle name="20% - Accent1 3 2 2 2 5" xfId="18208" xr:uid="{00000000-0005-0000-0000-0000E1050000}"/>
    <cellStyle name="20% - Accent1 3 2 2 3" xfId="3534" xr:uid="{00000000-0005-0000-0000-0000E2050000}"/>
    <cellStyle name="20% - Accent1 3 2 2 3 2" xfId="3535" xr:uid="{00000000-0005-0000-0000-0000E3050000}"/>
    <cellStyle name="20% - Accent1 3 2 2 3 2 2" xfId="19234" xr:uid="{00000000-0005-0000-0000-0000E4050000}"/>
    <cellStyle name="20% - Accent1 3 2 2 3 3" xfId="3536" xr:uid="{00000000-0005-0000-0000-0000E5050000}"/>
    <cellStyle name="20% - Accent1 3 2 2 3 3 2" xfId="19235" xr:uid="{00000000-0005-0000-0000-0000E6050000}"/>
    <cellStyle name="20% - Accent1 3 2 2 3 4" xfId="19233" xr:uid="{00000000-0005-0000-0000-0000E7050000}"/>
    <cellStyle name="20% - Accent1 3 2 2 4" xfId="3537" xr:uid="{00000000-0005-0000-0000-0000E8050000}"/>
    <cellStyle name="20% - Accent1 3 2 2 4 2" xfId="3538" xr:uid="{00000000-0005-0000-0000-0000E9050000}"/>
    <cellStyle name="20% - Accent1 3 2 2 4 2 2" xfId="19237" xr:uid="{00000000-0005-0000-0000-0000EA050000}"/>
    <cellStyle name="20% - Accent1 3 2 2 4 3" xfId="19236" xr:uid="{00000000-0005-0000-0000-0000EB050000}"/>
    <cellStyle name="20% - Accent1 3 2 2 5" xfId="3527" xr:uid="{00000000-0005-0000-0000-0000EC050000}"/>
    <cellStyle name="20% - Accent1 3 2 2 5 2" xfId="19226" xr:uid="{00000000-0005-0000-0000-0000ED050000}"/>
    <cellStyle name="20% - Accent1 3 2 2 6" xfId="17257" xr:uid="{00000000-0005-0000-0000-0000EE050000}"/>
    <cellStyle name="20% - Accent1 3 2 2 7" xfId="34636" xr:uid="{00000000-0005-0000-0000-0000EF050000}"/>
    <cellStyle name="20% - Accent1 3 2 3" xfId="1719" xr:uid="{00000000-0005-0000-0000-0000F0050000}"/>
    <cellStyle name="20% - Accent1 3 2 3 2" xfId="3540" xr:uid="{00000000-0005-0000-0000-0000F1050000}"/>
    <cellStyle name="20% - Accent1 3 2 3 2 2" xfId="3541" xr:uid="{00000000-0005-0000-0000-0000F2050000}"/>
    <cellStyle name="20% - Accent1 3 2 3 2 2 2" xfId="3542" xr:uid="{00000000-0005-0000-0000-0000F3050000}"/>
    <cellStyle name="20% - Accent1 3 2 3 2 2 2 2" xfId="19241" xr:uid="{00000000-0005-0000-0000-0000F4050000}"/>
    <cellStyle name="20% - Accent1 3 2 3 2 2 3" xfId="3543" xr:uid="{00000000-0005-0000-0000-0000F5050000}"/>
    <cellStyle name="20% - Accent1 3 2 3 2 2 3 2" xfId="19242" xr:uid="{00000000-0005-0000-0000-0000F6050000}"/>
    <cellStyle name="20% - Accent1 3 2 3 2 2 4" xfId="19240" xr:uid="{00000000-0005-0000-0000-0000F7050000}"/>
    <cellStyle name="20% - Accent1 3 2 3 2 3" xfId="3544" xr:uid="{00000000-0005-0000-0000-0000F8050000}"/>
    <cellStyle name="20% - Accent1 3 2 3 2 3 2" xfId="3545" xr:uid="{00000000-0005-0000-0000-0000F9050000}"/>
    <cellStyle name="20% - Accent1 3 2 3 2 3 2 2" xfId="19244" xr:uid="{00000000-0005-0000-0000-0000FA050000}"/>
    <cellStyle name="20% - Accent1 3 2 3 2 3 3" xfId="19243" xr:uid="{00000000-0005-0000-0000-0000FB050000}"/>
    <cellStyle name="20% - Accent1 3 2 3 2 4" xfId="19239" xr:uid="{00000000-0005-0000-0000-0000FC050000}"/>
    <cellStyle name="20% - Accent1 3 2 3 3" xfId="3546" xr:uid="{00000000-0005-0000-0000-0000FD050000}"/>
    <cellStyle name="20% - Accent1 3 2 3 3 2" xfId="3547" xr:uid="{00000000-0005-0000-0000-0000FE050000}"/>
    <cellStyle name="20% - Accent1 3 2 3 3 2 2" xfId="19246" xr:uid="{00000000-0005-0000-0000-0000FF050000}"/>
    <cellStyle name="20% - Accent1 3 2 3 3 3" xfId="3548" xr:uid="{00000000-0005-0000-0000-000000060000}"/>
    <cellStyle name="20% - Accent1 3 2 3 3 3 2" xfId="19247" xr:uid="{00000000-0005-0000-0000-000001060000}"/>
    <cellStyle name="20% - Accent1 3 2 3 3 4" xfId="19245" xr:uid="{00000000-0005-0000-0000-000002060000}"/>
    <cellStyle name="20% - Accent1 3 2 3 4" xfId="3549" xr:uid="{00000000-0005-0000-0000-000003060000}"/>
    <cellStyle name="20% - Accent1 3 2 3 4 2" xfId="3550" xr:uid="{00000000-0005-0000-0000-000004060000}"/>
    <cellStyle name="20% - Accent1 3 2 3 4 2 2" xfId="19249" xr:uid="{00000000-0005-0000-0000-000005060000}"/>
    <cellStyle name="20% - Accent1 3 2 3 4 3" xfId="19248" xr:uid="{00000000-0005-0000-0000-000006060000}"/>
    <cellStyle name="20% - Accent1 3 2 3 5" xfId="3539" xr:uid="{00000000-0005-0000-0000-000007060000}"/>
    <cellStyle name="20% - Accent1 3 2 3 5 2" xfId="19238" xr:uid="{00000000-0005-0000-0000-000008060000}"/>
    <cellStyle name="20% - Accent1 3 2 3 6" xfId="17867" xr:uid="{00000000-0005-0000-0000-000009060000}"/>
    <cellStyle name="20% - Accent1 3 2 3 7" xfId="34429" xr:uid="{00000000-0005-0000-0000-00000A060000}"/>
    <cellStyle name="20% - Accent1 3 2 4" xfId="3551" xr:uid="{00000000-0005-0000-0000-00000B060000}"/>
    <cellStyle name="20% - Accent1 3 2 4 2" xfId="3552" xr:uid="{00000000-0005-0000-0000-00000C060000}"/>
    <cellStyle name="20% - Accent1 3 2 4 2 2" xfId="3553" xr:uid="{00000000-0005-0000-0000-00000D060000}"/>
    <cellStyle name="20% - Accent1 3 2 4 2 2 2" xfId="19252" xr:uid="{00000000-0005-0000-0000-00000E060000}"/>
    <cellStyle name="20% - Accent1 3 2 4 2 3" xfId="3554" xr:uid="{00000000-0005-0000-0000-00000F060000}"/>
    <cellStyle name="20% - Accent1 3 2 4 2 3 2" xfId="19253" xr:uid="{00000000-0005-0000-0000-000010060000}"/>
    <cellStyle name="20% - Accent1 3 2 4 2 4" xfId="19251" xr:uid="{00000000-0005-0000-0000-000011060000}"/>
    <cellStyle name="20% - Accent1 3 2 4 3" xfId="3555" xr:uid="{00000000-0005-0000-0000-000012060000}"/>
    <cellStyle name="20% - Accent1 3 2 4 3 2" xfId="3556" xr:uid="{00000000-0005-0000-0000-000013060000}"/>
    <cellStyle name="20% - Accent1 3 2 4 3 2 2" xfId="19255" xr:uid="{00000000-0005-0000-0000-000014060000}"/>
    <cellStyle name="20% - Accent1 3 2 4 3 3" xfId="19254" xr:uid="{00000000-0005-0000-0000-000015060000}"/>
    <cellStyle name="20% - Accent1 3 2 4 4" xfId="19250" xr:uid="{00000000-0005-0000-0000-000016060000}"/>
    <cellStyle name="20% - Accent1 3 2 5" xfId="3557" xr:uid="{00000000-0005-0000-0000-000017060000}"/>
    <cellStyle name="20% - Accent1 3 2 5 2" xfId="3558" xr:uid="{00000000-0005-0000-0000-000018060000}"/>
    <cellStyle name="20% - Accent1 3 2 5 2 2" xfId="3559" xr:uid="{00000000-0005-0000-0000-000019060000}"/>
    <cellStyle name="20% - Accent1 3 2 5 2 2 2" xfId="19258" xr:uid="{00000000-0005-0000-0000-00001A060000}"/>
    <cellStyle name="20% - Accent1 3 2 5 2 3" xfId="3560" xr:uid="{00000000-0005-0000-0000-00001B060000}"/>
    <cellStyle name="20% - Accent1 3 2 5 2 3 2" xfId="19259" xr:uid="{00000000-0005-0000-0000-00001C060000}"/>
    <cellStyle name="20% - Accent1 3 2 5 2 4" xfId="19257" xr:uid="{00000000-0005-0000-0000-00001D060000}"/>
    <cellStyle name="20% - Accent1 3 2 5 3" xfId="3561" xr:uid="{00000000-0005-0000-0000-00001E060000}"/>
    <cellStyle name="20% - Accent1 3 2 5 3 2" xfId="19260" xr:uid="{00000000-0005-0000-0000-00001F060000}"/>
    <cellStyle name="20% - Accent1 3 2 5 4" xfId="3562" xr:uid="{00000000-0005-0000-0000-000020060000}"/>
    <cellStyle name="20% - Accent1 3 2 5 4 2" xfId="19261" xr:uid="{00000000-0005-0000-0000-000021060000}"/>
    <cellStyle name="20% - Accent1 3 2 5 5" xfId="19256" xr:uid="{00000000-0005-0000-0000-000022060000}"/>
    <cellStyle name="20% - Accent1 3 2 6" xfId="3563" xr:uid="{00000000-0005-0000-0000-000023060000}"/>
    <cellStyle name="20% - Accent1 3 2 6 2" xfId="3564" xr:uid="{00000000-0005-0000-0000-000024060000}"/>
    <cellStyle name="20% - Accent1 3 2 6 2 2" xfId="19263" xr:uid="{00000000-0005-0000-0000-000025060000}"/>
    <cellStyle name="20% - Accent1 3 2 6 3" xfId="3565" xr:uid="{00000000-0005-0000-0000-000026060000}"/>
    <cellStyle name="20% - Accent1 3 2 6 3 2" xfId="19264" xr:uid="{00000000-0005-0000-0000-000027060000}"/>
    <cellStyle name="20% - Accent1 3 2 6 4" xfId="19262" xr:uid="{00000000-0005-0000-0000-000028060000}"/>
    <cellStyle name="20% - Accent1 3 2 7" xfId="3566" xr:uid="{00000000-0005-0000-0000-000029060000}"/>
    <cellStyle name="20% - Accent1 3 2 7 2" xfId="3567" xr:uid="{00000000-0005-0000-0000-00002A060000}"/>
    <cellStyle name="20% - Accent1 3 2 7 2 2" xfId="19266" xr:uid="{00000000-0005-0000-0000-00002B060000}"/>
    <cellStyle name="20% - Accent1 3 2 7 3" xfId="19265" xr:uid="{00000000-0005-0000-0000-00002C060000}"/>
    <cellStyle name="20% - Accent1 3 2 8" xfId="3526" xr:uid="{00000000-0005-0000-0000-00002D060000}"/>
    <cellStyle name="20% - Accent1 3 2 8 2" xfId="19225" xr:uid="{00000000-0005-0000-0000-00002E060000}"/>
    <cellStyle name="20% - Accent1 3 2 9" xfId="16916" xr:uid="{00000000-0005-0000-0000-00002F060000}"/>
    <cellStyle name="20% - Accent1 3 3" xfId="777" xr:uid="{00000000-0005-0000-0000-000030060000}"/>
    <cellStyle name="20% - Accent1 3 3 2" xfId="1874" xr:uid="{00000000-0005-0000-0000-000031060000}"/>
    <cellStyle name="20% - Accent1 3 3 2 2" xfId="3570" xr:uid="{00000000-0005-0000-0000-000032060000}"/>
    <cellStyle name="20% - Accent1 3 3 2 2 2" xfId="3571" xr:uid="{00000000-0005-0000-0000-000033060000}"/>
    <cellStyle name="20% - Accent1 3 3 2 2 2 2" xfId="19270" xr:uid="{00000000-0005-0000-0000-000034060000}"/>
    <cellStyle name="20% - Accent1 3 3 2 2 3" xfId="3572" xr:uid="{00000000-0005-0000-0000-000035060000}"/>
    <cellStyle name="20% - Accent1 3 3 2 2 3 2" xfId="19271" xr:uid="{00000000-0005-0000-0000-000036060000}"/>
    <cellStyle name="20% - Accent1 3 3 2 2 4" xfId="19269" xr:uid="{00000000-0005-0000-0000-000037060000}"/>
    <cellStyle name="20% - Accent1 3 3 2 3" xfId="3573" xr:uid="{00000000-0005-0000-0000-000038060000}"/>
    <cellStyle name="20% - Accent1 3 3 2 3 2" xfId="3574" xr:uid="{00000000-0005-0000-0000-000039060000}"/>
    <cellStyle name="20% - Accent1 3 3 2 3 2 2" xfId="19273" xr:uid="{00000000-0005-0000-0000-00003A060000}"/>
    <cellStyle name="20% - Accent1 3 3 2 3 3" xfId="19272" xr:uid="{00000000-0005-0000-0000-00003B060000}"/>
    <cellStyle name="20% - Accent1 3 3 2 4" xfId="3569" xr:uid="{00000000-0005-0000-0000-00003C060000}"/>
    <cellStyle name="20% - Accent1 3 3 2 4 2" xfId="19268" xr:uid="{00000000-0005-0000-0000-00003D060000}"/>
    <cellStyle name="20% - Accent1 3 3 2 5" xfId="18022" xr:uid="{00000000-0005-0000-0000-00003E060000}"/>
    <cellStyle name="20% - Accent1 3 3 2 6" xfId="34591" xr:uid="{00000000-0005-0000-0000-00003F060000}"/>
    <cellStyle name="20% - Accent1 3 3 3" xfId="3575" xr:uid="{00000000-0005-0000-0000-000040060000}"/>
    <cellStyle name="20% - Accent1 3 3 3 2" xfId="3576" xr:uid="{00000000-0005-0000-0000-000041060000}"/>
    <cellStyle name="20% - Accent1 3 3 3 2 2" xfId="19275" xr:uid="{00000000-0005-0000-0000-000042060000}"/>
    <cellStyle name="20% - Accent1 3 3 3 3" xfId="3577" xr:uid="{00000000-0005-0000-0000-000043060000}"/>
    <cellStyle name="20% - Accent1 3 3 3 3 2" xfId="19276" xr:uid="{00000000-0005-0000-0000-000044060000}"/>
    <cellStyle name="20% - Accent1 3 3 3 4" xfId="19274" xr:uid="{00000000-0005-0000-0000-000045060000}"/>
    <cellStyle name="20% - Accent1 3 3 3 5" xfId="34369" xr:uid="{00000000-0005-0000-0000-000046060000}"/>
    <cellStyle name="20% - Accent1 3 3 4" xfId="3578" xr:uid="{00000000-0005-0000-0000-000047060000}"/>
    <cellStyle name="20% - Accent1 3 3 4 2" xfId="3579" xr:uid="{00000000-0005-0000-0000-000048060000}"/>
    <cellStyle name="20% - Accent1 3 3 4 2 2" xfId="19278" xr:uid="{00000000-0005-0000-0000-000049060000}"/>
    <cellStyle name="20% - Accent1 3 3 4 3" xfId="19277" xr:uid="{00000000-0005-0000-0000-00004A060000}"/>
    <cellStyle name="20% - Accent1 3 3 5" xfId="3568" xr:uid="{00000000-0005-0000-0000-00004B060000}"/>
    <cellStyle name="20% - Accent1 3 3 5 2" xfId="19267" xr:uid="{00000000-0005-0000-0000-00004C060000}"/>
    <cellStyle name="20% - Accent1 3 3 6" xfId="17071" xr:uid="{00000000-0005-0000-0000-00004D060000}"/>
    <cellStyle name="20% - Accent1 3 3 7" xfId="33942" xr:uid="{00000000-0005-0000-0000-00004E060000}"/>
    <cellStyle name="20% - Accent1 3 4" xfId="1532" xr:uid="{00000000-0005-0000-0000-00004F060000}"/>
    <cellStyle name="20% - Accent1 3 4 2" xfId="3581" xr:uid="{00000000-0005-0000-0000-000050060000}"/>
    <cellStyle name="20% - Accent1 3 4 2 2" xfId="3582" xr:uid="{00000000-0005-0000-0000-000051060000}"/>
    <cellStyle name="20% - Accent1 3 4 2 2 2" xfId="3583" xr:uid="{00000000-0005-0000-0000-000052060000}"/>
    <cellStyle name="20% - Accent1 3 4 2 2 2 2" xfId="19282" xr:uid="{00000000-0005-0000-0000-000053060000}"/>
    <cellStyle name="20% - Accent1 3 4 2 2 3" xfId="3584" xr:uid="{00000000-0005-0000-0000-000054060000}"/>
    <cellStyle name="20% - Accent1 3 4 2 2 3 2" xfId="19283" xr:uid="{00000000-0005-0000-0000-000055060000}"/>
    <cellStyle name="20% - Accent1 3 4 2 2 4" xfId="19281" xr:uid="{00000000-0005-0000-0000-000056060000}"/>
    <cellStyle name="20% - Accent1 3 4 2 3" xfId="3585" xr:uid="{00000000-0005-0000-0000-000057060000}"/>
    <cellStyle name="20% - Accent1 3 4 2 3 2" xfId="3586" xr:uid="{00000000-0005-0000-0000-000058060000}"/>
    <cellStyle name="20% - Accent1 3 4 2 3 2 2" xfId="19285" xr:uid="{00000000-0005-0000-0000-000059060000}"/>
    <cellStyle name="20% - Accent1 3 4 2 3 3" xfId="19284" xr:uid="{00000000-0005-0000-0000-00005A060000}"/>
    <cellStyle name="20% - Accent1 3 4 2 4" xfId="19280" xr:uid="{00000000-0005-0000-0000-00005B060000}"/>
    <cellStyle name="20% - Accent1 3 4 3" xfId="3587" xr:uid="{00000000-0005-0000-0000-00005C060000}"/>
    <cellStyle name="20% - Accent1 3 4 3 2" xfId="3588" xr:uid="{00000000-0005-0000-0000-00005D060000}"/>
    <cellStyle name="20% - Accent1 3 4 3 2 2" xfId="19287" xr:uid="{00000000-0005-0000-0000-00005E060000}"/>
    <cellStyle name="20% - Accent1 3 4 3 3" xfId="3589" xr:uid="{00000000-0005-0000-0000-00005F060000}"/>
    <cellStyle name="20% - Accent1 3 4 3 3 2" xfId="19288" xr:uid="{00000000-0005-0000-0000-000060060000}"/>
    <cellStyle name="20% - Accent1 3 4 3 4" xfId="19286" xr:uid="{00000000-0005-0000-0000-000061060000}"/>
    <cellStyle name="20% - Accent1 3 4 4" xfId="3590" xr:uid="{00000000-0005-0000-0000-000062060000}"/>
    <cellStyle name="20% - Accent1 3 4 4 2" xfId="3591" xr:uid="{00000000-0005-0000-0000-000063060000}"/>
    <cellStyle name="20% - Accent1 3 4 4 2 2" xfId="19290" xr:uid="{00000000-0005-0000-0000-000064060000}"/>
    <cellStyle name="20% - Accent1 3 4 4 3" xfId="19289" xr:uid="{00000000-0005-0000-0000-000065060000}"/>
    <cellStyle name="20% - Accent1 3 4 5" xfId="3580" xr:uid="{00000000-0005-0000-0000-000066060000}"/>
    <cellStyle name="20% - Accent1 3 4 5 2" xfId="19279" xr:uid="{00000000-0005-0000-0000-000067060000}"/>
    <cellStyle name="20% - Accent1 3 4 6" xfId="17681" xr:uid="{00000000-0005-0000-0000-000068060000}"/>
    <cellStyle name="20% - Accent1 3 4 7" xfId="34544" xr:uid="{00000000-0005-0000-0000-000069060000}"/>
    <cellStyle name="20% - Accent1 3 5" xfId="3592" xr:uid="{00000000-0005-0000-0000-00006A060000}"/>
    <cellStyle name="20% - Accent1 3 5 2" xfId="3593" xr:uid="{00000000-0005-0000-0000-00006B060000}"/>
    <cellStyle name="20% - Accent1 3 5 2 2" xfId="3594" xr:uid="{00000000-0005-0000-0000-00006C060000}"/>
    <cellStyle name="20% - Accent1 3 5 2 2 2" xfId="19293" xr:uid="{00000000-0005-0000-0000-00006D060000}"/>
    <cellStyle name="20% - Accent1 3 5 2 3" xfId="3595" xr:uid="{00000000-0005-0000-0000-00006E060000}"/>
    <cellStyle name="20% - Accent1 3 5 2 3 2" xfId="19294" xr:uid="{00000000-0005-0000-0000-00006F060000}"/>
    <cellStyle name="20% - Accent1 3 5 2 4" xfId="19292" xr:uid="{00000000-0005-0000-0000-000070060000}"/>
    <cellStyle name="20% - Accent1 3 5 3" xfId="3596" xr:uid="{00000000-0005-0000-0000-000071060000}"/>
    <cellStyle name="20% - Accent1 3 5 3 2" xfId="3597" xr:uid="{00000000-0005-0000-0000-000072060000}"/>
    <cellStyle name="20% - Accent1 3 5 3 2 2" xfId="19296" xr:uid="{00000000-0005-0000-0000-000073060000}"/>
    <cellStyle name="20% - Accent1 3 5 3 3" xfId="19295" xr:uid="{00000000-0005-0000-0000-000074060000}"/>
    <cellStyle name="20% - Accent1 3 5 4" xfId="19291" xr:uid="{00000000-0005-0000-0000-000075060000}"/>
    <cellStyle name="20% - Accent1 3 5 5" xfId="34306" xr:uid="{00000000-0005-0000-0000-000076060000}"/>
    <cellStyle name="20% - Accent1 3 6" xfId="3598" xr:uid="{00000000-0005-0000-0000-000077060000}"/>
    <cellStyle name="20% - Accent1 3 6 2" xfId="3599" xr:uid="{00000000-0005-0000-0000-000078060000}"/>
    <cellStyle name="20% - Accent1 3 6 2 2" xfId="3600" xr:uid="{00000000-0005-0000-0000-000079060000}"/>
    <cellStyle name="20% - Accent1 3 6 2 2 2" xfId="19299" xr:uid="{00000000-0005-0000-0000-00007A060000}"/>
    <cellStyle name="20% - Accent1 3 6 2 3" xfId="3601" xr:uid="{00000000-0005-0000-0000-00007B060000}"/>
    <cellStyle name="20% - Accent1 3 6 2 3 2" xfId="19300" xr:uid="{00000000-0005-0000-0000-00007C060000}"/>
    <cellStyle name="20% - Accent1 3 6 2 4" xfId="19298" xr:uid="{00000000-0005-0000-0000-00007D060000}"/>
    <cellStyle name="20% - Accent1 3 6 3" xfId="3602" xr:uid="{00000000-0005-0000-0000-00007E060000}"/>
    <cellStyle name="20% - Accent1 3 6 3 2" xfId="19301" xr:uid="{00000000-0005-0000-0000-00007F060000}"/>
    <cellStyle name="20% - Accent1 3 6 4" xfId="3603" xr:uid="{00000000-0005-0000-0000-000080060000}"/>
    <cellStyle name="20% - Accent1 3 6 4 2" xfId="19302" xr:uid="{00000000-0005-0000-0000-000081060000}"/>
    <cellStyle name="20% - Accent1 3 6 5" xfId="19297" xr:uid="{00000000-0005-0000-0000-000082060000}"/>
    <cellStyle name="20% - Accent1 3 7" xfId="3604" xr:uid="{00000000-0005-0000-0000-000083060000}"/>
    <cellStyle name="20% - Accent1 3 7 2" xfId="3605" xr:uid="{00000000-0005-0000-0000-000084060000}"/>
    <cellStyle name="20% - Accent1 3 7 2 2" xfId="19304" xr:uid="{00000000-0005-0000-0000-000085060000}"/>
    <cellStyle name="20% - Accent1 3 7 3" xfId="3606" xr:uid="{00000000-0005-0000-0000-000086060000}"/>
    <cellStyle name="20% - Accent1 3 7 3 2" xfId="19305" xr:uid="{00000000-0005-0000-0000-000087060000}"/>
    <cellStyle name="20% - Accent1 3 7 4" xfId="19303" xr:uid="{00000000-0005-0000-0000-000088060000}"/>
    <cellStyle name="20% - Accent1 3 8" xfId="3607" xr:uid="{00000000-0005-0000-0000-000089060000}"/>
    <cellStyle name="20% - Accent1 3 8 2" xfId="3608" xr:uid="{00000000-0005-0000-0000-00008A060000}"/>
    <cellStyle name="20% - Accent1 3 8 2 2" xfId="19307" xr:uid="{00000000-0005-0000-0000-00008B060000}"/>
    <cellStyle name="20% - Accent1 3 8 3" xfId="19306" xr:uid="{00000000-0005-0000-0000-00008C060000}"/>
    <cellStyle name="20% - Accent1 3 9" xfId="2575" xr:uid="{00000000-0005-0000-0000-00008D060000}"/>
    <cellStyle name="20% - Accent1 3 9 2" xfId="18721" xr:uid="{00000000-0005-0000-0000-00008E060000}"/>
    <cellStyle name="20% - Accent1 30" xfId="1406" xr:uid="{00000000-0005-0000-0000-00008F060000}"/>
    <cellStyle name="20% - Accent1 30 2" xfId="2370" xr:uid="{00000000-0005-0000-0000-000090060000}"/>
    <cellStyle name="20% - Accent1 30 2 2" xfId="18518" xr:uid="{00000000-0005-0000-0000-000091060000}"/>
    <cellStyle name="20% - Accent1 30 2 3" xfId="33695" xr:uid="{00000000-0005-0000-0000-000092060000}"/>
    <cellStyle name="20% - Accent1 30 3" xfId="17567" xr:uid="{00000000-0005-0000-0000-000093060000}"/>
    <cellStyle name="20% - Accent1 30 3 2" xfId="34976" xr:uid="{00000000-0005-0000-0000-000094060000}"/>
    <cellStyle name="20% - Accent1 30 4" xfId="32982" xr:uid="{00000000-0005-0000-0000-000095060000}"/>
    <cellStyle name="20% - Accent1 31" xfId="1420" xr:uid="{00000000-0005-0000-0000-000096060000}"/>
    <cellStyle name="20% - Accent1 31 2" xfId="2383" xr:uid="{00000000-0005-0000-0000-000097060000}"/>
    <cellStyle name="20% - Accent1 31 2 2" xfId="18531" xr:uid="{00000000-0005-0000-0000-000098060000}"/>
    <cellStyle name="20% - Accent1 31 2 3" xfId="33708" xr:uid="{00000000-0005-0000-0000-000099060000}"/>
    <cellStyle name="20% - Accent1 31 3" xfId="17580" xr:uid="{00000000-0005-0000-0000-00009A060000}"/>
    <cellStyle name="20% - Accent1 31 3 2" xfId="34989" xr:uid="{00000000-0005-0000-0000-00009B060000}"/>
    <cellStyle name="20% - Accent1 31 4" xfId="32995" xr:uid="{00000000-0005-0000-0000-00009C060000}"/>
    <cellStyle name="20% - Accent1 32" xfId="1433" xr:uid="{00000000-0005-0000-0000-00009D060000}"/>
    <cellStyle name="20% - Accent1 32 2" xfId="2396" xr:uid="{00000000-0005-0000-0000-00009E060000}"/>
    <cellStyle name="20% - Accent1 32 2 2" xfId="18544" xr:uid="{00000000-0005-0000-0000-00009F060000}"/>
    <cellStyle name="20% - Accent1 32 2 3" xfId="33722" xr:uid="{00000000-0005-0000-0000-0000A0060000}"/>
    <cellStyle name="20% - Accent1 32 3" xfId="17593" xr:uid="{00000000-0005-0000-0000-0000A1060000}"/>
    <cellStyle name="20% - Accent1 32 3 2" xfId="35002" xr:uid="{00000000-0005-0000-0000-0000A2060000}"/>
    <cellStyle name="20% - Accent1 32 4" xfId="33008" xr:uid="{00000000-0005-0000-0000-0000A3060000}"/>
    <cellStyle name="20% - Accent1 33" xfId="1446" xr:uid="{00000000-0005-0000-0000-0000A4060000}"/>
    <cellStyle name="20% - Accent1 33 2" xfId="2409" xr:uid="{00000000-0005-0000-0000-0000A5060000}"/>
    <cellStyle name="20% - Accent1 33 2 2" xfId="18557" xr:uid="{00000000-0005-0000-0000-0000A6060000}"/>
    <cellStyle name="20% - Accent1 33 2 3" xfId="33735" xr:uid="{00000000-0005-0000-0000-0000A7060000}"/>
    <cellStyle name="20% - Accent1 33 3" xfId="17606" xr:uid="{00000000-0005-0000-0000-0000A8060000}"/>
    <cellStyle name="20% - Accent1 33 3 2" xfId="35015" xr:uid="{00000000-0005-0000-0000-0000A9060000}"/>
    <cellStyle name="20% - Accent1 33 4" xfId="33021" xr:uid="{00000000-0005-0000-0000-0000AA060000}"/>
    <cellStyle name="20% - Accent1 34" xfId="1467" xr:uid="{00000000-0005-0000-0000-0000AB060000}"/>
    <cellStyle name="20% - Accent1 34 2" xfId="2423" xr:uid="{00000000-0005-0000-0000-0000AC060000}"/>
    <cellStyle name="20% - Accent1 34 2 2" xfId="18571" xr:uid="{00000000-0005-0000-0000-0000AD060000}"/>
    <cellStyle name="20% - Accent1 34 2 3" xfId="33749" xr:uid="{00000000-0005-0000-0000-0000AE060000}"/>
    <cellStyle name="20% - Accent1 34 3" xfId="17620" xr:uid="{00000000-0005-0000-0000-0000AF060000}"/>
    <cellStyle name="20% - Accent1 34 3 2" xfId="35028" xr:uid="{00000000-0005-0000-0000-0000B0060000}"/>
    <cellStyle name="20% - Accent1 34 4" xfId="33035" xr:uid="{00000000-0005-0000-0000-0000B1060000}"/>
    <cellStyle name="20% - Accent1 35" xfId="1480" xr:uid="{00000000-0005-0000-0000-0000B2060000}"/>
    <cellStyle name="20% - Accent1 35 2" xfId="2436" xr:uid="{00000000-0005-0000-0000-0000B3060000}"/>
    <cellStyle name="20% - Accent1 35 2 2" xfId="18584" xr:uid="{00000000-0005-0000-0000-0000B4060000}"/>
    <cellStyle name="20% - Accent1 35 2 3" xfId="33766" xr:uid="{00000000-0005-0000-0000-0000B5060000}"/>
    <cellStyle name="20% - Accent1 35 3" xfId="17633" xr:uid="{00000000-0005-0000-0000-0000B6060000}"/>
    <cellStyle name="20% - Accent1 35 3 2" xfId="35042" xr:uid="{00000000-0005-0000-0000-0000B7060000}"/>
    <cellStyle name="20% - Accent1 35 4" xfId="33048" xr:uid="{00000000-0005-0000-0000-0000B8060000}"/>
    <cellStyle name="20% - Accent1 36" xfId="1497" xr:uid="{00000000-0005-0000-0000-0000B9060000}"/>
    <cellStyle name="20% - Accent1 36 2" xfId="2451" xr:uid="{00000000-0005-0000-0000-0000BA060000}"/>
    <cellStyle name="20% - Accent1 36 2 2" xfId="18599" xr:uid="{00000000-0005-0000-0000-0000BB060000}"/>
    <cellStyle name="20% - Accent1 36 2 3" xfId="33790" xr:uid="{00000000-0005-0000-0000-0000BC060000}"/>
    <cellStyle name="20% - Accent1 36 3" xfId="17648" xr:uid="{00000000-0005-0000-0000-0000BD060000}"/>
    <cellStyle name="20% - Accent1 36 3 2" xfId="35055" xr:uid="{00000000-0005-0000-0000-0000BE060000}"/>
    <cellStyle name="20% - Accent1 36 4" xfId="33061" xr:uid="{00000000-0005-0000-0000-0000BF060000}"/>
    <cellStyle name="20% - Accent1 37" xfId="1510" xr:uid="{00000000-0005-0000-0000-0000C0060000}"/>
    <cellStyle name="20% - Accent1 37 2" xfId="17661" xr:uid="{00000000-0005-0000-0000-0000C1060000}"/>
    <cellStyle name="20% - Accent1 37 2 2" xfId="33807" xr:uid="{00000000-0005-0000-0000-0000C2060000}"/>
    <cellStyle name="20% - Accent1 37 3" xfId="35069" xr:uid="{00000000-0005-0000-0000-0000C3060000}"/>
    <cellStyle name="20% - Accent1 37 4" xfId="33074" xr:uid="{00000000-0005-0000-0000-0000C4060000}"/>
    <cellStyle name="20% - Accent1 38" xfId="2465" xr:uid="{00000000-0005-0000-0000-0000C5060000}"/>
    <cellStyle name="20% - Accent1 38 2" xfId="18612" xr:uid="{00000000-0005-0000-0000-0000C6060000}"/>
    <cellStyle name="20% - Accent1 38 2 2" xfId="33811" xr:uid="{00000000-0005-0000-0000-0000C7060000}"/>
    <cellStyle name="20% - Accent1 38 3" xfId="35083" xr:uid="{00000000-0005-0000-0000-0000C8060000}"/>
    <cellStyle name="20% - Accent1 38 4" xfId="33087" xr:uid="{00000000-0005-0000-0000-0000C9060000}"/>
    <cellStyle name="20% - Accent1 39" xfId="2478" xr:uid="{00000000-0005-0000-0000-0000CA060000}"/>
    <cellStyle name="20% - Accent1 39 2" xfId="18625" xr:uid="{00000000-0005-0000-0000-0000CB060000}"/>
    <cellStyle name="20% - Accent1 39 2 2" xfId="33834" xr:uid="{00000000-0005-0000-0000-0000CC060000}"/>
    <cellStyle name="20% - Accent1 39 3" xfId="35098" xr:uid="{00000000-0005-0000-0000-0000CD060000}"/>
    <cellStyle name="20% - Accent1 39 4" xfId="33110" xr:uid="{00000000-0005-0000-0000-0000CE060000}"/>
    <cellStyle name="20% - Accent1 4" xfId="417" xr:uid="{00000000-0005-0000-0000-0000CF060000}"/>
    <cellStyle name="20% - Accent1 4 10" xfId="32631" xr:uid="{00000000-0005-0000-0000-0000D0060000}"/>
    <cellStyle name="20% - Accent1 4 2" xfId="625" xr:uid="{00000000-0005-0000-0000-0000D1060000}"/>
    <cellStyle name="20% - Accent1 4 2 2" xfId="977" xr:uid="{00000000-0005-0000-0000-0000D2060000}"/>
    <cellStyle name="20% - Accent1 4 2 2 2" xfId="2073" xr:uid="{00000000-0005-0000-0000-0000D3060000}"/>
    <cellStyle name="20% - Accent1 4 2 2 2 2" xfId="3612" xr:uid="{00000000-0005-0000-0000-0000D4060000}"/>
    <cellStyle name="20% - Accent1 4 2 2 2 2 2" xfId="19311" xr:uid="{00000000-0005-0000-0000-0000D5060000}"/>
    <cellStyle name="20% - Accent1 4 2 2 2 3" xfId="3613" xr:uid="{00000000-0005-0000-0000-0000D6060000}"/>
    <cellStyle name="20% - Accent1 4 2 2 2 3 2" xfId="19312" xr:uid="{00000000-0005-0000-0000-0000D7060000}"/>
    <cellStyle name="20% - Accent1 4 2 2 2 4" xfId="3611" xr:uid="{00000000-0005-0000-0000-0000D8060000}"/>
    <cellStyle name="20% - Accent1 4 2 2 2 4 2" xfId="19310" xr:uid="{00000000-0005-0000-0000-0000D9060000}"/>
    <cellStyle name="20% - Accent1 4 2 2 2 5" xfId="18221" xr:uid="{00000000-0005-0000-0000-0000DA060000}"/>
    <cellStyle name="20% - Accent1 4 2 2 3" xfId="3614" xr:uid="{00000000-0005-0000-0000-0000DB060000}"/>
    <cellStyle name="20% - Accent1 4 2 2 3 2" xfId="3615" xr:uid="{00000000-0005-0000-0000-0000DC060000}"/>
    <cellStyle name="20% - Accent1 4 2 2 3 2 2" xfId="19314" xr:uid="{00000000-0005-0000-0000-0000DD060000}"/>
    <cellStyle name="20% - Accent1 4 2 2 3 3" xfId="19313" xr:uid="{00000000-0005-0000-0000-0000DE060000}"/>
    <cellStyle name="20% - Accent1 4 2 2 4" xfId="3610" xr:uid="{00000000-0005-0000-0000-0000DF060000}"/>
    <cellStyle name="20% - Accent1 4 2 2 4 2" xfId="19309" xr:uid="{00000000-0005-0000-0000-0000E0060000}"/>
    <cellStyle name="20% - Accent1 4 2 2 5" xfId="17270" xr:uid="{00000000-0005-0000-0000-0000E1060000}"/>
    <cellStyle name="20% - Accent1 4 2 2 6" xfId="34610" xr:uid="{00000000-0005-0000-0000-0000E2060000}"/>
    <cellStyle name="20% - Accent1 4 2 3" xfId="1732" xr:uid="{00000000-0005-0000-0000-0000E3060000}"/>
    <cellStyle name="20% - Accent1 4 2 3 2" xfId="3617" xr:uid="{00000000-0005-0000-0000-0000E4060000}"/>
    <cellStyle name="20% - Accent1 4 2 3 2 2" xfId="19316" xr:uid="{00000000-0005-0000-0000-0000E5060000}"/>
    <cellStyle name="20% - Accent1 4 2 3 3" xfId="3618" xr:uid="{00000000-0005-0000-0000-0000E6060000}"/>
    <cellStyle name="20% - Accent1 4 2 3 3 2" xfId="19317" xr:uid="{00000000-0005-0000-0000-0000E7060000}"/>
    <cellStyle name="20% - Accent1 4 2 3 4" xfId="3616" xr:uid="{00000000-0005-0000-0000-0000E8060000}"/>
    <cellStyle name="20% - Accent1 4 2 3 4 2" xfId="19315" xr:uid="{00000000-0005-0000-0000-0000E9060000}"/>
    <cellStyle name="20% - Accent1 4 2 3 5" xfId="17880" xr:uid="{00000000-0005-0000-0000-0000EA060000}"/>
    <cellStyle name="20% - Accent1 4 2 3 6" xfId="34442" xr:uid="{00000000-0005-0000-0000-0000EB060000}"/>
    <cellStyle name="20% - Accent1 4 2 4" xfId="3619" xr:uid="{00000000-0005-0000-0000-0000EC060000}"/>
    <cellStyle name="20% - Accent1 4 2 4 2" xfId="3620" xr:uid="{00000000-0005-0000-0000-0000ED060000}"/>
    <cellStyle name="20% - Accent1 4 2 4 2 2" xfId="19319" xr:uid="{00000000-0005-0000-0000-0000EE060000}"/>
    <cellStyle name="20% - Accent1 4 2 4 3" xfId="19318" xr:uid="{00000000-0005-0000-0000-0000EF060000}"/>
    <cellStyle name="20% - Accent1 4 2 5" xfId="3609" xr:uid="{00000000-0005-0000-0000-0000F0060000}"/>
    <cellStyle name="20% - Accent1 4 2 5 2" xfId="19308" xr:uid="{00000000-0005-0000-0000-0000F1060000}"/>
    <cellStyle name="20% - Accent1 4 2 6" xfId="16929" xr:uid="{00000000-0005-0000-0000-0000F2060000}"/>
    <cellStyle name="20% - Accent1 4 2 7" xfId="33333" xr:uid="{00000000-0005-0000-0000-0000F3060000}"/>
    <cellStyle name="20% - Accent1 4 3" xfId="790" xr:uid="{00000000-0005-0000-0000-0000F4060000}"/>
    <cellStyle name="20% - Accent1 4 3 2" xfId="1887" xr:uid="{00000000-0005-0000-0000-0000F5060000}"/>
    <cellStyle name="20% - Accent1 4 3 2 2" xfId="3623" xr:uid="{00000000-0005-0000-0000-0000F6060000}"/>
    <cellStyle name="20% - Accent1 4 3 2 2 2" xfId="3624" xr:uid="{00000000-0005-0000-0000-0000F7060000}"/>
    <cellStyle name="20% - Accent1 4 3 2 2 2 2" xfId="19323" xr:uid="{00000000-0005-0000-0000-0000F8060000}"/>
    <cellStyle name="20% - Accent1 4 3 2 2 3" xfId="3625" xr:uid="{00000000-0005-0000-0000-0000F9060000}"/>
    <cellStyle name="20% - Accent1 4 3 2 2 3 2" xfId="19324" xr:uid="{00000000-0005-0000-0000-0000FA060000}"/>
    <cellStyle name="20% - Accent1 4 3 2 2 4" xfId="19322" xr:uid="{00000000-0005-0000-0000-0000FB060000}"/>
    <cellStyle name="20% - Accent1 4 3 2 3" xfId="3626" xr:uid="{00000000-0005-0000-0000-0000FC060000}"/>
    <cellStyle name="20% - Accent1 4 3 2 3 2" xfId="3627" xr:uid="{00000000-0005-0000-0000-0000FD060000}"/>
    <cellStyle name="20% - Accent1 4 3 2 3 2 2" xfId="19326" xr:uid="{00000000-0005-0000-0000-0000FE060000}"/>
    <cellStyle name="20% - Accent1 4 3 2 3 3" xfId="19325" xr:uid="{00000000-0005-0000-0000-0000FF060000}"/>
    <cellStyle name="20% - Accent1 4 3 2 4" xfId="3622" xr:uid="{00000000-0005-0000-0000-000000070000}"/>
    <cellStyle name="20% - Accent1 4 3 2 4 2" xfId="19321" xr:uid="{00000000-0005-0000-0000-000001070000}"/>
    <cellStyle name="20% - Accent1 4 3 2 5" xfId="18035" xr:uid="{00000000-0005-0000-0000-000002070000}"/>
    <cellStyle name="20% - Accent1 4 3 2 6" xfId="34382" xr:uid="{00000000-0005-0000-0000-000003070000}"/>
    <cellStyle name="20% - Accent1 4 3 3" xfId="3628" xr:uid="{00000000-0005-0000-0000-000004070000}"/>
    <cellStyle name="20% - Accent1 4 3 3 2" xfId="3629" xr:uid="{00000000-0005-0000-0000-000005070000}"/>
    <cellStyle name="20% - Accent1 4 3 3 2 2" xfId="19328" xr:uid="{00000000-0005-0000-0000-000006070000}"/>
    <cellStyle name="20% - Accent1 4 3 3 3" xfId="3630" xr:uid="{00000000-0005-0000-0000-000007070000}"/>
    <cellStyle name="20% - Accent1 4 3 3 3 2" xfId="19329" xr:uid="{00000000-0005-0000-0000-000008070000}"/>
    <cellStyle name="20% - Accent1 4 3 3 4" xfId="19327" xr:uid="{00000000-0005-0000-0000-000009070000}"/>
    <cellStyle name="20% - Accent1 4 3 4" xfId="3631" xr:uid="{00000000-0005-0000-0000-00000A070000}"/>
    <cellStyle name="20% - Accent1 4 3 4 2" xfId="3632" xr:uid="{00000000-0005-0000-0000-00000B070000}"/>
    <cellStyle name="20% - Accent1 4 3 4 2 2" xfId="19331" xr:uid="{00000000-0005-0000-0000-00000C070000}"/>
    <cellStyle name="20% - Accent1 4 3 4 3" xfId="19330" xr:uid="{00000000-0005-0000-0000-00000D070000}"/>
    <cellStyle name="20% - Accent1 4 3 5" xfId="3621" xr:uid="{00000000-0005-0000-0000-00000E070000}"/>
    <cellStyle name="20% - Accent1 4 3 5 2" xfId="19320" xr:uid="{00000000-0005-0000-0000-00000F070000}"/>
    <cellStyle name="20% - Accent1 4 3 6" xfId="17084" xr:uid="{00000000-0005-0000-0000-000010070000}"/>
    <cellStyle name="20% - Accent1 4 3 7" xfId="33955" xr:uid="{00000000-0005-0000-0000-000011070000}"/>
    <cellStyle name="20% - Accent1 4 4" xfId="1545" xr:uid="{00000000-0005-0000-0000-000012070000}"/>
    <cellStyle name="20% - Accent1 4 4 2" xfId="3634" xr:uid="{00000000-0005-0000-0000-000013070000}"/>
    <cellStyle name="20% - Accent1 4 4 2 2" xfId="3635" xr:uid="{00000000-0005-0000-0000-000014070000}"/>
    <cellStyle name="20% - Accent1 4 4 2 2 2" xfId="19334" xr:uid="{00000000-0005-0000-0000-000015070000}"/>
    <cellStyle name="20% - Accent1 4 4 2 3" xfId="3636" xr:uid="{00000000-0005-0000-0000-000016070000}"/>
    <cellStyle name="20% - Accent1 4 4 2 3 2" xfId="19335" xr:uid="{00000000-0005-0000-0000-000017070000}"/>
    <cellStyle name="20% - Accent1 4 4 2 4" xfId="19333" xr:uid="{00000000-0005-0000-0000-000018070000}"/>
    <cellStyle name="20% - Accent1 4 4 3" xfId="3637" xr:uid="{00000000-0005-0000-0000-000019070000}"/>
    <cellStyle name="20% - Accent1 4 4 3 2" xfId="3638" xr:uid="{00000000-0005-0000-0000-00001A070000}"/>
    <cellStyle name="20% - Accent1 4 4 3 2 2" xfId="19337" xr:uid="{00000000-0005-0000-0000-00001B070000}"/>
    <cellStyle name="20% - Accent1 4 4 3 3" xfId="19336" xr:uid="{00000000-0005-0000-0000-00001C070000}"/>
    <cellStyle name="20% - Accent1 4 4 4" xfId="3633" xr:uid="{00000000-0005-0000-0000-00001D070000}"/>
    <cellStyle name="20% - Accent1 4 4 4 2" xfId="19332" xr:uid="{00000000-0005-0000-0000-00001E070000}"/>
    <cellStyle name="20% - Accent1 4 4 5" xfId="17694" xr:uid="{00000000-0005-0000-0000-00001F070000}"/>
    <cellStyle name="20% - Accent1 4 4 6" xfId="34558" xr:uid="{00000000-0005-0000-0000-000020070000}"/>
    <cellStyle name="20% - Accent1 4 5" xfId="3639" xr:uid="{00000000-0005-0000-0000-000021070000}"/>
    <cellStyle name="20% - Accent1 4 5 2" xfId="3640" xr:uid="{00000000-0005-0000-0000-000022070000}"/>
    <cellStyle name="20% - Accent1 4 5 2 2" xfId="3641" xr:uid="{00000000-0005-0000-0000-000023070000}"/>
    <cellStyle name="20% - Accent1 4 5 2 2 2" xfId="19340" xr:uid="{00000000-0005-0000-0000-000024070000}"/>
    <cellStyle name="20% - Accent1 4 5 2 3" xfId="3642" xr:uid="{00000000-0005-0000-0000-000025070000}"/>
    <cellStyle name="20% - Accent1 4 5 2 3 2" xfId="19341" xr:uid="{00000000-0005-0000-0000-000026070000}"/>
    <cellStyle name="20% - Accent1 4 5 2 4" xfId="19339" xr:uid="{00000000-0005-0000-0000-000027070000}"/>
    <cellStyle name="20% - Accent1 4 5 3" xfId="3643" xr:uid="{00000000-0005-0000-0000-000028070000}"/>
    <cellStyle name="20% - Accent1 4 5 3 2" xfId="19342" xr:uid="{00000000-0005-0000-0000-000029070000}"/>
    <cellStyle name="20% - Accent1 4 5 4" xfId="3644" xr:uid="{00000000-0005-0000-0000-00002A070000}"/>
    <cellStyle name="20% - Accent1 4 5 4 2" xfId="19343" xr:uid="{00000000-0005-0000-0000-00002B070000}"/>
    <cellStyle name="20% - Accent1 4 5 5" xfId="19338" xr:uid="{00000000-0005-0000-0000-00002C070000}"/>
    <cellStyle name="20% - Accent1 4 5 6" xfId="34320" xr:uid="{00000000-0005-0000-0000-00002D070000}"/>
    <cellStyle name="20% - Accent1 4 6" xfId="3645" xr:uid="{00000000-0005-0000-0000-00002E070000}"/>
    <cellStyle name="20% - Accent1 4 6 2" xfId="3646" xr:uid="{00000000-0005-0000-0000-00002F070000}"/>
    <cellStyle name="20% - Accent1 4 6 2 2" xfId="19345" xr:uid="{00000000-0005-0000-0000-000030070000}"/>
    <cellStyle name="20% - Accent1 4 6 3" xfId="3647" xr:uid="{00000000-0005-0000-0000-000031070000}"/>
    <cellStyle name="20% - Accent1 4 6 3 2" xfId="19346" xr:uid="{00000000-0005-0000-0000-000032070000}"/>
    <cellStyle name="20% - Accent1 4 6 4" xfId="19344" xr:uid="{00000000-0005-0000-0000-000033070000}"/>
    <cellStyle name="20% - Accent1 4 7" xfId="3648" xr:uid="{00000000-0005-0000-0000-000034070000}"/>
    <cellStyle name="20% - Accent1 4 7 2" xfId="3649" xr:uid="{00000000-0005-0000-0000-000035070000}"/>
    <cellStyle name="20% - Accent1 4 7 2 2" xfId="19348" xr:uid="{00000000-0005-0000-0000-000036070000}"/>
    <cellStyle name="20% - Accent1 4 7 3" xfId="19347" xr:uid="{00000000-0005-0000-0000-000037070000}"/>
    <cellStyle name="20% - Accent1 4 8" xfId="2590" xr:uid="{00000000-0005-0000-0000-000038070000}"/>
    <cellStyle name="20% - Accent1 4 8 2" xfId="18734" xr:uid="{00000000-0005-0000-0000-000039070000}"/>
    <cellStyle name="20% - Accent1 4 9" xfId="16743" xr:uid="{00000000-0005-0000-0000-00003A070000}"/>
    <cellStyle name="20% - Accent1 40" xfId="2493" xr:uid="{00000000-0005-0000-0000-00003B070000}"/>
    <cellStyle name="20% - Accent1 40 2" xfId="18640" xr:uid="{00000000-0005-0000-0000-00003C070000}"/>
    <cellStyle name="20% - Accent1 40 2 2" xfId="33843" xr:uid="{00000000-0005-0000-0000-00003D070000}"/>
    <cellStyle name="20% - Accent1 40 3" xfId="35111" xr:uid="{00000000-0005-0000-0000-00003E070000}"/>
    <cellStyle name="20% - Accent1 40 4" xfId="33113" xr:uid="{00000000-0005-0000-0000-00003F070000}"/>
    <cellStyle name="20% - Accent1 41" xfId="2507" xr:uid="{00000000-0005-0000-0000-000040070000}"/>
    <cellStyle name="20% - Accent1 41 2" xfId="18653" xr:uid="{00000000-0005-0000-0000-000041070000}"/>
    <cellStyle name="20% - Accent1 41 2 2" xfId="33861" xr:uid="{00000000-0005-0000-0000-000042070000}"/>
    <cellStyle name="20% - Accent1 41 3" xfId="33126" xr:uid="{00000000-0005-0000-0000-000043070000}"/>
    <cellStyle name="20% - Accent1 42" xfId="2528" xr:uid="{00000000-0005-0000-0000-000044070000}"/>
    <cellStyle name="20% - Accent1 42 2" xfId="18675" xr:uid="{00000000-0005-0000-0000-000045070000}"/>
    <cellStyle name="20% - Accent1 42 2 2" xfId="33874" xr:uid="{00000000-0005-0000-0000-000046070000}"/>
    <cellStyle name="20% - Accent1 42 3" xfId="33139" xr:uid="{00000000-0005-0000-0000-000047070000}"/>
    <cellStyle name="20% - Accent1 43" xfId="2542" xr:uid="{00000000-0005-0000-0000-000048070000}"/>
    <cellStyle name="20% - Accent1 43 2" xfId="18689" xr:uid="{00000000-0005-0000-0000-000049070000}"/>
    <cellStyle name="20% - Accent1 43 3" xfId="33157" xr:uid="{00000000-0005-0000-0000-00004A070000}"/>
    <cellStyle name="20% - Accent1 44" xfId="2558" xr:uid="{00000000-0005-0000-0000-00004B070000}"/>
    <cellStyle name="20% - Accent1 44 2" xfId="18704" xr:uid="{00000000-0005-0000-0000-00004C070000}"/>
    <cellStyle name="20% - Accent1 44 3" xfId="33175" xr:uid="{00000000-0005-0000-0000-00004D070000}"/>
    <cellStyle name="20% - Accent1 45" xfId="16710" xr:uid="{00000000-0005-0000-0000-00004E070000}"/>
    <cellStyle name="20% - Accent1 45 2" xfId="33203" xr:uid="{00000000-0005-0000-0000-00004F070000}"/>
    <cellStyle name="20% - Accent1 46" xfId="31229" xr:uid="{00000000-0005-0000-0000-000050070000}"/>
    <cellStyle name="20% - Accent1 46 2" xfId="33217" xr:uid="{00000000-0005-0000-0000-000051070000}"/>
    <cellStyle name="20% - Accent1 47" xfId="31243" xr:uid="{00000000-0005-0000-0000-000052070000}"/>
    <cellStyle name="20% - Accent1 47 2" xfId="33232" xr:uid="{00000000-0005-0000-0000-000053070000}"/>
    <cellStyle name="20% - Accent1 48" xfId="31259" xr:uid="{00000000-0005-0000-0000-000054070000}"/>
    <cellStyle name="20% - Accent1 48 2" xfId="33248" xr:uid="{00000000-0005-0000-0000-000055070000}"/>
    <cellStyle name="20% - Accent1 49" xfId="31261" xr:uid="{00000000-0005-0000-0000-000056070000}"/>
    <cellStyle name="20% - Accent1 49 2" xfId="33263" xr:uid="{00000000-0005-0000-0000-000057070000}"/>
    <cellStyle name="20% - Accent1 5" xfId="439" xr:uid="{00000000-0005-0000-0000-000058070000}"/>
    <cellStyle name="20% - Accent1 5 2" xfId="644" xr:uid="{00000000-0005-0000-0000-000059070000}"/>
    <cellStyle name="20% - Accent1 5 2 2" xfId="990" xr:uid="{00000000-0005-0000-0000-00005A070000}"/>
    <cellStyle name="20% - Accent1 5 2 2 2" xfId="2086" xr:uid="{00000000-0005-0000-0000-00005B070000}"/>
    <cellStyle name="20% - Accent1 5 2 2 2 2" xfId="3652" xr:uid="{00000000-0005-0000-0000-00005C070000}"/>
    <cellStyle name="20% - Accent1 5 2 2 2 2 2" xfId="19351" xr:uid="{00000000-0005-0000-0000-00005D070000}"/>
    <cellStyle name="20% - Accent1 5 2 2 2 3" xfId="18234" xr:uid="{00000000-0005-0000-0000-00005E070000}"/>
    <cellStyle name="20% - Accent1 5 2 2 3" xfId="3653" xr:uid="{00000000-0005-0000-0000-00005F070000}"/>
    <cellStyle name="20% - Accent1 5 2 2 3 2" xfId="19352" xr:uid="{00000000-0005-0000-0000-000060070000}"/>
    <cellStyle name="20% - Accent1 5 2 2 4" xfId="3651" xr:uid="{00000000-0005-0000-0000-000061070000}"/>
    <cellStyle name="20% - Accent1 5 2 2 4 2" xfId="19350" xr:uid="{00000000-0005-0000-0000-000062070000}"/>
    <cellStyle name="20% - Accent1 5 2 2 5" xfId="17283" xr:uid="{00000000-0005-0000-0000-000063070000}"/>
    <cellStyle name="20% - Accent1 5 2 2 6" xfId="34457" xr:uid="{00000000-0005-0000-0000-000064070000}"/>
    <cellStyle name="20% - Accent1 5 2 3" xfId="1745" xr:uid="{00000000-0005-0000-0000-000065070000}"/>
    <cellStyle name="20% - Accent1 5 2 3 2" xfId="3655" xr:uid="{00000000-0005-0000-0000-000066070000}"/>
    <cellStyle name="20% - Accent1 5 2 3 2 2" xfId="19354" xr:uid="{00000000-0005-0000-0000-000067070000}"/>
    <cellStyle name="20% - Accent1 5 2 3 3" xfId="3654" xr:uid="{00000000-0005-0000-0000-000068070000}"/>
    <cellStyle name="20% - Accent1 5 2 3 3 2" xfId="19353" xr:uid="{00000000-0005-0000-0000-000069070000}"/>
    <cellStyle name="20% - Accent1 5 2 3 4" xfId="17893" xr:uid="{00000000-0005-0000-0000-00006A070000}"/>
    <cellStyle name="20% - Accent1 5 2 4" xfId="3650" xr:uid="{00000000-0005-0000-0000-00006B070000}"/>
    <cellStyle name="20% - Accent1 5 2 4 2" xfId="19349" xr:uid="{00000000-0005-0000-0000-00006C070000}"/>
    <cellStyle name="20% - Accent1 5 2 5" xfId="16942" xr:uid="{00000000-0005-0000-0000-00006D070000}"/>
    <cellStyle name="20% - Accent1 5 2 6" xfId="33346" xr:uid="{00000000-0005-0000-0000-00006E070000}"/>
    <cellStyle name="20% - Accent1 5 3" xfId="803" xr:uid="{00000000-0005-0000-0000-00006F070000}"/>
    <cellStyle name="20% - Accent1 5 3 2" xfId="1900" xr:uid="{00000000-0005-0000-0000-000070070000}"/>
    <cellStyle name="20% - Accent1 5 3 2 2" xfId="3657" xr:uid="{00000000-0005-0000-0000-000071070000}"/>
    <cellStyle name="20% - Accent1 5 3 2 2 2" xfId="19356" xr:uid="{00000000-0005-0000-0000-000072070000}"/>
    <cellStyle name="20% - Accent1 5 3 2 3" xfId="18048" xr:uid="{00000000-0005-0000-0000-000073070000}"/>
    <cellStyle name="20% - Accent1 5 3 2 4" xfId="34396" xr:uid="{00000000-0005-0000-0000-000074070000}"/>
    <cellStyle name="20% - Accent1 5 3 3" xfId="3658" xr:uid="{00000000-0005-0000-0000-000075070000}"/>
    <cellStyle name="20% - Accent1 5 3 3 2" xfId="19357" xr:uid="{00000000-0005-0000-0000-000076070000}"/>
    <cellStyle name="20% - Accent1 5 3 4" xfId="3656" xr:uid="{00000000-0005-0000-0000-000077070000}"/>
    <cellStyle name="20% - Accent1 5 3 4 2" xfId="19355" xr:uid="{00000000-0005-0000-0000-000078070000}"/>
    <cellStyle name="20% - Accent1 5 3 5" xfId="17097" xr:uid="{00000000-0005-0000-0000-000079070000}"/>
    <cellStyle name="20% - Accent1 5 3 6" xfId="33969" xr:uid="{00000000-0005-0000-0000-00007A070000}"/>
    <cellStyle name="20% - Accent1 5 4" xfId="1558" xr:uid="{00000000-0005-0000-0000-00007B070000}"/>
    <cellStyle name="20% - Accent1 5 4 2" xfId="3660" xr:uid="{00000000-0005-0000-0000-00007C070000}"/>
    <cellStyle name="20% - Accent1 5 4 2 2" xfId="19359" xr:uid="{00000000-0005-0000-0000-00007D070000}"/>
    <cellStyle name="20% - Accent1 5 4 3" xfId="3659" xr:uid="{00000000-0005-0000-0000-00007E070000}"/>
    <cellStyle name="20% - Accent1 5 4 3 2" xfId="19358" xr:uid="{00000000-0005-0000-0000-00007F070000}"/>
    <cellStyle name="20% - Accent1 5 4 4" xfId="17707" xr:uid="{00000000-0005-0000-0000-000080070000}"/>
    <cellStyle name="20% - Accent1 5 4 5" xfId="34572" xr:uid="{00000000-0005-0000-0000-000081070000}"/>
    <cellStyle name="20% - Accent1 5 5" xfId="2603" xr:uid="{00000000-0005-0000-0000-000082070000}"/>
    <cellStyle name="20% - Accent1 5 5 2" xfId="18747" xr:uid="{00000000-0005-0000-0000-000083070000}"/>
    <cellStyle name="20% - Accent1 5 5 3" xfId="34333" xr:uid="{00000000-0005-0000-0000-000084070000}"/>
    <cellStyle name="20% - Accent1 5 6" xfId="16756" xr:uid="{00000000-0005-0000-0000-000085070000}"/>
    <cellStyle name="20% - Accent1 5 7" xfId="32645" xr:uid="{00000000-0005-0000-0000-000086070000}"/>
    <cellStyle name="20% - Accent1 50" xfId="31279" xr:uid="{00000000-0005-0000-0000-000087070000}"/>
    <cellStyle name="20% - Accent1 50 2" xfId="33286" xr:uid="{00000000-0005-0000-0000-000088070000}"/>
    <cellStyle name="20% - Accent1 51" xfId="31298" xr:uid="{00000000-0005-0000-0000-000089070000}"/>
    <cellStyle name="20% - Accent1 51 2" xfId="33905" xr:uid="{00000000-0005-0000-0000-00008A070000}"/>
    <cellStyle name="20% - Accent1 52" xfId="31312" xr:uid="{00000000-0005-0000-0000-00008B070000}"/>
    <cellStyle name="20% - Accent1 52 2" xfId="34274" xr:uid="{00000000-0005-0000-0000-00008C070000}"/>
    <cellStyle name="20% - Accent1 53" xfId="31325" xr:uid="{00000000-0005-0000-0000-00008D070000}"/>
    <cellStyle name="20% - Accent1 54" xfId="31339" xr:uid="{00000000-0005-0000-0000-00008E070000}"/>
    <cellStyle name="20% - Accent1 55" xfId="31353" xr:uid="{00000000-0005-0000-0000-00008F070000}"/>
    <cellStyle name="20% - Accent1 56" xfId="31367" xr:uid="{00000000-0005-0000-0000-000090070000}"/>
    <cellStyle name="20% - Accent1 57" xfId="31381" xr:uid="{00000000-0005-0000-0000-000091070000}"/>
    <cellStyle name="20% - Accent1 58" xfId="31395" xr:uid="{00000000-0005-0000-0000-000092070000}"/>
    <cellStyle name="20% - Accent1 59" xfId="31408" xr:uid="{00000000-0005-0000-0000-000093070000}"/>
    <cellStyle name="20% - Accent1 6" xfId="452" xr:uid="{00000000-0005-0000-0000-000094070000}"/>
    <cellStyle name="20% - Accent1 6 2" xfId="657" xr:uid="{00000000-0005-0000-0000-000095070000}"/>
    <cellStyle name="20% - Accent1 6 2 2" xfId="1003" xr:uid="{00000000-0005-0000-0000-000096070000}"/>
    <cellStyle name="20% - Accent1 6 2 2 2" xfId="2099" xr:uid="{00000000-0005-0000-0000-000097070000}"/>
    <cellStyle name="20% - Accent1 6 2 2 2 2" xfId="18247" xr:uid="{00000000-0005-0000-0000-000098070000}"/>
    <cellStyle name="20% - Accent1 6 2 2 3" xfId="3662" xr:uid="{00000000-0005-0000-0000-000099070000}"/>
    <cellStyle name="20% - Accent1 6 2 2 3 2" xfId="19361" xr:uid="{00000000-0005-0000-0000-00009A070000}"/>
    <cellStyle name="20% - Accent1 6 2 2 4" xfId="17296" xr:uid="{00000000-0005-0000-0000-00009B070000}"/>
    <cellStyle name="20% - Accent1 6 2 2 5" xfId="34470" xr:uid="{00000000-0005-0000-0000-00009C070000}"/>
    <cellStyle name="20% - Accent1 6 2 3" xfId="1758" xr:uid="{00000000-0005-0000-0000-00009D070000}"/>
    <cellStyle name="20% - Accent1 6 2 3 2" xfId="3663" xr:uid="{00000000-0005-0000-0000-00009E070000}"/>
    <cellStyle name="20% - Accent1 6 2 3 2 2" xfId="19362" xr:uid="{00000000-0005-0000-0000-00009F070000}"/>
    <cellStyle name="20% - Accent1 6 2 3 3" xfId="17906" xr:uid="{00000000-0005-0000-0000-0000A0070000}"/>
    <cellStyle name="20% - Accent1 6 2 4" xfId="3661" xr:uid="{00000000-0005-0000-0000-0000A1070000}"/>
    <cellStyle name="20% - Accent1 6 2 4 2" xfId="19360" xr:uid="{00000000-0005-0000-0000-0000A2070000}"/>
    <cellStyle name="20% - Accent1 6 2 5" xfId="16955" xr:uid="{00000000-0005-0000-0000-0000A3070000}"/>
    <cellStyle name="20% - Accent1 6 2 6" xfId="33359" xr:uid="{00000000-0005-0000-0000-0000A4070000}"/>
    <cellStyle name="20% - Accent1 6 3" xfId="816" xr:uid="{00000000-0005-0000-0000-0000A5070000}"/>
    <cellStyle name="20% - Accent1 6 3 2" xfId="1913" xr:uid="{00000000-0005-0000-0000-0000A6070000}"/>
    <cellStyle name="20% - Accent1 6 3 2 2" xfId="3665" xr:uid="{00000000-0005-0000-0000-0000A7070000}"/>
    <cellStyle name="20% - Accent1 6 3 2 2 2" xfId="19364" xr:uid="{00000000-0005-0000-0000-0000A8070000}"/>
    <cellStyle name="20% - Accent1 6 3 2 3" xfId="18061" xr:uid="{00000000-0005-0000-0000-0000A9070000}"/>
    <cellStyle name="20% - Accent1 6 3 2 4" xfId="34653" xr:uid="{00000000-0005-0000-0000-0000AA070000}"/>
    <cellStyle name="20% - Accent1 6 3 3" xfId="3664" xr:uid="{00000000-0005-0000-0000-0000AB070000}"/>
    <cellStyle name="20% - Accent1 6 3 3 2" xfId="19363" xr:uid="{00000000-0005-0000-0000-0000AC070000}"/>
    <cellStyle name="20% - Accent1 6 3 4" xfId="17110" xr:uid="{00000000-0005-0000-0000-0000AD070000}"/>
    <cellStyle name="20% - Accent1 6 3 5" xfId="33982" xr:uid="{00000000-0005-0000-0000-0000AE070000}"/>
    <cellStyle name="20% - Accent1 6 4" xfId="1571" xr:uid="{00000000-0005-0000-0000-0000AF070000}"/>
    <cellStyle name="20% - Accent1 6 4 2" xfId="17720" xr:uid="{00000000-0005-0000-0000-0000B0070000}"/>
    <cellStyle name="20% - Accent1 6 4 3" xfId="34347" xr:uid="{00000000-0005-0000-0000-0000B1070000}"/>
    <cellStyle name="20% - Accent1 6 5" xfId="2618" xr:uid="{00000000-0005-0000-0000-0000B2070000}"/>
    <cellStyle name="20% - Accent1 6 5 2" xfId="18762" xr:uid="{00000000-0005-0000-0000-0000B3070000}"/>
    <cellStyle name="20% - Accent1 6 6" xfId="16769" xr:uid="{00000000-0005-0000-0000-0000B4070000}"/>
    <cellStyle name="20% - Accent1 6 7" xfId="32658" xr:uid="{00000000-0005-0000-0000-0000B5070000}"/>
    <cellStyle name="20% - Accent1 60" xfId="31421" xr:uid="{00000000-0005-0000-0000-0000B6070000}"/>
    <cellStyle name="20% - Accent1 61" xfId="31435" xr:uid="{00000000-0005-0000-0000-0000B7070000}"/>
    <cellStyle name="20% - Accent1 62" xfId="31449" xr:uid="{00000000-0005-0000-0000-0000B8070000}"/>
    <cellStyle name="20% - Accent1 63" xfId="31477" xr:uid="{00000000-0005-0000-0000-0000B9070000}"/>
    <cellStyle name="20% - Accent1 64" xfId="31464" xr:uid="{00000000-0005-0000-0000-0000BA070000}"/>
    <cellStyle name="20% - Accent1 65" xfId="31496" xr:uid="{00000000-0005-0000-0000-0000BB070000}"/>
    <cellStyle name="20% - Accent1 66" xfId="31510" xr:uid="{00000000-0005-0000-0000-0000BC070000}"/>
    <cellStyle name="20% - Accent1 67" xfId="31523" xr:uid="{00000000-0005-0000-0000-0000BD070000}"/>
    <cellStyle name="20% - Accent1 68" xfId="31536" xr:uid="{00000000-0005-0000-0000-0000BE070000}"/>
    <cellStyle name="20% - Accent1 69" xfId="31550" xr:uid="{00000000-0005-0000-0000-0000BF070000}"/>
    <cellStyle name="20% - Accent1 7" xfId="468" xr:uid="{00000000-0005-0000-0000-0000C0070000}"/>
    <cellStyle name="20% - Accent1 7 2" xfId="672" xr:uid="{00000000-0005-0000-0000-0000C1070000}"/>
    <cellStyle name="20% - Accent1 7 2 2" xfId="1018" xr:uid="{00000000-0005-0000-0000-0000C2070000}"/>
    <cellStyle name="20% - Accent1 7 2 2 2" xfId="2114" xr:uid="{00000000-0005-0000-0000-0000C3070000}"/>
    <cellStyle name="20% - Accent1 7 2 2 2 2" xfId="18262" xr:uid="{00000000-0005-0000-0000-0000C4070000}"/>
    <cellStyle name="20% - Accent1 7 2 2 3" xfId="3667" xr:uid="{00000000-0005-0000-0000-0000C5070000}"/>
    <cellStyle name="20% - Accent1 7 2 2 3 2" xfId="19366" xr:uid="{00000000-0005-0000-0000-0000C6070000}"/>
    <cellStyle name="20% - Accent1 7 2 2 4" xfId="17311" xr:uid="{00000000-0005-0000-0000-0000C7070000}"/>
    <cellStyle name="20% - Accent1 7 2 2 5" xfId="34667" xr:uid="{00000000-0005-0000-0000-0000C8070000}"/>
    <cellStyle name="20% - Accent1 7 2 3" xfId="1773" xr:uid="{00000000-0005-0000-0000-0000C9070000}"/>
    <cellStyle name="20% - Accent1 7 2 3 2" xfId="3668" xr:uid="{00000000-0005-0000-0000-0000CA070000}"/>
    <cellStyle name="20% - Accent1 7 2 3 2 2" xfId="19367" xr:uid="{00000000-0005-0000-0000-0000CB070000}"/>
    <cellStyle name="20% - Accent1 7 2 3 3" xfId="17921" xr:uid="{00000000-0005-0000-0000-0000CC070000}"/>
    <cellStyle name="20% - Accent1 7 2 4" xfId="3666" xr:uid="{00000000-0005-0000-0000-0000CD070000}"/>
    <cellStyle name="20% - Accent1 7 2 4 2" xfId="19365" xr:uid="{00000000-0005-0000-0000-0000CE070000}"/>
    <cellStyle name="20% - Accent1 7 2 5" xfId="16970" xr:uid="{00000000-0005-0000-0000-0000CF070000}"/>
    <cellStyle name="20% - Accent1 7 2 6" xfId="33372" xr:uid="{00000000-0005-0000-0000-0000D0070000}"/>
    <cellStyle name="20% - Accent1 7 3" xfId="832" xr:uid="{00000000-0005-0000-0000-0000D1070000}"/>
    <cellStyle name="20% - Accent1 7 3 2" xfId="1928" xr:uid="{00000000-0005-0000-0000-0000D2070000}"/>
    <cellStyle name="20% - Accent1 7 3 2 2" xfId="18076" xr:uid="{00000000-0005-0000-0000-0000D3070000}"/>
    <cellStyle name="20% - Accent1 7 3 3" xfId="3669" xr:uid="{00000000-0005-0000-0000-0000D4070000}"/>
    <cellStyle name="20% - Accent1 7 3 3 2" xfId="19368" xr:uid="{00000000-0005-0000-0000-0000D5070000}"/>
    <cellStyle name="20% - Accent1 7 3 4" xfId="17125" xr:uid="{00000000-0005-0000-0000-0000D6070000}"/>
    <cellStyle name="20% - Accent1 7 3 5" xfId="33995" xr:uid="{00000000-0005-0000-0000-0000D7070000}"/>
    <cellStyle name="20% - Accent1 7 4" xfId="1587" xr:uid="{00000000-0005-0000-0000-0000D8070000}"/>
    <cellStyle name="20% - Accent1 7 4 2" xfId="3670" xr:uid="{00000000-0005-0000-0000-0000D9070000}"/>
    <cellStyle name="20% - Accent1 7 4 2 2" xfId="19369" xr:uid="{00000000-0005-0000-0000-0000DA070000}"/>
    <cellStyle name="20% - Accent1 7 4 3" xfId="17735" xr:uid="{00000000-0005-0000-0000-0000DB070000}"/>
    <cellStyle name="20% - Accent1 7 4 4" xfId="34483" xr:uid="{00000000-0005-0000-0000-0000DC070000}"/>
    <cellStyle name="20% - Accent1 7 5" xfId="2632" xr:uid="{00000000-0005-0000-0000-0000DD070000}"/>
    <cellStyle name="20% - Accent1 7 5 2" xfId="18775" xr:uid="{00000000-0005-0000-0000-0000DE070000}"/>
    <cellStyle name="20% - Accent1 7 6" xfId="16784" xr:uid="{00000000-0005-0000-0000-0000DF070000}"/>
    <cellStyle name="20% - Accent1 7 7" xfId="32671" xr:uid="{00000000-0005-0000-0000-0000E0070000}"/>
    <cellStyle name="20% - Accent1 70" xfId="31563" xr:uid="{00000000-0005-0000-0000-0000E1070000}"/>
    <cellStyle name="20% - Accent1 71" xfId="31576" xr:uid="{00000000-0005-0000-0000-0000E2070000}"/>
    <cellStyle name="20% - Accent1 72" xfId="31590" xr:uid="{00000000-0005-0000-0000-0000E3070000}"/>
    <cellStyle name="20% - Accent1 73" xfId="31617" xr:uid="{00000000-0005-0000-0000-0000E4070000}"/>
    <cellStyle name="20% - Accent1 74" xfId="31624" xr:uid="{00000000-0005-0000-0000-0000E5070000}"/>
    <cellStyle name="20% - Accent1 75" xfId="31623" xr:uid="{00000000-0005-0000-0000-0000E6070000}"/>
    <cellStyle name="20% - Accent1 76" xfId="31654" xr:uid="{00000000-0005-0000-0000-0000E7070000}"/>
    <cellStyle name="20% - Accent1 77" xfId="31668" xr:uid="{00000000-0005-0000-0000-0000E8070000}"/>
    <cellStyle name="20% - Accent1 78" xfId="31681" xr:uid="{00000000-0005-0000-0000-0000E9070000}"/>
    <cellStyle name="20% - Accent1 79" xfId="31695" xr:uid="{00000000-0005-0000-0000-0000EA070000}"/>
    <cellStyle name="20% - Accent1 8" xfId="482" xr:uid="{00000000-0005-0000-0000-0000EB070000}"/>
    <cellStyle name="20% - Accent1 8 2" xfId="685" xr:uid="{00000000-0005-0000-0000-0000EC070000}"/>
    <cellStyle name="20% - Accent1 8 2 2" xfId="1031" xr:uid="{00000000-0005-0000-0000-0000ED070000}"/>
    <cellStyle name="20% - Accent1 8 2 2 2" xfId="2127" xr:uid="{00000000-0005-0000-0000-0000EE070000}"/>
    <cellStyle name="20% - Accent1 8 2 2 2 2" xfId="18275" xr:uid="{00000000-0005-0000-0000-0000EF070000}"/>
    <cellStyle name="20% - Accent1 8 2 2 3" xfId="17324" xr:uid="{00000000-0005-0000-0000-0000F0070000}"/>
    <cellStyle name="20% - Accent1 8 2 2 4" xfId="34680" xr:uid="{00000000-0005-0000-0000-0000F1070000}"/>
    <cellStyle name="20% - Accent1 8 2 3" xfId="1786" xr:uid="{00000000-0005-0000-0000-0000F2070000}"/>
    <cellStyle name="20% - Accent1 8 2 3 2" xfId="17934" xr:uid="{00000000-0005-0000-0000-0000F3070000}"/>
    <cellStyle name="20% - Accent1 8 2 4" xfId="3671" xr:uid="{00000000-0005-0000-0000-0000F4070000}"/>
    <cellStyle name="20% - Accent1 8 2 4 2" xfId="19370" xr:uid="{00000000-0005-0000-0000-0000F5070000}"/>
    <cellStyle name="20% - Accent1 8 2 5" xfId="16983" xr:uid="{00000000-0005-0000-0000-0000F6070000}"/>
    <cellStyle name="20% - Accent1 8 2 6" xfId="33385" xr:uid="{00000000-0005-0000-0000-0000F7070000}"/>
    <cellStyle name="20% - Accent1 8 3" xfId="845" xr:uid="{00000000-0005-0000-0000-0000F8070000}"/>
    <cellStyle name="20% - Accent1 8 3 2" xfId="1941" xr:uid="{00000000-0005-0000-0000-0000F9070000}"/>
    <cellStyle name="20% - Accent1 8 3 2 2" xfId="18089" xr:uid="{00000000-0005-0000-0000-0000FA070000}"/>
    <cellStyle name="20% - Accent1 8 3 3" xfId="3672" xr:uid="{00000000-0005-0000-0000-0000FB070000}"/>
    <cellStyle name="20% - Accent1 8 3 3 2" xfId="19371" xr:uid="{00000000-0005-0000-0000-0000FC070000}"/>
    <cellStyle name="20% - Accent1 8 3 4" xfId="17138" xr:uid="{00000000-0005-0000-0000-0000FD070000}"/>
    <cellStyle name="20% - Accent1 8 3 5" xfId="34008" xr:uid="{00000000-0005-0000-0000-0000FE070000}"/>
    <cellStyle name="20% - Accent1 8 4" xfId="1600" xr:uid="{00000000-0005-0000-0000-0000FF070000}"/>
    <cellStyle name="20% - Accent1 8 4 2" xfId="17748" xr:uid="{00000000-0005-0000-0000-000000080000}"/>
    <cellStyle name="20% - Accent1 8 4 3" xfId="34496" xr:uid="{00000000-0005-0000-0000-000001080000}"/>
    <cellStyle name="20% - Accent1 8 5" xfId="2645" xr:uid="{00000000-0005-0000-0000-000002080000}"/>
    <cellStyle name="20% - Accent1 8 5 2" xfId="18788" xr:uid="{00000000-0005-0000-0000-000003080000}"/>
    <cellStyle name="20% - Accent1 8 6" xfId="16797" xr:uid="{00000000-0005-0000-0000-000004080000}"/>
    <cellStyle name="20% - Accent1 8 7" xfId="32684" xr:uid="{00000000-0005-0000-0000-000005080000}"/>
    <cellStyle name="20% - Accent1 80" xfId="31708" xr:uid="{00000000-0005-0000-0000-000006080000}"/>
    <cellStyle name="20% - Accent1 81" xfId="31721" xr:uid="{00000000-0005-0000-0000-000007080000}"/>
    <cellStyle name="20% - Accent1 82" xfId="31735" xr:uid="{00000000-0005-0000-0000-000008080000}"/>
    <cellStyle name="20% - Accent1 83" xfId="31749" xr:uid="{00000000-0005-0000-0000-000009080000}"/>
    <cellStyle name="20% - Accent1 84" xfId="31771" xr:uid="{00000000-0005-0000-0000-00000A080000}"/>
    <cellStyle name="20% - Accent1 85" xfId="31784" xr:uid="{00000000-0005-0000-0000-00000B080000}"/>
    <cellStyle name="20% - Accent1 86" xfId="31797" xr:uid="{00000000-0005-0000-0000-00000C080000}"/>
    <cellStyle name="20% - Accent1 87" xfId="31813" xr:uid="{00000000-0005-0000-0000-00000D080000}"/>
    <cellStyle name="20% - Accent1 88" xfId="31819" xr:uid="{00000000-0005-0000-0000-00000E080000}"/>
    <cellStyle name="20% - Accent1 89" xfId="31848" xr:uid="{00000000-0005-0000-0000-00000F080000}"/>
    <cellStyle name="20% - Accent1 9" xfId="495" xr:uid="{00000000-0005-0000-0000-000010080000}"/>
    <cellStyle name="20% - Accent1 9 2" xfId="698" xr:uid="{00000000-0005-0000-0000-000011080000}"/>
    <cellStyle name="20% - Accent1 9 2 2" xfId="1044" xr:uid="{00000000-0005-0000-0000-000012080000}"/>
    <cellStyle name="20% - Accent1 9 2 2 2" xfId="2140" xr:uid="{00000000-0005-0000-0000-000013080000}"/>
    <cellStyle name="20% - Accent1 9 2 2 2 2" xfId="18288" xr:uid="{00000000-0005-0000-0000-000014080000}"/>
    <cellStyle name="20% - Accent1 9 2 2 3" xfId="17337" xr:uid="{00000000-0005-0000-0000-000015080000}"/>
    <cellStyle name="20% - Accent1 9 2 2 4" xfId="34693" xr:uid="{00000000-0005-0000-0000-000016080000}"/>
    <cellStyle name="20% - Accent1 9 2 3" xfId="1799" xr:uid="{00000000-0005-0000-0000-000017080000}"/>
    <cellStyle name="20% - Accent1 9 2 3 2" xfId="17947" xr:uid="{00000000-0005-0000-0000-000018080000}"/>
    <cellStyle name="20% - Accent1 9 2 4" xfId="3673" xr:uid="{00000000-0005-0000-0000-000019080000}"/>
    <cellStyle name="20% - Accent1 9 2 4 2" xfId="19372" xr:uid="{00000000-0005-0000-0000-00001A080000}"/>
    <cellStyle name="20% - Accent1 9 2 5" xfId="16996" xr:uid="{00000000-0005-0000-0000-00001B080000}"/>
    <cellStyle name="20% - Accent1 9 2 6" xfId="33398" xr:uid="{00000000-0005-0000-0000-00001C080000}"/>
    <cellStyle name="20% - Accent1 9 3" xfId="858" xr:uid="{00000000-0005-0000-0000-00001D080000}"/>
    <cellStyle name="20% - Accent1 9 3 2" xfId="1954" xr:uid="{00000000-0005-0000-0000-00001E080000}"/>
    <cellStyle name="20% - Accent1 9 3 2 2" xfId="18102" xr:uid="{00000000-0005-0000-0000-00001F080000}"/>
    <cellStyle name="20% - Accent1 9 3 3" xfId="17151" xr:uid="{00000000-0005-0000-0000-000020080000}"/>
    <cellStyle name="20% - Accent1 9 3 4" xfId="34022" xr:uid="{00000000-0005-0000-0000-000021080000}"/>
    <cellStyle name="20% - Accent1 9 4" xfId="1613" xr:uid="{00000000-0005-0000-0000-000022080000}"/>
    <cellStyle name="20% - Accent1 9 4 2" xfId="17761" xr:uid="{00000000-0005-0000-0000-000023080000}"/>
    <cellStyle name="20% - Accent1 9 4 3" xfId="34509" xr:uid="{00000000-0005-0000-0000-000024080000}"/>
    <cellStyle name="20% - Accent1 9 5" xfId="2662" xr:uid="{00000000-0005-0000-0000-000025080000}"/>
    <cellStyle name="20% - Accent1 9 5 2" xfId="18803" xr:uid="{00000000-0005-0000-0000-000026080000}"/>
    <cellStyle name="20% - Accent1 9 6" xfId="16810" xr:uid="{00000000-0005-0000-0000-000027080000}"/>
    <cellStyle name="20% - Accent1 9 7" xfId="32697" xr:uid="{00000000-0005-0000-0000-000028080000}"/>
    <cellStyle name="20% - Accent1 90" xfId="31862" xr:uid="{00000000-0005-0000-0000-000029080000}"/>
    <cellStyle name="20% - Accent1 91" xfId="31876" xr:uid="{00000000-0005-0000-0000-00002A080000}"/>
    <cellStyle name="20% - Accent1 92" xfId="31889" xr:uid="{00000000-0005-0000-0000-00002B080000}"/>
    <cellStyle name="20% - Accent1 93" xfId="31903" xr:uid="{00000000-0005-0000-0000-00002C080000}"/>
    <cellStyle name="20% - Accent1 94" xfId="31905" xr:uid="{00000000-0005-0000-0000-00002D080000}"/>
    <cellStyle name="20% - Accent1 95" xfId="31928" xr:uid="{00000000-0005-0000-0000-00002E080000}"/>
    <cellStyle name="20% - Accent1 96" xfId="31941" xr:uid="{00000000-0005-0000-0000-00002F080000}"/>
    <cellStyle name="20% - Accent1 97" xfId="31954" xr:uid="{00000000-0005-0000-0000-000030080000}"/>
    <cellStyle name="20% - Accent1 98" xfId="31967" xr:uid="{00000000-0005-0000-0000-000031080000}"/>
    <cellStyle name="20% - Accent1 99" xfId="31990" xr:uid="{00000000-0005-0000-0000-000032080000}"/>
    <cellStyle name="20% - Accent2" xfId="24" builtinId="34" customBuiltin="1"/>
    <cellStyle name="20% - Accent2 10" xfId="510" xr:uid="{00000000-0005-0000-0000-000034080000}"/>
    <cellStyle name="20% - Accent2 10 2" xfId="713" xr:uid="{00000000-0005-0000-0000-000035080000}"/>
    <cellStyle name="20% - Accent2 10 2 2" xfId="1059" xr:uid="{00000000-0005-0000-0000-000036080000}"/>
    <cellStyle name="20% - Accent2 10 2 2 2" xfId="2155" xr:uid="{00000000-0005-0000-0000-000037080000}"/>
    <cellStyle name="20% - Accent2 10 2 2 2 2" xfId="18303" xr:uid="{00000000-0005-0000-0000-000038080000}"/>
    <cellStyle name="20% - Accent2 10 2 2 3" xfId="17352" xr:uid="{00000000-0005-0000-0000-000039080000}"/>
    <cellStyle name="20% - Accent2 10 2 2 4" xfId="34707" xr:uid="{00000000-0005-0000-0000-00003A080000}"/>
    <cellStyle name="20% - Accent2 10 2 3" xfId="1814" xr:uid="{00000000-0005-0000-0000-00003B080000}"/>
    <cellStyle name="20% - Accent2 10 2 3 2" xfId="17962" xr:uid="{00000000-0005-0000-0000-00003C080000}"/>
    <cellStyle name="20% - Accent2 10 2 4" xfId="17011" xr:uid="{00000000-0005-0000-0000-00003D080000}"/>
    <cellStyle name="20% - Accent2 10 2 5" xfId="33415" xr:uid="{00000000-0005-0000-0000-00003E080000}"/>
    <cellStyle name="20% - Accent2 10 3" xfId="873" xr:uid="{00000000-0005-0000-0000-00003F080000}"/>
    <cellStyle name="20% - Accent2 10 3 2" xfId="1969" xr:uid="{00000000-0005-0000-0000-000040080000}"/>
    <cellStyle name="20% - Accent2 10 3 2 2" xfId="18117" xr:uid="{00000000-0005-0000-0000-000041080000}"/>
    <cellStyle name="20% - Accent2 10 3 3" xfId="17166" xr:uid="{00000000-0005-0000-0000-000042080000}"/>
    <cellStyle name="20% - Accent2 10 3 4" xfId="34037" xr:uid="{00000000-0005-0000-0000-000043080000}"/>
    <cellStyle name="20% - Accent2 10 4" xfId="1628" xr:uid="{00000000-0005-0000-0000-000044080000}"/>
    <cellStyle name="20% - Accent2 10 4 2" xfId="17776" xr:uid="{00000000-0005-0000-0000-000045080000}"/>
    <cellStyle name="20% - Accent2 10 4 3" xfId="34414" xr:uid="{00000000-0005-0000-0000-000046080000}"/>
    <cellStyle name="20% - Accent2 10 5" xfId="2679" xr:uid="{00000000-0005-0000-0000-000047080000}"/>
    <cellStyle name="20% - Accent2 10 5 2" xfId="18820" xr:uid="{00000000-0005-0000-0000-000048080000}"/>
    <cellStyle name="20% - Accent2 10 6" xfId="16825" xr:uid="{00000000-0005-0000-0000-000049080000}"/>
    <cellStyle name="20% - Accent2 10 7" xfId="32712" xr:uid="{00000000-0005-0000-0000-00004A080000}"/>
    <cellStyle name="20% - Accent2 100" xfId="32005" xr:uid="{00000000-0005-0000-0000-00004B080000}"/>
    <cellStyle name="20% - Accent2 101" xfId="32020" xr:uid="{00000000-0005-0000-0000-00004C080000}"/>
    <cellStyle name="20% - Accent2 102" xfId="32033" xr:uid="{00000000-0005-0000-0000-00004D080000}"/>
    <cellStyle name="20% - Accent2 103" xfId="32048" xr:uid="{00000000-0005-0000-0000-00004E080000}"/>
    <cellStyle name="20% - Accent2 104" xfId="32061" xr:uid="{00000000-0005-0000-0000-00004F080000}"/>
    <cellStyle name="20% - Accent2 105" xfId="32074" xr:uid="{00000000-0005-0000-0000-000050080000}"/>
    <cellStyle name="20% - Accent2 106" xfId="32087" xr:uid="{00000000-0005-0000-0000-000051080000}"/>
    <cellStyle name="20% - Accent2 107" xfId="32110" xr:uid="{00000000-0005-0000-0000-000052080000}"/>
    <cellStyle name="20% - Accent2 108" xfId="32124" xr:uid="{00000000-0005-0000-0000-000053080000}"/>
    <cellStyle name="20% - Accent2 109" xfId="32139" xr:uid="{00000000-0005-0000-0000-000054080000}"/>
    <cellStyle name="20% - Accent2 11" xfId="523" xr:uid="{00000000-0005-0000-0000-000055080000}"/>
    <cellStyle name="20% - Accent2 11 2" xfId="726" xr:uid="{00000000-0005-0000-0000-000056080000}"/>
    <cellStyle name="20% - Accent2 11 2 2" xfId="1072" xr:uid="{00000000-0005-0000-0000-000057080000}"/>
    <cellStyle name="20% - Accent2 11 2 2 2" xfId="2168" xr:uid="{00000000-0005-0000-0000-000058080000}"/>
    <cellStyle name="20% - Accent2 11 2 2 2 2" xfId="18316" xr:uid="{00000000-0005-0000-0000-000059080000}"/>
    <cellStyle name="20% - Accent2 11 2 2 3" xfId="17365" xr:uid="{00000000-0005-0000-0000-00005A080000}"/>
    <cellStyle name="20% - Accent2 11 2 3" xfId="1827" xr:uid="{00000000-0005-0000-0000-00005B080000}"/>
    <cellStyle name="20% - Accent2 11 2 3 2" xfId="17975" xr:uid="{00000000-0005-0000-0000-00005C080000}"/>
    <cellStyle name="20% - Accent2 11 2 4" xfId="17024" xr:uid="{00000000-0005-0000-0000-00005D080000}"/>
    <cellStyle name="20% - Accent2 11 2 5" xfId="33428" xr:uid="{00000000-0005-0000-0000-00005E080000}"/>
    <cellStyle name="20% - Accent2 11 3" xfId="886" xr:uid="{00000000-0005-0000-0000-00005F080000}"/>
    <cellStyle name="20% - Accent2 11 3 2" xfId="1982" xr:uid="{00000000-0005-0000-0000-000060080000}"/>
    <cellStyle name="20% - Accent2 11 3 2 2" xfId="18130" xr:uid="{00000000-0005-0000-0000-000061080000}"/>
    <cellStyle name="20% - Accent2 11 3 3" xfId="17179" xr:uid="{00000000-0005-0000-0000-000062080000}"/>
    <cellStyle name="20% - Accent2 11 3 4" xfId="34050" xr:uid="{00000000-0005-0000-0000-000063080000}"/>
    <cellStyle name="20% - Accent2 11 4" xfId="1641" xr:uid="{00000000-0005-0000-0000-000064080000}"/>
    <cellStyle name="20% - Accent2 11 4 2" xfId="17789" xr:uid="{00000000-0005-0000-0000-000065080000}"/>
    <cellStyle name="20% - Accent2 11 4 3" xfId="34527" xr:uid="{00000000-0005-0000-0000-000066080000}"/>
    <cellStyle name="20% - Accent2 11 5" xfId="2693" xr:uid="{00000000-0005-0000-0000-000067080000}"/>
    <cellStyle name="20% - Accent2 11 5 2" xfId="18833" xr:uid="{00000000-0005-0000-0000-000068080000}"/>
    <cellStyle name="20% - Accent2 11 6" xfId="16838" xr:uid="{00000000-0005-0000-0000-000069080000}"/>
    <cellStyle name="20% - Accent2 11 7" xfId="32725" xr:uid="{00000000-0005-0000-0000-00006A080000}"/>
    <cellStyle name="20% - Accent2 110" xfId="32153" xr:uid="{00000000-0005-0000-0000-00006B080000}"/>
    <cellStyle name="20% - Accent2 111" xfId="32186" xr:uid="{00000000-0005-0000-0000-00006C080000}"/>
    <cellStyle name="20% - Accent2 112" xfId="32212" xr:uid="{00000000-0005-0000-0000-00006D080000}"/>
    <cellStyle name="20% - Accent2 113" xfId="32244" xr:uid="{00000000-0005-0000-0000-00006E080000}"/>
    <cellStyle name="20% - Accent2 114" xfId="32257" xr:uid="{00000000-0005-0000-0000-00006F080000}"/>
    <cellStyle name="20% - Accent2 115" xfId="32280" xr:uid="{00000000-0005-0000-0000-000070080000}"/>
    <cellStyle name="20% - Accent2 116" xfId="32293" xr:uid="{00000000-0005-0000-0000-000071080000}"/>
    <cellStyle name="20% - Accent2 117" xfId="32317" xr:uid="{00000000-0005-0000-0000-000072080000}"/>
    <cellStyle name="20% - Accent2 118" xfId="32339" xr:uid="{00000000-0005-0000-0000-000073080000}"/>
    <cellStyle name="20% - Accent2 119" xfId="32378" xr:uid="{00000000-0005-0000-0000-000074080000}"/>
    <cellStyle name="20% - Accent2 12" xfId="537" xr:uid="{00000000-0005-0000-0000-000075080000}"/>
    <cellStyle name="20% - Accent2 12 2" xfId="739" xr:uid="{00000000-0005-0000-0000-000076080000}"/>
    <cellStyle name="20% - Accent2 12 2 2" xfId="1085" xr:uid="{00000000-0005-0000-0000-000077080000}"/>
    <cellStyle name="20% - Accent2 12 2 2 2" xfId="2181" xr:uid="{00000000-0005-0000-0000-000078080000}"/>
    <cellStyle name="20% - Accent2 12 2 2 2 2" xfId="18329" xr:uid="{00000000-0005-0000-0000-000079080000}"/>
    <cellStyle name="20% - Accent2 12 2 2 3" xfId="17378" xr:uid="{00000000-0005-0000-0000-00007A080000}"/>
    <cellStyle name="20% - Accent2 12 2 3" xfId="1840" xr:uid="{00000000-0005-0000-0000-00007B080000}"/>
    <cellStyle name="20% - Accent2 12 2 3 2" xfId="17988" xr:uid="{00000000-0005-0000-0000-00007C080000}"/>
    <cellStyle name="20% - Accent2 12 2 4" xfId="17037" xr:uid="{00000000-0005-0000-0000-00007D080000}"/>
    <cellStyle name="20% - Accent2 12 2 5" xfId="33441" xr:uid="{00000000-0005-0000-0000-00007E080000}"/>
    <cellStyle name="20% - Accent2 12 3" xfId="899" xr:uid="{00000000-0005-0000-0000-00007F080000}"/>
    <cellStyle name="20% - Accent2 12 3 2" xfId="1995" xr:uid="{00000000-0005-0000-0000-000080080000}"/>
    <cellStyle name="20% - Accent2 12 3 2 2" xfId="18143" xr:uid="{00000000-0005-0000-0000-000081080000}"/>
    <cellStyle name="20% - Accent2 12 3 3" xfId="17192" xr:uid="{00000000-0005-0000-0000-000082080000}"/>
    <cellStyle name="20% - Accent2 12 3 4" xfId="34064" xr:uid="{00000000-0005-0000-0000-000083080000}"/>
    <cellStyle name="20% - Accent2 12 4" xfId="1654" xr:uid="{00000000-0005-0000-0000-000084080000}"/>
    <cellStyle name="20% - Accent2 12 4 2" xfId="17802" xr:uid="{00000000-0005-0000-0000-000085080000}"/>
    <cellStyle name="20% - Accent2 12 4 3" xfId="34724" xr:uid="{00000000-0005-0000-0000-000086080000}"/>
    <cellStyle name="20% - Accent2 12 5" xfId="2706" xr:uid="{00000000-0005-0000-0000-000087080000}"/>
    <cellStyle name="20% - Accent2 12 5 2" xfId="18846" xr:uid="{00000000-0005-0000-0000-000088080000}"/>
    <cellStyle name="20% - Accent2 12 6" xfId="16851" xr:uid="{00000000-0005-0000-0000-000089080000}"/>
    <cellStyle name="20% - Accent2 12 7" xfId="32738" xr:uid="{00000000-0005-0000-0000-00008A080000}"/>
    <cellStyle name="20% - Accent2 120" xfId="32384" xr:uid="{00000000-0005-0000-0000-00008B080000}"/>
    <cellStyle name="20% - Accent2 121" xfId="32417" xr:uid="{00000000-0005-0000-0000-00008C080000}"/>
    <cellStyle name="20% - Accent2 122" xfId="32452" xr:uid="{00000000-0005-0000-0000-00008D080000}"/>
    <cellStyle name="20% - Accent2 123" xfId="32570" xr:uid="{00000000-0005-0000-0000-00008E080000}"/>
    <cellStyle name="20% - Accent2 124" xfId="35916" xr:uid="{1C9E3951-7C48-44EE-B6F3-9AB62D81FA18}"/>
    <cellStyle name="20% - Accent2 125" xfId="35951" xr:uid="{2705513E-426D-453F-A73D-7B0001D05919}"/>
    <cellStyle name="20% - Accent2 13" xfId="550" xr:uid="{00000000-0005-0000-0000-00008F080000}"/>
    <cellStyle name="20% - Accent2 13 2" xfId="912" xr:uid="{00000000-0005-0000-0000-000090080000}"/>
    <cellStyle name="20% - Accent2 13 2 2" xfId="2008" xr:uid="{00000000-0005-0000-0000-000091080000}"/>
    <cellStyle name="20% - Accent2 13 2 2 2" xfId="18156" xr:uid="{00000000-0005-0000-0000-000092080000}"/>
    <cellStyle name="20% - Accent2 13 2 3" xfId="17205" xr:uid="{00000000-0005-0000-0000-000093080000}"/>
    <cellStyle name="20% - Accent2 13 2 4" xfId="33454" xr:uid="{00000000-0005-0000-0000-000094080000}"/>
    <cellStyle name="20% - Accent2 13 3" xfId="1667" xr:uid="{00000000-0005-0000-0000-000095080000}"/>
    <cellStyle name="20% - Accent2 13 3 2" xfId="17815" xr:uid="{00000000-0005-0000-0000-000096080000}"/>
    <cellStyle name="20% - Accent2 13 3 3" xfId="34077" xr:uid="{00000000-0005-0000-0000-000097080000}"/>
    <cellStyle name="20% - Accent2 13 4" xfId="2720" xr:uid="{00000000-0005-0000-0000-000098080000}"/>
    <cellStyle name="20% - Accent2 13 4 2" xfId="18860" xr:uid="{00000000-0005-0000-0000-000099080000}"/>
    <cellStyle name="20% - Accent2 13 4 3" xfId="34737" xr:uid="{00000000-0005-0000-0000-00009A080000}"/>
    <cellStyle name="20% - Accent2 13 5" xfId="16864" xr:uid="{00000000-0005-0000-0000-00009B080000}"/>
    <cellStyle name="20% - Accent2 13 6" xfId="32751" xr:uid="{00000000-0005-0000-0000-00009C080000}"/>
    <cellStyle name="20% - Accent2 14" xfId="564" xr:uid="{00000000-0005-0000-0000-00009D080000}"/>
    <cellStyle name="20% - Accent2 14 2" xfId="925" xr:uid="{00000000-0005-0000-0000-00009E080000}"/>
    <cellStyle name="20% - Accent2 14 2 2" xfId="2021" xr:uid="{00000000-0005-0000-0000-00009F080000}"/>
    <cellStyle name="20% - Accent2 14 2 2 2" xfId="18169" xr:uid="{00000000-0005-0000-0000-0000A0080000}"/>
    <cellStyle name="20% - Accent2 14 2 3" xfId="17218" xr:uid="{00000000-0005-0000-0000-0000A1080000}"/>
    <cellStyle name="20% - Accent2 14 2 4" xfId="33467" xr:uid="{00000000-0005-0000-0000-0000A2080000}"/>
    <cellStyle name="20% - Accent2 14 3" xfId="1680" xr:uid="{00000000-0005-0000-0000-0000A3080000}"/>
    <cellStyle name="20% - Accent2 14 3 2" xfId="17828" xr:uid="{00000000-0005-0000-0000-0000A4080000}"/>
    <cellStyle name="20% - Accent2 14 3 3" xfId="34090" xr:uid="{00000000-0005-0000-0000-0000A5080000}"/>
    <cellStyle name="20% - Accent2 14 4" xfId="16422" xr:uid="{00000000-0005-0000-0000-0000A6080000}"/>
    <cellStyle name="20% - Accent2 14 4 2" xfId="30977" xr:uid="{00000000-0005-0000-0000-0000A7080000}"/>
    <cellStyle name="20% - Accent2 14 4 3" xfId="34751" xr:uid="{00000000-0005-0000-0000-0000A8080000}"/>
    <cellStyle name="20% - Accent2 14 5" xfId="16877" xr:uid="{00000000-0005-0000-0000-0000A9080000}"/>
    <cellStyle name="20% - Accent2 14 6" xfId="32764" xr:uid="{00000000-0005-0000-0000-0000AA080000}"/>
    <cellStyle name="20% - Accent2 15" xfId="580" xr:uid="{00000000-0005-0000-0000-0000AB080000}"/>
    <cellStyle name="20% - Accent2 15 2" xfId="940" xr:uid="{00000000-0005-0000-0000-0000AC080000}"/>
    <cellStyle name="20% - Accent2 15 2 2" xfId="2036" xr:uid="{00000000-0005-0000-0000-0000AD080000}"/>
    <cellStyle name="20% - Accent2 15 2 2 2" xfId="18184" xr:uid="{00000000-0005-0000-0000-0000AE080000}"/>
    <cellStyle name="20% - Accent2 15 2 3" xfId="17233" xr:uid="{00000000-0005-0000-0000-0000AF080000}"/>
    <cellStyle name="20% - Accent2 15 2 4" xfId="33481" xr:uid="{00000000-0005-0000-0000-0000B0080000}"/>
    <cellStyle name="20% - Accent2 15 3" xfId="1695" xr:uid="{00000000-0005-0000-0000-0000B1080000}"/>
    <cellStyle name="20% - Accent2 15 3 2" xfId="17843" xr:uid="{00000000-0005-0000-0000-0000B2080000}"/>
    <cellStyle name="20% - Accent2 15 3 3" xfId="34103" xr:uid="{00000000-0005-0000-0000-0000B3080000}"/>
    <cellStyle name="20% - Accent2 15 4" xfId="16437" xr:uid="{00000000-0005-0000-0000-0000B4080000}"/>
    <cellStyle name="20% - Accent2 15 4 2" xfId="30990" xr:uid="{00000000-0005-0000-0000-0000B5080000}"/>
    <cellStyle name="20% - Accent2 15 4 3" xfId="34764" xr:uid="{00000000-0005-0000-0000-0000B6080000}"/>
    <cellStyle name="20% - Accent2 15 5" xfId="16892" xr:uid="{00000000-0005-0000-0000-0000B7080000}"/>
    <cellStyle name="20% - Accent2 15 6" xfId="32777" xr:uid="{00000000-0005-0000-0000-0000B8080000}"/>
    <cellStyle name="20% - Accent2 16" xfId="758" xr:uid="{00000000-0005-0000-0000-0000B9080000}"/>
    <cellStyle name="20% - Accent2 16 2" xfId="1857" xr:uid="{00000000-0005-0000-0000-0000BA080000}"/>
    <cellStyle name="20% - Accent2 16 2 2" xfId="18005" xr:uid="{00000000-0005-0000-0000-0000BB080000}"/>
    <cellStyle name="20% - Accent2 16 2 3" xfId="33494" xr:uid="{00000000-0005-0000-0000-0000BC080000}"/>
    <cellStyle name="20% - Accent2 16 3" xfId="16451" xr:uid="{00000000-0005-0000-0000-0000BD080000}"/>
    <cellStyle name="20% - Accent2 16 3 2" xfId="31003" xr:uid="{00000000-0005-0000-0000-0000BE080000}"/>
    <cellStyle name="20% - Accent2 16 3 3" xfId="34117" xr:uid="{00000000-0005-0000-0000-0000BF080000}"/>
    <cellStyle name="20% - Accent2 16 4" xfId="17054" xr:uid="{00000000-0005-0000-0000-0000C0080000}"/>
    <cellStyle name="20% - Accent2 16 4 2" xfId="34777" xr:uid="{00000000-0005-0000-0000-0000C1080000}"/>
    <cellStyle name="20% - Accent2 16 5" xfId="32790" xr:uid="{00000000-0005-0000-0000-0000C2080000}"/>
    <cellStyle name="20% - Accent2 17" xfId="1102" xr:uid="{00000000-0005-0000-0000-0000C3080000}"/>
    <cellStyle name="20% - Accent2 17 2" xfId="2198" xr:uid="{00000000-0005-0000-0000-0000C4080000}"/>
    <cellStyle name="20% - Accent2 17 2 2" xfId="18346" xr:uid="{00000000-0005-0000-0000-0000C5080000}"/>
    <cellStyle name="20% - Accent2 17 2 3" xfId="33507" xr:uid="{00000000-0005-0000-0000-0000C6080000}"/>
    <cellStyle name="20% - Accent2 17 3" xfId="16465" xr:uid="{00000000-0005-0000-0000-0000C7080000}"/>
    <cellStyle name="20% - Accent2 17 3 2" xfId="31017" xr:uid="{00000000-0005-0000-0000-0000C8080000}"/>
    <cellStyle name="20% - Accent2 17 3 3" xfId="34130" xr:uid="{00000000-0005-0000-0000-0000C9080000}"/>
    <cellStyle name="20% - Accent2 17 4" xfId="17395" xr:uid="{00000000-0005-0000-0000-0000CA080000}"/>
    <cellStyle name="20% - Accent2 17 4 2" xfId="34791" xr:uid="{00000000-0005-0000-0000-0000CB080000}"/>
    <cellStyle name="20% - Accent2 17 5" xfId="32803" xr:uid="{00000000-0005-0000-0000-0000CC080000}"/>
    <cellStyle name="20% - Accent2 18" xfId="1116" xr:uid="{00000000-0005-0000-0000-0000CD080000}"/>
    <cellStyle name="20% - Accent2 18 2" xfId="2211" xr:uid="{00000000-0005-0000-0000-0000CE080000}"/>
    <cellStyle name="20% - Accent2 18 2 2" xfId="18359" xr:uid="{00000000-0005-0000-0000-0000CF080000}"/>
    <cellStyle name="20% - Accent2 18 2 3" xfId="33521" xr:uid="{00000000-0005-0000-0000-0000D0080000}"/>
    <cellStyle name="20% - Accent2 18 3" xfId="16478" xr:uid="{00000000-0005-0000-0000-0000D1080000}"/>
    <cellStyle name="20% - Accent2 18 3 2" xfId="31030" xr:uid="{00000000-0005-0000-0000-0000D2080000}"/>
    <cellStyle name="20% - Accent2 18 3 3" xfId="34143" xr:uid="{00000000-0005-0000-0000-0000D3080000}"/>
    <cellStyle name="20% - Accent2 18 4" xfId="17408" xr:uid="{00000000-0005-0000-0000-0000D4080000}"/>
    <cellStyle name="20% - Accent2 18 4 2" xfId="34804" xr:uid="{00000000-0005-0000-0000-0000D5080000}"/>
    <cellStyle name="20% - Accent2 18 5" xfId="32816" xr:uid="{00000000-0005-0000-0000-0000D6080000}"/>
    <cellStyle name="20% - Accent2 19" xfId="1129" xr:uid="{00000000-0005-0000-0000-0000D7080000}"/>
    <cellStyle name="20% - Accent2 19 2" xfId="2224" xr:uid="{00000000-0005-0000-0000-0000D8080000}"/>
    <cellStyle name="20% - Accent2 19 2 2" xfId="18372" xr:uid="{00000000-0005-0000-0000-0000D9080000}"/>
    <cellStyle name="20% - Accent2 19 2 3" xfId="33534" xr:uid="{00000000-0005-0000-0000-0000DA080000}"/>
    <cellStyle name="20% - Accent2 19 3" xfId="16519" xr:uid="{00000000-0005-0000-0000-0000DB080000}"/>
    <cellStyle name="20% - Accent2 19 3 2" xfId="31045" xr:uid="{00000000-0005-0000-0000-0000DC080000}"/>
    <cellStyle name="20% - Accent2 19 3 3" xfId="34156" xr:uid="{00000000-0005-0000-0000-0000DD080000}"/>
    <cellStyle name="20% - Accent2 19 4" xfId="17421" xr:uid="{00000000-0005-0000-0000-0000DE080000}"/>
    <cellStyle name="20% - Accent2 19 4 2" xfId="34818" xr:uid="{00000000-0005-0000-0000-0000DF080000}"/>
    <cellStyle name="20% - Accent2 19 5" xfId="32830" xr:uid="{00000000-0005-0000-0000-0000E0080000}"/>
    <cellStyle name="20% - Accent2 2" xfId="235" xr:uid="{00000000-0005-0000-0000-0000E1080000}"/>
    <cellStyle name="20% - Accent2 2 10" xfId="3674" xr:uid="{00000000-0005-0000-0000-0000E2080000}"/>
    <cellStyle name="20% - Accent2 2 10 2" xfId="3675" xr:uid="{00000000-0005-0000-0000-0000E3080000}"/>
    <cellStyle name="20% - Accent2 2 10 2 2" xfId="19374" xr:uid="{00000000-0005-0000-0000-0000E4080000}"/>
    <cellStyle name="20% - Accent2 2 10 3" xfId="3676" xr:uid="{00000000-0005-0000-0000-0000E5080000}"/>
    <cellStyle name="20% - Accent2 2 10 3 2" xfId="19375" xr:uid="{00000000-0005-0000-0000-0000E6080000}"/>
    <cellStyle name="20% - Accent2 2 10 4" xfId="19373" xr:uid="{00000000-0005-0000-0000-0000E7080000}"/>
    <cellStyle name="20% - Accent2 2 11" xfId="3677" xr:uid="{00000000-0005-0000-0000-0000E8080000}"/>
    <cellStyle name="20% - Accent2 2 11 2" xfId="3678" xr:uid="{00000000-0005-0000-0000-0000E9080000}"/>
    <cellStyle name="20% - Accent2 2 11 2 2" xfId="19377" xr:uid="{00000000-0005-0000-0000-0000EA080000}"/>
    <cellStyle name="20% - Accent2 2 11 3" xfId="19376" xr:uid="{00000000-0005-0000-0000-0000EB080000}"/>
    <cellStyle name="20% - Accent2 2 2" xfId="3679" xr:uid="{00000000-0005-0000-0000-0000EC080000}"/>
    <cellStyle name="20% - Accent2 2 2 10" xfId="3680" xr:uid="{00000000-0005-0000-0000-0000ED080000}"/>
    <cellStyle name="20% - Accent2 2 2 10 2" xfId="3681" xr:uid="{00000000-0005-0000-0000-0000EE080000}"/>
    <cellStyle name="20% - Accent2 2 2 10 2 2" xfId="19380" xr:uid="{00000000-0005-0000-0000-0000EF080000}"/>
    <cellStyle name="20% - Accent2 2 2 10 3" xfId="19379" xr:uid="{00000000-0005-0000-0000-0000F0080000}"/>
    <cellStyle name="20% - Accent2 2 2 11" xfId="19378" xr:uid="{00000000-0005-0000-0000-0000F1080000}"/>
    <cellStyle name="20% - Accent2 2 2 2" xfId="3682" xr:uid="{00000000-0005-0000-0000-0000F2080000}"/>
    <cellStyle name="20% - Accent2 2 2 2 2" xfId="3683" xr:uid="{00000000-0005-0000-0000-0000F3080000}"/>
    <cellStyle name="20% - Accent2 2 2 2 2 2" xfId="3684" xr:uid="{00000000-0005-0000-0000-0000F4080000}"/>
    <cellStyle name="20% - Accent2 2 2 2 2 2 2" xfId="3685" xr:uid="{00000000-0005-0000-0000-0000F5080000}"/>
    <cellStyle name="20% - Accent2 2 2 2 2 2 2 2" xfId="3686" xr:uid="{00000000-0005-0000-0000-0000F6080000}"/>
    <cellStyle name="20% - Accent2 2 2 2 2 2 2 2 2" xfId="3687" xr:uid="{00000000-0005-0000-0000-0000F7080000}"/>
    <cellStyle name="20% - Accent2 2 2 2 2 2 2 2 2 2" xfId="19386" xr:uid="{00000000-0005-0000-0000-0000F8080000}"/>
    <cellStyle name="20% - Accent2 2 2 2 2 2 2 2 3" xfId="3688" xr:uid="{00000000-0005-0000-0000-0000F9080000}"/>
    <cellStyle name="20% - Accent2 2 2 2 2 2 2 2 3 2" xfId="19387" xr:uid="{00000000-0005-0000-0000-0000FA080000}"/>
    <cellStyle name="20% - Accent2 2 2 2 2 2 2 2 4" xfId="19385" xr:uid="{00000000-0005-0000-0000-0000FB080000}"/>
    <cellStyle name="20% - Accent2 2 2 2 2 2 2 3" xfId="3689" xr:uid="{00000000-0005-0000-0000-0000FC080000}"/>
    <cellStyle name="20% - Accent2 2 2 2 2 2 2 3 2" xfId="3690" xr:uid="{00000000-0005-0000-0000-0000FD080000}"/>
    <cellStyle name="20% - Accent2 2 2 2 2 2 2 3 2 2" xfId="19389" xr:uid="{00000000-0005-0000-0000-0000FE080000}"/>
    <cellStyle name="20% - Accent2 2 2 2 2 2 2 3 3" xfId="19388" xr:uid="{00000000-0005-0000-0000-0000FF080000}"/>
    <cellStyle name="20% - Accent2 2 2 2 2 2 2 4" xfId="19384" xr:uid="{00000000-0005-0000-0000-000000090000}"/>
    <cellStyle name="20% - Accent2 2 2 2 2 2 3" xfId="3691" xr:uid="{00000000-0005-0000-0000-000001090000}"/>
    <cellStyle name="20% - Accent2 2 2 2 2 2 3 2" xfId="3692" xr:uid="{00000000-0005-0000-0000-000002090000}"/>
    <cellStyle name="20% - Accent2 2 2 2 2 2 3 2 2" xfId="19391" xr:uid="{00000000-0005-0000-0000-000003090000}"/>
    <cellStyle name="20% - Accent2 2 2 2 2 2 3 3" xfId="3693" xr:uid="{00000000-0005-0000-0000-000004090000}"/>
    <cellStyle name="20% - Accent2 2 2 2 2 2 3 3 2" xfId="19392" xr:uid="{00000000-0005-0000-0000-000005090000}"/>
    <cellStyle name="20% - Accent2 2 2 2 2 2 3 4" xfId="19390" xr:uid="{00000000-0005-0000-0000-000006090000}"/>
    <cellStyle name="20% - Accent2 2 2 2 2 2 4" xfId="3694" xr:uid="{00000000-0005-0000-0000-000007090000}"/>
    <cellStyle name="20% - Accent2 2 2 2 2 2 4 2" xfId="3695" xr:uid="{00000000-0005-0000-0000-000008090000}"/>
    <cellStyle name="20% - Accent2 2 2 2 2 2 4 2 2" xfId="19394" xr:uid="{00000000-0005-0000-0000-000009090000}"/>
    <cellStyle name="20% - Accent2 2 2 2 2 2 4 3" xfId="19393" xr:uid="{00000000-0005-0000-0000-00000A090000}"/>
    <cellStyle name="20% - Accent2 2 2 2 2 2 5" xfId="19383" xr:uid="{00000000-0005-0000-0000-00000B090000}"/>
    <cellStyle name="20% - Accent2 2 2 2 2 3" xfId="3696" xr:uid="{00000000-0005-0000-0000-00000C090000}"/>
    <cellStyle name="20% - Accent2 2 2 2 2 3 2" xfId="3697" xr:uid="{00000000-0005-0000-0000-00000D090000}"/>
    <cellStyle name="20% - Accent2 2 2 2 2 3 2 2" xfId="3698" xr:uid="{00000000-0005-0000-0000-00000E090000}"/>
    <cellStyle name="20% - Accent2 2 2 2 2 3 2 2 2" xfId="19397" xr:uid="{00000000-0005-0000-0000-00000F090000}"/>
    <cellStyle name="20% - Accent2 2 2 2 2 3 2 3" xfId="3699" xr:uid="{00000000-0005-0000-0000-000010090000}"/>
    <cellStyle name="20% - Accent2 2 2 2 2 3 2 3 2" xfId="19398" xr:uid="{00000000-0005-0000-0000-000011090000}"/>
    <cellStyle name="20% - Accent2 2 2 2 2 3 2 4" xfId="19396" xr:uid="{00000000-0005-0000-0000-000012090000}"/>
    <cellStyle name="20% - Accent2 2 2 2 2 3 3" xfId="3700" xr:uid="{00000000-0005-0000-0000-000013090000}"/>
    <cellStyle name="20% - Accent2 2 2 2 2 3 3 2" xfId="3701" xr:uid="{00000000-0005-0000-0000-000014090000}"/>
    <cellStyle name="20% - Accent2 2 2 2 2 3 3 2 2" xfId="19400" xr:uid="{00000000-0005-0000-0000-000015090000}"/>
    <cellStyle name="20% - Accent2 2 2 2 2 3 3 3" xfId="19399" xr:uid="{00000000-0005-0000-0000-000016090000}"/>
    <cellStyle name="20% - Accent2 2 2 2 2 3 4" xfId="19395" xr:uid="{00000000-0005-0000-0000-000017090000}"/>
    <cellStyle name="20% - Accent2 2 2 2 2 4" xfId="3702" xr:uid="{00000000-0005-0000-0000-000018090000}"/>
    <cellStyle name="20% - Accent2 2 2 2 2 4 2" xfId="3703" xr:uid="{00000000-0005-0000-0000-000019090000}"/>
    <cellStyle name="20% - Accent2 2 2 2 2 4 2 2" xfId="19402" xr:uid="{00000000-0005-0000-0000-00001A090000}"/>
    <cellStyle name="20% - Accent2 2 2 2 2 4 3" xfId="3704" xr:uid="{00000000-0005-0000-0000-00001B090000}"/>
    <cellStyle name="20% - Accent2 2 2 2 2 4 3 2" xfId="19403" xr:uid="{00000000-0005-0000-0000-00001C090000}"/>
    <cellStyle name="20% - Accent2 2 2 2 2 4 4" xfId="19401" xr:uid="{00000000-0005-0000-0000-00001D090000}"/>
    <cellStyle name="20% - Accent2 2 2 2 2 5" xfId="3705" xr:uid="{00000000-0005-0000-0000-00001E090000}"/>
    <cellStyle name="20% - Accent2 2 2 2 2 5 2" xfId="3706" xr:uid="{00000000-0005-0000-0000-00001F090000}"/>
    <cellStyle name="20% - Accent2 2 2 2 2 5 2 2" xfId="19405" xr:uid="{00000000-0005-0000-0000-000020090000}"/>
    <cellStyle name="20% - Accent2 2 2 2 2 5 3" xfId="19404" xr:uid="{00000000-0005-0000-0000-000021090000}"/>
    <cellStyle name="20% - Accent2 2 2 2 2 6" xfId="19382" xr:uid="{00000000-0005-0000-0000-000022090000}"/>
    <cellStyle name="20% - Accent2 2 2 2 3" xfId="3707" xr:uid="{00000000-0005-0000-0000-000023090000}"/>
    <cellStyle name="20% - Accent2 2 2 2 3 2" xfId="3708" xr:uid="{00000000-0005-0000-0000-000024090000}"/>
    <cellStyle name="20% - Accent2 2 2 2 3 2 2" xfId="3709" xr:uid="{00000000-0005-0000-0000-000025090000}"/>
    <cellStyle name="20% - Accent2 2 2 2 3 2 2 2" xfId="3710" xr:uid="{00000000-0005-0000-0000-000026090000}"/>
    <cellStyle name="20% - Accent2 2 2 2 3 2 2 2 2" xfId="19409" xr:uid="{00000000-0005-0000-0000-000027090000}"/>
    <cellStyle name="20% - Accent2 2 2 2 3 2 2 3" xfId="3711" xr:uid="{00000000-0005-0000-0000-000028090000}"/>
    <cellStyle name="20% - Accent2 2 2 2 3 2 2 3 2" xfId="19410" xr:uid="{00000000-0005-0000-0000-000029090000}"/>
    <cellStyle name="20% - Accent2 2 2 2 3 2 2 4" xfId="19408" xr:uid="{00000000-0005-0000-0000-00002A090000}"/>
    <cellStyle name="20% - Accent2 2 2 2 3 2 3" xfId="3712" xr:uid="{00000000-0005-0000-0000-00002B090000}"/>
    <cellStyle name="20% - Accent2 2 2 2 3 2 3 2" xfId="3713" xr:uid="{00000000-0005-0000-0000-00002C090000}"/>
    <cellStyle name="20% - Accent2 2 2 2 3 2 3 2 2" xfId="19412" xr:uid="{00000000-0005-0000-0000-00002D090000}"/>
    <cellStyle name="20% - Accent2 2 2 2 3 2 3 3" xfId="19411" xr:uid="{00000000-0005-0000-0000-00002E090000}"/>
    <cellStyle name="20% - Accent2 2 2 2 3 2 4" xfId="19407" xr:uid="{00000000-0005-0000-0000-00002F090000}"/>
    <cellStyle name="20% - Accent2 2 2 2 3 3" xfId="3714" xr:uid="{00000000-0005-0000-0000-000030090000}"/>
    <cellStyle name="20% - Accent2 2 2 2 3 3 2" xfId="3715" xr:uid="{00000000-0005-0000-0000-000031090000}"/>
    <cellStyle name="20% - Accent2 2 2 2 3 3 2 2" xfId="19414" xr:uid="{00000000-0005-0000-0000-000032090000}"/>
    <cellStyle name="20% - Accent2 2 2 2 3 3 3" xfId="3716" xr:uid="{00000000-0005-0000-0000-000033090000}"/>
    <cellStyle name="20% - Accent2 2 2 2 3 3 3 2" xfId="19415" xr:uid="{00000000-0005-0000-0000-000034090000}"/>
    <cellStyle name="20% - Accent2 2 2 2 3 3 4" xfId="19413" xr:uid="{00000000-0005-0000-0000-000035090000}"/>
    <cellStyle name="20% - Accent2 2 2 2 3 4" xfId="3717" xr:uid="{00000000-0005-0000-0000-000036090000}"/>
    <cellStyle name="20% - Accent2 2 2 2 3 4 2" xfId="3718" xr:uid="{00000000-0005-0000-0000-000037090000}"/>
    <cellStyle name="20% - Accent2 2 2 2 3 4 2 2" xfId="19417" xr:uid="{00000000-0005-0000-0000-000038090000}"/>
    <cellStyle name="20% - Accent2 2 2 2 3 4 3" xfId="19416" xr:uid="{00000000-0005-0000-0000-000039090000}"/>
    <cellStyle name="20% - Accent2 2 2 2 3 5" xfId="19406" xr:uid="{00000000-0005-0000-0000-00003A090000}"/>
    <cellStyle name="20% - Accent2 2 2 2 4" xfId="3719" xr:uid="{00000000-0005-0000-0000-00003B090000}"/>
    <cellStyle name="20% - Accent2 2 2 2 4 2" xfId="3720" xr:uid="{00000000-0005-0000-0000-00003C090000}"/>
    <cellStyle name="20% - Accent2 2 2 2 4 2 2" xfId="3721" xr:uid="{00000000-0005-0000-0000-00003D090000}"/>
    <cellStyle name="20% - Accent2 2 2 2 4 2 2 2" xfId="3722" xr:uid="{00000000-0005-0000-0000-00003E090000}"/>
    <cellStyle name="20% - Accent2 2 2 2 4 2 2 2 2" xfId="19421" xr:uid="{00000000-0005-0000-0000-00003F090000}"/>
    <cellStyle name="20% - Accent2 2 2 2 4 2 2 3" xfId="3723" xr:uid="{00000000-0005-0000-0000-000040090000}"/>
    <cellStyle name="20% - Accent2 2 2 2 4 2 2 3 2" xfId="19422" xr:uid="{00000000-0005-0000-0000-000041090000}"/>
    <cellStyle name="20% - Accent2 2 2 2 4 2 2 4" xfId="19420" xr:uid="{00000000-0005-0000-0000-000042090000}"/>
    <cellStyle name="20% - Accent2 2 2 2 4 2 3" xfId="3724" xr:uid="{00000000-0005-0000-0000-000043090000}"/>
    <cellStyle name="20% - Accent2 2 2 2 4 2 3 2" xfId="3725" xr:uid="{00000000-0005-0000-0000-000044090000}"/>
    <cellStyle name="20% - Accent2 2 2 2 4 2 3 2 2" xfId="19424" xr:uid="{00000000-0005-0000-0000-000045090000}"/>
    <cellStyle name="20% - Accent2 2 2 2 4 2 3 3" xfId="19423" xr:uid="{00000000-0005-0000-0000-000046090000}"/>
    <cellStyle name="20% - Accent2 2 2 2 4 2 4" xfId="19419" xr:uid="{00000000-0005-0000-0000-000047090000}"/>
    <cellStyle name="20% - Accent2 2 2 2 4 3" xfId="3726" xr:uid="{00000000-0005-0000-0000-000048090000}"/>
    <cellStyle name="20% - Accent2 2 2 2 4 3 2" xfId="3727" xr:uid="{00000000-0005-0000-0000-000049090000}"/>
    <cellStyle name="20% - Accent2 2 2 2 4 3 2 2" xfId="19426" xr:uid="{00000000-0005-0000-0000-00004A090000}"/>
    <cellStyle name="20% - Accent2 2 2 2 4 3 3" xfId="3728" xr:uid="{00000000-0005-0000-0000-00004B090000}"/>
    <cellStyle name="20% - Accent2 2 2 2 4 3 3 2" xfId="19427" xr:uid="{00000000-0005-0000-0000-00004C090000}"/>
    <cellStyle name="20% - Accent2 2 2 2 4 3 4" xfId="19425" xr:uid="{00000000-0005-0000-0000-00004D090000}"/>
    <cellStyle name="20% - Accent2 2 2 2 4 4" xfId="3729" xr:uid="{00000000-0005-0000-0000-00004E090000}"/>
    <cellStyle name="20% - Accent2 2 2 2 4 4 2" xfId="3730" xr:uid="{00000000-0005-0000-0000-00004F090000}"/>
    <cellStyle name="20% - Accent2 2 2 2 4 4 2 2" xfId="19429" xr:uid="{00000000-0005-0000-0000-000050090000}"/>
    <cellStyle name="20% - Accent2 2 2 2 4 4 3" xfId="19428" xr:uid="{00000000-0005-0000-0000-000051090000}"/>
    <cellStyle name="20% - Accent2 2 2 2 4 5" xfId="19418" xr:uid="{00000000-0005-0000-0000-000052090000}"/>
    <cellStyle name="20% - Accent2 2 2 2 5" xfId="3731" xr:uid="{00000000-0005-0000-0000-000053090000}"/>
    <cellStyle name="20% - Accent2 2 2 2 5 2" xfId="3732" xr:uid="{00000000-0005-0000-0000-000054090000}"/>
    <cellStyle name="20% - Accent2 2 2 2 5 2 2" xfId="3733" xr:uid="{00000000-0005-0000-0000-000055090000}"/>
    <cellStyle name="20% - Accent2 2 2 2 5 2 2 2" xfId="19432" xr:uid="{00000000-0005-0000-0000-000056090000}"/>
    <cellStyle name="20% - Accent2 2 2 2 5 2 3" xfId="3734" xr:uid="{00000000-0005-0000-0000-000057090000}"/>
    <cellStyle name="20% - Accent2 2 2 2 5 2 3 2" xfId="19433" xr:uid="{00000000-0005-0000-0000-000058090000}"/>
    <cellStyle name="20% - Accent2 2 2 2 5 2 4" xfId="19431" xr:uid="{00000000-0005-0000-0000-000059090000}"/>
    <cellStyle name="20% - Accent2 2 2 2 5 3" xfId="3735" xr:uid="{00000000-0005-0000-0000-00005A090000}"/>
    <cellStyle name="20% - Accent2 2 2 2 5 3 2" xfId="3736" xr:uid="{00000000-0005-0000-0000-00005B090000}"/>
    <cellStyle name="20% - Accent2 2 2 2 5 3 2 2" xfId="19435" xr:uid="{00000000-0005-0000-0000-00005C090000}"/>
    <cellStyle name="20% - Accent2 2 2 2 5 3 3" xfId="19434" xr:uid="{00000000-0005-0000-0000-00005D090000}"/>
    <cellStyle name="20% - Accent2 2 2 2 5 4" xfId="19430" xr:uid="{00000000-0005-0000-0000-00005E090000}"/>
    <cellStyle name="20% - Accent2 2 2 2 6" xfId="3737" xr:uid="{00000000-0005-0000-0000-00005F090000}"/>
    <cellStyle name="20% - Accent2 2 2 2 6 2" xfId="3738" xr:uid="{00000000-0005-0000-0000-000060090000}"/>
    <cellStyle name="20% - Accent2 2 2 2 6 2 2" xfId="3739" xr:uid="{00000000-0005-0000-0000-000061090000}"/>
    <cellStyle name="20% - Accent2 2 2 2 6 2 2 2" xfId="19438" xr:uid="{00000000-0005-0000-0000-000062090000}"/>
    <cellStyle name="20% - Accent2 2 2 2 6 2 3" xfId="3740" xr:uid="{00000000-0005-0000-0000-000063090000}"/>
    <cellStyle name="20% - Accent2 2 2 2 6 2 3 2" xfId="19439" xr:uid="{00000000-0005-0000-0000-000064090000}"/>
    <cellStyle name="20% - Accent2 2 2 2 6 2 4" xfId="19437" xr:uid="{00000000-0005-0000-0000-000065090000}"/>
    <cellStyle name="20% - Accent2 2 2 2 6 3" xfId="3741" xr:uid="{00000000-0005-0000-0000-000066090000}"/>
    <cellStyle name="20% - Accent2 2 2 2 6 3 2" xfId="19440" xr:uid="{00000000-0005-0000-0000-000067090000}"/>
    <cellStyle name="20% - Accent2 2 2 2 6 4" xfId="3742" xr:uid="{00000000-0005-0000-0000-000068090000}"/>
    <cellStyle name="20% - Accent2 2 2 2 6 4 2" xfId="19441" xr:uid="{00000000-0005-0000-0000-000069090000}"/>
    <cellStyle name="20% - Accent2 2 2 2 6 5" xfId="19436" xr:uid="{00000000-0005-0000-0000-00006A090000}"/>
    <cellStyle name="20% - Accent2 2 2 2 7" xfId="3743" xr:uid="{00000000-0005-0000-0000-00006B090000}"/>
    <cellStyle name="20% - Accent2 2 2 2 7 2" xfId="3744" xr:uid="{00000000-0005-0000-0000-00006C090000}"/>
    <cellStyle name="20% - Accent2 2 2 2 7 2 2" xfId="19443" xr:uid="{00000000-0005-0000-0000-00006D090000}"/>
    <cellStyle name="20% - Accent2 2 2 2 7 3" xfId="3745" xr:uid="{00000000-0005-0000-0000-00006E090000}"/>
    <cellStyle name="20% - Accent2 2 2 2 7 3 2" xfId="19444" xr:uid="{00000000-0005-0000-0000-00006F090000}"/>
    <cellStyle name="20% - Accent2 2 2 2 7 4" xfId="19442" xr:uid="{00000000-0005-0000-0000-000070090000}"/>
    <cellStyle name="20% - Accent2 2 2 2 8" xfId="3746" xr:uid="{00000000-0005-0000-0000-000071090000}"/>
    <cellStyle name="20% - Accent2 2 2 2 8 2" xfId="3747" xr:uid="{00000000-0005-0000-0000-000072090000}"/>
    <cellStyle name="20% - Accent2 2 2 2 8 2 2" xfId="19446" xr:uid="{00000000-0005-0000-0000-000073090000}"/>
    <cellStyle name="20% - Accent2 2 2 2 8 3" xfId="19445" xr:uid="{00000000-0005-0000-0000-000074090000}"/>
    <cellStyle name="20% - Accent2 2 2 2 9" xfId="19381" xr:uid="{00000000-0005-0000-0000-000075090000}"/>
    <cellStyle name="20% - Accent2 2 2 3" xfId="3748" xr:uid="{00000000-0005-0000-0000-000076090000}"/>
    <cellStyle name="20% - Accent2 2 2 3 2" xfId="3749" xr:uid="{00000000-0005-0000-0000-000077090000}"/>
    <cellStyle name="20% - Accent2 2 2 3 2 2" xfId="3750" xr:uid="{00000000-0005-0000-0000-000078090000}"/>
    <cellStyle name="20% - Accent2 2 2 3 2 2 2" xfId="3751" xr:uid="{00000000-0005-0000-0000-000079090000}"/>
    <cellStyle name="20% - Accent2 2 2 3 2 2 2 2" xfId="3752" xr:uid="{00000000-0005-0000-0000-00007A090000}"/>
    <cellStyle name="20% - Accent2 2 2 3 2 2 2 2 2" xfId="19451" xr:uid="{00000000-0005-0000-0000-00007B090000}"/>
    <cellStyle name="20% - Accent2 2 2 3 2 2 2 3" xfId="3753" xr:uid="{00000000-0005-0000-0000-00007C090000}"/>
    <cellStyle name="20% - Accent2 2 2 3 2 2 2 3 2" xfId="19452" xr:uid="{00000000-0005-0000-0000-00007D090000}"/>
    <cellStyle name="20% - Accent2 2 2 3 2 2 2 4" xfId="19450" xr:uid="{00000000-0005-0000-0000-00007E090000}"/>
    <cellStyle name="20% - Accent2 2 2 3 2 2 3" xfId="3754" xr:uid="{00000000-0005-0000-0000-00007F090000}"/>
    <cellStyle name="20% - Accent2 2 2 3 2 2 3 2" xfId="3755" xr:uid="{00000000-0005-0000-0000-000080090000}"/>
    <cellStyle name="20% - Accent2 2 2 3 2 2 3 2 2" xfId="19454" xr:uid="{00000000-0005-0000-0000-000081090000}"/>
    <cellStyle name="20% - Accent2 2 2 3 2 2 3 3" xfId="19453" xr:uid="{00000000-0005-0000-0000-000082090000}"/>
    <cellStyle name="20% - Accent2 2 2 3 2 2 4" xfId="19449" xr:uid="{00000000-0005-0000-0000-000083090000}"/>
    <cellStyle name="20% - Accent2 2 2 3 2 3" xfId="3756" xr:uid="{00000000-0005-0000-0000-000084090000}"/>
    <cellStyle name="20% - Accent2 2 2 3 2 3 2" xfId="3757" xr:uid="{00000000-0005-0000-0000-000085090000}"/>
    <cellStyle name="20% - Accent2 2 2 3 2 3 2 2" xfId="19456" xr:uid="{00000000-0005-0000-0000-000086090000}"/>
    <cellStyle name="20% - Accent2 2 2 3 2 3 3" xfId="3758" xr:uid="{00000000-0005-0000-0000-000087090000}"/>
    <cellStyle name="20% - Accent2 2 2 3 2 3 3 2" xfId="19457" xr:uid="{00000000-0005-0000-0000-000088090000}"/>
    <cellStyle name="20% - Accent2 2 2 3 2 3 4" xfId="19455" xr:uid="{00000000-0005-0000-0000-000089090000}"/>
    <cellStyle name="20% - Accent2 2 2 3 2 4" xfId="3759" xr:uid="{00000000-0005-0000-0000-00008A090000}"/>
    <cellStyle name="20% - Accent2 2 2 3 2 4 2" xfId="3760" xr:uid="{00000000-0005-0000-0000-00008B090000}"/>
    <cellStyle name="20% - Accent2 2 2 3 2 4 2 2" xfId="19459" xr:uid="{00000000-0005-0000-0000-00008C090000}"/>
    <cellStyle name="20% - Accent2 2 2 3 2 4 3" xfId="19458" xr:uid="{00000000-0005-0000-0000-00008D090000}"/>
    <cellStyle name="20% - Accent2 2 2 3 2 5" xfId="19448" xr:uid="{00000000-0005-0000-0000-00008E090000}"/>
    <cellStyle name="20% - Accent2 2 2 3 3" xfId="3761" xr:uid="{00000000-0005-0000-0000-00008F090000}"/>
    <cellStyle name="20% - Accent2 2 2 3 3 2" xfId="3762" xr:uid="{00000000-0005-0000-0000-000090090000}"/>
    <cellStyle name="20% - Accent2 2 2 3 3 2 2" xfId="3763" xr:uid="{00000000-0005-0000-0000-000091090000}"/>
    <cellStyle name="20% - Accent2 2 2 3 3 2 2 2" xfId="19462" xr:uid="{00000000-0005-0000-0000-000092090000}"/>
    <cellStyle name="20% - Accent2 2 2 3 3 2 3" xfId="3764" xr:uid="{00000000-0005-0000-0000-000093090000}"/>
    <cellStyle name="20% - Accent2 2 2 3 3 2 3 2" xfId="19463" xr:uid="{00000000-0005-0000-0000-000094090000}"/>
    <cellStyle name="20% - Accent2 2 2 3 3 2 4" xfId="19461" xr:uid="{00000000-0005-0000-0000-000095090000}"/>
    <cellStyle name="20% - Accent2 2 2 3 3 3" xfId="3765" xr:uid="{00000000-0005-0000-0000-000096090000}"/>
    <cellStyle name="20% - Accent2 2 2 3 3 3 2" xfId="3766" xr:uid="{00000000-0005-0000-0000-000097090000}"/>
    <cellStyle name="20% - Accent2 2 2 3 3 3 2 2" xfId="19465" xr:uid="{00000000-0005-0000-0000-000098090000}"/>
    <cellStyle name="20% - Accent2 2 2 3 3 3 3" xfId="19464" xr:uid="{00000000-0005-0000-0000-000099090000}"/>
    <cellStyle name="20% - Accent2 2 2 3 3 4" xfId="19460" xr:uid="{00000000-0005-0000-0000-00009A090000}"/>
    <cellStyle name="20% - Accent2 2 2 3 4" xfId="3767" xr:uid="{00000000-0005-0000-0000-00009B090000}"/>
    <cellStyle name="20% - Accent2 2 2 3 4 2" xfId="3768" xr:uid="{00000000-0005-0000-0000-00009C090000}"/>
    <cellStyle name="20% - Accent2 2 2 3 4 2 2" xfId="19467" xr:uid="{00000000-0005-0000-0000-00009D090000}"/>
    <cellStyle name="20% - Accent2 2 2 3 4 3" xfId="3769" xr:uid="{00000000-0005-0000-0000-00009E090000}"/>
    <cellStyle name="20% - Accent2 2 2 3 4 3 2" xfId="19468" xr:uid="{00000000-0005-0000-0000-00009F090000}"/>
    <cellStyle name="20% - Accent2 2 2 3 4 4" xfId="19466" xr:uid="{00000000-0005-0000-0000-0000A0090000}"/>
    <cellStyle name="20% - Accent2 2 2 3 5" xfId="3770" xr:uid="{00000000-0005-0000-0000-0000A1090000}"/>
    <cellStyle name="20% - Accent2 2 2 3 5 2" xfId="3771" xr:uid="{00000000-0005-0000-0000-0000A2090000}"/>
    <cellStyle name="20% - Accent2 2 2 3 5 2 2" xfId="19470" xr:uid="{00000000-0005-0000-0000-0000A3090000}"/>
    <cellStyle name="20% - Accent2 2 2 3 5 3" xfId="19469" xr:uid="{00000000-0005-0000-0000-0000A4090000}"/>
    <cellStyle name="20% - Accent2 2 2 3 6" xfId="19447" xr:uid="{00000000-0005-0000-0000-0000A5090000}"/>
    <cellStyle name="20% - Accent2 2 2 4" xfId="3772" xr:uid="{00000000-0005-0000-0000-0000A6090000}"/>
    <cellStyle name="20% - Accent2 2 2 4 2" xfId="3773" xr:uid="{00000000-0005-0000-0000-0000A7090000}"/>
    <cellStyle name="20% - Accent2 2 2 4 2 2" xfId="3774" xr:uid="{00000000-0005-0000-0000-0000A8090000}"/>
    <cellStyle name="20% - Accent2 2 2 4 2 2 2" xfId="3775" xr:uid="{00000000-0005-0000-0000-0000A9090000}"/>
    <cellStyle name="20% - Accent2 2 2 4 2 2 2 2" xfId="19474" xr:uid="{00000000-0005-0000-0000-0000AA090000}"/>
    <cellStyle name="20% - Accent2 2 2 4 2 2 3" xfId="3776" xr:uid="{00000000-0005-0000-0000-0000AB090000}"/>
    <cellStyle name="20% - Accent2 2 2 4 2 2 3 2" xfId="19475" xr:uid="{00000000-0005-0000-0000-0000AC090000}"/>
    <cellStyle name="20% - Accent2 2 2 4 2 2 4" xfId="19473" xr:uid="{00000000-0005-0000-0000-0000AD090000}"/>
    <cellStyle name="20% - Accent2 2 2 4 2 3" xfId="3777" xr:uid="{00000000-0005-0000-0000-0000AE090000}"/>
    <cellStyle name="20% - Accent2 2 2 4 2 3 2" xfId="3778" xr:uid="{00000000-0005-0000-0000-0000AF090000}"/>
    <cellStyle name="20% - Accent2 2 2 4 2 3 2 2" xfId="19477" xr:uid="{00000000-0005-0000-0000-0000B0090000}"/>
    <cellStyle name="20% - Accent2 2 2 4 2 3 3" xfId="19476" xr:uid="{00000000-0005-0000-0000-0000B1090000}"/>
    <cellStyle name="20% - Accent2 2 2 4 2 4" xfId="19472" xr:uid="{00000000-0005-0000-0000-0000B2090000}"/>
    <cellStyle name="20% - Accent2 2 2 4 3" xfId="3779" xr:uid="{00000000-0005-0000-0000-0000B3090000}"/>
    <cellStyle name="20% - Accent2 2 2 4 3 2" xfId="3780" xr:uid="{00000000-0005-0000-0000-0000B4090000}"/>
    <cellStyle name="20% - Accent2 2 2 4 3 2 2" xfId="19479" xr:uid="{00000000-0005-0000-0000-0000B5090000}"/>
    <cellStyle name="20% - Accent2 2 2 4 3 3" xfId="3781" xr:uid="{00000000-0005-0000-0000-0000B6090000}"/>
    <cellStyle name="20% - Accent2 2 2 4 3 3 2" xfId="19480" xr:uid="{00000000-0005-0000-0000-0000B7090000}"/>
    <cellStyle name="20% - Accent2 2 2 4 3 4" xfId="19478" xr:uid="{00000000-0005-0000-0000-0000B8090000}"/>
    <cellStyle name="20% - Accent2 2 2 4 4" xfId="3782" xr:uid="{00000000-0005-0000-0000-0000B9090000}"/>
    <cellStyle name="20% - Accent2 2 2 4 4 2" xfId="3783" xr:uid="{00000000-0005-0000-0000-0000BA090000}"/>
    <cellStyle name="20% - Accent2 2 2 4 4 2 2" xfId="19482" xr:uid="{00000000-0005-0000-0000-0000BB090000}"/>
    <cellStyle name="20% - Accent2 2 2 4 4 3" xfId="19481" xr:uid="{00000000-0005-0000-0000-0000BC090000}"/>
    <cellStyle name="20% - Accent2 2 2 4 5" xfId="19471" xr:uid="{00000000-0005-0000-0000-0000BD090000}"/>
    <cellStyle name="20% - Accent2 2 2 5" xfId="3784" xr:uid="{00000000-0005-0000-0000-0000BE090000}"/>
    <cellStyle name="20% - Accent2 2 2 5 2" xfId="3785" xr:uid="{00000000-0005-0000-0000-0000BF090000}"/>
    <cellStyle name="20% - Accent2 2 2 5 2 2" xfId="3786" xr:uid="{00000000-0005-0000-0000-0000C0090000}"/>
    <cellStyle name="20% - Accent2 2 2 6" xfId="3787" xr:uid="{00000000-0005-0000-0000-0000C1090000}"/>
    <cellStyle name="20% - Accent2 2 2 6 2" xfId="3788" xr:uid="{00000000-0005-0000-0000-0000C2090000}"/>
    <cellStyle name="20% - Accent2 2 2 6 2 2" xfId="3789" xr:uid="{00000000-0005-0000-0000-0000C3090000}"/>
    <cellStyle name="20% - Accent2 2 2 6 2 2 2" xfId="3790" xr:uid="{00000000-0005-0000-0000-0000C4090000}"/>
    <cellStyle name="20% - Accent2 2 2 6 2 2 2 2" xfId="19486" xr:uid="{00000000-0005-0000-0000-0000C5090000}"/>
    <cellStyle name="20% - Accent2 2 2 6 2 2 3" xfId="3791" xr:uid="{00000000-0005-0000-0000-0000C6090000}"/>
    <cellStyle name="20% - Accent2 2 2 6 2 2 3 2" xfId="19487" xr:uid="{00000000-0005-0000-0000-0000C7090000}"/>
    <cellStyle name="20% - Accent2 2 2 6 2 2 4" xfId="19485" xr:uid="{00000000-0005-0000-0000-0000C8090000}"/>
    <cellStyle name="20% - Accent2 2 2 6 2 3" xfId="3792" xr:uid="{00000000-0005-0000-0000-0000C9090000}"/>
    <cellStyle name="20% - Accent2 2 2 6 2 3 2" xfId="3793" xr:uid="{00000000-0005-0000-0000-0000CA090000}"/>
    <cellStyle name="20% - Accent2 2 2 6 2 3 2 2" xfId="19489" xr:uid="{00000000-0005-0000-0000-0000CB090000}"/>
    <cellStyle name="20% - Accent2 2 2 6 2 3 3" xfId="19488" xr:uid="{00000000-0005-0000-0000-0000CC090000}"/>
    <cellStyle name="20% - Accent2 2 2 6 2 4" xfId="19484" xr:uid="{00000000-0005-0000-0000-0000CD090000}"/>
    <cellStyle name="20% - Accent2 2 2 6 3" xfId="3794" xr:uid="{00000000-0005-0000-0000-0000CE090000}"/>
    <cellStyle name="20% - Accent2 2 2 6 3 2" xfId="3795" xr:uid="{00000000-0005-0000-0000-0000CF090000}"/>
    <cellStyle name="20% - Accent2 2 2 6 3 2 2" xfId="19491" xr:uid="{00000000-0005-0000-0000-0000D0090000}"/>
    <cellStyle name="20% - Accent2 2 2 6 3 3" xfId="3796" xr:uid="{00000000-0005-0000-0000-0000D1090000}"/>
    <cellStyle name="20% - Accent2 2 2 6 3 3 2" xfId="19492" xr:uid="{00000000-0005-0000-0000-0000D2090000}"/>
    <cellStyle name="20% - Accent2 2 2 6 3 4" xfId="19490" xr:uid="{00000000-0005-0000-0000-0000D3090000}"/>
    <cellStyle name="20% - Accent2 2 2 6 4" xfId="3797" xr:uid="{00000000-0005-0000-0000-0000D4090000}"/>
    <cellStyle name="20% - Accent2 2 2 6 4 2" xfId="3798" xr:uid="{00000000-0005-0000-0000-0000D5090000}"/>
    <cellStyle name="20% - Accent2 2 2 6 4 2 2" xfId="19494" xr:uid="{00000000-0005-0000-0000-0000D6090000}"/>
    <cellStyle name="20% - Accent2 2 2 6 4 3" xfId="19493" xr:uid="{00000000-0005-0000-0000-0000D7090000}"/>
    <cellStyle name="20% - Accent2 2 2 6 5" xfId="19483" xr:uid="{00000000-0005-0000-0000-0000D8090000}"/>
    <cellStyle name="20% - Accent2 2 2 7" xfId="3799" xr:uid="{00000000-0005-0000-0000-0000D9090000}"/>
    <cellStyle name="20% - Accent2 2 2 7 2" xfId="3800" xr:uid="{00000000-0005-0000-0000-0000DA090000}"/>
    <cellStyle name="20% - Accent2 2 2 7 2 2" xfId="3801" xr:uid="{00000000-0005-0000-0000-0000DB090000}"/>
    <cellStyle name="20% - Accent2 2 2 7 2 2 2" xfId="19497" xr:uid="{00000000-0005-0000-0000-0000DC090000}"/>
    <cellStyle name="20% - Accent2 2 2 7 2 3" xfId="3802" xr:uid="{00000000-0005-0000-0000-0000DD090000}"/>
    <cellStyle name="20% - Accent2 2 2 7 2 3 2" xfId="19498" xr:uid="{00000000-0005-0000-0000-0000DE090000}"/>
    <cellStyle name="20% - Accent2 2 2 7 2 4" xfId="19496" xr:uid="{00000000-0005-0000-0000-0000DF090000}"/>
    <cellStyle name="20% - Accent2 2 2 7 3" xfId="3803" xr:uid="{00000000-0005-0000-0000-0000E0090000}"/>
    <cellStyle name="20% - Accent2 2 2 7 3 2" xfId="3804" xr:uid="{00000000-0005-0000-0000-0000E1090000}"/>
    <cellStyle name="20% - Accent2 2 2 7 3 2 2" xfId="19500" xr:uid="{00000000-0005-0000-0000-0000E2090000}"/>
    <cellStyle name="20% - Accent2 2 2 7 3 3" xfId="19499" xr:uid="{00000000-0005-0000-0000-0000E3090000}"/>
    <cellStyle name="20% - Accent2 2 2 7 4" xfId="19495" xr:uid="{00000000-0005-0000-0000-0000E4090000}"/>
    <cellStyle name="20% - Accent2 2 2 8" xfId="3805" xr:uid="{00000000-0005-0000-0000-0000E5090000}"/>
    <cellStyle name="20% - Accent2 2 2 8 2" xfId="3806" xr:uid="{00000000-0005-0000-0000-0000E6090000}"/>
    <cellStyle name="20% - Accent2 2 2 8 2 2" xfId="3807" xr:uid="{00000000-0005-0000-0000-0000E7090000}"/>
    <cellStyle name="20% - Accent2 2 2 8 2 2 2" xfId="19503" xr:uid="{00000000-0005-0000-0000-0000E8090000}"/>
    <cellStyle name="20% - Accent2 2 2 8 2 3" xfId="3808" xr:uid="{00000000-0005-0000-0000-0000E9090000}"/>
    <cellStyle name="20% - Accent2 2 2 8 2 3 2" xfId="19504" xr:uid="{00000000-0005-0000-0000-0000EA090000}"/>
    <cellStyle name="20% - Accent2 2 2 8 2 4" xfId="19502" xr:uid="{00000000-0005-0000-0000-0000EB090000}"/>
    <cellStyle name="20% - Accent2 2 2 8 3" xfId="3809" xr:uid="{00000000-0005-0000-0000-0000EC090000}"/>
    <cellStyle name="20% - Accent2 2 2 8 3 2" xfId="19505" xr:uid="{00000000-0005-0000-0000-0000ED090000}"/>
    <cellStyle name="20% - Accent2 2 2 8 4" xfId="3810" xr:uid="{00000000-0005-0000-0000-0000EE090000}"/>
    <cellStyle name="20% - Accent2 2 2 8 4 2" xfId="19506" xr:uid="{00000000-0005-0000-0000-0000EF090000}"/>
    <cellStyle name="20% - Accent2 2 2 8 5" xfId="19501" xr:uid="{00000000-0005-0000-0000-0000F0090000}"/>
    <cellStyle name="20% - Accent2 2 2 9" xfId="3811" xr:uid="{00000000-0005-0000-0000-0000F1090000}"/>
    <cellStyle name="20% - Accent2 2 2 9 2" xfId="3812" xr:uid="{00000000-0005-0000-0000-0000F2090000}"/>
    <cellStyle name="20% - Accent2 2 2 9 2 2" xfId="19508" xr:uid="{00000000-0005-0000-0000-0000F3090000}"/>
    <cellStyle name="20% - Accent2 2 2 9 3" xfId="3813" xr:uid="{00000000-0005-0000-0000-0000F4090000}"/>
    <cellStyle name="20% - Accent2 2 2 9 3 2" xfId="19509" xr:uid="{00000000-0005-0000-0000-0000F5090000}"/>
    <cellStyle name="20% - Accent2 2 2 9 4" xfId="19507" xr:uid="{00000000-0005-0000-0000-0000F6090000}"/>
    <cellStyle name="20% - Accent2 2 3" xfId="3814" xr:uid="{00000000-0005-0000-0000-0000F7090000}"/>
    <cellStyle name="20% - Accent2 2 3 2" xfId="3815" xr:uid="{00000000-0005-0000-0000-0000F8090000}"/>
    <cellStyle name="20% - Accent2 2 3 2 2" xfId="3816" xr:uid="{00000000-0005-0000-0000-0000F9090000}"/>
    <cellStyle name="20% - Accent2 2 3 2 2 2" xfId="3817" xr:uid="{00000000-0005-0000-0000-0000FA090000}"/>
    <cellStyle name="20% - Accent2 2 3 2 2 2 2" xfId="3818" xr:uid="{00000000-0005-0000-0000-0000FB090000}"/>
    <cellStyle name="20% - Accent2 2 3 2 2 2 2 2" xfId="3819" xr:uid="{00000000-0005-0000-0000-0000FC090000}"/>
    <cellStyle name="20% - Accent2 2 3 2 2 2 2 2 2" xfId="19515" xr:uid="{00000000-0005-0000-0000-0000FD090000}"/>
    <cellStyle name="20% - Accent2 2 3 2 2 2 2 3" xfId="3820" xr:uid="{00000000-0005-0000-0000-0000FE090000}"/>
    <cellStyle name="20% - Accent2 2 3 2 2 2 2 3 2" xfId="19516" xr:uid="{00000000-0005-0000-0000-0000FF090000}"/>
    <cellStyle name="20% - Accent2 2 3 2 2 2 2 4" xfId="19514" xr:uid="{00000000-0005-0000-0000-0000000A0000}"/>
    <cellStyle name="20% - Accent2 2 3 2 2 2 3" xfId="3821" xr:uid="{00000000-0005-0000-0000-0000010A0000}"/>
    <cellStyle name="20% - Accent2 2 3 2 2 2 3 2" xfId="3822" xr:uid="{00000000-0005-0000-0000-0000020A0000}"/>
    <cellStyle name="20% - Accent2 2 3 2 2 2 3 2 2" xfId="19518" xr:uid="{00000000-0005-0000-0000-0000030A0000}"/>
    <cellStyle name="20% - Accent2 2 3 2 2 2 3 3" xfId="19517" xr:uid="{00000000-0005-0000-0000-0000040A0000}"/>
    <cellStyle name="20% - Accent2 2 3 2 2 2 4" xfId="19513" xr:uid="{00000000-0005-0000-0000-0000050A0000}"/>
    <cellStyle name="20% - Accent2 2 3 2 2 3" xfId="3823" xr:uid="{00000000-0005-0000-0000-0000060A0000}"/>
    <cellStyle name="20% - Accent2 2 3 2 2 3 2" xfId="3824" xr:uid="{00000000-0005-0000-0000-0000070A0000}"/>
    <cellStyle name="20% - Accent2 2 3 2 2 3 2 2" xfId="19520" xr:uid="{00000000-0005-0000-0000-0000080A0000}"/>
    <cellStyle name="20% - Accent2 2 3 2 2 3 3" xfId="3825" xr:uid="{00000000-0005-0000-0000-0000090A0000}"/>
    <cellStyle name="20% - Accent2 2 3 2 2 3 3 2" xfId="19521" xr:uid="{00000000-0005-0000-0000-00000A0A0000}"/>
    <cellStyle name="20% - Accent2 2 3 2 2 3 4" xfId="19519" xr:uid="{00000000-0005-0000-0000-00000B0A0000}"/>
    <cellStyle name="20% - Accent2 2 3 2 2 4" xfId="3826" xr:uid="{00000000-0005-0000-0000-00000C0A0000}"/>
    <cellStyle name="20% - Accent2 2 3 2 2 4 2" xfId="3827" xr:uid="{00000000-0005-0000-0000-00000D0A0000}"/>
    <cellStyle name="20% - Accent2 2 3 2 2 4 2 2" xfId="19523" xr:uid="{00000000-0005-0000-0000-00000E0A0000}"/>
    <cellStyle name="20% - Accent2 2 3 2 2 4 3" xfId="19522" xr:uid="{00000000-0005-0000-0000-00000F0A0000}"/>
    <cellStyle name="20% - Accent2 2 3 2 2 5" xfId="19512" xr:uid="{00000000-0005-0000-0000-0000100A0000}"/>
    <cellStyle name="20% - Accent2 2 3 2 3" xfId="3828" xr:uid="{00000000-0005-0000-0000-0000110A0000}"/>
    <cellStyle name="20% - Accent2 2 3 2 3 2" xfId="3829" xr:uid="{00000000-0005-0000-0000-0000120A0000}"/>
    <cellStyle name="20% - Accent2 2 3 2 3 2 2" xfId="3830" xr:uid="{00000000-0005-0000-0000-0000130A0000}"/>
    <cellStyle name="20% - Accent2 2 3 2 3 2 2 2" xfId="19526" xr:uid="{00000000-0005-0000-0000-0000140A0000}"/>
    <cellStyle name="20% - Accent2 2 3 2 3 2 3" xfId="3831" xr:uid="{00000000-0005-0000-0000-0000150A0000}"/>
    <cellStyle name="20% - Accent2 2 3 2 3 2 3 2" xfId="19527" xr:uid="{00000000-0005-0000-0000-0000160A0000}"/>
    <cellStyle name="20% - Accent2 2 3 2 3 2 4" xfId="19525" xr:uid="{00000000-0005-0000-0000-0000170A0000}"/>
    <cellStyle name="20% - Accent2 2 3 2 3 3" xfId="3832" xr:uid="{00000000-0005-0000-0000-0000180A0000}"/>
    <cellStyle name="20% - Accent2 2 3 2 3 3 2" xfId="3833" xr:uid="{00000000-0005-0000-0000-0000190A0000}"/>
    <cellStyle name="20% - Accent2 2 3 2 3 3 2 2" xfId="19529" xr:uid="{00000000-0005-0000-0000-00001A0A0000}"/>
    <cellStyle name="20% - Accent2 2 3 2 3 3 3" xfId="19528" xr:uid="{00000000-0005-0000-0000-00001B0A0000}"/>
    <cellStyle name="20% - Accent2 2 3 2 3 4" xfId="19524" xr:uid="{00000000-0005-0000-0000-00001C0A0000}"/>
    <cellStyle name="20% - Accent2 2 3 2 4" xfId="3834" xr:uid="{00000000-0005-0000-0000-00001D0A0000}"/>
    <cellStyle name="20% - Accent2 2 3 2 4 2" xfId="3835" xr:uid="{00000000-0005-0000-0000-00001E0A0000}"/>
    <cellStyle name="20% - Accent2 2 3 2 4 2 2" xfId="19531" xr:uid="{00000000-0005-0000-0000-00001F0A0000}"/>
    <cellStyle name="20% - Accent2 2 3 2 4 3" xfId="3836" xr:uid="{00000000-0005-0000-0000-0000200A0000}"/>
    <cellStyle name="20% - Accent2 2 3 2 4 3 2" xfId="19532" xr:uid="{00000000-0005-0000-0000-0000210A0000}"/>
    <cellStyle name="20% - Accent2 2 3 2 4 4" xfId="19530" xr:uid="{00000000-0005-0000-0000-0000220A0000}"/>
    <cellStyle name="20% - Accent2 2 3 2 5" xfId="3837" xr:uid="{00000000-0005-0000-0000-0000230A0000}"/>
    <cellStyle name="20% - Accent2 2 3 2 5 2" xfId="3838" xr:uid="{00000000-0005-0000-0000-0000240A0000}"/>
    <cellStyle name="20% - Accent2 2 3 2 5 2 2" xfId="19534" xr:uid="{00000000-0005-0000-0000-0000250A0000}"/>
    <cellStyle name="20% - Accent2 2 3 2 5 3" xfId="19533" xr:uid="{00000000-0005-0000-0000-0000260A0000}"/>
    <cellStyle name="20% - Accent2 2 3 2 6" xfId="19511" xr:uid="{00000000-0005-0000-0000-0000270A0000}"/>
    <cellStyle name="20% - Accent2 2 3 3" xfId="3839" xr:uid="{00000000-0005-0000-0000-0000280A0000}"/>
    <cellStyle name="20% - Accent2 2 3 3 2" xfId="3840" xr:uid="{00000000-0005-0000-0000-0000290A0000}"/>
    <cellStyle name="20% - Accent2 2 3 3 2 2" xfId="3841" xr:uid="{00000000-0005-0000-0000-00002A0A0000}"/>
    <cellStyle name="20% - Accent2 2 3 3 2 2 2" xfId="3842" xr:uid="{00000000-0005-0000-0000-00002B0A0000}"/>
    <cellStyle name="20% - Accent2 2 3 3 2 2 2 2" xfId="19538" xr:uid="{00000000-0005-0000-0000-00002C0A0000}"/>
    <cellStyle name="20% - Accent2 2 3 3 2 2 3" xfId="3843" xr:uid="{00000000-0005-0000-0000-00002D0A0000}"/>
    <cellStyle name="20% - Accent2 2 3 3 2 2 3 2" xfId="19539" xr:uid="{00000000-0005-0000-0000-00002E0A0000}"/>
    <cellStyle name="20% - Accent2 2 3 3 2 2 4" xfId="19537" xr:uid="{00000000-0005-0000-0000-00002F0A0000}"/>
    <cellStyle name="20% - Accent2 2 3 3 2 3" xfId="3844" xr:uid="{00000000-0005-0000-0000-0000300A0000}"/>
    <cellStyle name="20% - Accent2 2 3 3 2 3 2" xfId="3845" xr:uid="{00000000-0005-0000-0000-0000310A0000}"/>
    <cellStyle name="20% - Accent2 2 3 3 2 3 2 2" xfId="19541" xr:uid="{00000000-0005-0000-0000-0000320A0000}"/>
    <cellStyle name="20% - Accent2 2 3 3 2 3 3" xfId="19540" xr:uid="{00000000-0005-0000-0000-0000330A0000}"/>
    <cellStyle name="20% - Accent2 2 3 3 2 4" xfId="19536" xr:uid="{00000000-0005-0000-0000-0000340A0000}"/>
    <cellStyle name="20% - Accent2 2 3 3 3" xfId="3846" xr:uid="{00000000-0005-0000-0000-0000350A0000}"/>
    <cellStyle name="20% - Accent2 2 3 3 3 2" xfId="3847" xr:uid="{00000000-0005-0000-0000-0000360A0000}"/>
    <cellStyle name="20% - Accent2 2 3 3 3 2 2" xfId="19543" xr:uid="{00000000-0005-0000-0000-0000370A0000}"/>
    <cellStyle name="20% - Accent2 2 3 3 3 3" xfId="3848" xr:uid="{00000000-0005-0000-0000-0000380A0000}"/>
    <cellStyle name="20% - Accent2 2 3 3 3 3 2" xfId="19544" xr:uid="{00000000-0005-0000-0000-0000390A0000}"/>
    <cellStyle name="20% - Accent2 2 3 3 3 4" xfId="19542" xr:uid="{00000000-0005-0000-0000-00003A0A0000}"/>
    <cellStyle name="20% - Accent2 2 3 3 4" xfId="3849" xr:uid="{00000000-0005-0000-0000-00003B0A0000}"/>
    <cellStyle name="20% - Accent2 2 3 3 4 2" xfId="3850" xr:uid="{00000000-0005-0000-0000-00003C0A0000}"/>
    <cellStyle name="20% - Accent2 2 3 3 4 2 2" xfId="19546" xr:uid="{00000000-0005-0000-0000-00003D0A0000}"/>
    <cellStyle name="20% - Accent2 2 3 3 4 3" xfId="19545" xr:uid="{00000000-0005-0000-0000-00003E0A0000}"/>
    <cellStyle name="20% - Accent2 2 3 3 5" xfId="19535" xr:uid="{00000000-0005-0000-0000-00003F0A0000}"/>
    <cellStyle name="20% - Accent2 2 3 4" xfId="3851" xr:uid="{00000000-0005-0000-0000-0000400A0000}"/>
    <cellStyle name="20% - Accent2 2 3 4 2" xfId="3852" xr:uid="{00000000-0005-0000-0000-0000410A0000}"/>
    <cellStyle name="20% - Accent2 2 3 4 2 2" xfId="3853" xr:uid="{00000000-0005-0000-0000-0000420A0000}"/>
    <cellStyle name="20% - Accent2 2 3 5" xfId="3854" xr:uid="{00000000-0005-0000-0000-0000430A0000}"/>
    <cellStyle name="20% - Accent2 2 3 5 2" xfId="3855" xr:uid="{00000000-0005-0000-0000-0000440A0000}"/>
    <cellStyle name="20% - Accent2 2 3 5 2 2" xfId="3856" xr:uid="{00000000-0005-0000-0000-0000450A0000}"/>
    <cellStyle name="20% - Accent2 2 3 5 2 2 2" xfId="19549" xr:uid="{00000000-0005-0000-0000-0000460A0000}"/>
    <cellStyle name="20% - Accent2 2 3 5 2 3" xfId="3857" xr:uid="{00000000-0005-0000-0000-0000470A0000}"/>
    <cellStyle name="20% - Accent2 2 3 5 2 3 2" xfId="19550" xr:uid="{00000000-0005-0000-0000-0000480A0000}"/>
    <cellStyle name="20% - Accent2 2 3 5 2 4" xfId="19548" xr:uid="{00000000-0005-0000-0000-0000490A0000}"/>
    <cellStyle name="20% - Accent2 2 3 5 3" xfId="3858" xr:uid="{00000000-0005-0000-0000-00004A0A0000}"/>
    <cellStyle name="20% - Accent2 2 3 5 3 2" xfId="19551" xr:uid="{00000000-0005-0000-0000-00004B0A0000}"/>
    <cellStyle name="20% - Accent2 2 3 5 4" xfId="3859" xr:uid="{00000000-0005-0000-0000-00004C0A0000}"/>
    <cellStyle name="20% - Accent2 2 3 5 4 2" xfId="19552" xr:uid="{00000000-0005-0000-0000-00004D0A0000}"/>
    <cellStyle name="20% - Accent2 2 3 5 5" xfId="19547" xr:uid="{00000000-0005-0000-0000-00004E0A0000}"/>
    <cellStyle name="20% - Accent2 2 3 6" xfId="3860" xr:uid="{00000000-0005-0000-0000-00004F0A0000}"/>
    <cellStyle name="20% - Accent2 2 3 6 2" xfId="3861" xr:uid="{00000000-0005-0000-0000-0000500A0000}"/>
    <cellStyle name="20% - Accent2 2 3 6 2 2" xfId="19554" xr:uid="{00000000-0005-0000-0000-0000510A0000}"/>
    <cellStyle name="20% - Accent2 2 3 6 3" xfId="3862" xr:uid="{00000000-0005-0000-0000-0000520A0000}"/>
    <cellStyle name="20% - Accent2 2 3 6 3 2" xfId="19555" xr:uid="{00000000-0005-0000-0000-0000530A0000}"/>
    <cellStyle name="20% - Accent2 2 3 6 4" xfId="19553" xr:uid="{00000000-0005-0000-0000-0000540A0000}"/>
    <cellStyle name="20% - Accent2 2 3 7" xfId="3863" xr:uid="{00000000-0005-0000-0000-0000550A0000}"/>
    <cellStyle name="20% - Accent2 2 3 7 2" xfId="3864" xr:uid="{00000000-0005-0000-0000-0000560A0000}"/>
    <cellStyle name="20% - Accent2 2 3 7 2 2" xfId="19557" xr:uid="{00000000-0005-0000-0000-0000570A0000}"/>
    <cellStyle name="20% - Accent2 2 3 7 3" xfId="19556" xr:uid="{00000000-0005-0000-0000-0000580A0000}"/>
    <cellStyle name="20% - Accent2 2 3 8" xfId="19510" xr:uid="{00000000-0005-0000-0000-0000590A0000}"/>
    <cellStyle name="20% - Accent2 2 4" xfId="3865" xr:uid="{00000000-0005-0000-0000-00005A0A0000}"/>
    <cellStyle name="20% - Accent2 2 4 2" xfId="3866" xr:uid="{00000000-0005-0000-0000-00005B0A0000}"/>
    <cellStyle name="20% - Accent2 2 4 2 2" xfId="3867" xr:uid="{00000000-0005-0000-0000-00005C0A0000}"/>
    <cellStyle name="20% - Accent2 2 4 2 2 2" xfId="3868" xr:uid="{00000000-0005-0000-0000-00005D0A0000}"/>
    <cellStyle name="20% - Accent2 2 4 2 2 2 2" xfId="3869" xr:uid="{00000000-0005-0000-0000-00005E0A0000}"/>
    <cellStyle name="20% - Accent2 2 4 2 2 2 2 2" xfId="3870" xr:uid="{00000000-0005-0000-0000-00005F0A0000}"/>
    <cellStyle name="20% - Accent2 2 4 2 2 2 2 2 2" xfId="19563" xr:uid="{00000000-0005-0000-0000-0000600A0000}"/>
    <cellStyle name="20% - Accent2 2 4 2 2 2 2 3" xfId="3871" xr:uid="{00000000-0005-0000-0000-0000610A0000}"/>
    <cellStyle name="20% - Accent2 2 4 2 2 2 2 3 2" xfId="19564" xr:uid="{00000000-0005-0000-0000-0000620A0000}"/>
    <cellStyle name="20% - Accent2 2 4 2 2 2 2 4" xfId="19562" xr:uid="{00000000-0005-0000-0000-0000630A0000}"/>
    <cellStyle name="20% - Accent2 2 4 2 2 2 3" xfId="3872" xr:uid="{00000000-0005-0000-0000-0000640A0000}"/>
    <cellStyle name="20% - Accent2 2 4 2 2 2 3 2" xfId="3873" xr:uid="{00000000-0005-0000-0000-0000650A0000}"/>
    <cellStyle name="20% - Accent2 2 4 2 2 2 3 2 2" xfId="19566" xr:uid="{00000000-0005-0000-0000-0000660A0000}"/>
    <cellStyle name="20% - Accent2 2 4 2 2 2 3 3" xfId="19565" xr:uid="{00000000-0005-0000-0000-0000670A0000}"/>
    <cellStyle name="20% - Accent2 2 4 2 2 2 4" xfId="19561" xr:uid="{00000000-0005-0000-0000-0000680A0000}"/>
    <cellStyle name="20% - Accent2 2 4 2 2 3" xfId="3874" xr:uid="{00000000-0005-0000-0000-0000690A0000}"/>
    <cellStyle name="20% - Accent2 2 4 2 2 3 2" xfId="3875" xr:uid="{00000000-0005-0000-0000-00006A0A0000}"/>
    <cellStyle name="20% - Accent2 2 4 2 2 3 2 2" xfId="19568" xr:uid="{00000000-0005-0000-0000-00006B0A0000}"/>
    <cellStyle name="20% - Accent2 2 4 2 2 3 3" xfId="3876" xr:uid="{00000000-0005-0000-0000-00006C0A0000}"/>
    <cellStyle name="20% - Accent2 2 4 2 2 3 3 2" xfId="19569" xr:uid="{00000000-0005-0000-0000-00006D0A0000}"/>
    <cellStyle name="20% - Accent2 2 4 2 2 3 4" xfId="19567" xr:uid="{00000000-0005-0000-0000-00006E0A0000}"/>
    <cellStyle name="20% - Accent2 2 4 2 2 4" xfId="3877" xr:uid="{00000000-0005-0000-0000-00006F0A0000}"/>
    <cellStyle name="20% - Accent2 2 4 2 2 4 2" xfId="3878" xr:uid="{00000000-0005-0000-0000-0000700A0000}"/>
    <cellStyle name="20% - Accent2 2 4 2 2 4 2 2" xfId="19571" xr:uid="{00000000-0005-0000-0000-0000710A0000}"/>
    <cellStyle name="20% - Accent2 2 4 2 2 4 3" xfId="19570" xr:uid="{00000000-0005-0000-0000-0000720A0000}"/>
    <cellStyle name="20% - Accent2 2 4 2 2 5" xfId="19560" xr:uid="{00000000-0005-0000-0000-0000730A0000}"/>
    <cellStyle name="20% - Accent2 2 4 2 3" xfId="3879" xr:uid="{00000000-0005-0000-0000-0000740A0000}"/>
    <cellStyle name="20% - Accent2 2 4 2 3 2" xfId="3880" xr:uid="{00000000-0005-0000-0000-0000750A0000}"/>
    <cellStyle name="20% - Accent2 2 4 2 3 2 2" xfId="3881" xr:uid="{00000000-0005-0000-0000-0000760A0000}"/>
    <cellStyle name="20% - Accent2 2 4 2 3 2 2 2" xfId="19574" xr:uid="{00000000-0005-0000-0000-0000770A0000}"/>
    <cellStyle name="20% - Accent2 2 4 2 3 2 3" xfId="3882" xr:uid="{00000000-0005-0000-0000-0000780A0000}"/>
    <cellStyle name="20% - Accent2 2 4 2 3 2 3 2" xfId="19575" xr:uid="{00000000-0005-0000-0000-0000790A0000}"/>
    <cellStyle name="20% - Accent2 2 4 2 3 2 4" xfId="19573" xr:uid="{00000000-0005-0000-0000-00007A0A0000}"/>
    <cellStyle name="20% - Accent2 2 4 2 3 3" xfId="3883" xr:uid="{00000000-0005-0000-0000-00007B0A0000}"/>
    <cellStyle name="20% - Accent2 2 4 2 3 3 2" xfId="3884" xr:uid="{00000000-0005-0000-0000-00007C0A0000}"/>
    <cellStyle name="20% - Accent2 2 4 2 3 3 2 2" xfId="19577" xr:uid="{00000000-0005-0000-0000-00007D0A0000}"/>
    <cellStyle name="20% - Accent2 2 4 2 3 3 3" xfId="19576" xr:uid="{00000000-0005-0000-0000-00007E0A0000}"/>
    <cellStyle name="20% - Accent2 2 4 2 3 4" xfId="19572" xr:uid="{00000000-0005-0000-0000-00007F0A0000}"/>
    <cellStyle name="20% - Accent2 2 4 2 4" xfId="3885" xr:uid="{00000000-0005-0000-0000-0000800A0000}"/>
    <cellStyle name="20% - Accent2 2 4 2 4 2" xfId="3886" xr:uid="{00000000-0005-0000-0000-0000810A0000}"/>
    <cellStyle name="20% - Accent2 2 4 2 4 2 2" xfId="19579" xr:uid="{00000000-0005-0000-0000-0000820A0000}"/>
    <cellStyle name="20% - Accent2 2 4 2 4 3" xfId="3887" xr:uid="{00000000-0005-0000-0000-0000830A0000}"/>
    <cellStyle name="20% - Accent2 2 4 2 4 3 2" xfId="19580" xr:uid="{00000000-0005-0000-0000-0000840A0000}"/>
    <cellStyle name="20% - Accent2 2 4 2 4 4" xfId="19578" xr:uid="{00000000-0005-0000-0000-0000850A0000}"/>
    <cellStyle name="20% - Accent2 2 4 2 5" xfId="3888" xr:uid="{00000000-0005-0000-0000-0000860A0000}"/>
    <cellStyle name="20% - Accent2 2 4 2 5 2" xfId="3889" xr:uid="{00000000-0005-0000-0000-0000870A0000}"/>
    <cellStyle name="20% - Accent2 2 4 2 5 2 2" xfId="19582" xr:uid="{00000000-0005-0000-0000-0000880A0000}"/>
    <cellStyle name="20% - Accent2 2 4 2 5 3" xfId="19581" xr:uid="{00000000-0005-0000-0000-0000890A0000}"/>
    <cellStyle name="20% - Accent2 2 4 2 6" xfId="19559" xr:uid="{00000000-0005-0000-0000-00008A0A0000}"/>
    <cellStyle name="20% - Accent2 2 4 3" xfId="3890" xr:uid="{00000000-0005-0000-0000-00008B0A0000}"/>
    <cellStyle name="20% - Accent2 2 4 3 2" xfId="3891" xr:uid="{00000000-0005-0000-0000-00008C0A0000}"/>
    <cellStyle name="20% - Accent2 2 4 3 2 2" xfId="3892" xr:uid="{00000000-0005-0000-0000-00008D0A0000}"/>
    <cellStyle name="20% - Accent2 2 4 3 2 2 2" xfId="3893" xr:uid="{00000000-0005-0000-0000-00008E0A0000}"/>
    <cellStyle name="20% - Accent2 2 4 3 2 2 2 2" xfId="19586" xr:uid="{00000000-0005-0000-0000-00008F0A0000}"/>
    <cellStyle name="20% - Accent2 2 4 3 2 2 3" xfId="3894" xr:uid="{00000000-0005-0000-0000-0000900A0000}"/>
    <cellStyle name="20% - Accent2 2 4 3 2 2 3 2" xfId="19587" xr:uid="{00000000-0005-0000-0000-0000910A0000}"/>
    <cellStyle name="20% - Accent2 2 4 3 2 2 4" xfId="19585" xr:uid="{00000000-0005-0000-0000-0000920A0000}"/>
    <cellStyle name="20% - Accent2 2 4 3 2 3" xfId="3895" xr:uid="{00000000-0005-0000-0000-0000930A0000}"/>
    <cellStyle name="20% - Accent2 2 4 3 2 3 2" xfId="3896" xr:uid="{00000000-0005-0000-0000-0000940A0000}"/>
    <cellStyle name="20% - Accent2 2 4 3 2 3 2 2" xfId="19589" xr:uid="{00000000-0005-0000-0000-0000950A0000}"/>
    <cellStyle name="20% - Accent2 2 4 3 2 3 3" xfId="19588" xr:uid="{00000000-0005-0000-0000-0000960A0000}"/>
    <cellStyle name="20% - Accent2 2 4 3 2 4" xfId="19584" xr:uid="{00000000-0005-0000-0000-0000970A0000}"/>
    <cellStyle name="20% - Accent2 2 4 3 3" xfId="3897" xr:uid="{00000000-0005-0000-0000-0000980A0000}"/>
    <cellStyle name="20% - Accent2 2 4 3 3 2" xfId="3898" xr:uid="{00000000-0005-0000-0000-0000990A0000}"/>
    <cellStyle name="20% - Accent2 2 4 3 3 2 2" xfId="19591" xr:uid="{00000000-0005-0000-0000-00009A0A0000}"/>
    <cellStyle name="20% - Accent2 2 4 3 3 3" xfId="3899" xr:uid="{00000000-0005-0000-0000-00009B0A0000}"/>
    <cellStyle name="20% - Accent2 2 4 3 3 3 2" xfId="19592" xr:uid="{00000000-0005-0000-0000-00009C0A0000}"/>
    <cellStyle name="20% - Accent2 2 4 3 3 4" xfId="19590" xr:uid="{00000000-0005-0000-0000-00009D0A0000}"/>
    <cellStyle name="20% - Accent2 2 4 3 4" xfId="3900" xr:uid="{00000000-0005-0000-0000-00009E0A0000}"/>
    <cellStyle name="20% - Accent2 2 4 3 4 2" xfId="3901" xr:uid="{00000000-0005-0000-0000-00009F0A0000}"/>
    <cellStyle name="20% - Accent2 2 4 3 4 2 2" xfId="19594" xr:uid="{00000000-0005-0000-0000-0000A00A0000}"/>
    <cellStyle name="20% - Accent2 2 4 3 4 3" xfId="19593" xr:uid="{00000000-0005-0000-0000-0000A10A0000}"/>
    <cellStyle name="20% - Accent2 2 4 3 5" xfId="19583" xr:uid="{00000000-0005-0000-0000-0000A20A0000}"/>
    <cellStyle name="20% - Accent2 2 4 4" xfId="3902" xr:uid="{00000000-0005-0000-0000-0000A30A0000}"/>
    <cellStyle name="20% - Accent2 2 4 4 2" xfId="3903" xr:uid="{00000000-0005-0000-0000-0000A40A0000}"/>
    <cellStyle name="20% - Accent2 2 4 4 2 2" xfId="3904" xr:uid="{00000000-0005-0000-0000-0000A50A0000}"/>
    <cellStyle name="20% - Accent2 2 4 4 2 2 2" xfId="3905" xr:uid="{00000000-0005-0000-0000-0000A60A0000}"/>
    <cellStyle name="20% - Accent2 2 4 4 2 2 2 2" xfId="19598" xr:uid="{00000000-0005-0000-0000-0000A70A0000}"/>
    <cellStyle name="20% - Accent2 2 4 4 2 2 3" xfId="3906" xr:uid="{00000000-0005-0000-0000-0000A80A0000}"/>
    <cellStyle name="20% - Accent2 2 4 4 2 2 3 2" xfId="19599" xr:uid="{00000000-0005-0000-0000-0000A90A0000}"/>
    <cellStyle name="20% - Accent2 2 4 4 2 2 4" xfId="19597" xr:uid="{00000000-0005-0000-0000-0000AA0A0000}"/>
    <cellStyle name="20% - Accent2 2 4 4 2 3" xfId="3907" xr:uid="{00000000-0005-0000-0000-0000AB0A0000}"/>
    <cellStyle name="20% - Accent2 2 4 4 2 3 2" xfId="3908" xr:uid="{00000000-0005-0000-0000-0000AC0A0000}"/>
    <cellStyle name="20% - Accent2 2 4 4 2 3 2 2" xfId="19601" xr:uid="{00000000-0005-0000-0000-0000AD0A0000}"/>
    <cellStyle name="20% - Accent2 2 4 4 2 3 3" xfId="19600" xr:uid="{00000000-0005-0000-0000-0000AE0A0000}"/>
    <cellStyle name="20% - Accent2 2 4 4 2 4" xfId="19596" xr:uid="{00000000-0005-0000-0000-0000AF0A0000}"/>
    <cellStyle name="20% - Accent2 2 4 4 3" xfId="3909" xr:uid="{00000000-0005-0000-0000-0000B00A0000}"/>
    <cellStyle name="20% - Accent2 2 4 4 3 2" xfId="3910" xr:uid="{00000000-0005-0000-0000-0000B10A0000}"/>
    <cellStyle name="20% - Accent2 2 4 4 3 2 2" xfId="19603" xr:uid="{00000000-0005-0000-0000-0000B20A0000}"/>
    <cellStyle name="20% - Accent2 2 4 4 3 3" xfId="3911" xr:uid="{00000000-0005-0000-0000-0000B30A0000}"/>
    <cellStyle name="20% - Accent2 2 4 4 3 3 2" xfId="19604" xr:uid="{00000000-0005-0000-0000-0000B40A0000}"/>
    <cellStyle name="20% - Accent2 2 4 4 3 4" xfId="19602" xr:uid="{00000000-0005-0000-0000-0000B50A0000}"/>
    <cellStyle name="20% - Accent2 2 4 4 4" xfId="3912" xr:uid="{00000000-0005-0000-0000-0000B60A0000}"/>
    <cellStyle name="20% - Accent2 2 4 4 4 2" xfId="3913" xr:uid="{00000000-0005-0000-0000-0000B70A0000}"/>
    <cellStyle name="20% - Accent2 2 4 4 4 2 2" xfId="19606" xr:uid="{00000000-0005-0000-0000-0000B80A0000}"/>
    <cellStyle name="20% - Accent2 2 4 4 4 3" xfId="19605" xr:uid="{00000000-0005-0000-0000-0000B90A0000}"/>
    <cellStyle name="20% - Accent2 2 4 4 5" xfId="19595" xr:uid="{00000000-0005-0000-0000-0000BA0A0000}"/>
    <cellStyle name="20% - Accent2 2 4 5" xfId="3914" xr:uid="{00000000-0005-0000-0000-0000BB0A0000}"/>
    <cellStyle name="20% - Accent2 2 4 5 2" xfId="3915" xr:uid="{00000000-0005-0000-0000-0000BC0A0000}"/>
    <cellStyle name="20% - Accent2 2 4 5 2 2" xfId="3916" xr:uid="{00000000-0005-0000-0000-0000BD0A0000}"/>
    <cellStyle name="20% - Accent2 2 4 5 2 2 2" xfId="19609" xr:uid="{00000000-0005-0000-0000-0000BE0A0000}"/>
    <cellStyle name="20% - Accent2 2 4 5 2 3" xfId="3917" xr:uid="{00000000-0005-0000-0000-0000BF0A0000}"/>
    <cellStyle name="20% - Accent2 2 4 5 2 3 2" xfId="19610" xr:uid="{00000000-0005-0000-0000-0000C00A0000}"/>
    <cellStyle name="20% - Accent2 2 4 5 2 4" xfId="19608" xr:uid="{00000000-0005-0000-0000-0000C10A0000}"/>
    <cellStyle name="20% - Accent2 2 4 5 3" xfId="3918" xr:uid="{00000000-0005-0000-0000-0000C20A0000}"/>
    <cellStyle name="20% - Accent2 2 4 5 3 2" xfId="3919" xr:uid="{00000000-0005-0000-0000-0000C30A0000}"/>
    <cellStyle name="20% - Accent2 2 4 5 3 2 2" xfId="19612" xr:uid="{00000000-0005-0000-0000-0000C40A0000}"/>
    <cellStyle name="20% - Accent2 2 4 5 3 3" xfId="19611" xr:uid="{00000000-0005-0000-0000-0000C50A0000}"/>
    <cellStyle name="20% - Accent2 2 4 5 4" xfId="19607" xr:uid="{00000000-0005-0000-0000-0000C60A0000}"/>
    <cellStyle name="20% - Accent2 2 4 6" xfId="3920" xr:uid="{00000000-0005-0000-0000-0000C70A0000}"/>
    <cellStyle name="20% - Accent2 2 4 6 2" xfId="3921" xr:uid="{00000000-0005-0000-0000-0000C80A0000}"/>
    <cellStyle name="20% - Accent2 2 4 6 2 2" xfId="3922" xr:uid="{00000000-0005-0000-0000-0000C90A0000}"/>
    <cellStyle name="20% - Accent2 2 4 6 2 2 2" xfId="19615" xr:uid="{00000000-0005-0000-0000-0000CA0A0000}"/>
    <cellStyle name="20% - Accent2 2 4 6 2 3" xfId="3923" xr:uid="{00000000-0005-0000-0000-0000CB0A0000}"/>
    <cellStyle name="20% - Accent2 2 4 6 2 3 2" xfId="19616" xr:uid="{00000000-0005-0000-0000-0000CC0A0000}"/>
    <cellStyle name="20% - Accent2 2 4 6 2 4" xfId="19614" xr:uid="{00000000-0005-0000-0000-0000CD0A0000}"/>
    <cellStyle name="20% - Accent2 2 4 6 3" xfId="3924" xr:uid="{00000000-0005-0000-0000-0000CE0A0000}"/>
    <cellStyle name="20% - Accent2 2 4 6 3 2" xfId="19617" xr:uid="{00000000-0005-0000-0000-0000CF0A0000}"/>
    <cellStyle name="20% - Accent2 2 4 6 4" xfId="3925" xr:uid="{00000000-0005-0000-0000-0000D00A0000}"/>
    <cellStyle name="20% - Accent2 2 4 6 4 2" xfId="19618" xr:uid="{00000000-0005-0000-0000-0000D10A0000}"/>
    <cellStyle name="20% - Accent2 2 4 6 5" xfId="19613" xr:uid="{00000000-0005-0000-0000-0000D20A0000}"/>
    <cellStyle name="20% - Accent2 2 4 7" xfId="3926" xr:uid="{00000000-0005-0000-0000-0000D30A0000}"/>
    <cellStyle name="20% - Accent2 2 4 7 2" xfId="3927" xr:uid="{00000000-0005-0000-0000-0000D40A0000}"/>
    <cellStyle name="20% - Accent2 2 4 7 2 2" xfId="19620" xr:uid="{00000000-0005-0000-0000-0000D50A0000}"/>
    <cellStyle name="20% - Accent2 2 4 7 3" xfId="3928" xr:uid="{00000000-0005-0000-0000-0000D60A0000}"/>
    <cellStyle name="20% - Accent2 2 4 7 3 2" xfId="19621" xr:uid="{00000000-0005-0000-0000-0000D70A0000}"/>
    <cellStyle name="20% - Accent2 2 4 7 4" xfId="19619" xr:uid="{00000000-0005-0000-0000-0000D80A0000}"/>
    <cellStyle name="20% - Accent2 2 4 8" xfId="3929" xr:uid="{00000000-0005-0000-0000-0000D90A0000}"/>
    <cellStyle name="20% - Accent2 2 4 8 2" xfId="3930" xr:uid="{00000000-0005-0000-0000-0000DA0A0000}"/>
    <cellStyle name="20% - Accent2 2 4 8 2 2" xfId="19623" xr:uid="{00000000-0005-0000-0000-0000DB0A0000}"/>
    <cellStyle name="20% - Accent2 2 4 8 3" xfId="19622" xr:uid="{00000000-0005-0000-0000-0000DC0A0000}"/>
    <cellStyle name="20% - Accent2 2 4 9" xfId="19558" xr:uid="{00000000-0005-0000-0000-0000DD0A0000}"/>
    <cellStyle name="20% - Accent2 2 5" xfId="3931" xr:uid="{00000000-0005-0000-0000-0000DE0A0000}"/>
    <cellStyle name="20% - Accent2 2 5 2" xfId="3932" xr:uid="{00000000-0005-0000-0000-0000DF0A0000}"/>
    <cellStyle name="20% - Accent2 2 5 2 2" xfId="3933" xr:uid="{00000000-0005-0000-0000-0000E00A0000}"/>
    <cellStyle name="20% - Accent2 2 5 2 2 2" xfId="3934" xr:uid="{00000000-0005-0000-0000-0000E10A0000}"/>
    <cellStyle name="20% - Accent2 2 5 2 2 2 2" xfId="3935" xr:uid="{00000000-0005-0000-0000-0000E20A0000}"/>
    <cellStyle name="20% - Accent2 2 5 2 2 2 2 2" xfId="3936" xr:uid="{00000000-0005-0000-0000-0000E30A0000}"/>
    <cellStyle name="20% - Accent2 2 5 2 2 2 2 2 2" xfId="19629" xr:uid="{00000000-0005-0000-0000-0000E40A0000}"/>
    <cellStyle name="20% - Accent2 2 5 2 2 2 2 3" xfId="3937" xr:uid="{00000000-0005-0000-0000-0000E50A0000}"/>
    <cellStyle name="20% - Accent2 2 5 2 2 2 2 3 2" xfId="19630" xr:uid="{00000000-0005-0000-0000-0000E60A0000}"/>
    <cellStyle name="20% - Accent2 2 5 2 2 2 2 4" xfId="19628" xr:uid="{00000000-0005-0000-0000-0000E70A0000}"/>
    <cellStyle name="20% - Accent2 2 5 2 2 2 3" xfId="3938" xr:uid="{00000000-0005-0000-0000-0000E80A0000}"/>
    <cellStyle name="20% - Accent2 2 5 2 2 2 3 2" xfId="3939" xr:uid="{00000000-0005-0000-0000-0000E90A0000}"/>
    <cellStyle name="20% - Accent2 2 5 2 2 2 3 2 2" xfId="19632" xr:uid="{00000000-0005-0000-0000-0000EA0A0000}"/>
    <cellStyle name="20% - Accent2 2 5 2 2 2 3 3" xfId="19631" xr:uid="{00000000-0005-0000-0000-0000EB0A0000}"/>
    <cellStyle name="20% - Accent2 2 5 2 2 2 4" xfId="19627" xr:uid="{00000000-0005-0000-0000-0000EC0A0000}"/>
    <cellStyle name="20% - Accent2 2 5 2 2 3" xfId="3940" xr:uid="{00000000-0005-0000-0000-0000ED0A0000}"/>
    <cellStyle name="20% - Accent2 2 5 2 2 3 2" xfId="3941" xr:uid="{00000000-0005-0000-0000-0000EE0A0000}"/>
    <cellStyle name="20% - Accent2 2 5 2 2 3 2 2" xfId="19634" xr:uid="{00000000-0005-0000-0000-0000EF0A0000}"/>
    <cellStyle name="20% - Accent2 2 5 2 2 3 3" xfId="3942" xr:uid="{00000000-0005-0000-0000-0000F00A0000}"/>
    <cellStyle name="20% - Accent2 2 5 2 2 3 3 2" xfId="19635" xr:uid="{00000000-0005-0000-0000-0000F10A0000}"/>
    <cellStyle name="20% - Accent2 2 5 2 2 3 4" xfId="19633" xr:uid="{00000000-0005-0000-0000-0000F20A0000}"/>
    <cellStyle name="20% - Accent2 2 5 2 2 4" xfId="3943" xr:uid="{00000000-0005-0000-0000-0000F30A0000}"/>
    <cellStyle name="20% - Accent2 2 5 2 2 4 2" xfId="3944" xr:uid="{00000000-0005-0000-0000-0000F40A0000}"/>
    <cellStyle name="20% - Accent2 2 5 2 2 4 2 2" xfId="19637" xr:uid="{00000000-0005-0000-0000-0000F50A0000}"/>
    <cellStyle name="20% - Accent2 2 5 2 2 4 3" xfId="19636" xr:uid="{00000000-0005-0000-0000-0000F60A0000}"/>
    <cellStyle name="20% - Accent2 2 5 2 2 5" xfId="19626" xr:uid="{00000000-0005-0000-0000-0000F70A0000}"/>
    <cellStyle name="20% - Accent2 2 5 2 3" xfId="3945" xr:uid="{00000000-0005-0000-0000-0000F80A0000}"/>
    <cellStyle name="20% - Accent2 2 5 2 3 2" xfId="3946" xr:uid="{00000000-0005-0000-0000-0000F90A0000}"/>
    <cellStyle name="20% - Accent2 2 5 2 3 2 2" xfId="3947" xr:uid="{00000000-0005-0000-0000-0000FA0A0000}"/>
    <cellStyle name="20% - Accent2 2 5 2 3 2 2 2" xfId="19640" xr:uid="{00000000-0005-0000-0000-0000FB0A0000}"/>
    <cellStyle name="20% - Accent2 2 5 2 3 2 3" xfId="3948" xr:uid="{00000000-0005-0000-0000-0000FC0A0000}"/>
    <cellStyle name="20% - Accent2 2 5 2 3 2 3 2" xfId="19641" xr:uid="{00000000-0005-0000-0000-0000FD0A0000}"/>
    <cellStyle name="20% - Accent2 2 5 2 3 2 4" xfId="19639" xr:uid="{00000000-0005-0000-0000-0000FE0A0000}"/>
    <cellStyle name="20% - Accent2 2 5 2 3 3" xfId="3949" xr:uid="{00000000-0005-0000-0000-0000FF0A0000}"/>
    <cellStyle name="20% - Accent2 2 5 2 3 3 2" xfId="3950" xr:uid="{00000000-0005-0000-0000-0000000B0000}"/>
    <cellStyle name="20% - Accent2 2 5 2 3 3 2 2" xfId="19643" xr:uid="{00000000-0005-0000-0000-0000010B0000}"/>
    <cellStyle name="20% - Accent2 2 5 2 3 3 3" xfId="19642" xr:uid="{00000000-0005-0000-0000-0000020B0000}"/>
    <cellStyle name="20% - Accent2 2 5 2 3 4" xfId="19638" xr:uid="{00000000-0005-0000-0000-0000030B0000}"/>
    <cellStyle name="20% - Accent2 2 5 2 4" xfId="3951" xr:uid="{00000000-0005-0000-0000-0000040B0000}"/>
    <cellStyle name="20% - Accent2 2 5 2 4 2" xfId="3952" xr:uid="{00000000-0005-0000-0000-0000050B0000}"/>
    <cellStyle name="20% - Accent2 2 5 2 4 2 2" xfId="19645" xr:uid="{00000000-0005-0000-0000-0000060B0000}"/>
    <cellStyle name="20% - Accent2 2 5 2 4 3" xfId="3953" xr:uid="{00000000-0005-0000-0000-0000070B0000}"/>
    <cellStyle name="20% - Accent2 2 5 2 4 3 2" xfId="19646" xr:uid="{00000000-0005-0000-0000-0000080B0000}"/>
    <cellStyle name="20% - Accent2 2 5 2 4 4" xfId="19644" xr:uid="{00000000-0005-0000-0000-0000090B0000}"/>
    <cellStyle name="20% - Accent2 2 5 2 5" xfId="3954" xr:uid="{00000000-0005-0000-0000-00000A0B0000}"/>
    <cellStyle name="20% - Accent2 2 5 2 5 2" xfId="3955" xr:uid="{00000000-0005-0000-0000-00000B0B0000}"/>
    <cellStyle name="20% - Accent2 2 5 2 5 2 2" xfId="19648" xr:uid="{00000000-0005-0000-0000-00000C0B0000}"/>
    <cellStyle name="20% - Accent2 2 5 2 5 3" xfId="19647" xr:uid="{00000000-0005-0000-0000-00000D0B0000}"/>
    <cellStyle name="20% - Accent2 2 5 2 6" xfId="19625" xr:uid="{00000000-0005-0000-0000-00000E0B0000}"/>
    <cellStyle name="20% - Accent2 2 5 3" xfId="3956" xr:uid="{00000000-0005-0000-0000-00000F0B0000}"/>
    <cellStyle name="20% - Accent2 2 5 3 2" xfId="3957" xr:uid="{00000000-0005-0000-0000-0000100B0000}"/>
    <cellStyle name="20% - Accent2 2 5 3 2 2" xfId="3958" xr:uid="{00000000-0005-0000-0000-0000110B0000}"/>
    <cellStyle name="20% - Accent2 2 5 3 2 2 2" xfId="3959" xr:uid="{00000000-0005-0000-0000-0000120B0000}"/>
    <cellStyle name="20% - Accent2 2 5 3 2 2 2 2" xfId="19652" xr:uid="{00000000-0005-0000-0000-0000130B0000}"/>
    <cellStyle name="20% - Accent2 2 5 3 2 2 3" xfId="3960" xr:uid="{00000000-0005-0000-0000-0000140B0000}"/>
    <cellStyle name="20% - Accent2 2 5 3 2 2 3 2" xfId="19653" xr:uid="{00000000-0005-0000-0000-0000150B0000}"/>
    <cellStyle name="20% - Accent2 2 5 3 2 2 4" xfId="19651" xr:uid="{00000000-0005-0000-0000-0000160B0000}"/>
    <cellStyle name="20% - Accent2 2 5 3 2 3" xfId="3961" xr:uid="{00000000-0005-0000-0000-0000170B0000}"/>
    <cellStyle name="20% - Accent2 2 5 3 2 3 2" xfId="3962" xr:uid="{00000000-0005-0000-0000-0000180B0000}"/>
    <cellStyle name="20% - Accent2 2 5 3 2 3 2 2" xfId="19655" xr:uid="{00000000-0005-0000-0000-0000190B0000}"/>
    <cellStyle name="20% - Accent2 2 5 3 2 3 3" xfId="19654" xr:uid="{00000000-0005-0000-0000-00001A0B0000}"/>
    <cellStyle name="20% - Accent2 2 5 3 2 4" xfId="19650" xr:uid="{00000000-0005-0000-0000-00001B0B0000}"/>
    <cellStyle name="20% - Accent2 2 5 3 3" xfId="3963" xr:uid="{00000000-0005-0000-0000-00001C0B0000}"/>
    <cellStyle name="20% - Accent2 2 5 3 3 2" xfId="3964" xr:uid="{00000000-0005-0000-0000-00001D0B0000}"/>
    <cellStyle name="20% - Accent2 2 5 3 3 2 2" xfId="19657" xr:uid="{00000000-0005-0000-0000-00001E0B0000}"/>
    <cellStyle name="20% - Accent2 2 5 3 3 3" xfId="3965" xr:uid="{00000000-0005-0000-0000-00001F0B0000}"/>
    <cellStyle name="20% - Accent2 2 5 3 3 3 2" xfId="19658" xr:uid="{00000000-0005-0000-0000-0000200B0000}"/>
    <cellStyle name="20% - Accent2 2 5 3 3 4" xfId="19656" xr:uid="{00000000-0005-0000-0000-0000210B0000}"/>
    <cellStyle name="20% - Accent2 2 5 3 4" xfId="3966" xr:uid="{00000000-0005-0000-0000-0000220B0000}"/>
    <cellStyle name="20% - Accent2 2 5 3 4 2" xfId="3967" xr:uid="{00000000-0005-0000-0000-0000230B0000}"/>
    <cellStyle name="20% - Accent2 2 5 3 4 2 2" xfId="19660" xr:uid="{00000000-0005-0000-0000-0000240B0000}"/>
    <cellStyle name="20% - Accent2 2 5 3 4 3" xfId="19659" xr:uid="{00000000-0005-0000-0000-0000250B0000}"/>
    <cellStyle name="20% - Accent2 2 5 3 5" xfId="19649" xr:uid="{00000000-0005-0000-0000-0000260B0000}"/>
    <cellStyle name="20% - Accent2 2 5 4" xfId="3968" xr:uid="{00000000-0005-0000-0000-0000270B0000}"/>
    <cellStyle name="20% - Accent2 2 5 4 2" xfId="3969" xr:uid="{00000000-0005-0000-0000-0000280B0000}"/>
    <cellStyle name="20% - Accent2 2 5 4 2 2" xfId="3970" xr:uid="{00000000-0005-0000-0000-0000290B0000}"/>
    <cellStyle name="20% - Accent2 2 5 4 2 2 2" xfId="19663" xr:uid="{00000000-0005-0000-0000-00002A0B0000}"/>
    <cellStyle name="20% - Accent2 2 5 4 2 3" xfId="3971" xr:uid="{00000000-0005-0000-0000-00002B0B0000}"/>
    <cellStyle name="20% - Accent2 2 5 4 2 3 2" xfId="19664" xr:uid="{00000000-0005-0000-0000-00002C0B0000}"/>
    <cellStyle name="20% - Accent2 2 5 4 2 4" xfId="19662" xr:uid="{00000000-0005-0000-0000-00002D0B0000}"/>
    <cellStyle name="20% - Accent2 2 5 4 3" xfId="3972" xr:uid="{00000000-0005-0000-0000-00002E0B0000}"/>
    <cellStyle name="20% - Accent2 2 5 4 3 2" xfId="3973" xr:uid="{00000000-0005-0000-0000-00002F0B0000}"/>
    <cellStyle name="20% - Accent2 2 5 4 3 2 2" xfId="19666" xr:uid="{00000000-0005-0000-0000-0000300B0000}"/>
    <cellStyle name="20% - Accent2 2 5 4 3 3" xfId="19665" xr:uid="{00000000-0005-0000-0000-0000310B0000}"/>
    <cellStyle name="20% - Accent2 2 5 4 4" xfId="19661" xr:uid="{00000000-0005-0000-0000-0000320B0000}"/>
    <cellStyle name="20% - Accent2 2 5 5" xfId="3974" xr:uid="{00000000-0005-0000-0000-0000330B0000}"/>
    <cellStyle name="20% - Accent2 2 5 5 2" xfId="3975" xr:uid="{00000000-0005-0000-0000-0000340B0000}"/>
    <cellStyle name="20% - Accent2 2 5 5 2 2" xfId="19668" xr:uid="{00000000-0005-0000-0000-0000350B0000}"/>
    <cellStyle name="20% - Accent2 2 5 5 3" xfId="3976" xr:uid="{00000000-0005-0000-0000-0000360B0000}"/>
    <cellStyle name="20% - Accent2 2 5 5 3 2" xfId="19669" xr:uid="{00000000-0005-0000-0000-0000370B0000}"/>
    <cellStyle name="20% - Accent2 2 5 5 4" xfId="19667" xr:uid="{00000000-0005-0000-0000-0000380B0000}"/>
    <cellStyle name="20% - Accent2 2 5 6" xfId="3977" xr:uid="{00000000-0005-0000-0000-0000390B0000}"/>
    <cellStyle name="20% - Accent2 2 5 6 2" xfId="3978" xr:uid="{00000000-0005-0000-0000-00003A0B0000}"/>
    <cellStyle name="20% - Accent2 2 5 6 2 2" xfId="19671" xr:uid="{00000000-0005-0000-0000-00003B0B0000}"/>
    <cellStyle name="20% - Accent2 2 5 6 3" xfId="19670" xr:uid="{00000000-0005-0000-0000-00003C0B0000}"/>
    <cellStyle name="20% - Accent2 2 5 7" xfId="19624" xr:uid="{00000000-0005-0000-0000-00003D0B0000}"/>
    <cellStyle name="20% - Accent2 2 6" xfId="3979" xr:uid="{00000000-0005-0000-0000-00003E0B0000}"/>
    <cellStyle name="20% - Accent2 2 6 2" xfId="3980" xr:uid="{00000000-0005-0000-0000-00003F0B0000}"/>
    <cellStyle name="20% - Accent2 2 6 2 2" xfId="3981" xr:uid="{00000000-0005-0000-0000-0000400B0000}"/>
    <cellStyle name="20% - Accent2 2 6 2 2 2" xfId="3982" xr:uid="{00000000-0005-0000-0000-0000410B0000}"/>
    <cellStyle name="20% - Accent2 2 6 2 2 2 2" xfId="3983" xr:uid="{00000000-0005-0000-0000-0000420B0000}"/>
    <cellStyle name="20% - Accent2 2 6 2 2 2 2 2" xfId="19676" xr:uid="{00000000-0005-0000-0000-0000430B0000}"/>
    <cellStyle name="20% - Accent2 2 6 2 2 2 3" xfId="3984" xr:uid="{00000000-0005-0000-0000-0000440B0000}"/>
    <cellStyle name="20% - Accent2 2 6 2 2 2 3 2" xfId="19677" xr:uid="{00000000-0005-0000-0000-0000450B0000}"/>
    <cellStyle name="20% - Accent2 2 6 2 2 2 4" xfId="19675" xr:uid="{00000000-0005-0000-0000-0000460B0000}"/>
    <cellStyle name="20% - Accent2 2 6 2 2 3" xfId="3985" xr:uid="{00000000-0005-0000-0000-0000470B0000}"/>
    <cellStyle name="20% - Accent2 2 6 2 2 3 2" xfId="3986" xr:uid="{00000000-0005-0000-0000-0000480B0000}"/>
    <cellStyle name="20% - Accent2 2 6 2 2 3 2 2" xfId="19679" xr:uid="{00000000-0005-0000-0000-0000490B0000}"/>
    <cellStyle name="20% - Accent2 2 6 2 2 3 3" xfId="19678" xr:uid="{00000000-0005-0000-0000-00004A0B0000}"/>
    <cellStyle name="20% - Accent2 2 6 2 2 4" xfId="19674" xr:uid="{00000000-0005-0000-0000-00004B0B0000}"/>
    <cellStyle name="20% - Accent2 2 6 2 3" xfId="3987" xr:uid="{00000000-0005-0000-0000-00004C0B0000}"/>
    <cellStyle name="20% - Accent2 2 6 2 3 2" xfId="3988" xr:uid="{00000000-0005-0000-0000-00004D0B0000}"/>
    <cellStyle name="20% - Accent2 2 6 2 3 2 2" xfId="19681" xr:uid="{00000000-0005-0000-0000-00004E0B0000}"/>
    <cellStyle name="20% - Accent2 2 6 2 3 3" xfId="3989" xr:uid="{00000000-0005-0000-0000-00004F0B0000}"/>
    <cellStyle name="20% - Accent2 2 6 2 3 3 2" xfId="19682" xr:uid="{00000000-0005-0000-0000-0000500B0000}"/>
    <cellStyle name="20% - Accent2 2 6 2 3 4" xfId="19680" xr:uid="{00000000-0005-0000-0000-0000510B0000}"/>
    <cellStyle name="20% - Accent2 2 6 2 4" xfId="3990" xr:uid="{00000000-0005-0000-0000-0000520B0000}"/>
    <cellStyle name="20% - Accent2 2 6 2 4 2" xfId="3991" xr:uid="{00000000-0005-0000-0000-0000530B0000}"/>
    <cellStyle name="20% - Accent2 2 6 2 4 2 2" xfId="19684" xr:uid="{00000000-0005-0000-0000-0000540B0000}"/>
    <cellStyle name="20% - Accent2 2 6 2 4 3" xfId="19683" xr:uid="{00000000-0005-0000-0000-0000550B0000}"/>
    <cellStyle name="20% - Accent2 2 6 2 5" xfId="19673" xr:uid="{00000000-0005-0000-0000-0000560B0000}"/>
    <cellStyle name="20% - Accent2 2 6 3" xfId="3992" xr:uid="{00000000-0005-0000-0000-0000570B0000}"/>
    <cellStyle name="20% - Accent2 2 6 3 2" xfId="3993" xr:uid="{00000000-0005-0000-0000-0000580B0000}"/>
    <cellStyle name="20% - Accent2 2 6 3 2 2" xfId="3994" xr:uid="{00000000-0005-0000-0000-0000590B0000}"/>
    <cellStyle name="20% - Accent2 2 6 3 2 2 2" xfId="19687" xr:uid="{00000000-0005-0000-0000-00005A0B0000}"/>
    <cellStyle name="20% - Accent2 2 6 3 2 3" xfId="3995" xr:uid="{00000000-0005-0000-0000-00005B0B0000}"/>
    <cellStyle name="20% - Accent2 2 6 3 2 3 2" xfId="19688" xr:uid="{00000000-0005-0000-0000-00005C0B0000}"/>
    <cellStyle name="20% - Accent2 2 6 3 2 4" xfId="19686" xr:uid="{00000000-0005-0000-0000-00005D0B0000}"/>
    <cellStyle name="20% - Accent2 2 6 3 3" xfId="3996" xr:uid="{00000000-0005-0000-0000-00005E0B0000}"/>
    <cellStyle name="20% - Accent2 2 6 3 3 2" xfId="3997" xr:uid="{00000000-0005-0000-0000-00005F0B0000}"/>
    <cellStyle name="20% - Accent2 2 6 3 3 2 2" xfId="19690" xr:uid="{00000000-0005-0000-0000-0000600B0000}"/>
    <cellStyle name="20% - Accent2 2 6 3 3 3" xfId="19689" xr:uid="{00000000-0005-0000-0000-0000610B0000}"/>
    <cellStyle name="20% - Accent2 2 6 3 4" xfId="19685" xr:uid="{00000000-0005-0000-0000-0000620B0000}"/>
    <cellStyle name="20% - Accent2 2 6 4" xfId="3998" xr:uid="{00000000-0005-0000-0000-0000630B0000}"/>
    <cellStyle name="20% - Accent2 2 6 4 2" xfId="3999" xr:uid="{00000000-0005-0000-0000-0000640B0000}"/>
    <cellStyle name="20% - Accent2 2 6 4 2 2" xfId="19692" xr:uid="{00000000-0005-0000-0000-0000650B0000}"/>
    <cellStyle name="20% - Accent2 2 6 4 3" xfId="4000" xr:uid="{00000000-0005-0000-0000-0000660B0000}"/>
    <cellStyle name="20% - Accent2 2 6 4 3 2" xfId="19693" xr:uid="{00000000-0005-0000-0000-0000670B0000}"/>
    <cellStyle name="20% - Accent2 2 6 4 4" xfId="19691" xr:uid="{00000000-0005-0000-0000-0000680B0000}"/>
    <cellStyle name="20% - Accent2 2 6 5" xfId="4001" xr:uid="{00000000-0005-0000-0000-0000690B0000}"/>
    <cellStyle name="20% - Accent2 2 6 5 2" xfId="4002" xr:uid="{00000000-0005-0000-0000-00006A0B0000}"/>
    <cellStyle name="20% - Accent2 2 6 5 2 2" xfId="19695" xr:uid="{00000000-0005-0000-0000-00006B0B0000}"/>
    <cellStyle name="20% - Accent2 2 6 5 3" xfId="19694" xr:uid="{00000000-0005-0000-0000-00006C0B0000}"/>
    <cellStyle name="20% - Accent2 2 6 6" xfId="19672" xr:uid="{00000000-0005-0000-0000-00006D0B0000}"/>
    <cellStyle name="20% - Accent2 2 7" xfId="4003" xr:uid="{00000000-0005-0000-0000-00006E0B0000}"/>
    <cellStyle name="20% - Accent2 2 7 2" xfId="4004" xr:uid="{00000000-0005-0000-0000-00006F0B0000}"/>
    <cellStyle name="20% - Accent2 2 7 2 2" xfId="4005" xr:uid="{00000000-0005-0000-0000-0000700B0000}"/>
    <cellStyle name="20% - Accent2 2 7 2 2 2" xfId="4006" xr:uid="{00000000-0005-0000-0000-0000710B0000}"/>
    <cellStyle name="20% - Accent2 2 7 2 2 2 2" xfId="19699" xr:uid="{00000000-0005-0000-0000-0000720B0000}"/>
    <cellStyle name="20% - Accent2 2 7 2 2 3" xfId="4007" xr:uid="{00000000-0005-0000-0000-0000730B0000}"/>
    <cellStyle name="20% - Accent2 2 7 2 2 3 2" xfId="19700" xr:uid="{00000000-0005-0000-0000-0000740B0000}"/>
    <cellStyle name="20% - Accent2 2 7 2 2 4" xfId="19698" xr:uid="{00000000-0005-0000-0000-0000750B0000}"/>
    <cellStyle name="20% - Accent2 2 7 2 3" xfId="4008" xr:uid="{00000000-0005-0000-0000-0000760B0000}"/>
    <cellStyle name="20% - Accent2 2 7 2 3 2" xfId="4009" xr:uid="{00000000-0005-0000-0000-0000770B0000}"/>
    <cellStyle name="20% - Accent2 2 7 2 3 2 2" xfId="19702" xr:uid="{00000000-0005-0000-0000-0000780B0000}"/>
    <cellStyle name="20% - Accent2 2 7 2 3 3" xfId="19701" xr:uid="{00000000-0005-0000-0000-0000790B0000}"/>
    <cellStyle name="20% - Accent2 2 7 2 4" xfId="19697" xr:uid="{00000000-0005-0000-0000-00007A0B0000}"/>
    <cellStyle name="20% - Accent2 2 7 3" xfId="4010" xr:uid="{00000000-0005-0000-0000-00007B0B0000}"/>
    <cellStyle name="20% - Accent2 2 7 3 2" xfId="4011" xr:uid="{00000000-0005-0000-0000-00007C0B0000}"/>
    <cellStyle name="20% - Accent2 2 7 3 2 2" xfId="19704" xr:uid="{00000000-0005-0000-0000-00007D0B0000}"/>
    <cellStyle name="20% - Accent2 2 7 3 3" xfId="4012" xr:uid="{00000000-0005-0000-0000-00007E0B0000}"/>
    <cellStyle name="20% - Accent2 2 7 3 3 2" xfId="19705" xr:uid="{00000000-0005-0000-0000-00007F0B0000}"/>
    <cellStyle name="20% - Accent2 2 7 3 4" xfId="19703" xr:uid="{00000000-0005-0000-0000-0000800B0000}"/>
    <cellStyle name="20% - Accent2 2 7 4" xfId="4013" xr:uid="{00000000-0005-0000-0000-0000810B0000}"/>
    <cellStyle name="20% - Accent2 2 7 4 2" xfId="4014" xr:uid="{00000000-0005-0000-0000-0000820B0000}"/>
    <cellStyle name="20% - Accent2 2 7 4 2 2" xfId="19707" xr:uid="{00000000-0005-0000-0000-0000830B0000}"/>
    <cellStyle name="20% - Accent2 2 7 4 3" xfId="19706" xr:uid="{00000000-0005-0000-0000-0000840B0000}"/>
    <cellStyle name="20% - Accent2 2 7 5" xfId="19696" xr:uid="{00000000-0005-0000-0000-0000850B0000}"/>
    <cellStyle name="20% - Accent2 2 8" xfId="4015" xr:uid="{00000000-0005-0000-0000-0000860B0000}"/>
    <cellStyle name="20% - Accent2 2 8 2" xfId="4016" xr:uid="{00000000-0005-0000-0000-0000870B0000}"/>
    <cellStyle name="20% - Accent2 2 8 2 2" xfId="4017" xr:uid="{00000000-0005-0000-0000-0000880B0000}"/>
    <cellStyle name="20% - Accent2 2 8 2 2 2" xfId="19710" xr:uid="{00000000-0005-0000-0000-0000890B0000}"/>
    <cellStyle name="20% - Accent2 2 8 2 3" xfId="4018" xr:uid="{00000000-0005-0000-0000-00008A0B0000}"/>
    <cellStyle name="20% - Accent2 2 8 2 3 2" xfId="19711" xr:uid="{00000000-0005-0000-0000-00008B0B0000}"/>
    <cellStyle name="20% - Accent2 2 8 2 4" xfId="19709" xr:uid="{00000000-0005-0000-0000-00008C0B0000}"/>
    <cellStyle name="20% - Accent2 2 8 3" xfId="4019" xr:uid="{00000000-0005-0000-0000-00008D0B0000}"/>
    <cellStyle name="20% - Accent2 2 8 3 2" xfId="4020" xr:uid="{00000000-0005-0000-0000-00008E0B0000}"/>
    <cellStyle name="20% - Accent2 2 8 3 2 2" xfId="19713" xr:uid="{00000000-0005-0000-0000-00008F0B0000}"/>
    <cellStyle name="20% - Accent2 2 8 3 3" xfId="19712" xr:uid="{00000000-0005-0000-0000-0000900B0000}"/>
    <cellStyle name="20% - Accent2 2 8 4" xfId="19708" xr:uid="{00000000-0005-0000-0000-0000910B0000}"/>
    <cellStyle name="20% - Accent2 2 9" xfId="4021" xr:uid="{00000000-0005-0000-0000-0000920B0000}"/>
    <cellStyle name="20% - Accent2 2 9 2" xfId="4022" xr:uid="{00000000-0005-0000-0000-0000930B0000}"/>
    <cellStyle name="20% - Accent2 2 9 2 2" xfId="4023" xr:uid="{00000000-0005-0000-0000-0000940B0000}"/>
    <cellStyle name="20% - Accent2 2 9 2 2 2" xfId="19716" xr:uid="{00000000-0005-0000-0000-0000950B0000}"/>
    <cellStyle name="20% - Accent2 2 9 2 3" xfId="4024" xr:uid="{00000000-0005-0000-0000-0000960B0000}"/>
    <cellStyle name="20% - Accent2 2 9 2 3 2" xfId="19717" xr:uid="{00000000-0005-0000-0000-0000970B0000}"/>
    <cellStyle name="20% - Accent2 2 9 2 4" xfId="19715" xr:uid="{00000000-0005-0000-0000-0000980B0000}"/>
    <cellStyle name="20% - Accent2 2 9 3" xfId="4025" xr:uid="{00000000-0005-0000-0000-0000990B0000}"/>
    <cellStyle name="20% - Accent2 2 9 3 2" xfId="19718" xr:uid="{00000000-0005-0000-0000-00009A0B0000}"/>
    <cellStyle name="20% - Accent2 2 9 4" xfId="4026" xr:uid="{00000000-0005-0000-0000-00009B0B0000}"/>
    <cellStyle name="20% - Accent2 2 9 4 2" xfId="19719" xr:uid="{00000000-0005-0000-0000-00009C0B0000}"/>
    <cellStyle name="20% - Accent2 2 9 5" xfId="19714" xr:uid="{00000000-0005-0000-0000-00009D0B0000}"/>
    <cellStyle name="20% - Accent2 2_Sheet11" xfId="4027" xr:uid="{00000000-0005-0000-0000-00009E0B0000}"/>
    <cellStyle name="20% - Accent2 20" xfId="1142" xr:uid="{00000000-0005-0000-0000-00009F0B0000}"/>
    <cellStyle name="20% - Accent2 20 2" xfId="2237" xr:uid="{00000000-0005-0000-0000-0000A00B0000}"/>
    <cellStyle name="20% - Accent2 20 2 2" xfId="18385" xr:uid="{00000000-0005-0000-0000-0000A10B0000}"/>
    <cellStyle name="20% - Accent2 20 2 3" xfId="33547" xr:uid="{00000000-0005-0000-0000-0000A20B0000}"/>
    <cellStyle name="20% - Accent2 20 3" xfId="16532" xr:uid="{00000000-0005-0000-0000-0000A30B0000}"/>
    <cellStyle name="20% - Accent2 20 3 2" xfId="31058" xr:uid="{00000000-0005-0000-0000-0000A40B0000}"/>
    <cellStyle name="20% - Accent2 20 3 3" xfId="34169" xr:uid="{00000000-0005-0000-0000-0000A50B0000}"/>
    <cellStyle name="20% - Accent2 20 4" xfId="17434" xr:uid="{00000000-0005-0000-0000-0000A60B0000}"/>
    <cellStyle name="20% - Accent2 20 4 2" xfId="34831" xr:uid="{00000000-0005-0000-0000-0000A70B0000}"/>
    <cellStyle name="20% - Accent2 20 5" xfId="32843" xr:uid="{00000000-0005-0000-0000-0000A80B0000}"/>
    <cellStyle name="20% - Accent2 21" xfId="1155" xr:uid="{00000000-0005-0000-0000-0000A90B0000}"/>
    <cellStyle name="20% - Accent2 21 2" xfId="2250" xr:uid="{00000000-0005-0000-0000-0000AA0B0000}"/>
    <cellStyle name="20% - Accent2 21 2 2" xfId="18398" xr:uid="{00000000-0005-0000-0000-0000AB0B0000}"/>
    <cellStyle name="20% - Accent2 21 2 3" xfId="33561" xr:uid="{00000000-0005-0000-0000-0000AC0B0000}"/>
    <cellStyle name="20% - Accent2 21 3" xfId="16545" xr:uid="{00000000-0005-0000-0000-0000AD0B0000}"/>
    <cellStyle name="20% - Accent2 21 3 2" xfId="31071" xr:uid="{00000000-0005-0000-0000-0000AE0B0000}"/>
    <cellStyle name="20% - Accent2 21 3 3" xfId="34182" xr:uid="{00000000-0005-0000-0000-0000AF0B0000}"/>
    <cellStyle name="20% - Accent2 21 4" xfId="17447" xr:uid="{00000000-0005-0000-0000-0000B00B0000}"/>
    <cellStyle name="20% - Accent2 21 4 2" xfId="34844" xr:uid="{00000000-0005-0000-0000-0000B10B0000}"/>
    <cellStyle name="20% - Accent2 21 5" xfId="32856" xr:uid="{00000000-0005-0000-0000-0000B20B0000}"/>
    <cellStyle name="20% - Accent2 22" xfId="1168" xr:uid="{00000000-0005-0000-0000-0000B30B0000}"/>
    <cellStyle name="20% - Accent2 22 2" xfId="2263" xr:uid="{00000000-0005-0000-0000-0000B40B0000}"/>
    <cellStyle name="20% - Accent2 22 2 2" xfId="18411" xr:uid="{00000000-0005-0000-0000-0000B50B0000}"/>
    <cellStyle name="20% - Accent2 22 2 3" xfId="33575" xr:uid="{00000000-0005-0000-0000-0000B60B0000}"/>
    <cellStyle name="20% - Accent2 22 3" xfId="16558" xr:uid="{00000000-0005-0000-0000-0000B70B0000}"/>
    <cellStyle name="20% - Accent2 22 3 2" xfId="31084" xr:uid="{00000000-0005-0000-0000-0000B80B0000}"/>
    <cellStyle name="20% - Accent2 22 3 3" xfId="34195" xr:uid="{00000000-0005-0000-0000-0000B90B0000}"/>
    <cellStyle name="20% - Accent2 22 4" xfId="17460" xr:uid="{00000000-0005-0000-0000-0000BA0B0000}"/>
    <cellStyle name="20% - Accent2 22 4 2" xfId="34861" xr:uid="{00000000-0005-0000-0000-0000BB0B0000}"/>
    <cellStyle name="20% - Accent2 22 5" xfId="32869" xr:uid="{00000000-0005-0000-0000-0000BC0B0000}"/>
    <cellStyle name="20% - Accent2 23" xfId="1182" xr:uid="{00000000-0005-0000-0000-0000BD0B0000}"/>
    <cellStyle name="20% - Accent2 23 2" xfId="2276" xr:uid="{00000000-0005-0000-0000-0000BE0B0000}"/>
    <cellStyle name="20% - Accent2 23 2 2" xfId="18424" xr:uid="{00000000-0005-0000-0000-0000BF0B0000}"/>
    <cellStyle name="20% - Accent2 23 2 3" xfId="33592" xr:uid="{00000000-0005-0000-0000-0000C00B0000}"/>
    <cellStyle name="20% - Accent2 23 3" xfId="16572" xr:uid="{00000000-0005-0000-0000-0000C10B0000}"/>
    <cellStyle name="20% - Accent2 23 3 2" xfId="31098" xr:uid="{00000000-0005-0000-0000-0000C20B0000}"/>
    <cellStyle name="20% - Accent2 23 3 3" xfId="34208" xr:uid="{00000000-0005-0000-0000-0000C30B0000}"/>
    <cellStyle name="20% - Accent2 23 4" xfId="17473" xr:uid="{00000000-0005-0000-0000-0000C40B0000}"/>
    <cellStyle name="20% - Accent2 23 4 2" xfId="34876" xr:uid="{00000000-0005-0000-0000-0000C50B0000}"/>
    <cellStyle name="20% - Accent2 23 5" xfId="32888" xr:uid="{00000000-0005-0000-0000-0000C60B0000}"/>
    <cellStyle name="20% - Accent2 24" xfId="1196" xr:uid="{00000000-0005-0000-0000-0000C70B0000}"/>
    <cellStyle name="20% - Accent2 24 2" xfId="2289" xr:uid="{00000000-0005-0000-0000-0000C80B0000}"/>
    <cellStyle name="20% - Accent2 24 2 2" xfId="18437" xr:uid="{00000000-0005-0000-0000-0000C90B0000}"/>
    <cellStyle name="20% - Accent2 24 2 3" xfId="33609" xr:uid="{00000000-0005-0000-0000-0000CA0B0000}"/>
    <cellStyle name="20% - Accent2 24 3" xfId="16585" xr:uid="{00000000-0005-0000-0000-0000CB0B0000}"/>
    <cellStyle name="20% - Accent2 24 3 2" xfId="31111" xr:uid="{00000000-0005-0000-0000-0000CC0B0000}"/>
    <cellStyle name="20% - Accent2 24 3 3" xfId="34221" xr:uid="{00000000-0005-0000-0000-0000CD0B0000}"/>
    <cellStyle name="20% - Accent2 24 4" xfId="17486" xr:uid="{00000000-0005-0000-0000-0000CE0B0000}"/>
    <cellStyle name="20% - Accent2 24 4 2" xfId="34891" xr:uid="{00000000-0005-0000-0000-0000CF0B0000}"/>
    <cellStyle name="20% - Accent2 24 5" xfId="32901" xr:uid="{00000000-0005-0000-0000-0000D00B0000}"/>
    <cellStyle name="20% - Accent2 25" xfId="1315" xr:uid="{00000000-0005-0000-0000-0000D10B0000}"/>
    <cellStyle name="20% - Accent2 25 2" xfId="2302" xr:uid="{00000000-0005-0000-0000-0000D20B0000}"/>
    <cellStyle name="20% - Accent2 25 2 2" xfId="18450" xr:uid="{00000000-0005-0000-0000-0000D30B0000}"/>
    <cellStyle name="20% - Accent2 25 2 3" xfId="33623" xr:uid="{00000000-0005-0000-0000-0000D40B0000}"/>
    <cellStyle name="20% - Accent2 25 3" xfId="16598" xr:uid="{00000000-0005-0000-0000-0000D50B0000}"/>
    <cellStyle name="20% - Accent2 25 3 2" xfId="31124" xr:uid="{00000000-0005-0000-0000-0000D60B0000}"/>
    <cellStyle name="20% - Accent2 25 3 3" xfId="34234" xr:uid="{00000000-0005-0000-0000-0000D70B0000}"/>
    <cellStyle name="20% - Accent2 25 4" xfId="17499" xr:uid="{00000000-0005-0000-0000-0000D80B0000}"/>
    <cellStyle name="20% - Accent2 25 4 2" xfId="34911" xr:uid="{00000000-0005-0000-0000-0000D90B0000}"/>
    <cellStyle name="20% - Accent2 25 5" xfId="32914" xr:uid="{00000000-0005-0000-0000-0000DA0B0000}"/>
    <cellStyle name="20% - Accent2 26" xfId="1341" xr:uid="{00000000-0005-0000-0000-0000DB0B0000}"/>
    <cellStyle name="20% - Accent2 26 2" xfId="2321" xr:uid="{00000000-0005-0000-0000-0000DC0B0000}"/>
    <cellStyle name="20% - Accent2 26 2 2" xfId="18469" xr:uid="{00000000-0005-0000-0000-0000DD0B0000}"/>
    <cellStyle name="20% - Accent2 26 2 3" xfId="33639" xr:uid="{00000000-0005-0000-0000-0000DE0B0000}"/>
    <cellStyle name="20% - Accent2 26 3" xfId="16611" xr:uid="{00000000-0005-0000-0000-0000DF0B0000}"/>
    <cellStyle name="20% - Accent2 26 3 2" xfId="31137" xr:uid="{00000000-0005-0000-0000-0000E00B0000}"/>
    <cellStyle name="20% - Accent2 26 3 3" xfId="34247" xr:uid="{00000000-0005-0000-0000-0000E10B0000}"/>
    <cellStyle name="20% - Accent2 26 4" xfId="17518" xr:uid="{00000000-0005-0000-0000-0000E20B0000}"/>
    <cellStyle name="20% - Accent2 26 4 2" xfId="34924" xr:uid="{00000000-0005-0000-0000-0000E30B0000}"/>
    <cellStyle name="20% - Accent2 26 5" xfId="32927" xr:uid="{00000000-0005-0000-0000-0000E40B0000}"/>
    <cellStyle name="20% - Accent2 27" xfId="1356" xr:uid="{00000000-0005-0000-0000-0000E50B0000}"/>
    <cellStyle name="20% - Accent2 27 2" xfId="2329" xr:uid="{00000000-0005-0000-0000-0000E60B0000}"/>
    <cellStyle name="20% - Accent2 27 2 2" xfId="18477" xr:uid="{00000000-0005-0000-0000-0000E70B0000}"/>
    <cellStyle name="20% - Accent2 27 2 3" xfId="33654" xr:uid="{00000000-0005-0000-0000-0000E80B0000}"/>
    <cellStyle name="20% - Accent2 27 3" xfId="16656" xr:uid="{00000000-0005-0000-0000-0000E90B0000}"/>
    <cellStyle name="20% - Accent2 27 3 2" xfId="31154" xr:uid="{00000000-0005-0000-0000-0000EA0B0000}"/>
    <cellStyle name="20% - Accent2 27 3 3" xfId="34260" xr:uid="{00000000-0005-0000-0000-0000EB0B0000}"/>
    <cellStyle name="20% - Accent2 27 4" xfId="17526" xr:uid="{00000000-0005-0000-0000-0000EC0B0000}"/>
    <cellStyle name="20% - Accent2 27 4 2" xfId="34938" xr:uid="{00000000-0005-0000-0000-0000ED0B0000}"/>
    <cellStyle name="20% - Accent2 27 5" xfId="32940" xr:uid="{00000000-0005-0000-0000-0000EE0B0000}"/>
    <cellStyle name="20% - Accent2 28" xfId="1372" xr:uid="{00000000-0005-0000-0000-0000EF0B0000}"/>
    <cellStyle name="20% - Accent2 28 2" xfId="2344" xr:uid="{00000000-0005-0000-0000-0000F00B0000}"/>
    <cellStyle name="20% - Accent2 28 2 2" xfId="18492" xr:uid="{00000000-0005-0000-0000-0000F10B0000}"/>
    <cellStyle name="20% - Accent2 28 2 3" xfId="33670" xr:uid="{00000000-0005-0000-0000-0000F20B0000}"/>
    <cellStyle name="20% - Accent2 28 3" xfId="17541" xr:uid="{00000000-0005-0000-0000-0000F30B0000}"/>
    <cellStyle name="20% - Accent2 28 3 2" xfId="34951" xr:uid="{00000000-0005-0000-0000-0000F40B0000}"/>
    <cellStyle name="20% - Accent2 28 4" xfId="32953" xr:uid="{00000000-0005-0000-0000-0000F50B0000}"/>
    <cellStyle name="20% - Accent2 29" xfId="1386" xr:uid="{00000000-0005-0000-0000-0000F60B0000}"/>
    <cellStyle name="20% - Accent2 29 2" xfId="2358" xr:uid="{00000000-0005-0000-0000-0000F70B0000}"/>
    <cellStyle name="20% - Accent2 29 2 2" xfId="18506" xr:uid="{00000000-0005-0000-0000-0000F80B0000}"/>
    <cellStyle name="20% - Accent2 29 2 3" xfId="33684" xr:uid="{00000000-0005-0000-0000-0000F90B0000}"/>
    <cellStyle name="20% - Accent2 29 3" xfId="17555" xr:uid="{00000000-0005-0000-0000-0000FA0B0000}"/>
    <cellStyle name="20% - Accent2 29 3 2" xfId="34965" xr:uid="{00000000-0005-0000-0000-0000FB0B0000}"/>
    <cellStyle name="20% - Accent2 29 4" xfId="32966" xr:uid="{00000000-0005-0000-0000-0000FC0B0000}"/>
    <cellStyle name="20% - Accent2 3" xfId="401" xr:uid="{00000000-0005-0000-0000-0000FD0B0000}"/>
    <cellStyle name="20% - Accent2 3 10" xfId="16732" xr:uid="{00000000-0005-0000-0000-0000FE0B0000}"/>
    <cellStyle name="20% - Accent2 3 11" xfId="32620" xr:uid="{00000000-0005-0000-0000-0000FF0B0000}"/>
    <cellStyle name="20% - Accent2 3 2" xfId="613" xr:uid="{00000000-0005-0000-0000-0000000C0000}"/>
    <cellStyle name="20% - Accent2 3 2 10" xfId="33322" xr:uid="{00000000-0005-0000-0000-0000010C0000}"/>
    <cellStyle name="20% - Accent2 3 2 2" xfId="966" xr:uid="{00000000-0005-0000-0000-0000020C0000}"/>
    <cellStyle name="20% - Accent2 3 2 2 2" xfId="2062" xr:uid="{00000000-0005-0000-0000-0000030C0000}"/>
    <cellStyle name="20% - Accent2 3 2 2 2 2" xfId="4031" xr:uid="{00000000-0005-0000-0000-0000040C0000}"/>
    <cellStyle name="20% - Accent2 3 2 2 2 2 2" xfId="4032" xr:uid="{00000000-0005-0000-0000-0000050C0000}"/>
    <cellStyle name="20% - Accent2 3 2 2 2 2 2 2" xfId="19724" xr:uid="{00000000-0005-0000-0000-0000060C0000}"/>
    <cellStyle name="20% - Accent2 3 2 2 2 2 3" xfId="4033" xr:uid="{00000000-0005-0000-0000-0000070C0000}"/>
    <cellStyle name="20% - Accent2 3 2 2 2 2 3 2" xfId="19725" xr:uid="{00000000-0005-0000-0000-0000080C0000}"/>
    <cellStyle name="20% - Accent2 3 2 2 2 2 4" xfId="19723" xr:uid="{00000000-0005-0000-0000-0000090C0000}"/>
    <cellStyle name="20% - Accent2 3 2 2 2 3" xfId="4034" xr:uid="{00000000-0005-0000-0000-00000A0C0000}"/>
    <cellStyle name="20% - Accent2 3 2 2 2 3 2" xfId="4035" xr:uid="{00000000-0005-0000-0000-00000B0C0000}"/>
    <cellStyle name="20% - Accent2 3 2 2 2 3 2 2" xfId="19727" xr:uid="{00000000-0005-0000-0000-00000C0C0000}"/>
    <cellStyle name="20% - Accent2 3 2 2 2 3 3" xfId="19726" xr:uid="{00000000-0005-0000-0000-00000D0C0000}"/>
    <cellStyle name="20% - Accent2 3 2 2 2 4" xfId="4030" xr:uid="{00000000-0005-0000-0000-00000E0C0000}"/>
    <cellStyle name="20% - Accent2 3 2 2 2 4 2" xfId="19722" xr:uid="{00000000-0005-0000-0000-00000F0C0000}"/>
    <cellStyle name="20% - Accent2 3 2 2 2 5" xfId="18210" xr:uid="{00000000-0005-0000-0000-0000100C0000}"/>
    <cellStyle name="20% - Accent2 3 2 2 3" xfId="4036" xr:uid="{00000000-0005-0000-0000-0000110C0000}"/>
    <cellStyle name="20% - Accent2 3 2 2 3 2" xfId="4037" xr:uid="{00000000-0005-0000-0000-0000120C0000}"/>
    <cellStyle name="20% - Accent2 3 2 2 3 2 2" xfId="19729" xr:uid="{00000000-0005-0000-0000-0000130C0000}"/>
    <cellStyle name="20% - Accent2 3 2 2 3 3" xfId="4038" xr:uid="{00000000-0005-0000-0000-0000140C0000}"/>
    <cellStyle name="20% - Accent2 3 2 2 3 3 2" xfId="19730" xr:uid="{00000000-0005-0000-0000-0000150C0000}"/>
    <cellStyle name="20% - Accent2 3 2 2 3 4" xfId="19728" xr:uid="{00000000-0005-0000-0000-0000160C0000}"/>
    <cellStyle name="20% - Accent2 3 2 2 4" xfId="4039" xr:uid="{00000000-0005-0000-0000-0000170C0000}"/>
    <cellStyle name="20% - Accent2 3 2 2 4 2" xfId="4040" xr:uid="{00000000-0005-0000-0000-0000180C0000}"/>
    <cellStyle name="20% - Accent2 3 2 2 4 2 2" xfId="19732" xr:uid="{00000000-0005-0000-0000-0000190C0000}"/>
    <cellStyle name="20% - Accent2 3 2 2 4 3" xfId="19731" xr:uid="{00000000-0005-0000-0000-00001A0C0000}"/>
    <cellStyle name="20% - Accent2 3 2 2 5" xfId="4029" xr:uid="{00000000-0005-0000-0000-00001B0C0000}"/>
    <cellStyle name="20% - Accent2 3 2 2 5 2" xfId="19721" xr:uid="{00000000-0005-0000-0000-00001C0C0000}"/>
    <cellStyle name="20% - Accent2 3 2 2 6" xfId="17259" xr:uid="{00000000-0005-0000-0000-00001D0C0000}"/>
    <cellStyle name="20% - Accent2 3 2 2 7" xfId="34638" xr:uid="{00000000-0005-0000-0000-00001E0C0000}"/>
    <cellStyle name="20% - Accent2 3 2 3" xfId="1721" xr:uid="{00000000-0005-0000-0000-00001F0C0000}"/>
    <cellStyle name="20% - Accent2 3 2 3 2" xfId="4042" xr:uid="{00000000-0005-0000-0000-0000200C0000}"/>
    <cellStyle name="20% - Accent2 3 2 3 2 2" xfId="4043" xr:uid="{00000000-0005-0000-0000-0000210C0000}"/>
    <cellStyle name="20% - Accent2 3 2 3 2 2 2" xfId="4044" xr:uid="{00000000-0005-0000-0000-0000220C0000}"/>
    <cellStyle name="20% - Accent2 3 2 3 2 2 2 2" xfId="19736" xr:uid="{00000000-0005-0000-0000-0000230C0000}"/>
    <cellStyle name="20% - Accent2 3 2 3 2 2 3" xfId="4045" xr:uid="{00000000-0005-0000-0000-0000240C0000}"/>
    <cellStyle name="20% - Accent2 3 2 3 2 2 3 2" xfId="19737" xr:uid="{00000000-0005-0000-0000-0000250C0000}"/>
    <cellStyle name="20% - Accent2 3 2 3 2 2 4" xfId="19735" xr:uid="{00000000-0005-0000-0000-0000260C0000}"/>
    <cellStyle name="20% - Accent2 3 2 3 2 3" xfId="4046" xr:uid="{00000000-0005-0000-0000-0000270C0000}"/>
    <cellStyle name="20% - Accent2 3 2 3 2 3 2" xfId="4047" xr:uid="{00000000-0005-0000-0000-0000280C0000}"/>
    <cellStyle name="20% - Accent2 3 2 3 2 3 2 2" xfId="19739" xr:uid="{00000000-0005-0000-0000-0000290C0000}"/>
    <cellStyle name="20% - Accent2 3 2 3 2 3 3" xfId="19738" xr:uid="{00000000-0005-0000-0000-00002A0C0000}"/>
    <cellStyle name="20% - Accent2 3 2 3 2 4" xfId="19734" xr:uid="{00000000-0005-0000-0000-00002B0C0000}"/>
    <cellStyle name="20% - Accent2 3 2 3 3" xfId="4048" xr:uid="{00000000-0005-0000-0000-00002C0C0000}"/>
    <cellStyle name="20% - Accent2 3 2 3 3 2" xfId="4049" xr:uid="{00000000-0005-0000-0000-00002D0C0000}"/>
    <cellStyle name="20% - Accent2 3 2 3 3 2 2" xfId="19741" xr:uid="{00000000-0005-0000-0000-00002E0C0000}"/>
    <cellStyle name="20% - Accent2 3 2 3 3 3" xfId="4050" xr:uid="{00000000-0005-0000-0000-00002F0C0000}"/>
    <cellStyle name="20% - Accent2 3 2 3 3 3 2" xfId="19742" xr:uid="{00000000-0005-0000-0000-0000300C0000}"/>
    <cellStyle name="20% - Accent2 3 2 3 3 4" xfId="19740" xr:uid="{00000000-0005-0000-0000-0000310C0000}"/>
    <cellStyle name="20% - Accent2 3 2 3 4" xfId="4051" xr:uid="{00000000-0005-0000-0000-0000320C0000}"/>
    <cellStyle name="20% - Accent2 3 2 3 4 2" xfId="4052" xr:uid="{00000000-0005-0000-0000-0000330C0000}"/>
    <cellStyle name="20% - Accent2 3 2 3 4 2 2" xfId="19744" xr:uid="{00000000-0005-0000-0000-0000340C0000}"/>
    <cellStyle name="20% - Accent2 3 2 3 4 3" xfId="19743" xr:uid="{00000000-0005-0000-0000-0000350C0000}"/>
    <cellStyle name="20% - Accent2 3 2 3 5" xfId="4041" xr:uid="{00000000-0005-0000-0000-0000360C0000}"/>
    <cellStyle name="20% - Accent2 3 2 3 5 2" xfId="19733" xr:uid="{00000000-0005-0000-0000-0000370C0000}"/>
    <cellStyle name="20% - Accent2 3 2 3 6" xfId="17869" xr:uid="{00000000-0005-0000-0000-0000380C0000}"/>
    <cellStyle name="20% - Accent2 3 2 3 7" xfId="34431" xr:uid="{00000000-0005-0000-0000-0000390C0000}"/>
    <cellStyle name="20% - Accent2 3 2 4" xfId="4053" xr:uid="{00000000-0005-0000-0000-00003A0C0000}"/>
    <cellStyle name="20% - Accent2 3 2 4 2" xfId="4054" xr:uid="{00000000-0005-0000-0000-00003B0C0000}"/>
    <cellStyle name="20% - Accent2 3 2 4 2 2" xfId="4055" xr:uid="{00000000-0005-0000-0000-00003C0C0000}"/>
    <cellStyle name="20% - Accent2 3 2 4 2 2 2" xfId="19747" xr:uid="{00000000-0005-0000-0000-00003D0C0000}"/>
    <cellStyle name="20% - Accent2 3 2 4 2 3" xfId="4056" xr:uid="{00000000-0005-0000-0000-00003E0C0000}"/>
    <cellStyle name="20% - Accent2 3 2 4 2 3 2" xfId="19748" xr:uid="{00000000-0005-0000-0000-00003F0C0000}"/>
    <cellStyle name="20% - Accent2 3 2 4 2 4" xfId="19746" xr:uid="{00000000-0005-0000-0000-0000400C0000}"/>
    <cellStyle name="20% - Accent2 3 2 4 3" xfId="4057" xr:uid="{00000000-0005-0000-0000-0000410C0000}"/>
    <cellStyle name="20% - Accent2 3 2 4 3 2" xfId="4058" xr:uid="{00000000-0005-0000-0000-0000420C0000}"/>
    <cellStyle name="20% - Accent2 3 2 4 3 2 2" xfId="19750" xr:uid="{00000000-0005-0000-0000-0000430C0000}"/>
    <cellStyle name="20% - Accent2 3 2 4 3 3" xfId="19749" xr:uid="{00000000-0005-0000-0000-0000440C0000}"/>
    <cellStyle name="20% - Accent2 3 2 4 4" xfId="19745" xr:uid="{00000000-0005-0000-0000-0000450C0000}"/>
    <cellStyle name="20% - Accent2 3 2 5" xfId="4059" xr:uid="{00000000-0005-0000-0000-0000460C0000}"/>
    <cellStyle name="20% - Accent2 3 2 5 2" xfId="4060" xr:uid="{00000000-0005-0000-0000-0000470C0000}"/>
    <cellStyle name="20% - Accent2 3 2 5 2 2" xfId="4061" xr:uid="{00000000-0005-0000-0000-0000480C0000}"/>
    <cellStyle name="20% - Accent2 3 2 5 2 2 2" xfId="19753" xr:uid="{00000000-0005-0000-0000-0000490C0000}"/>
    <cellStyle name="20% - Accent2 3 2 5 2 3" xfId="4062" xr:uid="{00000000-0005-0000-0000-00004A0C0000}"/>
    <cellStyle name="20% - Accent2 3 2 5 2 3 2" xfId="19754" xr:uid="{00000000-0005-0000-0000-00004B0C0000}"/>
    <cellStyle name="20% - Accent2 3 2 5 2 4" xfId="19752" xr:uid="{00000000-0005-0000-0000-00004C0C0000}"/>
    <cellStyle name="20% - Accent2 3 2 5 3" xfId="4063" xr:uid="{00000000-0005-0000-0000-00004D0C0000}"/>
    <cellStyle name="20% - Accent2 3 2 5 3 2" xfId="19755" xr:uid="{00000000-0005-0000-0000-00004E0C0000}"/>
    <cellStyle name="20% - Accent2 3 2 5 4" xfId="4064" xr:uid="{00000000-0005-0000-0000-00004F0C0000}"/>
    <cellStyle name="20% - Accent2 3 2 5 4 2" xfId="19756" xr:uid="{00000000-0005-0000-0000-0000500C0000}"/>
    <cellStyle name="20% - Accent2 3 2 5 5" xfId="19751" xr:uid="{00000000-0005-0000-0000-0000510C0000}"/>
    <cellStyle name="20% - Accent2 3 2 6" xfId="4065" xr:uid="{00000000-0005-0000-0000-0000520C0000}"/>
    <cellStyle name="20% - Accent2 3 2 6 2" xfId="4066" xr:uid="{00000000-0005-0000-0000-0000530C0000}"/>
    <cellStyle name="20% - Accent2 3 2 6 2 2" xfId="19758" xr:uid="{00000000-0005-0000-0000-0000540C0000}"/>
    <cellStyle name="20% - Accent2 3 2 6 3" xfId="4067" xr:uid="{00000000-0005-0000-0000-0000550C0000}"/>
    <cellStyle name="20% - Accent2 3 2 6 3 2" xfId="19759" xr:uid="{00000000-0005-0000-0000-0000560C0000}"/>
    <cellStyle name="20% - Accent2 3 2 6 4" xfId="19757" xr:uid="{00000000-0005-0000-0000-0000570C0000}"/>
    <cellStyle name="20% - Accent2 3 2 7" xfId="4068" xr:uid="{00000000-0005-0000-0000-0000580C0000}"/>
    <cellStyle name="20% - Accent2 3 2 7 2" xfId="4069" xr:uid="{00000000-0005-0000-0000-0000590C0000}"/>
    <cellStyle name="20% - Accent2 3 2 7 2 2" xfId="19761" xr:uid="{00000000-0005-0000-0000-00005A0C0000}"/>
    <cellStyle name="20% - Accent2 3 2 7 3" xfId="19760" xr:uid="{00000000-0005-0000-0000-00005B0C0000}"/>
    <cellStyle name="20% - Accent2 3 2 8" xfId="4028" xr:uid="{00000000-0005-0000-0000-00005C0C0000}"/>
    <cellStyle name="20% - Accent2 3 2 8 2" xfId="19720" xr:uid="{00000000-0005-0000-0000-00005D0C0000}"/>
    <cellStyle name="20% - Accent2 3 2 9" xfId="16918" xr:uid="{00000000-0005-0000-0000-00005E0C0000}"/>
    <cellStyle name="20% - Accent2 3 3" xfId="779" xr:uid="{00000000-0005-0000-0000-00005F0C0000}"/>
    <cellStyle name="20% - Accent2 3 3 2" xfId="1876" xr:uid="{00000000-0005-0000-0000-0000600C0000}"/>
    <cellStyle name="20% - Accent2 3 3 2 2" xfId="4072" xr:uid="{00000000-0005-0000-0000-0000610C0000}"/>
    <cellStyle name="20% - Accent2 3 3 2 2 2" xfId="4073" xr:uid="{00000000-0005-0000-0000-0000620C0000}"/>
    <cellStyle name="20% - Accent2 3 3 2 2 2 2" xfId="19765" xr:uid="{00000000-0005-0000-0000-0000630C0000}"/>
    <cellStyle name="20% - Accent2 3 3 2 2 3" xfId="4074" xr:uid="{00000000-0005-0000-0000-0000640C0000}"/>
    <cellStyle name="20% - Accent2 3 3 2 2 3 2" xfId="19766" xr:uid="{00000000-0005-0000-0000-0000650C0000}"/>
    <cellStyle name="20% - Accent2 3 3 2 2 4" xfId="19764" xr:uid="{00000000-0005-0000-0000-0000660C0000}"/>
    <cellStyle name="20% - Accent2 3 3 2 3" xfId="4075" xr:uid="{00000000-0005-0000-0000-0000670C0000}"/>
    <cellStyle name="20% - Accent2 3 3 2 3 2" xfId="4076" xr:uid="{00000000-0005-0000-0000-0000680C0000}"/>
    <cellStyle name="20% - Accent2 3 3 2 3 2 2" xfId="19768" xr:uid="{00000000-0005-0000-0000-0000690C0000}"/>
    <cellStyle name="20% - Accent2 3 3 2 3 3" xfId="19767" xr:uid="{00000000-0005-0000-0000-00006A0C0000}"/>
    <cellStyle name="20% - Accent2 3 3 2 4" xfId="4071" xr:uid="{00000000-0005-0000-0000-00006B0C0000}"/>
    <cellStyle name="20% - Accent2 3 3 2 4 2" xfId="19763" xr:uid="{00000000-0005-0000-0000-00006C0C0000}"/>
    <cellStyle name="20% - Accent2 3 3 2 5" xfId="18024" xr:uid="{00000000-0005-0000-0000-00006D0C0000}"/>
    <cellStyle name="20% - Accent2 3 3 2 6" xfId="34593" xr:uid="{00000000-0005-0000-0000-00006E0C0000}"/>
    <cellStyle name="20% - Accent2 3 3 3" xfId="4077" xr:uid="{00000000-0005-0000-0000-00006F0C0000}"/>
    <cellStyle name="20% - Accent2 3 3 3 2" xfId="4078" xr:uid="{00000000-0005-0000-0000-0000700C0000}"/>
    <cellStyle name="20% - Accent2 3 3 3 2 2" xfId="19770" xr:uid="{00000000-0005-0000-0000-0000710C0000}"/>
    <cellStyle name="20% - Accent2 3 3 3 3" xfId="4079" xr:uid="{00000000-0005-0000-0000-0000720C0000}"/>
    <cellStyle name="20% - Accent2 3 3 3 3 2" xfId="19771" xr:uid="{00000000-0005-0000-0000-0000730C0000}"/>
    <cellStyle name="20% - Accent2 3 3 3 4" xfId="19769" xr:uid="{00000000-0005-0000-0000-0000740C0000}"/>
    <cellStyle name="20% - Accent2 3 3 3 5" xfId="34371" xr:uid="{00000000-0005-0000-0000-0000750C0000}"/>
    <cellStyle name="20% - Accent2 3 3 4" xfId="4080" xr:uid="{00000000-0005-0000-0000-0000760C0000}"/>
    <cellStyle name="20% - Accent2 3 3 4 2" xfId="4081" xr:uid="{00000000-0005-0000-0000-0000770C0000}"/>
    <cellStyle name="20% - Accent2 3 3 4 2 2" xfId="19773" xr:uid="{00000000-0005-0000-0000-0000780C0000}"/>
    <cellStyle name="20% - Accent2 3 3 4 3" xfId="19772" xr:uid="{00000000-0005-0000-0000-0000790C0000}"/>
    <cellStyle name="20% - Accent2 3 3 5" xfId="4070" xr:uid="{00000000-0005-0000-0000-00007A0C0000}"/>
    <cellStyle name="20% - Accent2 3 3 5 2" xfId="19762" xr:uid="{00000000-0005-0000-0000-00007B0C0000}"/>
    <cellStyle name="20% - Accent2 3 3 6" xfId="17073" xr:uid="{00000000-0005-0000-0000-00007C0C0000}"/>
    <cellStyle name="20% - Accent2 3 3 7" xfId="33944" xr:uid="{00000000-0005-0000-0000-00007D0C0000}"/>
    <cellStyle name="20% - Accent2 3 4" xfId="1534" xr:uid="{00000000-0005-0000-0000-00007E0C0000}"/>
    <cellStyle name="20% - Accent2 3 4 2" xfId="4083" xr:uid="{00000000-0005-0000-0000-00007F0C0000}"/>
    <cellStyle name="20% - Accent2 3 4 2 2" xfId="4084" xr:uid="{00000000-0005-0000-0000-0000800C0000}"/>
    <cellStyle name="20% - Accent2 3 4 2 2 2" xfId="4085" xr:uid="{00000000-0005-0000-0000-0000810C0000}"/>
    <cellStyle name="20% - Accent2 3 4 2 2 2 2" xfId="19777" xr:uid="{00000000-0005-0000-0000-0000820C0000}"/>
    <cellStyle name="20% - Accent2 3 4 2 2 3" xfId="4086" xr:uid="{00000000-0005-0000-0000-0000830C0000}"/>
    <cellStyle name="20% - Accent2 3 4 2 2 3 2" xfId="19778" xr:uid="{00000000-0005-0000-0000-0000840C0000}"/>
    <cellStyle name="20% - Accent2 3 4 2 2 4" xfId="19776" xr:uid="{00000000-0005-0000-0000-0000850C0000}"/>
    <cellStyle name="20% - Accent2 3 4 2 3" xfId="4087" xr:uid="{00000000-0005-0000-0000-0000860C0000}"/>
    <cellStyle name="20% - Accent2 3 4 2 3 2" xfId="4088" xr:uid="{00000000-0005-0000-0000-0000870C0000}"/>
    <cellStyle name="20% - Accent2 3 4 2 3 2 2" xfId="19780" xr:uid="{00000000-0005-0000-0000-0000880C0000}"/>
    <cellStyle name="20% - Accent2 3 4 2 3 3" xfId="19779" xr:uid="{00000000-0005-0000-0000-0000890C0000}"/>
    <cellStyle name="20% - Accent2 3 4 2 4" xfId="19775" xr:uid="{00000000-0005-0000-0000-00008A0C0000}"/>
    <cellStyle name="20% - Accent2 3 4 3" xfId="4089" xr:uid="{00000000-0005-0000-0000-00008B0C0000}"/>
    <cellStyle name="20% - Accent2 3 4 3 2" xfId="4090" xr:uid="{00000000-0005-0000-0000-00008C0C0000}"/>
    <cellStyle name="20% - Accent2 3 4 3 2 2" xfId="19782" xr:uid="{00000000-0005-0000-0000-00008D0C0000}"/>
    <cellStyle name="20% - Accent2 3 4 3 3" xfId="4091" xr:uid="{00000000-0005-0000-0000-00008E0C0000}"/>
    <cellStyle name="20% - Accent2 3 4 3 3 2" xfId="19783" xr:uid="{00000000-0005-0000-0000-00008F0C0000}"/>
    <cellStyle name="20% - Accent2 3 4 3 4" xfId="19781" xr:uid="{00000000-0005-0000-0000-0000900C0000}"/>
    <cellStyle name="20% - Accent2 3 4 4" xfId="4092" xr:uid="{00000000-0005-0000-0000-0000910C0000}"/>
    <cellStyle name="20% - Accent2 3 4 4 2" xfId="4093" xr:uid="{00000000-0005-0000-0000-0000920C0000}"/>
    <cellStyle name="20% - Accent2 3 4 4 2 2" xfId="19785" xr:uid="{00000000-0005-0000-0000-0000930C0000}"/>
    <cellStyle name="20% - Accent2 3 4 4 3" xfId="19784" xr:uid="{00000000-0005-0000-0000-0000940C0000}"/>
    <cellStyle name="20% - Accent2 3 4 5" xfId="4082" xr:uid="{00000000-0005-0000-0000-0000950C0000}"/>
    <cellStyle name="20% - Accent2 3 4 5 2" xfId="19774" xr:uid="{00000000-0005-0000-0000-0000960C0000}"/>
    <cellStyle name="20% - Accent2 3 4 6" xfId="17683" xr:uid="{00000000-0005-0000-0000-0000970C0000}"/>
    <cellStyle name="20% - Accent2 3 4 7" xfId="34546" xr:uid="{00000000-0005-0000-0000-0000980C0000}"/>
    <cellStyle name="20% - Accent2 3 5" xfId="4094" xr:uid="{00000000-0005-0000-0000-0000990C0000}"/>
    <cellStyle name="20% - Accent2 3 5 2" xfId="4095" xr:uid="{00000000-0005-0000-0000-00009A0C0000}"/>
    <cellStyle name="20% - Accent2 3 5 2 2" xfId="4096" xr:uid="{00000000-0005-0000-0000-00009B0C0000}"/>
    <cellStyle name="20% - Accent2 3 5 2 2 2" xfId="19788" xr:uid="{00000000-0005-0000-0000-00009C0C0000}"/>
    <cellStyle name="20% - Accent2 3 5 2 3" xfId="4097" xr:uid="{00000000-0005-0000-0000-00009D0C0000}"/>
    <cellStyle name="20% - Accent2 3 5 2 3 2" xfId="19789" xr:uid="{00000000-0005-0000-0000-00009E0C0000}"/>
    <cellStyle name="20% - Accent2 3 5 2 4" xfId="19787" xr:uid="{00000000-0005-0000-0000-00009F0C0000}"/>
    <cellStyle name="20% - Accent2 3 5 3" xfId="4098" xr:uid="{00000000-0005-0000-0000-0000A00C0000}"/>
    <cellStyle name="20% - Accent2 3 5 3 2" xfId="4099" xr:uid="{00000000-0005-0000-0000-0000A10C0000}"/>
    <cellStyle name="20% - Accent2 3 5 3 2 2" xfId="19791" xr:uid="{00000000-0005-0000-0000-0000A20C0000}"/>
    <cellStyle name="20% - Accent2 3 5 3 3" xfId="19790" xr:uid="{00000000-0005-0000-0000-0000A30C0000}"/>
    <cellStyle name="20% - Accent2 3 5 4" xfId="19786" xr:uid="{00000000-0005-0000-0000-0000A40C0000}"/>
    <cellStyle name="20% - Accent2 3 5 5" xfId="34308" xr:uid="{00000000-0005-0000-0000-0000A50C0000}"/>
    <cellStyle name="20% - Accent2 3 6" xfId="4100" xr:uid="{00000000-0005-0000-0000-0000A60C0000}"/>
    <cellStyle name="20% - Accent2 3 6 2" xfId="4101" xr:uid="{00000000-0005-0000-0000-0000A70C0000}"/>
    <cellStyle name="20% - Accent2 3 6 2 2" xfId="4102" xr:uid="{00000000-0005-0000-0000-0000A80C0000}"/>
    <cellStyle name="20% - Accent2 3 6 2 2 2" xfId="19794" xr:uid="{00000000-0005-0000-0000-0000A90C0000}"/>
    <cellStyle name="20% - Accent2 3 6 2 3" xfId="4103" xr:uid="{00000000-0005-0000-0000-0000AA0C0000}"/>
    <cellStyle name="20% - Accent2 3 6 2 3 2" xfId="19795" xr:uid="{00000000-0005-0000-0000-0000AB0C0000}"/>
    <cellStyle name="20% - Accent2 3 6 2 4" xfId="19793" xr:uid="{00000000-0005-0000-0000-0000AC0C0000}"/>
    <cellStyle name="20% - Accent2 3 6 3" xfId="4104" xr:uid="{00000000-0005-0000-0000-0000AD0C0000}"/>
    <cellStyle name="20% - Accent2 3 6 3 2" xfId="19796" xr:uid="{00000000-0005-0000-0000-0000AE0C0000}"/>
    <cellStyle name="20% - Accent2 3 6 4" xfId="4105" xr:uid="{00000000-0005-0000-0000-0000AF0C0000}"/>
    <cellStyle name="20% - Accent2 3 6 4 2" xfId="19797" xr:uid="{00000000-0005-0000-0000-0000B00C0000}"/>
    <cellStyle name="20% - Accent2 3 6 5" xfId="19792" xr:uid="{00000000-0005-0000-0000-0000B10C0000}"/>
    <cellStyle name="20% - Accent2 3 7" xfId="4106" xr:uid="{00000000-0005-0000-0000-0000B20C0000}"/>
    <cellStyle name="20% - Accent2 3 7 2" xfId="4107" xr:uid="{00000000-0005-0000-0000-0000B30C0000}"/>
    <cellStyle name="20% - Accent2 3 7 2 2" xfId="19799" xr:uid="{00000000-0005-0000-0000-0000B40C0000}"/>
    <cellStyle name="20% - Accent2 3 7 3" xfId="4108" xr:uid="{00000000-0005-0000-0000-0000B50C0000}"/>
    <cellStyle name="20% - Accent2 3 7 3 2" xfId="19800" xr:uid="{00000000-0005-0000-0000-0000B60C0000}"/>
    <cellStyle name="20% - Accent2 3 7 4" xfId="19798" xr:uid="{00000000-0005-0000-0000-0000B70C0000}"/>
    <cellStyle name="20% - Accent2 3 8" xfId="4109" xr:uid="{00000000-0005-0000-0000-0000B80C0000}"/>
    <cellStyle name="20% - Accent2 3 8 2" xfId="4110" xr:uid="{00000000-0005-0000-0000-0000B90C0000}"/>
    <cellStyle name="20% - Accent2 3 8 2 2" xfId="19802" xr:uid="{00000000-0005-0000-0000-0000BA0C0000}"/>
    <cellStyle name="20% - Accent2 3 8 3" xfId="19801" xr:uid="{00000000-0005-0000-0000-0000BB0C0000}"/>
    <cellStyle name="20% - Accent2 3 9" xfId="2577" xr:uid="{00000000-0005-0000-0000-0000BC0C0000}"/>
    <cellStyle name="20% - Accent2 3 9 2" xfId="18723" xr:uid="{00000000-0005-0000-0000-0000BD0C0000}"/>
    <cellStyle name="20% - Accent2 30" xfId="1408" xr:uid="{00000000-0005-0000-0000-0000BE0C0000}"/>
    <cellStyle name="20% - Accent2 30 2" xfId="2372" xr:uid="{00000000-0005-0000-0000-0000BF0C0000}"/>
    <cellStyle name="20% - Accent2 30 2 2" xfId="18520" xr:uid="{00000000-0005-0000-0000-0000C00C0000}"/>
    <cellStyle name="20% - Accent2 30 2 3" xfId="33697" xr:uid="{00000000-0005-0000-0000-0000C10C0000}"/>
    <cellStyle name="20% - Accent2 30 3" xfId="17569" xr:uid="{00000000-0005-0000-0000-0000C20C0000}"/>
    <cellStyle name="20% - Accent2 30 3 2" xfId="34978" xr:uid="{00000000-0005-0000-0000-0000C30C0000}"/>
    <cellStyle name="20% - Accent2 30 4" xfId="32984" xr:uid="{00000000-0005-0000-0000-0000C40C0000}"/>
    <cellStyle name="20% - Accent2 31" xfId="1422" xr:uid="{00000000-0005-0000-0000-0000C50C0000}"/>
    <cellStyle name="20% - Accent2 31 2" xfId="2385" xr:uid="{00000000-0005-0000-0000-0000C60C0000}"/>
    <cellStyle name="20% - Accent2 31 2 2" xfId="18533" xr:uid="{00000000-0005-0000-0000-0000C70C0000}"/>
    <cellStyle name="20% - Accent2 31 2 3" xfId="33710" xr:uid="{00000000-0005-0000-0000-0000C80C0000}"/>
    <cellStyle name="20% - Accent2 31 3" xfId="17582" xr:uid="{00000000-0005-0000-0000-0000C90C0000}"/>
    <cellStyle name="20% - Accent2 31 3 2" xfId="34991" xr:uid="{00000000-0005-0000-0000-0000CA0C0000}"/>
    <cellStyle name="20% - Accent2 31 4" xfId="32997" xr:uid="{00000000-0005-0000-0000-0000CB0C0000}"/>
    <cellStyle name="20% - Accent2 32" xfId="1435" xr:uid="{00000000-0005-0000-0000-0000CC0C0000}"/>
    <cellStyle name="20% - Accent2 32 2" xfId="2398" xr:uid="{00000000-0005-0000-0000-0000CD0C0000}"/>
    <cellStyle name="20% - Accent2 32 2 2" xfId="18546" xr:uid="{00000000-0005-0000-0000-0000CE0C0000}"/>
    <cellStyle name="20% - Accent2 32 2 3" xfId="33724" xr:uid="{00000000-0005-0000-0000-0000CF0C0000}"/>
    <cellStyle name="20% - Accent2 32 3" xfId="17595" xr:uid="{00000000-0005-0000-0000-0000D00C0000}"/>
    <cellStyle name="20% - Accent2 32 3 2" xfId="35004" xr:uid="{00000000-0005-0000-0000-0000D10C0000}"/>
    <cellStyle name="20% - Accent2 32 4" xfId="33010" xr:uid="{00000000-0005-0000-0000-0000D20C0000}"/>
    <cellStyle name="20% - Accent2 33" xfId="1448" xr:uid="{00000000-0005-0000-0000-0000D30C0000}"/>
    <cellStyle name="20% - Accent2 33 2" xfId="2411" xr:uid="{00000000-0005-0000-0000-0000D40C0000}"/>
    <cellStyle name="20% - Accent2 33 2 2" xfId="18559" xr:uid="{00000000-0005-0000-0000-0000D50C0000}"/>
    <cellStyle name="20% - Accent2 33 2 3" xfId="33737" xr:uid="{00000000-0005-0000-0000-0000D60C0000}"/>
    <cellStyle name="20% - Accent2 33 3" xfId="17608" xr:uid="{00000000-0005-0000-0000-0000D70C0000}"/>
    <cellStyle name="20% - Accent2 33 3 2" xfId="35017" xr:uid="{00000000-0005-0000-0000-0000D80C0000}"/>
    <cellStyle name="20% - Accent2 33 4" xfId="33023" xr:uid="{00000000-0005-0000-0000-0000D90C0000}"/>
    <cellStyle name="20% - Accent2 34" xfId="1469" xr:uid="{00000000-0005-0000-0000-0000DA0C0000}"/>
    <cellStyle name="20% - Accent2 34 2" xfId="2425" xr:uid="{00000000-0005-0000-0000-0000DB0C0000}"/>
    <cellStyle name="20% - Accent2 34 2 2" xfId="18573" xr:uid="{00000000-0005-0000-0000-0000DC0C0000}"/>
    <cellStyle name="20% - Accent2 34 2 3" xfId="33751" xr:uid="{00000000-0005-0000-0000-0000DD0C0000}"/>
    <cellStyle name="20% - Accent2 34 3" xfId="17622" xr:uid="{00000000-0005-0000-0000-0000DE0C0000}"/>
    <cellStyle name="20% - Accent2 34 3 2" xfId="35030" xr:uid="{00000000-0005-0000-0000-0000DF0C0000}"/>
    <cellStyle name="20% - Accent2 34 4" xfId="33037" xr:uid="{00000000-0005-0000-0000-0000E00C0000}"/>
    <cellStyle name="20% - Accent2 35" xfId="1482" xr:uid="{00000000-0005-0000-0000-0000E10C0000}"/>
    <cellStyle name="20% - Accent2 35 2" xfId="2438" xr:uid="{00000000-0005-0000-0000-0000E20C0000}"/>
    <cellStyle name="20% - Accent2 35 2 2" xfId="18586" xr:uid="{00000000-0005-0000-0000-0000E30C0000}"/>
    <cellStyle name="20% - Accent2 35 2 3" xfId="33768" xr:uid="{00000000-0005-0000-0000-0000E40C0000}"/>
    <cellStyle name="20% - Accent2 35 3" xfId="17635" xr:uid="{00000000-0005-0000-0000-0000E50C0000}"/>
    <cellStyle name="20% - Accent2 35 3 2" xfId="35044" xr:uid="{00000000-0005-0000-0000-0000E60C0000}"/>
    <cellStyle name="20% - Accent2 35 4" xfId="33050" xr:uid="{00000000-0005-0000-0000-0000E70C0000}"/>
    <cellStyle name="20% - Accent2 36" xfId="1499" xr:uid="{00000000-0005-0000-0000-0000E80C0000}"/>
    <cellStyle name="20% - Accent2 36 2" xfId="2453" xr:uid="{00000000-0005-0000-0000-0000E90C0000}"/>
    <cellStyle name="20% - Accent2 36 2 2" xfId="18601" xr:uid="{00000000-0005-0000-0000-0000EA0C0000}"/>
    <cellStyle name="20% - Accent2 36 2 3" xfId="33788" xr:uid="{00000000-0005-0000-0000-0000EB0C0000}"/>
    <cellStyle name="20% - Accent2 36 3" xfId="17650" xr:uid="{00000000-0005-0000-0000-0000EC0C0000}"/>
    <cellStyle name="20% - Accent2 36 3 2" xfId="35057" xr:uid="{00000000-0005-0000-0000-0000ED0C0000}"/>
    <cellStyle name="20% - Accent2 36 4" xfId="33063" xr:uid="{00000000-0005-0000-0000-0000EE0C0000}"/>
    <cellStyle name="20% - Accent2 37" xfId="1512" xr:uid="{00000000-0005-0000-0000-0000EF0C0000}"/>
    <cellStyle name="20% - Accent2 37 2" xfId="17663" xr:uid="{00000000-0005-0000-0000-0000F00C0000}"/>
    <cellStyle name="20% - Accent2 37 2 2" xfId="33805" xr:uid="{00000000-0005-0000-0000-0000F10C0000}"/>
    <cellStyle name="20% - Accent2 37 3" xfId="35071" xr:uid="{00000000-0005-0000-0000-0000F20C0000}"/>
    <cellStyle name="20% - Accent2 37 4" xfId="33076" xr:uid="{00000000-0005-0000-0000-0000F30C0000}"/>
    <cellStyle name="20% - Accent2 38" xfId="2467" xr:uid="{00000000-0005-0000-0000-0000F40C0000}"/>
    <cellStyle name="20% - Accent2 38 2" xfId="18614" xr:uid="{00000000-0005-0000-0000-0000F50C0000}"/>
    <cellStyle name="20% - Accent2 38 2 2" xfId="33813" xr:uid="{00000000-0005-0000-0000-0000F60C0000}"/>
    <cellStyle name="20% - Accent2 38 3" xfId="35085" xr:uid="{00000000-0005-0000-0000-0000F70C0000}"/>
    <cellStyle name="20% - Accent2 38 4" xfId="33089" xr:uid="{00000000-0005-0000-0000-0000F80C0000}"/>
    <cellStyle name="20% - Accent2 39" xfId="2480" xr:uid="{00000000-0005-0000-0000-0000F90C0000}"/>
    <cellStyle name="20% - Accent2 39 2" xfId="18627" xr:uid="{00000000-0005-0000-0000-0000FA0C0000}"/>
    <cellStyle name="20% - Accent2 39 2 2" xfId="33832" xr:uid="{00000000-0005-0000-0000-0000FB0C0000}"/>
    <cellStyle name="20% - Accent2 39 3" xfId="35100" xr:uid="{00000000-0005-0000-0000-0000FC0C0000}"/>
    <cellStyle name="20% - Accent2 39 4" xfId="33108" xr:uid="{00000000-0005-0000-0000-0000FD0C0000}"/>
    <cellStyle name="20% - Accent2 4" xfId="419" xr:uid="{00000000-0005-0000-0000-0000FE0C0000}"/>
    <cellStyle name="20% - Accent2 4 10" xfId="32633" xr:uid="{00000000-0005-0000-0000-0000FF0C0000}"/>
    <cellStyle name="20% - Accent2 4 2" xfId="627" xr:uid="{00000000-0005-0000-0000-0000000D0000}"/>
    <cellStyle name="20% - Accent2 4 2 2" xfId="979" xr:uid="{00000000-0005-0000-0000-0000010D0000}"/>
    <cellStyle name="20% - Accent2 4 2 2 2" xfId="2075" xr:uid="{00000000-0005-0000-0000-0000020D0000}"/>
    <cellStyle name="20% - Accent2 4 2 2 2 2" xfId="4114" xr:uid="{00000000-0005-0000-0000-0000030D0000}"/>
    <cellStyle name="20% - Accent2 4 2 2 2 2 2" xfId="19806" xr:uid="{00000000-0005-0000-0000-0000040D0000}"/>
    <cellStyle name="20% - Accent2 4 2 2 2 3" xfId="4115" xr:uid="{00000000-0005-0000-0000-0000050D0000}"/>
    <cellStyle name="20% - Accent2 4 2 2 2 3 2" xfId="19807" xr:uid="{00000000-0005-0000-0000-0000060D0000}"/>
    <cellStyle name="20% - Accent2 4 2 2 2 4" xfId="4113" xr:uid="{00000000-0005-0000-0000-0000070D0000}"/>
    <cellStyle name="20% - Accent2 4 2 2 2 4 2" xfId="19805" xr:uid="{00000000-0005-0000-0000-0000080D0000}"/>
    <cellStyle name="20% - Accent2 4 2 2 2 5" xfId="18223" xr:uid="{00000000-0005-0000-0000-0000090D0000}"/>
    <cellStyle name="20% - Accent2 4 2 2 3" xfId="4116" xr:uid="{00000000-0005-0000-0000-00000A0D0000}"/>
    <cellStyle name="20% - Accent2 4 2 2 3 2" xfId="4117" xr:uid="{00000000-0005-0000-0000-00000B0D0000}"/>
    <cellStyle name="20% - Accent2 4 2 2 3 2 2" xfId="19809" xr:uid="{00000000-0005-0000-0000-00000C0D0000}"/>
    <cellStyle name="20% - Accent2 4 2 2 3 3" xfId="19808" xr:uid="{00000000-0005-0000-0000-00000D0D0000}"/>
    <cellStyle name="20% - Accent2 4 2 2 4" xfId="4112" xr:uid="{00000000-0005-0000-0000-00000E0D0000}"/>
    <cellStyle name="20% - Accent2 4 2 2 4 2" xfId="19804" xr:uid="{00000000-0005-0000-0000-00000F0D0000}"/>
    <cellStyle name="20% - Accent2 4 2 2 5" xfId="17272" xr:uid="{00000000-0005-0000-0000-0000100D0000}"/>
    <cellStyle name="20% - Accent2 4 2 2 6" xfId="34612" xr:uid="{00000000-0005-0000-0000-0000110D0000}"/>
    <cellStyle name="20% - Accent2 4 2 3" xfId="1734" xr:uid="{00000000-0005-0000-0000-0000120D0000}"/>
    <cellStyle name="20% - Accent2 4 2 3 2" xfId="4119" xr:uid="{00000000-0005-0000-0000-0000130D0000}"/>
    <cellStyle name="20% - Accent2 4 2 3 2 2" xfId="19811" xr:uid="{00000000-0005-0000-0000-0000140D0000}"/>
    <cellStyle name="20% - Accent2 4 2 3 3" xfId="4120" xr:uid="{00000000-0005-0000-0000-0000150D0000}"/>
    <cellStyle name="20% - Accent2 4 2 3 3 2" xfId="19812" xr:uid="{00000000-0005-0000-0000-0000160D0000}"/>
    <cellStyle name="20% - Accent2 4 2 3 4" xfId="4118" xr:uid="{00000000-0005-0000-0000-0000170D0000}"/>
    <cellStyle name="20% - Accent2 4 2 3 4 2" xfId="19810" xr:uid="{00000000-0005-0000-0000-0000180D0000}"/>
    <cellStyle name="20% - Accent2 4 2 3 5" xfId="17882" xr:uid="{00000000-0005-0000-0000-0000190D0000}"/>
    <cellStyle name="20% - Accent2 4 2 3 6" xfId="34444" xr:uid="{00000000-0005-0000-0000-00001A0D0000}"/>
    <cellStyle name="20% - Accent2 4 2 4" xfId="4121" xr:uid="{00000000-0005-0000-0000-00001B0D0000}"/>
    <cellStyle name="20% - Accent2 4 2 4 2" xfId="4122" xr:uid="{00000000-0005-0000-0000-00001C0D0000}"/>
    <cellStyle name="20% - Accent2 4 2 4 2 2" xfId="19814" xr:uid="{00000000-0005-0000-0000-00001D0D0000}"/>
    <cellStyle name="20% - Accent2 4 2 4 3" xfId="19813" xr:uid="{00000000-0005-0000-0000-00001E0D0000}"/>
    <cellStyle name="20% - Accent2 4 2 5" xfId="4111" xr:uid="{00000000-0005-0000-0000-00001F0D0000}"/>
    <cellStyle name="20% - Accent2 4 2 5 2" xfId="19803" xr:uid="{00000000-0005-0000-0000-0000200D0000}"/>
    <cellStyle name="20% - Accent2 4 2 6" xfId="16931" xr:uid="{00000000-0005-0000-0000-0000210D0000}"/>
    <cellStyle name="20% - Accent2 4 2 7" xfId="33335" xr:uid="{00000000-0005-0000-0000-0000220D0000}"/>
    <cellStyle name="20% - Accent2 4 3" xfId="792" xr:uid="{00000000-0005-0000-0000-0000230D0000}"/>
    <cellStyle name="20% - Accent2 4 3 2" xfId="1889" xr:uid="{00000000-0005-0000-0000-0000240D0000}"/>
    <cellStyle name="20% - Accent2 4 3 2 2" xfId="4125" xr:uid="{00000000-0005-0000-0000-0000250D0000}"/>
    <cellStyle name="20% - Accent2 4 3 2 2 2" xfId="4126" xr:uid="{00000000-0005-0000-0000-0000260D0000}"/>
    <cellStyle name="20% - Accent2 4 3 2 2 2 2" xfId="19818" xr:uid="{00000000-0005-0000-0000-0000270D0000}"/>
    <cellStyle name="20% - Accent2 4 3 2 2 3" xfId="4127" xr:uid="{00000000-0005-0000-0000-0000280D0000}"/>
    <cellStyle name="20% - Accent2 4 3 2 2 3 2" xfId="19819" xr:uid="{00000000-0005-0000-0000-0000290D0000}"/>
    <cellStyle name="20% - Accent2 4 3 2 2 4" xfId="19817" xr:uid="{00000000-0005-0000-0000-00002A0D0000}"/>
    <cellStyle name="20% - Accent2 4 3 2 3" xfId="4128" xr:uid="{00000000-0005-0000-0000-00002B0D0000}"/>
    <cellStyle name="20% - Accent2 4 3 2 3 2" xfId="4129" xr:uid="{00000000-0005-0000-0000-00002C0D0000}"/>
    <cellStyle name="20% - Accent2 4 3 2 3 2 2" xfId="19821" xr:uid="{00000000-0005-0000-0000-00002D0D0000}"/>
    <cellStyle name="20% - Accent2 4 3 2 3 3" xfId="19820" xr:uid="{00000000-0005-0000-0000-00002E0D0000}"/>
    <cellStyle name="20% - Accent2 4 3 2 4" xfId="4124" xr:uid="{00000000-0005-0000-0000-00002F0D0000}"/>
    <cellStyle name="20% - Accent2 4 3 2 4 2" xfId="19816" xr:uid="{00000000-0005-0000-0000-0000300D0000}"/>
    <cellStyle name="20% - Accent2 4 3 2 5" xfId="18037" xr:uid="{00000000-0005-0000-0000-0000310D0000}"/>
    <cellStyle name="20% - Accent2 4 3 2 6" xfId="34384" xr:uid="{00000000-0005-0000-0000-0000320D0000}"/>
    <cellStyle name="20% - Accent2 4 3 3" xfId="4130" xr:uid="{00000000-0005-0000-0000-0000330D0000}"/>
    <cellStyle name="20% - Accent2 4 3 3 2" xfId="4131" xr:uid="{00000000-0005-0000-0000-0000340D0000}"/>
    <cellStyle name="20% - Accent2 4 3 3 2 2" xfId="19823" xr:uid="{00000000-0005-0000-0000-0000350D0000}"/>
    <cellStyle name="20% - Accent2 4 3 3 3" xfId="4132" xr:uid="{00000000-0005-0000-0000-0000360D0000}"/>
    <cellStyle name="20% - Accent2 4 3 3 3 2" xfId="19824" xr:uid="{00000000-0005-0000-0000-0000370D0000}"/>
    <cellStyle name="20% - Accent2 4 3 3 4" xfId="19822" xr:uid="{00000000-0005-0000-0000-0000380D0000}"/>
    <cellStyle name="20% - Accent2 4 3 4" xfId="4133" xr:uid="{00000000-0005-0000-0000-0000390D0000}"/>
    <cellStyle name="20% - Accent2 4 3 4 2" xfId="4134" xr:uid="{00000000-0005-0000-0000-00003A0D0000}"/>
    <cellStyle name="20% - Accent2 4 3 4 2 2" xfId="19826" xr:uid="{00000000-0005-0000-0000-00003B0D0000}"/>
    <cellStyle name="20% - Accent2 4 3 4 3" xfId="19825" xr:uid="{00000000-0005-0000-0000-00003C0D0000}"/>
    <cellStyle name="20% - Accent2 4 3 5" xfId="4123" xr:uid="{00000000-0005-0000-0000-00003D0D0000}"/>
    <cellStyle name="20% - Accent2 4 3 5 2" xfId="19815" xr:uid="{00000000-0005-0000-0000-00003E0D0000}"/>
    <cellStyle name="20% - Accent2 4 3 6" xfId="17086" xr:uid="{00000000-0005-0000-0000-00003F0D0000}"/>
    <cellStyle name="20% - Accent2 4 3 7" xfId="33957" xr:uid="{00000000-0005-0000-0000-0000400D0000}"/>
    <cellStyle name="20% - Accent2 4 4" xfId="1547" xr:uid="{00000000-0005-0000-0000-0000410D0000}"/>
    <cellStyle name="20% - Accent2 4 4 2" xfId="4136" xr:uid="{00000000-0005-0000-0000-0000420D0000}"/>
    <cellStyle name="20% - Accent2 4 4 2 2" xfId="4137" xr:uid="{00000000-0005-0000-0000-0000430D0000}"/>
    <cellStyle name="20% - Accent2 4 4 2 2 2" xfId="19829" xr:uid="{00000000-0005-0000-0000-0000440D0000}"/>
    <cellStyle name="20% - Accent2 4 4 2 3" xfId="4138" xr:uid="{00000000-0005-0000-0000-0000450D0000}"/>
    <cellStyle name="20% - Accent2 4 4 2 3 2" xfId="19830" xr:uid="{00000000-0005-0000-0000-0000460D0000}"/>
    <cellStyle name="20% - Accent2 4 4 2 4" xfId="19828" xr:uid="{00000000-0005-0000-0000-0000470D0000}"/>
    <cellStyle name="20% - Accent2 4 4 3" xfId="4139" xr:uid="{00000000-0005-0000-0000-0000480D0000}"/>
    <cellStyle name="20% - Accent2 4 4 3 2" xfId="4140" xr:uid="{00000000-0005-0000-0000-0000490D0000}"/>
    <cellStyle name="20% - Accent2 4 4 3 2 2" xfId="19832" xr:uid="{00000000-0005-0000-0000-00004A0D0000}"/>
    <cellStyle name="20% - Accent2 4 4 3 3" xfId="19831" xr:uid="{00000000-0005-0000-0000-00004B0D0000}"/>
    <cellStyle name="20% - Accent2 4 4 4" xfId="4135" xr:uid="{00000000-0005-0000-0000-00004C0D0000}"/>
    <cellStyle name="20% - Accent2 4 4 4 2" xfId="19827" xr:uid="{00000000-0005-0000-0000-00004D0D0000}"/>
    <cellStyle name="20% - Accent2 4 4 5" xfId="17696" xr:uid="{00000000-0005-0000-0000-00004E0D0000}"/>
    <cellStyle name="20% - Accent2 4 4 6" xfId="34560" xr:uid="{00000000-0005-0000-0000-00004F0D0000}"/>
    <cellStyle name="20% - Accent2 4 5" xfId="4141" xr:uid="{00000000-0005-0000-0000-0000500D0000}"/>
    <cellStyle name="20% - Accent2 4 5 2" xfId="4142" xr:uid="{00000000-0005-0000-0000-0000510D0000}"/>
    <cellStyle name="20% - Accent2 4 5 2 2" xfId="4143" xr:uid="{00000000-0005-0000-0000-0000520D0000}"/>
    <cellStyle name="20% - Accent2 4 5 2 2 2" xfId="19835" xr:uid="{00000000-0005-0000-0000-0000530D0000}"/>
    <cellStyle name="20% - Accent2 4 5 2 3" xfId="4144" xr:uid="{00000000-0005-0000-0000-0000540D0000}"/>
    <cellStyle name="20% - Accent2 4 5 2 3 2" xfId="19836" xr:uid="{00000000-0005-0000-0000-0000550D0000}"/>
    <cellStyle name="20% - Accent2 4 5 2 4" xfId="19834" xr:uid="{00000000-0005-0000-0000-0000560D0000}"/>
    <cellStyle name="20% - Accent2 4 5 3" xfId="4145" xr:uid="{00000000-0005-0000-0000-0000570D0000}"/>
    <cellStyle name="20% - Accent2 4 5 3 2" xfId="19837" xr:uid="{00000000-0005-0000-0000-0000580D0000}"/>
    <cellStyle name="20% - Accent2 4 5 4" xfId="4146" xr:uid="{00000000-0005-0000-0000-0000590D0000}"/>
    <cellStyle name="20% - Accent2 4 5 4 2" xfId="19838" xr:uid="{00000000-0005-0000-0000-00005A0D0000}"/>
    <cellStyle name="20% - Accent2 4 5 5" xfId="19833" xr:uid="{00000000-0005-0000-0000-00005B0D0000}"/>
    <cellStyle name="20% - Accent2 4 5 6" xfId="34322" xr:uid="{00000000-0005-0000-0000-00005C0D0000}"/>
    <cellStyle name="20% - Accent2 4 6" xfId="4147" xr:uid="{00000000-0005-0000-0000-00005D0D0000}"/>
    <cellStyle name="20% - Accent2 4 6 2" xfId="4148" xr:uid="{00000000-0005-0000-0000-00005E0D0000}"/>
    <cellStyle name="20% - Accent2 4 6 2 2" xfId="19840" xr:uid="{00000000-0005-0000-0000-00005F0D0000}"/>
    <cellStyle name="20% - Accent2 4 6 3" xfId="4149" xr:uid="{00000000-0005-0000-0000-0000600D0000}"/>
    <cellStyle name="20% - Accent2 4 6 3 2" xfId="19841" xr:uid="{00000000-0005-0000-0000-0000610D0000}"/>
    <cellStyle name="20% - Accent2 4 6 4" xfId="19839" xr:uid="{00000000-0005-0000-0000-0000620D0000}"/>
    <cellStyle name="20% - Accent2 4 7" xfId="4150" xr:uid="{00000000-0005-0000-0000-0000630D0000}"/>
    <cellStyle name="20% - Accent2 4 7 2" xfId="4151" xr:uid="{00000000-0005-0000-0000-0000640D0000}"/>
    <cellStyle name="20% - Accent2 4 7 2 2" xfId="19843" xr:uid="{00000000-0005-0000-0000-0000650D0000}"/>
    <cellStyle name="20% - Accent2 4 7 3" xfId="19842" xr:uid="{00000000-0005-0000-0000-0000660D0000}"/>
    <cellStyle name="20% - Accent2 4 8" xfId="2592" xr:uid="{00000000-0005-0000-0000-0000670D0000}"/>
    <cellStyle name="20% - Accent2 4 8 2" xfId="18736" xr:uid="{00000000-0005-0000-0000-0000680D0000}"/>
    <cellStyle name="20% - Accent2 4 9" xfId="16745" xr:uid="{00000000-0005-0000-0000-0000690D0000}"/>
    <cellStyle name="20% - Accent2 40" xfId="2495" xr:uid="{00000000-0005-0000-0000-00006A0D0000}"/>
    <cellStyle name="20% - Accent2 40 2" xfId="18642" xr:uid="{00000000-0005-0000-0000-00006B0D0000}"/>
    <cellStyle name="20% - Accent2 40 2 2" xfId="33845" xr:uid="{00000000-0005-0000-0000-00006C0D0000}"/>
    <cellStyle name="20% - Accent2 40 3" xfId="35113" xr:uid="{00000000-0005-0000-0000-00006D0D0000}"/>
    <cellStyle name="20% - Accent2 40 4" xfId="33115" xr:uid="{00000000-0005-0000-0000-00006E0D0000}"/>
    <cellStyle name="20% - Accent2 41" xfId="2509" xr:uid="{00000000-0005-0000-0000-00006F0D0000}"/>
    <cellStyle name="20% - Accent2 41 2" xfId="18655" xr:uid="{00000000-0005-0000-0000-0000700D0000}"/>
    <cellStyle name="20% - Accent2 41 2 2" xfId="33859" xr:uid="{00000000-0005-0000-0000-0000710D0000}"/>
    <cellStyle name="20% - Accent2 41 3" xfId="33128" xr:uid="{00000000-0005-0000-0000-0000720D0000}"/>
    <cellStyle name="20% - Accent2 42" xfId="2530" xr:uid="{00000000-0005-0000-0000-0000730D0000}"/>
    <cellStyle name="20% - Accent2 42 2" xfId="18677" xr:uid="{00000000-0005-0000-0000-0000740D0000}"/>
    <cellStyle name="20% - Accent2 42 2 2" xfId="33876" xr:uid="{00000000-0005-0000-0000-0000750D0000}"/>
    <cellStyle name="20% - Accent2 42 3" xfId="33141" xr:uid="{00000000-0005-0000-0000-0000760D0000}"/>
    <cellStyle name="20% - Accent2 43" xfId="2544" xr:uid="{00000000-0005-0000-0000-0000770D0000}"/>
    <cellStyle name="20% - Accent2 43 2" xfId="18691" xr:uid="{00000000-0005-0000-0000-0000780D0000}"/>
    <cellStyle name="20% - Accent2 43 3" xfId="33159" xr:uid="{00000000-0005-0000-0000-0000790D0000}"/>
    <cellStyle name="20% - Accent2 44" xfId="2560" xr:uid="{00000000-0005-0000-0000-00007A0D0000}"/>
    <cellStyle name="20% - Accent2 44 2" xfId="18706" xr:uid="{00000000-0005-0000-0000-00007B0D0000}"/>
    <cellStyle name="20% - Accent2 44 3" xfId="33177" xr:uid="{00000000-0005-0000-0000-00007C0D0000}"/>
    <cellStyle name="20% - Accent2 45" xfId="16712" xr:uid="{00000000-0005-0000-0000-00007D0D0000}"/>
    <cellStyle name="20% - Accent2 45 2" xfId="33201" xr:uid="{00000000-0005-0000-0000-00007E0D0000}"/>
    <cellStyle name="20% - Accent2 46" xfId="31231" xr:uid="{00000000-0005-0000-0000-00007F0D0000}"/>
    <cellStyle name="20% - Accent2 46 2" xfId="33215" xr:uid="{00000000-0005-0000-0000-0000800D0000}"/>
    <cellStyle name="20% - Accent2 47" xfId="31245" xr:uid="{00000000-0005-0000-0000-0000810D0000}"/>
    <cellStyle name="20% - Accent2 47 2" xfId="33230" xr:uid="{00000000-0005-0000-0000-0000820D0000}"/>
    <cellStyle name="20% - Accent2 48" xfId="31262" xr:uid="{00000000-0005-0000-0000-0000830D0000}"/>
    <cellStyle name="20% - Accent2 48 2" xfId="33246" xr:uid="{00000000-0005-0000-0000-0000840D0000}"/>
    <cellStyle name="20% - Accent2 49" xfId="31277" xr:uid="{00000000-0005-0000-0000-0000850D0000}"/>
    <cellStyle name="20% - Accent2 49 2" xfId="33261" xr:uid="{00000000-0005-0000-0000-0000860D0000}"/>
    <cellStyle name="20% - Accent2 5" xfId="441" xr:uid="{00000000-0005-0000-0000-0000870D0000}"/>
    <cellStyle name="20% - Accent2 5 2" xfId="646" xr:uid="{00000000-0005-0000-0000-0000880D0000}"/>
    <cellStyle name="20% - Accent2 5 2 2" xfId="992" xr:uid="{00000000-0005-0000-0000-0000890D0000}"/>
    <cellStyle name="20% - Accent2 5 2 2 2" xfId="2088" xr:uid="{00000000-0005-0000-0000-00008A0D0000}"/>
    <cellStyle name="20% - Accent2 5 2 2 2 2" xfId="4154" xr:uid="{00000000-0005-0000-0000-00008B0D0000}"/>
    <cellStyle name="20% - Accent2 5 2 2 2 2 2" xfId="19846" xr:uid="{00000000-0005-0000-0000-00008C0D0000}"/>
    <cellStyle name="20% - Accent2 5 2 2 2 3" xfId="18236" xr:uid="{00000000-0005-0000-0000-00008D0D0000}"/>
    <cellStyle name="20% - Accent2 5 2 2 3" xfId="4155" xr:uid="{00000000-0005-0000-0000-00008E0D0000}"/>
    <cellStyle name="20% - Accent2 5 2 2 3 2" xfId="19847" xr:uid="{00000000-0005-0000-0000-00008F0D0000}"/>
    <cellStyle name="20% - Accent2 5 2 2 4" xfId="4153" xr:uid="{00000000-0005-0000-0000-0000900D0000}"/>
    <cellStyle name="20% - Accent2 5 2 2 4 2" xfId="19845" xr:uid="{00000000-0005-0000-0000-0000910D0000}"/>
    <cellStyle name="20% - Accent2 5 2 2 5" xfId="17285" xr:uid="{00000000-0005-0000-0000-0000920D0000}"/>
    <cellStyle name="20% - Accent2 5 2 2 6" xfId="34459" xr:uid="{00000000-0005-0000-0000-0000930D0000}"/>
    <cellStyle name="20% - Accent2 5 2 3" xfId="1747" xr:uid="{00000000-0005-0000-0000-0000940D0000}"/>
    <cellStyle name="20% - Accent2 5 2 3 2" xfId="4157" xr:uid="{00000000-0005-0000-0000-0000950D0000}"/>
    <cellStyle name="20% - Accent2 5 2 3 2 2" xfId="19849" xr:uid="{00000000-0005-0000-0000-0000960D0000}"/>
    <cellStyle name="20% - Accent2 5 2 3 3" xfId="4156" xr:uid="{00000000-0005-0000-0000-0000970D0000}"/>
    <cellStyle name="20% - Accent2 5 2 3 3 2" xfId="19848" xr:uid="{00000000-0005-0000-0000-0000980D0000}"/>
    <cellStyle name="20% - Accent2 5 2 3 4" xfId="17895" xr:uid="{00000000-0005-0000-0000-0000990D0000}"/>
    <cellStyle name="20% - Accent2 5 2 4" xfId="4152" xr:uid="{00000000-0005-0000-0000-00009A0D0000}"/>
    <cellStyle name="20% - Accent2 5 2 4 2" xfId="19844" xr:uid="{00000000-0005-0000-0000-00009B0D0000}"/>
    <cellStyle name="20% - Accent2 5 2 5" xfId="16944" xr:uid="{00000000-0005-0000-0000-00009C0D0000}"/>
    <cellStyle name="20% - Accent2 5 2 6" xfId="33348" xr:uid="{00000000-0005-0000-0000-00009D0D0000}"/>
    <cellStyle name="20% - Accent2 5 3" xfId="805" xr:uid="{00000000-0005-0000-0000-00009E0D0000}"/>
    <cellStyle name="20% - Accent2 5 3 2" xfId="1902" xr:uid="{00000000-0005-0000-0000-00009F0D0000}"/>
    <cellStyle name="20% - Accent2 5 3 2 2" xfId="4159" xr:uid="{00000000-0005-0000-0000-0000A00D0000}"/>
    <cellStyle name="20% - Accent2 5 3 2 2 2" xfId="19851" xr:uid="{00000000-0005-0000-0000-0000A10D0000}"/>
    <cellStyle name="20% - Accent2 5 3 2 3" xfId="18050" xr:uid="{00000000-0005-0000-0000-0000A20D0000}"/>
    <cellStyle name="20% - Accent2 5 3 2 4" xfId="34398" xr:uid="{00000000-0005-0000-0000-0000A30D0000}"/>
    <cellStyle name="20% - Accent2 5 3 3" xfId="4160" xr:uid="{00000000-0005-0000-0000-0000A40D0000}"/>
    <cellStyle name="20% - Accent2 5 3 3 2" xfId="19852" xr:uid="{00000000-0005-0000-0000-0000A50D0000}"/>
    <cellStyle name="20% - Accent2 5 3 4" xfId="4158" xr:uid="{00000000-0005-0000-0000-0000A60D0000}"/>
    <cellStyle name="20% - Accent2 5 3 4 2" xfId="19850" xr:uid="{00000000-0005-0000-0000-0000A70D0000}"/>
    <cellStyle name="20% - Accent2 5 3 5" xfId="17099" xr:uid="{00000000-0005-0000-0000-0000A80D0000}"/>
    <cellStyle name="20% - Accent2 5 3 6" xfId="33971" xr:uid="{00000000-0005-0000-0000-0000A90D0000}"/>
    <cellStyle name="20% - Accent2 5 4" xfId="1560" xr:uid="{00000000-0005-0000-0000-0000AA0D0000}"/>
    <cellStyle name="20% - Accent2 5 4 2" xfId="4162" xr:uid="{00000000-0005-0000-0000-0000AB0D0000}"/>
    <cellStyle name="20% - Accent2 5 4 2 2" xfId="19854" xr:uid="{00000000-0005-0000-0000-0000AC0D0000}"/>
    <cellStyle name="20% - Accent2 5 4 3" xfId="4161" xr:uid="{00000000-0005-0000-0000-0000AD0D0000}"/>
    <cellStyle name="20% - Accent2 5 4 3 2" xfId="19853" xr:uid="{00000000-0005-0000-0000-0000AE0D0000}"/>
    <cellStyle name="20% - Accent2 5 4 4" xfId="17709" xr:uid="{00000000-0005-0000-0000-0000AF0D0000}"/>
    <cellStyle name="20% - Accent2 5 4 5" xfId="34574" xr:uid="{00000000-0005-0000-0000-0000B00D0000}"/>
    <cellStyle name="20% - Accent2 5 5" xfId="2605" xr:uid="{00000000-0005-0000-0000-0000B10D0000}"/>
    <cellStyle name="20% - Accent2 5 5 2" xfId="18749" xr:uid="{00000000-0005-0000-0000-0000B20D0000}"/>
    <cellStyle name="20% - Accent2 5 5 3" xfId="34335" xr:uid="{00000000-0005-0000-0000-0000B30D0000}"/>
    <cellStyle name="20% - Accent2 5 6" xfId="16758" xr:uid="{00000000-0005-0000-0000-0000B40D0000}"/>
    <cellStyle name="20% - Accent2 5 7" xfId="32647" xr:uid="{00000000-0005-0000-0000-0000B50D0000}"/>
    <cellStyle name="20% - Accent2 50" xfId="31287" xr:uid="{00000000-0005-0000-0000-0000B60D0000}"/>
    <cellStyle name="20% - Accent2 50 2" xfId="33289" xr:uid="{00000000-0005-0000-0000-0000B70D0000}"/>
    <cellStyle name="20% - Accent2 51" xfId="31300" xr:uid="{00000000-0005-0000-0000-0000B80D0000}"/>
    <cellStyle name="20% - Accent2 51 2" xfId="33908" xr:uid="{00000000-0005-0000-0000-0000B90D0000}"/>
    <cellStyle name="20% - Accent2 52" xfId="31314" xr:uid="{00000000-0005-0000-0000-0000BA0D0000}"/>
    <cellStyle name="20% - Accent2 52 2" xfId="34277" xr:uid="{00000000-0005-0000-0000-0000BB0D0000}"/>
    <cellStyle name="20% - Accent2 53" xfId="31327" xr:uid="{00000000-0005-0000-0000-0000BC0D0000}"/>
    <cellStyle name="20% - Accent2 54" xfId="31341" xr:uid="{00000000-0005-0000-0000-0000BD0D0000}"/>
    <cellStyle name="20% - Accent2 55" xfId="31355" xr:uid="{00000000-0005-0000-0000-0000BE0D0000}"/>
    <cellStyle name="20% - Accent2 56" xfId="31369" xr:uid="{00000000-0005-0000-0000-0000BF0D0000}"/>
    <cellStyle name="20% - Accent2 57" xfId="31383" xr:uid="{00000000-0005-0000-0000-0000C00D0000}"/>
    <cellStyle name="20% - Accent2 58" xfId="31397" xr:uid="{00000000-0005-0000-0000-0000C10D0000}"/>
    <cellStyle name="20% - Accent2 59" xfId="31410" xr:uid="{00000000-0005-0000-0000-0000C20D0000}"/>
    <cellStyle name="20% - Accent2 6" xfId="454" xr:uid="{00000000-0005-0000-0000-0000C30D0000}"/>
    <cellStyle name="20% - Accent2 6 2" xfId="659" xr:uid="{00000000-0005-0000-0000-0000C40D0000}"/>
    <cellStyle name="20% - Accent2 6 2 2" xfId="1005" xr:uid="{00000000-0005-0000-0000-0000C50D0000}"/>
    <cellStyle name="20% - Accent2 6 2 2 2" xfId="2101" xr:uid="{00000000-0005-0000-0000-0000C60D0000}"/>
    <cellStyle name="20% - Accent2 6 2 2 2 2" xfId="18249" xr:uid="{00000000-0005-0000-0000-0000C70D0000}"/>
    <cellStyle name="20% - Accent2 6 2 2 3" xfId="4164" xr:uid="{00000000-0005-0000-0000-0000C80D0000}"/>
    <cellStyle name="20% - Accent2 6 2 2 3 2" xfId="19856" xr:uid="{00000000-0005-0000-0000-0000C90D0000}"/>
    <cellStyle name="20% - Accent2 6 2 2 4" xfId="17298" xr:uid="{00000000-0005-0000-0000-0000CA0D0000}"/>
    <cellStyle name="20% - Accent2 6 2 2 5" xfId="34472" xr:uid="{00000000-0005-0000-0000-0000CB0D0000}"/>
    <cellStyle name="20% - Accent2 6 2 3" xfId="1760" xr:uid="{00000000-0005-0000-0000-0000CC0D0000}"/>
    <cellStyle name="20% - Accent2 6 2 3 2" xfId="4165" xr:uid="{00000000-0005-0000-0000-0000CD0D0000}"/>
    <cellStyle name="20% - Accent2 6 2 3 2 2" xfId="19857" xr:uid="{00000000-0005-0000-0000-0000CE0D0000}"/>
    <cellStyle name="20% - Accent2 6 2 3 3" xfId="17908" xr:uid="{00000000-0005-0000-0000-0000CF0D0000}"/>
    <cellStyle name="20% - Accent2 6 2 4" xfId="4163" xr:uid="{00000000-0005-0000-0000-0000D00D0000}"/>
    <cellStyle name="20% - Accent2 6 2 4 2" xfId="19855" xr:uid="{00000000-0005-0000-0000-0000D10D0000}"/>
    <cellStyle name="20% - Accent2 6 2 5" xfId="16957" xr:uid="{00000000-0005-0000-0000-0000D20D0000}"/>
    <cellStyle name="20% - Accent2 6 2 6" xfId="33361" xr:uid="{00000000-0005-0000-0000-0000D30D0000}"/>
    <cellStyle name="20% - Accent2 6 3" xfId="818" xr:uid="{00000000-0005-0000-0000-0000D40D0000}"/>
    <cellStyle name="20% - Accent2 6 3 2" xfId="1915" xr:uid="{00000000-0005-0000-0000-0000D50D0000}"/>
    <cellStyle name="20% - Accent2 6 3 2 2" xfId="4167" xr:uid="{00000000-0005-0000-0000-0000D60D0000}"/>
    <cellStyle name="20% - Accent2 6 3 2 2 2" xfId="19859" xr:uid="{00000000-0005-0000-0000-0000D70D0000}"/>
    <cellStyle name="20% - Accent2 6 3 2 3" xfId="18063" xr:uid="{00000000-0005-0000-0000-0000D80D0000}"/>
    <cellStyle name="20% - Accent2 6 3 2 4" xfId="34655" xr:uid="{00000000-0005-0000-0000-0000D90D0000}"/>
    <cellStyle name="20% - Accent2 6 3 3" xfId="4166" xr:uid="{00000000-0005-0000-0000-0000DA0D0000}"/>
    <cellStyle name="20% - Accent2 6 3 3 2" xfId="19858" xr:uid="{00000000-0005-0000-0000-0000DB0D0000}"/>
    <cellStyle name="20% - Accent2 6 3 4" xfId="17112" xr:uid="{00000000-0005-0000-0000-0000DC0D0000}"/>
    <cellStyle name="20% - Accent2 6 3 5" xfId="33984" xr:uid="{00000000-0005-0000-0000-0000DD0D0000}"/>
    <cellStyle name="20% - Accent2 6 4" xfId="1573" xr:uid="{00000000-0005-0000-0000-0000DE0D0000}"/>
    <cellStyle name="20% - Accent2 6 4 2" xfId="17722" xr:uid="{00000000-0005-0000-0000-0000DF0D0000}"/>
    <cellStyle name="20% - Accent2 6 4 3" xfId="34349" xr:uid="{00000000-0005-0000-0000-0000E00D0000}"/>
    <cellStyle name="20% - Accent2 6 5" xfId="2620" xr:uid="{00000000-0005-0000-0000-0000E10D0000}"/>
    <cellStyle name="20% - Accent2 6 5 2" xfId="18764" xr:uid="{00000000-0005-0000-0000-0000E20D0000}"/>
    <cellStyle name="20% - Accent2 6 6" xfId="16771" xr:uid="{00000000-0005-0000-0000-0000E30D0000}"/>
    <cellStyle name="20% - Accent2 6 7" xfId="32660" xr:uid="{00000000-0005-0000-0000-0000E40D0000}"/>
    <cellStyle name="20% - Accent2 60" xfId="31423" xr:uid="{00000000-0005-0000-0000-0000E50D0000}"/>
    <cellStyle name="20% - Accent2 61" xfId="31437" xr:uid="{00000000-0005-0000-0000-0000E60D0000}"/>
    <cellStyle name="20% - Accent2 62" xfId="31451" xr:uid="{00000000-0005-0000-0000-0000E70D0000}"/>
    <cellStyle name="20% - Accent2 63" xfId="31472" xr:uid="{00000000-0005-0000-0000-0000E80D0000}"/>
    <cellStyle name="20% - Accent2 64" xfId="31488" xr:uid="{00000000-0005-0000-0000-0000E90D0000}"/>
    <cellStyle name="20% - Accent2 65" xfId="31498" xr:uid="{00000000-0005-0000-0000-0000EA0D0000}"/>
    <cellStyle name="20% - Accent2 66" xfId="31512" xr:uid="{00000000-0005-0000-0000-0000EB0D0000}"/>
    <cellStyle name="20% - Accent2 67" xfId="31525" xr:uid="{00000000-0005-0000-0000-0000EC0D0000}"/>
    <cellStyle name="20% - Accent2 68" xfId="31538" xr:uid="{00000000-0005-0000-0000-0000ED0D0000}"/>
    <cellStyle name="20% - Accent2 69" xfId="31552" xr:uid="{00000000-0005-0000-0000-0000EE0D0000}"/>
    <cellStyle name="20% - Accent2 7" xfId="470" xr:uid="{00000000-0005-0000-0000-0000EF0D0000}"/>
    <cellStyle name="20% - Accent2 7 2" xfId="674" xr:uid="{00000000-0005-0000-0000-0000F00D0000}"/>
    <cellStyle name="20% - Accent2 7 2 2" xfId="1020" xr:uid="{00000000-0005-0000-0000-0000F10D0000}"/>
    <cellStyle name="20% - Accent2 7 2 2 2" xfId="2116" xr:uid="{00000000-0005-0000-0000-0000F20D0000}"/>
    <cellStyle name="20% - Accent2 7 2 2 2 2" xfId="18264" xr:uid="{00000000-0005-0000-0000-0000F30D0000}"/>
    <cellStyle name="20% - Accent2 7 2 2 3" xfId="4169" xr:uid="{00000000-0005-0000-0000-0000F40D0000}"/>
    <cellStyle name="20% - Accent2 7 2 2 3 2" xfId="19861" xr:uid="{00000000-0005-0000-0000-0000F50D0000}"/>
    <cellStyle name="20% - Accent2 7 2 2 4" xfId="17313" xr:uid="{00000000-0005-0000-0000-0000F60D0000}"/>
    <cellStyle name="20% - Accent2 7 2 2 5" xfId="34669" xr:uid="{00000000-0005-0000-0000-0000F70D0000}"/>
    <cellStyle name="20% - Accent2 7 2 3" xfId="1775" xr:uid="{00000000-0005-0000-0000-0000F80D0000}"/>
    <cellStyle name="20% - Accent2 7 2 3 2" xfId="4170" xr:uid="{00000000-0005-0000-0000-0000F90D0000}"/>
    <cellStyle name="20% - Accent2 7 2 3 2 2" xfId="19862" xr:uid="{00000000-0005-0000-0000-0000FA0D0000}"/>
    <cellStyle name="20% - Accent2 7 2 3 3" xfId="17923" xr:uid="{00000000-0005-0000-0000-0000FB0D0000}"/>
    <cellStyle name="20% - Accent2 7 2 4" xfId="4168" xr:uid="{00000000-0005-0000-0000-0000FC0D0000}"/>
    <cellStyle name="20% - Accent2 7 2 4 2" xfId="19860" xr:uid="{00000000-0005-0000-0000-0000FD0D0000}"/>
    <cellStyle name="20% - Accent2 7 2 5" xfId="16972" xr:uid="{00000000-0005-0000-0000-0000FE0D0000}"/>
    <cellStyle name="20% - Accent2 7 2 6" xfId="33374" xr:uid="{00000000-0005-0000-0000-0000FF0D0000}"/>
    <cellStyle name="20% - Accent2 7 3" xfId="834" xr:uid="{00000000-0005-0000-0000-0000000E0000}"/>
    <cellStyle name="20% - Accent2 7 3 2" xfId="1930" xr:uid="{00000000-0005-0000-0000-0000010E0000}"/>
    <cellStyle name="20% - Accent2 7 3 2 2" xfId="18078" xr:uid="{00000000-0005-0000-0000-0000020E0000}"/>
    <cellStyle name="20% - Accent2 7 3 3" xfId="4171" xr:uid="{00000000-0005-0000-0000-0000030E0000}"/>
    <cellStyle name="20% - Accent2 7 3 3 2" xfId="19863" xr:uid="{00000000-0005-0000-0000-0000040E0000}"/>
    <cellStyle name="20% - Accent2 7 3 4" xfId="17127" xr:uid="{00000000-0005-0000-0000-0000050E0000}"/>
    <cellStyle name="20% - Accent2 7 3 5" xfId="33997" xr:uid="{00000000-0005-0000-0000-0000060E0000}"/>
    <cellStyle name="20% - Accent2 7 4" xfId="1589" xr:uid="{00000000-0005-0000-0000-0000070E0000}"/>
    <cellStyle name="20% - Accent2 7 4 2" xfId="4172" xr:uid="{00000000-0005-0000-0000-0000080E0000}"/>
    <cellStyle name="20% - Accent2 7 4 2 2" xfId="19864" xr:uid="{00000000-0005-0000-0000-0000090E0000}"/>
    <cellStyle name="20% - Accent2 7 4 3" xfId="17737" xr:uid="{00000000-0005-0000-0000-00000A0E0000}"/>
    <cellStyle name="20% - Accent2 7 4 4" xfId="34485" xr:uid="{00000000-0005-0000-0000-00000B0E0000}"/>
    <cellStyle name="20% - Accent2 7 5" xfId="2634" xr:uid="{00000000-0005-0000-0000-00000C0E0000}"/>
    <cellStyle name="20% - Accent2 7 5 2" xfId="18777" xr:uid="{00000000-0005-0000-0000-00000D0E0000}"/>
    <cellStyle name="20% - Accent2 7 6" xfId="16786" xr:uid="{00000000-0005-0000-0000-00000E0E0000}"/>
    <cellStyle name="20% - Accent2 7 7" xfId="32673" xr:uid="{00000000-0005-0000-0000-00000F0E0000}"/>
    <cellStyle name="20% - Accent2 70" xfId="31565" xr:uid="{00000000-0005-0000-0000-0000100E0000}"/>
    <cellStyle name="20% - Accent2 71" xfId="31578" xr:uid="{00000000-0005-0000-0000-0000110E0000}"/>
    <cellStyle name="20% - Accent2 72" xfId="31592" xr:uid="{00000000-0005-0000-0000-0000120E0000}"/>
    <cellStyle name="20% - Accent2 73" xfId="31621" xr:uid="{00000000-0005-0000-0000-0000130E0000}"/>
    <cellStyle name="20% - Accent2 74" xfId="31632" xr:uid="{00000000-0005-0000-0000-0000140E0000}"/>
    <cellStyle name="20% - Accent2 75" xfId="31642" xr:uid="{00000000-0005-0000-0000-0000150E0000}"/>
    <cellStyle name="20% - Accent2 76" xfId="31656" xr:uid="{00000000-0005-0000-0000-0000160E0000}"/>
    <cellStyle name="20% - Accent2 77" xfId="31670" xr:uid="{00000000-0005-0000-0000-0000170E0000}"/>
    <cellStyle name="20% - Accent2 78" xfId="31683" xr:uid="{00000000-0005-0000-0000-0000180E0000}"/>
    <cellStyle name="20% - Accent2 79" xfId="31697" xr:uid="{00000000-0005-0000-0000-0000190E0000}"/>
    <cellStyle name="20% - Accent2 8" xfId="484" xr:uid="{00000000-0005-0000-0000-00001A0E0000}"/>
    <cellStyle name="20% - Accent2 8 2" xfId="687" xr:uid="{00000000-0005-0000-0000-00001B0E0000}"/>
    <cellStyle name="20% - Accent2 8 2 2" xfId="1033" xr:uid="{00000000-0005-0000-0000-00001C0E0000}"/>
    <cellStyle name="20% - Accent2 8 2 2 2" xfId="2129" xr:uid="{00000000-0005-0000-0000-00001D0E0000}"/>
    <cellStyle name="20% - Accent2 8 2 2 2 2" xfId="18277" xr:uid="{00000000-0005-0000-0000-00001E0E0000}"/>
    <cellStyle name="20% - Accent2 8 2 2 3" xfId="17326" xr:uid="{00000000-0005-0000-0000-00001F0E0000}"/>
    <cellStyle name="20% - Accent2 8 2 2 4" xfId="34682" xr:uid="{00000000-0005-0000-0000-0000200E0000}"/>
    <cellStyle name="20% - Accent2 8 2 3" xfId="1788" xr:uid="{00000000-0005-0000-0000-0000210E0000}"/>
    <cellStyle name="20% - Accent2 8 2 3 2" xfId="17936" xr:uid="{00000000-0005-0000-0000-0000220E0000}"/>
    <cellStyle name="20% - Accent2 8 2 4" xfId="4173" xr:uid="{00000000-0005-0000-0000-0000230E0000}"/>
    <cellStyle name="20% - Accent2 8 2 4 2" xfId="19865" xr:uid="{00000000-0005-0000-0000-0000240E0000}"/>
    <cellStyle name="20% - Accent2 8 2 5" xfId="16985" xr:uid="{00000000-0005-0000-0000-0000250E0000}"/>
    <cellStyle name="20% - Accent2 8 2 6" xfId="33387" xr:uid="{00000000-0005-0000-0000-0000260E0000}"/>
    <cellStyle name="20% - Accent2 8 3" xfId="847" xr:uid="{00000000-0005-0000-0000-0000270E0000}"/>
    <cellStyle name="20% - Accent2 8 3 2" xfId="1943" xr:uid="{00000000-0005-0000-0000-0000280E0000}"/>
    <cellStyle name="20% - Accent2 8 3 2 2" xfId="18091" xr:uid="{00000000-0005-0000-0000-0000290E0000}"/>
    <cellStyle name="20% - Accent2 8 3 3" xfId="4174" xr:uid="{00000000-0005-0000-0000-00002A0E0000}"/>
    <cellStyle name="20% - Accent2 8 3 3 2" xfId="19866" xr:uid="{00000000-0005-0000-0000-00002B0E0000}"/>
    <cellStyle name="20% - Accent2 8 3 4" xfId="17140" xr:uid="{00000000-0005-0000-0000-00002C0E0000}"/>
    <cellStyle name="20% - Accent2 8 3 5" xfId="34010" xr:uid="{00000000-0005-0000-0000-00002D0E0000}"/>
    <cellStyle name="20% - Accent2 8 4" xfId="1602" xr:uid="{00000000-0005-0000-0000-00002E0E0000}"/>
    <cellStyle name="20% - Accent2 8 4 2" xfId="17750" xr:uid="{00000000-0005-0000-0000-00002F0E0000}"/>
    <cellStyle name="20% - Accent2 8 4 3" xfId="34498" xr:uid="{00000000-0005-0000-0000-0000300E0000}"/>
    <cellStyle name="20% - Accent2 8 5" xfId="2647" xr:uid="{00000000-0005-0000-0000-0000310E0000}"/>
    <cellStyle name="20% - Accent2 8 5 2" xfId="18790" xr:uid="{00000000-0005-0000-0000-0000320E0000}"/>
    <cellStyle name="20% - Accent2 8 6" xfId="16799" xr:uid="{00000000-0005-0000-0000-0000330E0000}"/>
    <cellStyle name="20% - Accent2 8 7" xfId="32686" xr:uid="{00000000-0005-0000-0000-0000340E0000}"/>
    <cellStyle name="20% - Accent2 80" xfId="31710" xr:uid="{00000000-0005-0000-0000-0000350E0000}"/>
    <cellStyle name="20% - Accent2 81" xfId="31723" xr:uid="{00000000-0005-0000-0000-0000360E0000}"/>
    <cellStyle name="20% - Accent2 82" xfId="31737" xr:uid="{00000000-0005-0000-0000-0000370E0000}"/>
    <cellStyle name="20% - Accent2 83" xfId="31751" xr:uid="{00000000-0005-0000-0000-0000380E0000}"/>
    <cellStyle name="20% - Accent2 84" xfId="31773" xr:uid="{00000000-0005-0000-0000-0000390E0000}"/>
    <cellStyle name="20% - Accent2 85" xfId="31786" xr:uid="{00000000-0005-0000-0000-00003A0E0000}"/>
    <cellStyle name="20% - Accent2 86" xfId="31799" xr:uid="{00000000-0005-0000-0000-00003B0E0000}"/>
    <cellStyle name="20% - Accent2 87" xfId="31817" xr:uid="{00000000-0005-0000-0000-00003C0E0000}"/>
    <cellStyle name="20% - Accent2 88" xfId="31827" xr:uid="{00000000-0005-0000-0000-00003D0E0000}"/>
    <cellStyle name="20% - Accent2 89" xfId="31850" xr:uid="{00000000-0005-0000-0000-00003E0E0000}"/>
    <cellStyle name="20% - Accent2 9" xfId="497" xr:uid="{00000000-0005-0000-0000-00003F0E0000}"/>
    <cellStyle name="20% - Accent2 9 2" xfId="700" xr:uid="{00000000-0005-0000-0000-0000400E0000}"/>
    <cellStyle name="20% - Accent2 9 2 2" xfId="1046" xr:uid="{00000000-0005-0000-0000-0000410E0000}"/>
    <cellStyle name="20% - Accent2 9 2 2 2" xfId="2142" xr:uid="{00000000-0005-0000-0000-0000420E0000}"/>
    <cellStyle name="20% - Accent2 9 2 2 2 2" xfId="18290" xr:uid="{00000000-0005-0000-0000-0000430E0000}"/>
    <cellStyle name="20% - Accent2 9 2 2 3" xfId="17339" xr:uid="{00000000-0005-0000-0000-0000440E0000}"/>
    <cellStyle name="20% - Accent2 9 2 2 4" xfId="34695" xr:uid="{00000000-0005-0000-0000-0000450E0000}"/>
    <cellStyle name="20% - Accent2 9 2 3" xfId="1801" xr:uid="{00000000-0005-0000-0000-0000460E0000}"/>
    <cellStyle name="20% - Accent2 9 2 3 2" xfId="17949" xr:uid="{00000000-0005-0000-0000-0000470E0000}"/>
    <cellStyle name="20% - Accent2 9 2 4" xfId="4175" xr:uid="{00000000-0005-0000-0000-0000480E0000}"/>
    <cellStyle name="20% - Accent2 9 2 4 2" xfId="19867" xr:uid="{00000000-0005-0000-0000-0000490E0000}"/>
    <cellStyle name="20% - Accent2 9 2 5" xfId="16998" xr:uid="{00000000-0005-0000-0000-00004A0E0000}"/>
    <cellStyle name="20% - Accent2 9 2 6" xfId="33400" xr:uid="{00000000-0005-0000-0000-00004B0E0000}"/>
    <cellStyle name="20% - Accent2 9 3" xfId="860" xr:uid="{00000000-0005-0000-0000-00004C0E0000}"/>
    <cellStyle name="20% - Accent2 9 3 2" xfId="1956" xr:uid="{00000000-0005-0000-0000-00004D0E0000}"/>
    <cellStyle name="20% - Accent2 9 3 2 2" xfId="18104" xr:uid="{00000000-0005-0000-0000-00004E0E0000}"/>
    <cellStyle name="20% - Accent2 9 3 3" xfId="17153" xr:uid="{00000000-0005-0000-0000-00004F0E0000}"/>
    <cellStyle name="20% - Accent2 9 3 4" xfId="34024" xr:uid="{00000000-0005-0000-0000-0000500E0000}"/>
    <cellStyle name="20% - Accent2 9 4" xfId="1615" xr:uid="{00000000-0005-0000-0000-0000510E0000}"/>
    <cellStyle name="20% - Accent2 9 4 2" xfId="17763" xr:uid="{00000000-0005-0000-0000-0000520E0000}"/>
    <cellStyle name="20% - Accent2 9 4 3" xfId="34511" xr:uid="{00000000-0005-0000-0000-0000530E0000}"/>
    <cellStyle name="20% - Accent2 9 5" xfId="2664" xr:uid="{00000000-0005-0000-0000-0000540E0000}"/>
    <cellStyle name="20% - Accent2 9 5 2" xfId="18805" xr:uid="{00000000-0005-0000-0000-0000550E0000}"/>
    <cellStyle name="20% - Accent2 9 6" xfId="16812" xr:uid="{00000000-0005-0000-0000-0000560E0000}"/>
    <cellStyle name="20% - Accent2 9 7" xfId="32699" xr:uid="{00000000-0005-0000-0000-0000570E0000}"/>
    <cellStyle name="20% - Accent2 90" xfId="31864" xr:uid="{00000000-0005-0000-0000-0000580E0000}"/>
    <cellStyle name="20% - Accent2 91" xfId="31878" xr:uid="{00000000-0005-0000-0000-0000590E0000}"/>
    <cellStyle name="20% - Accent2 92" xfId="31891" xr:uid="{00000000-0005-0000-0000-00005A0E0000}"/>
    <cellStyle name="20% - Accent2 93" xfId="31906" xr:uid="{00000000-0005-0000-0000-00005B0E0000}"/>
    <cellStyle name="20% - Accent2 94" xfId="31913" xr:uid="{00000000-0005-0000-0000-00005C0E0000}"/>
    <cellStyle name="20% - Accent2 95" xfId="31930" xr:uid="{00000000-0005-0000-0000-00005D0E0000}"/>
    <cellStyle name="20% - Accent2 96" xfId="31943" xr:uid="{00000000-0005-0000-0000-00005E0E0000}"/>
    <cellStyle name="20% - Accent2 97" xfId="31956" xr:uid="{00000000-0005-0000-0000-00005F0E0000}"/>
    <cellStyle name="20% - Accent2 98" xfId="31969" xr:uid="{00000000-0005-0000-0000-0000600E0000}"/>
    <cellStyle name="20% - Accent2 99" xfId="31992" xr:uid="{00000000-0005-0000-0000-0000610E0000}"/>
    <cellStyle name="20% - Accent3" xfId="28" builtinId="38" customBuiltin="1"/>
    <cellStyle name="20% - Accent3 10" xfId="512" xr:uid="{00000000-0005-0000-0000-0000630E0000}"/>
    <cellStyle name="20% - Accent3 10 2" xfId="715" xr:uid="{00000000-0005-0000-0000-0000640E0000}"/>
    <cellStyle name="20% - Accent3 10 2 2" xfId="1061" xr:uid="{00000000-0005-0000-0000-0000650E0000}"/>
    <cellStyle name="20% - Accent3 10 2 2 2" xfId="2157" xr:uid="{00000000-0005-0000-0000-0000660E0000}"/>
    <cellStyle name="20% - Accent3 10 2 2 2 2" xfId="18305" xr:uid="{00000000-0005-0000-0000-0000670E0000}"/>
    <cellStyle name="20% - Accent3 10 2 2 3" xfId="17354" xr:uid="{00000000-0005-0000-0000-0000680E0000}"/>
    <cellStyle name="20% - Accent3 10 2 2 4" xfId="34708" xr:uid="{00000000-0005-0000-0000-0000690E0000}"/>
    <cellStyle name="20% - Accent3 10 2 3" xfId="1816" xr:uid="{00000000-0005-0000-0000-00006A0E0000}"/>
    <cellStyle name="20% - Accent3 10 2 3 2" xfId="17964" xr:uid="{00000000-0005-0000-0000-00006B0E0000}"/>
    <cellStyle name="20% - Accent3 10 2 4" xfId="17013" xr:uid="{00000000-0005-0000-0000-00006C0E0000}"/>
    <cellStyle name="20% - Accent3 10 2 5" xfId="33417" xr:uid="{00000000-0005-0000-0000-00006D0E0000}"/>
    <cellStyle name="20% - Accent3 10 3" xfId="875" xr:uid="{00000000-0005-0000-0000-00006E0E0000}"/>
    <cellStyle name="20% - Accent3 10 3 2" xfId="1971" xr:uid="{00000000-0005-0000-0000-00006F0E0000}"/>
    <cellStyle name="20% - Accent3 10 3 2 2" xfId="18119" xr:uid="{00000000-0005-0000-0000-0000700E0000}"/>
    <cellStyle name="20% - Accent3 10 3 3" xfId="17168" xr:uid="{00000000-0005-0000-0000-0000710E0000}"/>
    <cellStyle name="20% - Accent3 10 3 4" xfId="34039" xr:uid="{00000000-0005-0000-0000-0000720E0000}"/>
    <cellStyle name="20% - Accent3 10 4" xfId="1630" xr:uid="{00000000-0005-0000-0000-0000730E0000}"/>
    <cellStyle name="20% - Accent3 10 4 2" xfId="17778" xr:uid="{00000000-0005-0000-0000-0000740E0000}"/>
    <cellStyle name="20% - Accent3 10 4 3" xfId="34416" xr:uid="{00000000-0005-0000-0000-0000750E0000}"/>
    <cellStyle name="20% - Accent3 10 5" xfId="2681" xr:uid="{00000000-0005-0000-0000-0000760E0000}"/>
    <cellStyle name="20% - Accent3 10 5 2" xfId="18822" xr:uid="{00000000-0005-0000-0000-0000770E0000}"/>
    <cellStyle name="20% - Accent3 10 6" xfId="16827" xr:uid="{00000000-0005-0000-0000-0000780E0000}"/>
    <cellStyle name="20% - Accent3 10 7" xfId="32714" xr:uid="{00000000-0005-0000-0000-0000790E0000}"/>
    <cellStyle name="20% - Accent3 100" xfId="32007" xr:uid="{00000000-0005-0000-0000-00007A0E0000}"/>
    <cellStyle name="20% - Accent3 101" xfId="32022" xr:uid="{00000000-0005-0000-0000-00007B0E0000}"/>
    <cellStyle name="20% - Accent3 102" xfId="32035" xr:uid="{00000000-0005-0000-0000-00007C0E0000}"/>
    <cellStyle name="20% - Accent3 103" xfId="32050" xr:uid="{00000000-0005-0000-0000-00007D0E0000}"/>
    <cellStyle name="20% - Accent3 104" xfId="32063" xr:uid="{00000000-0005-0000-0000-00007E0E0000}"/>
    <cellStyle name="20% - Accent3 105" xfId="32076" xr:uid="{00000000-0005-0000-0000-00007F0E0000}"/>
    <cellStyle name="20% - Accent3 106" xfId="32089" xr:uid="{00000000-0005-0000-0000-0000800E0000}"/>
    <cellStyle name="20% - Accent3 107" xfId="32112" xr:uid="{00000000-0005-0000-0000-0000810E0000}"/>
    <cellStyle name="20% - Accent3 108" xfId="32126" xr:uid="{00000000-0005-0000-0000-0000820E0000}"/>
    <cellStyle name="20% - Accent3 109" xfId="32141" xr:uid="{00000000-0005-0000-0000-0000830E0000}"/>
    <cellStyle name="20% - Accent3 11" xfId="525" xr:uid="{00000000-0005-0000-0000-0000840E0000}"/>
    <cellStyle name="20% - Accent3 11 2" xfId="728" xr:uid="{00000000-0005-0000-0000-0000850E0000}"/>
    <cellStyle name="20% - Accent3 11 2 2" xfId="1074" xr:uid="{00000000-0005-0000-0000-0000860E0000}"/>
    <cellStyle name="20% - Accent3 11 2 2 2" xfId="2170" xr:uid="{00000000-0005-0000-0000-0000870E0000}"/>
    <cellStyle name="20% - Accent3 11 2 2 2 2" xfId="18318" xr:uid="{00000000-0005-0000-0000-0000880E0000}"/>
    <cellStyle name="20% - Accent3 11 2 2 3" xfId="17367" xr:uid="{00000000-0005-0000-0000-0000890E0000}"/>
    <cellStyle name="20% - Accent3 11 2 3" xfId="1829" xr:uid="{00000000-0005-0000-0000-00008A0E0000}"/>
    <cellStyle name="20% - Accent3 11 2 3 2" xfId="17977" xr:uid="{00000000-0005-0000-0000-00008B0E0000}"/>
    <cellStyle name="20% - Accent3 11 2 4" xfId="17026" xr:uid="{00000000-0005-0000-0000-00008C0E0000}"/>
    <cellStyle name="20% - Accent3 11 2 5" xfId="33430" xr:uid="{00000000-0005-0000-0000-00008D0E0000}"/>
    <cellStyle name="20% - Accent3 11 3" xfId="888" xr:uid="{00000000-0005-0000-0000-00008E0E0000}"/>
    <cellStyle name="20% - Accent3 11 3 2" xfId="1984" xr:uid="{00000000-0005-0000-0000-00008F0E0000}"/>
    <cellStyle name="20% - Accent3 11 3 2 2" xfId="18132" xr:uid="{00000000-0005-0000-0000-0000900E0000}"/>
    <cellStyle name="20% - Accent3 11 3 3" xfId="17181" xr:uid="{00000000-0005-0000-0000-0000910E0000}"/>
    <cellStyle name="20% - Accent3 11 3 4" xfId="34052" xr:uid="{00000000-0005-0000-0000-0000920E0000}"/>
    <cellStyle name="20% - Accent3 11 4" xfId="1643" xr:uid="{00000000-0005-0000-0000-0000930E0000}"/>
    <cellStyle name="20% - Accent3 11 4 2" xfId="17791" xr:uid="{00000000-0005-0000-0000-0000940E0000}"/>
    <cellStyle name="20% - Accent3 11 4 3" xfId="34529" xr:uid="{00000000-0005-0000-0000-0000950E0000}"/>
    <cellStyle name="20% - Accent3 11 5" xfId="2695" xr:uid="{00000000-0005-0000-0000-0000960E0000}"/>
    <cellStyle name="20% - Accent3 11 5 2" xfId="18835" xr:uid="{00000000-0005-0000-0000-0000970E0000}"/>
    <cellStyle name="20% - Accent3 11 6" xfId="16840" xr:uid="{00000000-0005-0000-0000-0000980E0000}"/>
    <cellStyle name="20% - Accent3 11 7" xfId="32727" xr:uid="{00000000-0005-0000-0000-0000990E0000}"/>
    <cellStyle name="20% - Accent3 110" xfId="32155" xr:uid="{00000000-0005-0000-0000-00009A0E0000}"/>
    <cellStyle name="20% - Accent3 111" xfId="32188" xr:uid="{00000000-0005-0000-0000-00009B0E0000}"/>
    <cellStyle name="20% - Accent3 112" xfId="32214" xr:uid="{00000000-0005-0000-0000-00009C0E0000}"/>
    <cellStyle name="20% - Accent3 113" xfId="32246" xr:uid="{00000000-0005-0000-0000-00009D0E0000}"/>
    <cellStyle name="20% - Accent3 114" xfId="32259" xr:uid="{00000000-0005-0000-0000-00009E0E0000}"/>
    <cellStyle name="20% - Accent3 115" xfId="32282" xr:uid="{00000000-0005-0000-0000-00009F0E0000}"/>
    <cellStyle name="20% - Accent3 116" xfId="32295" xr:uid="{00000000-0005-0000-0000-0000A00E0000}"/>
    <cellStyle name="20% - Accent3 117" xfId="32319" xr:uid="{00000000-0005-0000-0000-0000A10E0000}"/>
    <cellStyle name="20% - Accent3 118" xfId="32341" xr:uid="{00000000-0005-0000-0000-0000A20E0000}"/>
    <cellStyle name="20% - Accent3 119" xfId="32377" xr:uid="{00000000-0005-0000-0000-0000A30E0000}"/>
    <cellStyle name="20% - Accent3 12" xfId="539" xr:uid="{00000000-0005-0000-0000-0000A40E0000}"/>
    <cellStyle name="20% - Accent3 12 2" xfId="741" xr:uid="{00000000-0005-0000-0000-0000A50E0000}"/>
    <cellStyle name="20% - Accent3 12 2 2" xfId="1087" xr:uid="{00000000-0005-0000-0000-0000A60E0000}"/>
    <cellStyle name="20% - Accent3 12 2 2 2" xfId="2183" xr:uid="{00000000-0005-0000-0000-0000A70E0000}"/>
    <cellStyle name="20% - Accent3 12 2 2 2 2" xfId="18331" xr:uid="{00000000-0005-0000-0000-0000A80E0000}"/>
    <cellStyle name="20% - Accent3 12 2 2 3" xfId="17380" xr:uid="{00000000-0005-0000-0000-0000A90E0000}"/>
    <cellStyle name="20% - Accent3 12 2 3" xfId="1842" xr:uid="{00000000-0005-0000-0000-0000AA0E0000}"/>
    <cellStyle name="20% - Accent3 12 2 3 2" xfId="17990" xr:uid="{00000000-0005-0000-0000-0000AB0E0000}"/>
    <cellStyle name="20% - Accent3 12 2 4" xfId="17039" xr:uid="{00000000-0005-0000-0000-0000AC0E0000}"/>
    <cellStyle name="20% - Accent3 12 2 5" xfId="33443" xr:uid="{00000000-0005-0000-0000-0000AD0E0000}"/>
    <cellStyle name="20% - Accent3 12 3" xfId="901" xr:uid="{00000000-0005-0000-0000-0000AE0E0000}"/>
    <cellStyle name="20% - Accent3 12 3 2" xfId="1997" xr:uid="{00000000-0005-0000-0000-0000AF0E0000}"/>
    <cellStyle name="20% - Accent3 12 3 2 2" xfId="18145" xr:uid="{00000000-0005-0000-0000-0000B00E0000}"/>
    <cellStyle name="20% - Accent3 12 3 3" xfId="17194" xr:uid="{00000000-0005-0000-0000-0000B10E0000}"/>
    <cellStyle name="20% - Accent3 12 3 4" xfId="34066" xr:uid="{00000000-0005-0000-0000-0000B20E0000}"/>
    <cellStyle name="20% - Accent3 12 4" xfId="1656" xr:uid="{00000000-0005-0000-0000-0000B30E0000}"/>
    <cellStyle name="20% - Accent3 12 4 2" xfId="17804" xr:uid="{00000000-0005-0000-0000-0000B40E0000}"/>
    <cellStyle name="20% - Accent3 12 4 3" xfId="34726" xr:uid="{00000000-0005-0000-0000-0000B50E0000}"/>
    <cellStyle name="20% - Accent3 12 5" xfId="2708" xr:uid="{00000000-0005-0000-0000-0000B60E0000}"/>
    <cellStyle name="20% - Accent3 12 5 2" xfId="18848" xr:uid="{00000000-0005-0000-0000-0000B70E0000}"/>
    <cellStyle name="20% - Accent3 12 6" xfId="16853" xr:uid="{00000000-0005-0000-0000-0000B80E0000}"/>
    <cellStyle name="20% - Accent3 12 7" xfId="32740" xr:uid="{00000000-0005-0000-0000-0000B90E0000}"/>
    <cellStyle name="20% - Accent3 120" xfId="32386" xr:uid="{00000000-0005-0000-0000-0000BA0E0000}"/>
    <cellStyle name="20% - Accent3 121" xfId="32419" xr:uid="{00000000-0005-0000-0000-0000BB0E0000}"/>
    <cellStyle name="20% - Accent3 122" xfId="32455" xr:uid="{00000000-0005-0000-0000-0000BC0E0000}"/>
    <cellStyle name="20% - Accent3 123" xfId="32572" xr:uid="{00000000-0005-0000-0000-0000BD0E0000}"/>
    <cellStyle name="20% - Accent3 124" xfId="35919" xr:uid="{3F4837A1-CB4C-4028-8009-D3FE17C8682D}"/>
    <cellStyle name="20% - Accent3 125" xfId="35954" xr:uid="{7C2E329F-51DA-475E-8FA3-6DDEAD32142E}"/>
    <cellStyle name="20% - Accent3 13" xfId="552" xr:uid="{00000000-0005-0000-0000-0000BE0E0000}"/>
    <cellStyle name="20% - Accent3 13 2" xfId="914" xr:uid="{00000000-0005-0000-0000-0000BF0E0000}"/>
    <cellStyle name="20% - Accent3 13 2 2" xfId="2010" xr:uid="{00000000-0005-0000-0000-0000C00E0000}"/>
    <cellStyle name="20% - Accent3 13 2 2 2" xfId="18158" xr:uid="{00000000-0005-0000-0000-0000C10E0000}"/>
    <cellStyle name="20% - Accent3 13 2 3" xfId="17207" xr:uid="{00000000-0005-0000-0000-0000C20E0000}"/>
    <cellStyle name="20% - Accent3 13 2 4" xfId="33456" xr:uid="{00000000-0005-0000-0000-0000C30E0000}"/>
    <cellStyle name="20% - Accent3 13 3" xfId="1669" xr:uid="{00000000-0005-0000-0000-0000C40E0000}"/>
    <cellStyle name="20% - Accent3 13 3 2" xfId="17817" xr:uid="{00000000-0005-0000-0000-0000C50E0000}"/>
    <cellStyle name="20% - Accent3 13 3 3" xfId="34079" xr:uid="{00000000-0005-0000-0000-0000C60E0000}"/>
    <cellStyle name="20% - Accent3 13 4" xfId="2722" xr:uid="{00000000-0005-0000-0000-0000C70E0000}"/>
    <cellStyle name="20% - Accent3 13 4 2" xfId="18862" xr:uid="{00000000-0005-0000-0000-0000C80E0000}"/>
    <cellStyle name="20% - Accent3 13 4 3" xfId="34739" xr:uid="{00000000-0005-0000-0000-0000C90E0000}"/>
    <cellStyle name="20% - Accent3 13 5" xfId="16866" xr:uid="{00000000-0005-0000-0000-0000CA0E0000}"/>
    <cellStyle name="20% - Accent3 13 6" xfId="32753" xr:uid="{00000000-0005-0000-0000-0000CB0E0000}"/>
    <cellStyle name="20% - Accent3 14" xfId="566" xr:uid="{00000000-0005-0000-0000-0000CC0E0000}"/>
    <cellStyle name="20% - Accent3 14 2" xfId="927" xr:uid="{00000000-0005-0000-0000-0000CD0E0000}"/>
    <cellStyle name="20% - Accent3 14 2 2" xfId="2023" xr:uid="{00000000-0005-0000-0000-0000CE0E0000}"/>
    <cellStyle name="20% - Accent3 14 2 2 2" xfId="18171" xr:uid="{00000000-0005-0000-0000-0000CF0E0000}"/>
    <cellStyle name="20% - Accent3 14 2 3" xfId="17220" xr:uid="{00000000-0005-0000-0000-0000D00E0000}"/>
    <cellStyle name="20% - Accent3 14 2 4" xfId="33469" xr:uid="{00000000-0005-0000-0000-0000D10E0000}"/>
    <cellStyle name="20% - Accent3 14 3" xfId="1682" xr:uid="{00000000-0005-0000-0000-0000D20E0000}"/>
    <cellStyle name="20% - Accent3 14 3 2" xfId="17830" xr:uid="{00000000-0005-0000-0000-0000D30E0000}"/>
    <cellStyle name="20% - Accent3 14 3 3" xfId="34092" xr:uid="{00000000-0005-0000-0000-0000D40E0000}"/>
    <cellStyle name="20% - Accent3 14 4" xfId="16424" xr:uid="{00000000-0005-0000-0000-0000D50E0000}"/>
    <cellStyle name="20% - Accent3 14 4 2" xfId="30979" xr:uid="{00000000-0005-0000-0000-0000D60E0000}"/>
    <cellStyle name="20% - Accent3 14 4 3" xfId="34753" xr:uid="{00000000-0005-0000-0000-0000D70E0000}"/>
    <cellStyle name="20% - Accent3 14 5" xfId="16879" xr:uid="{00000000-0005-0000-0000-0000D80E0000}"/>
    <cellStyle name="20% - Accent3 14 6" xfId="32766" xr:uid="{00000000-0005-0000-0000-0000D90E0000}"/>
    <cellStyle name="20% - Accent3 15" xfId="582" xr:uid="{00000000-0005-0000-0000-0000DA0E0000}"/>
    <cellStyle name="20% - Accent3 15 2" xfId="942" xr:uid="{00000000-0005-0000-0000-0000DB0E0000}"/>
    <cellStyle name="20% - Accent3 15 2 2" xfId="2038" xr:uid="{00000000-0005-0000-0000-0000DC0E0000}"/>
    <cellStyle name="20% - Accent3 15 2 2 2" xfId="18186" xr:uid="{00000000-0005-0000-0000-0000DD0E0000}"/>
    <cellStyle name="20% - Accent3 15 2 3" xfId="17235" xr:uid="{00000000-0005-0000-0000-0000DE0E0000}"/>
    <cellStyle name="20% - Accent3 15 2 4" xfId="33483" xr:uid="{00000000-0005-0000-0000-0000DF0E0000}"/>
    <cellStyle name="20% - Accent3 15 3" xfId="1697" xr:uid="{00000000-0005-0000-0000-0000E00E0000}"/>
    <cellStyle name="20% - Accent3 15 3 2" xfId="17845" xr:uid="{00000000-0005-0000-0000-0000E10E0000}"/>
    <cellStyle name="20% - Accent3 15 3 3" xfId="34105" xr:uid="{00000000-0005-0000-0000-0000E20E0000}"/>
    <cellStyle name="20% - Accent3 15 4" xfId="16439" xr:uid="{00000000-0005-0000-0000-0000E30E0000}"/>
    <cellStyle name="20% - Accent3 15 4 2" xfId="30992" xr:uid="{00000000-0005-0000-0000-0000E40E0000}"/>
    <cellStyle name="20% - Accent3 15 4 3" xfId="34766" xr:uid="{00000000-0005-0000-0000-0000E50E0000}"/>
    <cellStyle name="20% - Accent3 15 5" xfId="16894" xr:uid="{00000000-0005-0000-0000-0000E60E0000}"/>
    <cellStyle name="20% - Accent3 15 6" xfId="32779" xr:uid="{00000000-0005-0000-0000-0000E70E0000}"/>
    <cellStyle name="20% - Accent3 16" xfId="760" xr:uid="{00000000-0005-0000-0000-0000E80E0000}"/>
    <cellStyle name="20% - Accent3 16 2" xfId="1859" xr:uid="{00000000-0005-0000-0000-0000E90E0000}"/>
    <cellStyle name="20% - Accent3 16 2 2" xfId="18007" xr:uid="{00000000-0005-0000-0000-0000EA0E0000}"/>
    <cellStyle name="20% - Accent3 16 2 3" xfId="33496" xr:uid="{00000000-0005-0000-0000-0000EB0E0000}"/>
    <cellStyle name="20% - Accent3 16 3" xfId="16453" xr:uid="{00000000-0005-0000-0000-0000EC0E0000}"/>
    <cellStyle name="20% - Accent3 16 3 2" xfId="31005" xr:uid="{00000000-0005-0000-0000-0000ED0E0000}"/>
    <cellStyle name="20% - Accent3 16 3 3" xfId="34119" xr:uid="{00000000-0005-0000-0000-0000EE0E0000}"/>
    <cellStyle name="20% - Accent3 16 4" xfId="17056" xr:uid="{00000000-0005-0000-0000-0000EF0E0000}"/>
    <cellStyle name="20% - Accent3 16 4 2" xfId="34779" xr:uid="{00000000-0005-0000-0000-0000F00E0000}"/>
    <cellStyle name="20% - Accent3 16 5" xfId="32792" xr:uid="{00000000-0005-0000-0000-0000F10E0000}"/>
    <cellStyle name="20% - Accent3 17" xfId="1104" xr:uid="{00000000-0005-0000-0000-0000F20E0000}"/>
    <cellStyle name="20% - Accent3 17 2" xfId="2200" xr:uid="{00000000-0005-0000-0000-0000F30E0000}"/>
    <cellStyle name="20% - Accent3 17 2 2" xfId="18348" xr:uid="{00000000-0005-0000-0000-0000F40E0000}"/>
    <cellStyle name="20% - Accent3 17 2 3" xfId="33509" xr:uid="{00000000-0005-0000-0000-0000F50E0000}"/>
    <cellStyle name="20% - Accent3 17 3" xfId="16467" xr:uid="{00000000-0005-0000-0000-0000F60E0000}"/>
    <cellStyle name="20% - Accent3 17 3 2" xfId="31019" xr:uid="{00000000-0005-0000-0000-0000F70E0000}"/>
    <cellStyle name="20% - Accent3 17 3 3" xfId="34132" xr:uid="{00000000-0005-0000-0000-0000F80E0000}"/>
    <cellStyle name="20% - Accent3 17 4" xfId="17397" xr:uid="{00000000-0005-0000-0000-0000F90E0000}"/>
    <cellStyle name="20% - Accent3 17 4 2" xfId="34793" xr:uid="{00000000-0005-0000-0000-0000FA0E0000}"/>
    <cellStyle name="20% - Accent3 17 5" xfId="32805" xr:uid="{00000000-0005-0000-0000-0000FB0E0000}"/>
    <cellStyle name="20% - Accent3 18" xfId="1118" xr:uid="{00000000-0005-0000-0000-0000FC0E0000}"/>
    <cellStyle name="20% - Accent3 18 2" xfId="2213" xr:uid="{00000000-0005-0000-0000-0000FD0E0000}"/>
    <cellStyle name="20% - Accent3 18 2 2" xfId="18361" xr:uid="{00000000-0005-0000-0000-0000FE0E0000}"/>
    <cellStyle name="20% - Accent3 18 2 3" xfId="33523" xr:uid="{00000000-0005-0000-0000-0000FF0E0000}"/>
    <cellStyle name="20% - Accent3 18 3" xfId="16480" xr:uid="{00000000-0005-0000-0000-0000000F0000}"/>
    <cellStyle name="20% - Accent3 18 3 2" xfId="31032" xr:uid="{00000000-0005-0000-0000-0000010F0000}"/>
    <cellStyle name="20% - Accent3 18 3 3" xfId="34145" xr:uid="{00000000-0005-0000-0000-0000020F0000}"/>
    <cellStyle name="20% - Accent3 18 4" xfId="17410" xr:uid="{00000000-0005-0000-0000-0000030F0000}"/>
    <cellStyle name="20% - Accent3 18 4 2" xfId="34806" xr:uid="{00000000-0005-0000-0000-0000040F0000}"/>
    <cellStyle name="20% - Accent3 18 5" xfId="32818" xr:uid="{00000000-0005-0000-0000-0000050F0000}"/>
    <cellStyle name="20% - Accent3 19" xfId="1131" xr:uid="{00000000-0005-0000-0000-0000060F0000}"/>
    <cellStyle name="20% - Accent3 19 2" xfId="2226" xr:uid="{00000000-0005-0000-0000-0000070F0000}"/>
    <cellStyle name="20% - Accent3 19 2 2" xfId="18374" xr:uid="{00000000-0005-0000-0000-0000080F0000}"/>
    <cellStyle name="20% - Accent3 19 2 3" xfId="33536" xr:uid="{00000000-0005-0000-0000-0000090F0000}"/>
    <cellStyle name="20% - Accent3 19 3" xfId="16521" xr:uid="{00000000-0005-0000-0000-00000A0F0000}"/>
    <cellStyle name="20% - Accent3 19 3 2" xfId="31047" xr:uid="{00000000-0005-0000-0000-00000B0F0000}"/>
    <cellStyle name="20% - Accent3 19 3 3" xfId="34158" xr:uid="{00000000-0005-0000-0000-00000C0F0000}"/>
    <cellStyle name="20% - Accent3 19 4" xfId="17423" xr:uid="{00000000-0005-0000-0000-00000D0F0000}"/>
    <cellStyle name="20% - Accent3 19 4 2" xfId="34820" xr:uid="{00000000-0005-0000-0000-00000E0F0000}"/>
    <cellStyle name="20% - Accent3 19 5" xfId="32832" xr:uid="{00000000-0005-0000-0000-00000F0F0000}"/>
    <cellStyle name="20% - Accent3 2" xfId="236" xr:uid="{00000000-0005-0000-0000-0000100F0000}"/>
    <cellStyle name="20% - Accent3 2 10" xfId="4176" xr:uid="{00000000-0005-0000-0000-0000110F0000}"/>
    <cellStyle name="20% - Accent3 2 10 2" xfId="4177" xr:uid="{00000000-0005-0000-0000-0000120F0000}"/>
    <cellStyle name="20% - Accent3 2 10 2 2" xfId="19869" xr:uid="{00000000-0005-0000-0000-0000130F0000}"/>
    <cellStyle name="20% - Accent3 2 10 3" xfId="4178" xr:uid="{00000000-0005-0000-0000-0000140F0000}"/>
    <cellStyle name="20% - Accent3 2 10 3 2" xfId="19870" xr:uid="{00000000-0005-0000-0000-0000150F0000}"/>
    <cellStyle name="20% - Accent3 2 10 4" xfId="19868" xr:uid="{00000000-0005-0000-0000-0000160F0000}"/>
    <cellStyle name="20% - Accent3 2 11" xfId="4179" xr:uid="{00000000-0005-0000-0000-0000170F0000}"/>
    <cellStyle name="20% - Accent3 2 11 2" xfId="4180" xr:uid="{00000000-0005-0000-0000-0000180F0000}"/>
    <cellStyle name="20% - Accent3 2 11 2 2" xfId="19872" xr:uid="{00000000-0005-0000-0000-0000190F0000}"/>
    <cellStyle name="20% - Accent3 2 11 3" xfId="19871" xr:uid="{00000000-0005-0000-0000-00001A0F0000}"/>
    <cellStyle name="20% - Accent3 2 2" xfId="4181" xr:uid="{00000000-0005-0000-0000-00001B0F0000}"/>
    <cellStyle name="20% - Accent3 2 2 10" xfId="4182" xr:uid="{00000000-0005-0000-0000-00001C0F0000}"/>
    <cellStyle name="20% - Accent3 2 2 10 2" xfId="4183" xr:uid="{00000000-0005-0000-0000-00001D0F0000}"/>
    <cellStyle name="20% - Accent3 2 2 10 2 2" xfId="19875" xr:uid="{00000000-0005-0000-0000-00001E0F0000}"/>
    <cellStyle name="20% - Accent3 2 2 10 3" xfId="19874" xr:uid="{00000000-0005-0000-0000-00001F0F0000}"/>
    <cellStyle name="20% - Accent3 2 2 11" xfId="19873" xr:uid="{00000000-0005-0000-0000-0000200F0000}"/>
    <cellStyle name="20% - Accent3 2 2 2" xfId="4184" xr:uid="{00000000-0005-0000-0000-0000210F0000}"/>
    <cellStyle name="20% - Accent3 2 2 2 2" xfId="4185" xr:uid="{00000000-0005-0000-0000-0000220F0000}"/>
    <cellStyle name="20% - Accent3 2 2 2 2 2" xfId="4186" xr:uid="{00000000-0005-0000-0000-0000230F0000}"/>
    <cellStyle name="20% - Accent3 2 2 2 2 2 2" xfId="4187" xr:uid="{00000000-0005-0000-0000-0000240F0000}"/>
    <cellStyle name="20% - Accent3 2 2 2 2 2 2 2" xfId="4188" xr:uid="{00000000-0005-0000-0000-0000250F0000}"/>
    <cellStyle name="20% - Accent3 2 2 2 2 2 2 2 2" xfId="4189" xr:uid="{00000000-0005-0000-0000-0000260F0000}"/>
    <cellStyle name="20% - Accent3 2 2 2 2 2 2 2 2 2" xfId="19881" xr:uid="{00000000-0005-0000-0000-0000270F0000}"/>
    <cellStyle name="20% - Accent3 2 2 2 2 2 2 2 3" xfId="4190" xr:uid="{00000000-0005-0000-0000-0000280F0000}"/>
    <cellStyle name="20% - Accent3 2 2 2 2 2 2 2 3 2" xfId="19882" xr:uid="{00000000-0005-0000-0000-0000290F0000}"/>
    <cellStyle name="20% - Accent3 2 2 2 2 2 2 2 4" xfId="19880" xr:uid="{00000000-0005-0000-0000-00002A0F0000}"/>
    <cellStyle name="20% - Accent3 2 2 2 2 2 2 3" xfId="4191" xr:uid="{00000000-0005-0000-0000-00002B0F0000}"/>
    <cellStyle name="20% - Accent3 2 2 2 2 2 2 3 2" xfId="4192" xr:uid="{00000000-0005-0000-0000-00002C0F0000}"/>
    <cellStyle name="20% - Accent3 2 2 2 2 2 2 3 2 2" xfId="19884" xr:uid="{00000000-0005-0000-0000-00002D0F0000}"/>
    <cellStyle name="20% - Accent3 2 2 2 2 2 2 3 3" xfId="19883" xr:uid="{00000000-0005-0000-0000-00002E0F0000}"/>
    <cellStyle name="20% - Accent3 2 2 2 2 2 2 4" xfId="19879" xr:uid="{00000000-0005-0000-0000-00002F0F0000}"/>
    <cellStyle name="20% - Accent3 2 2 2 2 2 3" xfId="4193" xr:uid="{00000000-0005-0000-0000-0000300F0000}"/>
    <cellStyle name="20% - Accent3 2 2 2 2 2 3 2" xfId="4194" xr:uid="{00000000-0005-0000-0000-0000310F0000}"/>
    <cellStyle name="20% - Accent3 2 2 2 2 2 3 2 2" xfId="19886" xr:uid="{00000000-0005-0000-0000-0000320F0000}"/>
    <cellStyle name="20% - Accent3 2 2 2 2 2 3 3" xfId="4195" xr:uid="{00000000-0005-0000-0000-0000330F0000}"/>
    <cellStyle name="20% - Accent3 2 2 2 2 2 3 3 2" xfId="19887" xr:uid="{00000000-0005-0000-0000-0000340F0000}"/>
    <cellStyle name="20% - Accent3 2 2 2 2 2 3 4" xfId="19885" xr:uid="{00000000-0005-0000-0000-0000350F0000}"/>
    <cellStyle name="20% - Accent3 2 2 2 2 2 4" xfId="4196" xr:uid="{00000000-0005-0000-0000-0000360F0000}"/>
    <cellStyle name="20% - Accent3 2 2 2 2 2 4 2" xfId="4197" xr:uid="{00000000-0005-0000-0000-0000370F0000}"/>
    <cellStyle name="20% - Accent3 2 2 2 2 2 4 2 2" xfId="19889" xr:uid="{00000000-0005-0000-0000-0000380F0000}"/>
    <cellStyle name="20% - Accent3 2 2 2 2 2 4 3" xfId="19888" xr:uid="{00000000-0005-0000-0000-0000390F0000}"/>
    <cellStyle name="20% - Accent3 2 2 2 2 2 5" xfId="19878" xr:uid="{00000000-0005-0000-0000-00003A0F0000}"/>
    <cellStyle name="20% - Accent3 2 2 2 2 3" xfId="4198" xr:uid="{00000000-0005-0000-0000-00003B0F0000}"/>
    <cellStyle name="20% - Accent3 2 2 2 2 3 2" xfId="4199" xr:uid="{00000000-0005-0000-0000-00003C0F0000}"/>
    <cellStyle name="20% - Accent3 2 2 2 2 3 2 2" xfId="4200" xr:uid="{00000000-0005-0000-0000-00003D0F0000}"/>
    <cellStyle name="20% - Accent3 2 2 2 2 3 2 2 2" xfId="19892" xr:uid="{00000000-0005-0000-0000-00003E0F0000}"/>
    <cellStyle name="20% - Accent3 2 2 2 2 3 2 3" xfId="4201" xr:uid="{00000000-0005-0000-0000-00003F0F0000}"/>
    <cellStyle name="20% - Accent3 2 2 2 2 3 2 3 2" xfId="19893" xr:uid="{00000000-0005-0000-0000-0000400F0000}"/>
    <cellStyle name="20% - Accent3 2 2 2 2 3 2 4" xfId="19891" xr:uid="{00000000-0005-0000-0000-0000410F0000}"/>
    <cellStyle name="20% - Accent3 2 2 2 2 3 3" xfId="4202" xr:uid="{00000000-0005-0000-0000-0000420F0000}"/>
    <cellStyle name="20% - Accent3 2 2 2 2 3 3 2" xfId="4203" xr:uid="{00000000-0005-0000-0000-0000430F0000}"/>
    <cellStyle name="20% - Accent3 2 2 2 2 3 3 2 2" xfId="19895" xr:uid="{00000000-0005-0000-0000-0000440F0000}"/>
    <cellStyle name="20% - Accent3 2 2 2 2 3 3 3" xfId="19894" xr:uid="{00000000-0005-0000-0000-0000450F0000}"/>
    <cellStyle name="20% - Accent3 2 2 2 2 3 4" xfId="19890" xr:uid="{00000000-0005-0000-0000-0000460F0000}"/>
    <cellStyle name="20% - Accent3 2 2 2 2 4" xfId="4204" xr:uid="{00000000-0005-0000-0000-0000470F0000}"/>
    <cellStyle name="20% - Accent3 2 2 2 2 4 2" xfId="4205" xr:uid="{00000000-0005-0000-0000-0000480F0000}"/>
    <cellStyle name="20% - Accent3 2 2 2 2 4 2 2" xfId="19897" xr:uid="{00000000-0005-0000-0000-0000490F0000}"/>
    <cellStyle name="20% - Accent3 2 2 2 2 4 3" xfId="4206" xr:uid="{00000000-0005-0000-0000-00004A0F0000}"/>
    <cellStyle name="20% - Accent3 2 2 2 2 4 3 2" xfId="19898" xr:uid="{00000000-0005-0000-0000-00004B0F0000}"/>
    <cellStyle name="20% - Accent3 2 2 2 2 4 4" xfId="19896" xr:uid="{00000000-0005-0000-0000-00004C0F0000}"/>
    <cellStyle name="20% - Accent3 2 2 2 2 5" xfId="4207" xr:uid="{00000000-0005-0000-0000-00004D0F0000}"/>
    <cellStyle name="20% - Accent3 2 2 2 2 5 2" xfId="4208" xr:uid="{00000000-0005-0000-0000-00004E0F0000}"/>
    <cellStyle name="20% - Accent3 2 2 2 2 5 2 2" xfId="19900" xr:uid="{00000000-0005-0000-0000-00004F0F0000}"/>
    <cellStyle name="20% - Accent3 2 2 2 2 5 3" xfId="19899" xr:uid="{00000000-0005-0000-0000-0000500F0000}"/>
    <cellStyle name="20% - Accent3 2 2 2 2 6" xfId="19877" xr:uid="{00000000-0005-0000-0000-0000510F0000}"/>
    <cellStyle name="20% - Accent3 2 2 2 3" xfId="4209" xr:uid="{00000000-0005-0000-0000-0000520F0000}"/>
    <cellStyle name="20% - Accent3 2 2 2 3 2" xfId="4210" xr:uid="{00000000-0005-0000-0000-0000530F0000}"/>
    <cellStyle name="20% - Accent3 2 2 2 3 2 2" xfId="4211" xr:uid="{00000000-0005-0000-0000-0000540F0000}"/>
    <cellStyle name="20% - Accent3 2 2 2 3 2 2 2" xfId="4212" xr:uid="{00000000-0005-0000-0000-0000550F0000}"/>
    <cellStyle name="20% - Accent3 2 2 2 3 2 2 2 2" xfId="19904" xr:uid="{00000000-0005-0000-0000-0000560F0000}"/>
    <cellStyle name="20% - Accent3 2 2 2 3 2 2 3" xfId="4213" xr:uid="{00000000-0005-0000-0000-0000570F0000}"/>
    <cellStyle name="20% - Accent3 2 2 2 3 2 2 3 2" xfId="19905" xr:uid="{00000000-0005-0000-0000-0000580F0000}"/>
    <cellStyle name="20% - Accent3 2 2 2 3 2 2 4" xfId="19903" xr:uid="{00000000-0005-0000-0000-0000590F0000}"/>
    <cellStyle name="20% - Accent3 2 2 2 3 2 3" xfId="4214" xr:uid="{00000000-0005-0000-0000-00005A0F0000}"/>
    <cellStyle name="20% - Accent3 2 2 2 3 2 3 2" xfId="4215" xr:uid="{00000000-0005-0000-0000-00005B0F0000}"/>
    <cellStyle name="20% - Accent3 2 2 2 3 2 3 2 2" xfId="19907" xr:uid="{00000000-0005-0000-0000-00005C0F0000}"/>
    <cellStyle name="20% - Accent3 2 2 2 3 2 3 3" xfId="19906" xr:uid="{00000000-0005-0000-0000-00005D0F0000}"/>
    <cellStyle name="20% - Accent3 2 2 2 3 2 4" xfId="19902" xr:uid="{00000000-0005-0000-0000-00005E0F0000}"/>
    <cellStyle name="20% - Accent3 2 2 2 3 3" xfId="4216" xr:uid="{00000000-0005-0000-0000-00005F0F0000}"/>
    <cellStyle name="20% - Accent3 2 2 2 3 3 2" xfId="4217" xr:uid="{00000000-0005-0000-0000-0000600F0000}"/>
    <cellStyle name="20% - Accent3 2 2 2 3 3 2 2" xfId="19909" xr:uid="{00000000-0005-0000-0000-0000610F0000}"/>
    <cellStyle name="20% - Accent3 2 2 2 3 3 3" xfId="4218" xr:uid="{00000000-0005-0000-0000-0000620F0000}"/>
    <cellStyle name="20% - Accent3 2 2 2 3 3 3 2" xfId="19910" xr:uid="{00000000-0005-0000-0000-0000630F0000}"/>
    <cellStyle name="20% - Accent3 2 2 2 3 3 4" xfId="19908" xr:uid="{00000000-0005-0000-0000-0000640F0000}"/>
    <cellStyle name="20% - Accent3 2 2 2 3 4" xfId="4219" xr:uid="{00000000-0005-0000-0000-0000650F0000}"/>
    <cellStyle name="20% - Accent3 2 2 2 3 4 2" xfId="4220" xr:uid="{00000000-0005-0000-0000-0000660F0000}"/>
    <cellStyle name="20% - Accent3 2 2 2 3 4 2 2" xfId="19912" xr:uid="{00000000-0005-0000-0000-0000670F0000}"/>
    <cellStyle name="20% - Accent3 2 2 2 3 4 3" xfId="19911" xr:uid="{00000000-0005-0000-0000-0000680F0000}"/>
    <cellStyle name="20% - Accent3 2 2 2 3 5" xfId="19901" xr:uid="{00000000-0005-0000-0000-0000690F0000}"/>
    <cellStyle name="20% - Accent3 2 2 2 4" xfId="4221" xr:uid="{00000000-0005-0000-0000-00006A0F0000}"/>
    <cellStyle name="20% - Accent3 2 2 2 4 2" xfId="4222" xr:uid="{00000000-0005-0000-0000-00006B0F0000}"/>
    <cellStyle name="20% - Accent3 2 2 2 4 2 2" xfId="4223" xr:uid="{00000000-0005-0000-0000-00006C0F0000}"/>
    <cellStyle name="20% - Accent3 2 2 2 4 2 2 2" xfId="4224" xr:uid="{00000000-0005-0000-0000-00006D0F0000}"/>
    <cellStyle name="20% - Accent3 2 2 2 4 2 2 2 2" xfId="19916" xr:uid="{00000000-0005-0000-0000-00006E0F0000}"/>
    <cellStyle name="20% - Accent3 2 2 2 4 2 2 3" xfId="4225" xr:uid="{00000000-0005-0000-0000-00006F0F0000}"/>
    <cellStyle name="20% - Accent3 2 2 2 4 2 2 3 2" xfId="19917" xr:uid="{00000000-0005-0000-0000-0000700F0000}"/>
    <cellStyle name="20% - Accent3 2 2 2 4 2 2 4" xfId="19915" xr:uid="{00000000-0005-0000-0000-0000710F0000}"/>
    <cellStyle name="20% - Accent3 2 2 2 4 2 3" xfId="4226" xr:uid="{00000000-0005-0000-0000-0000720F0000}"/>
    <cellStyle name="20% - Accent3 2 2 2 4 2 3 2" xfId="4227" xr:uid="{00000000-0005-0000-0000-0000730F0000}"/>
    <cellStyle name="20% - Accent3 2 2 2 4 2 3 2 2" xfId="19919" xr:uid="{00000000-0005-0000-0000-0000740F0000}"/>
    <cellStyle name="20% - Accent3 2 2 2 4 2 3 3" xfId="19918" xr:uid="{00000000-0005-0000-0000-0000750F0000}"/>
    <cellStyle name="20% - Accent3 2 2 2 4 2 4" xfId="19914" xr:uid="{00000000-0005-0000-0000-0000760F0000}"/>
    <cellStyle name="20% - Accent3 2 2 2 4 3" xfId="4228" xr:uid="{00000000-0005-0000-0000-0000770F0000}"/>
    <cellStyle name="20% - Accent3 2 2 2 4 3 2" xfId="4229" xr:uid="{00000000-0005-0000-0000-0000780F0000}"/>
    <cellStyle name="20% - Accent3 2 2 2 4 3 2 2" xfId="19921" xr:uid="{00000000-0005-0000-0000-0000790F0000}"/>
    <cellStyle name="20% - Accent3 2 2 2 4 3 3" xfId="4230" xr:uid="{00000000-0005-0000-0000-00007A0F0000}"/>
    <cellStyle name="20% - Accent3 2 2 2 4 3 3 2" xfId="19922" xr:uid="{00000000-0005-0000-0000-00007B0F0000}"/>
    <cellStyle name="20% - Accent3 2 2 2 4 3 4" xfId="19920" xr:uid="{00000000-0005-0000-0000-00007C0F0000}"/>
    <cellStyle name="20% - Accent3 2 2 2 4 4" xfId="4231" xr:uid="{00000000-0005-0000-0000-00007D0F0000}"/>
    <cellStyle name="20% - Accent3 2 2 2 4 4 2" xfId="4232" xr:uid="{00000000-0005-0000-0000-00007E0F0000}"/>
    <cellStyle name="20% - Accent3 2 2 2 4 4 2 2" xfId="19924" xr:uid="{00000000-0005-0000-0000-00007F0F0000}"/>
    <cellStyle name="20% - Accent3 2 2 2 4 4 3" xfId="19923" xr:uid="{00000000-0005-0000-0000-0000800F0000}"/>
    <cellStyle name="20% - Accent3 2 2 2 4 5" xfId="19913" xr:uid="{00000000-0005-0000-0000-0000810F0000}"/>
    <cellStyle name="20% - Accent3 2 2 2 5" xfId="4233" xr:uid="{00000000-0005-0000-0000-0000820F0000}"/>
    <cellStyle name="20% - Accent3 2 2 2 5 2" xfId="4234" xr:uid="{00000000-0005-0000-0000-0000830F0000}"/>
    <cellStyle name="20% - Accent3 2 2 2 5 2 2" xfId="4235" xr:uid="{00000000-0005-0000-0000-0000840F0000}"/>
    <cellStyle name="20% - Accent3 2 2 2 5 2 2 2" xfId="19927" xr:uid="{00000000-0005-0000-0000-0000850F0000}"/>
    <cellStyle name="20% - Accent3 2 2 2 5 2 3" xfId="4236" xr:uid="{00000000-0005-0000-0000-0000860F0000}"/>
    <cellStyle name="20% - Accent3 2 2 2 5 2 3 2" xfId="19928" xr:uid="{00000000-0005-0000-0000-0000870F0000}"/>
    <cellStyle name="20% - Accent3 2 2 2 5 2 4" xfId="19926" xr:uid="{00000000-0005-0000-0000-0000880F0000}"/>
    <cellStyle name="20% - Accent3 2 2 2 5 3" xfId="4237" xr:uid="{00000000-0005-0000-0000-0000890F0000}"/>
    <cellStyle name="20% - Accent3 2 2 2 5 3 2" xfId="4238" xr:uid="{00000000-0005-0000-0000-00008A0F0000}"/>
    <cellStyle name="20% - Accent3 2 2 2 5 3 2 2" xfId="19930" xr:uid="{00000000-0005-0000-0000-00008B0F0000}"/>
    <cellStyle name="20% - Accent3 2 2 2 5 3 3" xfId="19929" xr:uid="{00000000-0005-0000-0000-00008C0F0000}"/>
    <cellStyle name="20% - Accent3 2 2 2 5 4" xfId="19925" xr:uid="{00000000-0005-0000-0000-00008D0F0000}"/>
    <cellStyle name="20% - Accent3 2 2 2 6" xfId="4239" xr:uid="{00000000-0005-0000-0000-00008E0F0000}"/>
    <cellStyle name="20% - Accent3 2 2 2 6 2" xfId="4240" xr:uid="{00000000-0005-0000-0000-00008F0F0000}"/>
    <cellStyle name="20% - Accent3 2 2 2 6 2 2" xfId="4241" xr:uid="{00000000-0005-0000-0000-0000900F0000}"/>
    <cellStyle name="20% - Accent3 2 2 2 6 2 2 2" xfId="19933" xr:uid="{00000000-0005-0000-0000-0000910F0000}"/>
    <cellStyle name="20% - Accent3 2 2 2 6 2 3" xfId="4242" xr:uid="{00000000-0005-0000-0000-0000920F0000}"/>
    <cellStyle name="20% - Accent3 2 2 2 6 2 3 2" xfId="19934" xr:uid="{00000000-0005-0000-0000-0000930F0000}"/>
    <cellStyle name="20% - Accent3 2 2 2 6 2 4" xfId="19932" xr:uid="{00000000-0005-0000-0000-0000940F0000}"/>
    <cellStyle name="20% - Accent3 2 2 2 6 3" xfId="4243" xr:uid="{00000000-0005-0000-0000-0000950F0000}"/>
    <cellStyle name="20% - Accent3 2 2 2 6 3 2" xfId="19935" xr:uid="{00000000-0005-0000-0000-0000960F0000}"/>
    <cellStyle name="20% - Accent3 2 2 2 6 4" xfId="4244" xr:uid="{00000000-0005-0000-0000-0000970F0000}"/>
    <cellStyle name="20% - Accent3 2 2 2 6 4 2" xfId="19936" xr:uid="{00000000-0005-0000-0000-0000980F0000}"/>
    <cellStyle name="20% - Accent3 2 2 2 6 5" xfId="19931" xr:uid="{00000000-0005-0000-0000-0000990F0000}"/>
    <cellStyle name="20% - Accent3 2 2 2 7" xfId="4245" xr:uid="{00000000-0005-0000-0000-00009A0F0000}"/>
    <cellStyle name="20% - Accent3 2 2 2 7 2" xfId="4246" xr:uid="{00000000-0005-0000-0000-00009B0F0000}"/>
    <cellStyle name="20% - Accent3 2 2 2 7 2 2" xfId="19938" xr:uid="{00000000-0005-0000-0000-00009C0F0000}"/>
    <cellStyle name="20% - Accent3 2 2 2 7 3" xfId="4247" xr:uid="{00000000-0005-0000-0000-00009D0F0000}"/>
    <cellStyle name="20% - Accent3 2 2 2 7 3 2" xfId="19939" xr:uid="{00000000-0005-0000-0000-00009E0F0000}"/>
    <cellStyle name="20% - Accent3 2 2 2 7 4" xfId="19937" xr:uid="{00000000-0005-0000-0000-00009F0F0000}"/>
    <cellStyle name="20% - Accent3 2 2 2 8" xfId="4248" xr:uid="{00000000-0005-0000-0000-0000A00F0000}"/>
    <cellStyle name="20% - Accent3 2 2 2 8 2" xfId="4249" xr:uid="{00000000-0005-0000-0000-0000A10F0000}"/>
    <cellStyle name="20% - Accent3 2 2 2 8 2 2" xfId="19941" xr:uid="{00000000-0005-0000-0000-0000A20F0000}"/>
    <cellStyle name="20% - Accent3 2 2 2 8 3" xfId="19940" xr:uid="{00000000-0005-0000-0000-0000A30F0000}"/>
    <cellStyle name="20% - Accent3 2 2 2 9" xfId="19876" xr:uid="{00000000-0005-0000-0000-0000A40F0000}"/>
    <cellStyle name="20% - Accent3 2 2 3" xfId="4250" xr:uid="{00000000-0005-0000-0000-0000A50F0000}"/>
    <cellStyle name="20% - Accent3 2 2 3 2" xfId="4251" xr:uid="{00000000-0005-0000-0000-0000A60F0000}"/>
    <cellStyle name="20% - Accent3 2 2 3 2 2" xfId="4252" xr:uid="{00000000-0005-0000-0000-0000A70F0000}"/>
    <cellStyle name="20% - Accent3 2 2 3 2 2 2" xfId="4253" xr:uid="{00000000-0005-0000-0000-0000A80F0000}"/>
    <cellStyle name="20% - Accent3 2 2 3 2 2 2 2" xfId="4254" xr:uid="{00000000-0005-0000-0000-0000A90F0000}"/>
    <cellStyle name="20% - Accent3 2 2 3 2 2 2 2 2" xfId="19946" xr:uid="{00000000-0005-0000-0000-0000AA0F0000}"/>
    <cellStyle name="20% - Accent3 2 2 3 2 2 2 3" xfId="4255" xr:uid="{00000000-0005-0000-0000-0000AB0F0000}"/>
    <cellStyle name="20% - Accent3 2 2 3 2 2 2 3 2" xfId="19947" xr:uid="{00000000-0005-0000-0000-0000AC0F0000}"/>
    <cellStyle name="20% - Accent3 2 2 3 2 2 2 4" xfId="19945" xr:uid="{00000000-0005-0000-0000-0000AD0F0000}"/>
    <cellStyle name="20% - Accent3 2 2 3 2 2 3" xfId="4256" xr:uid="{00000000-0005-0000-0000-0000AE0F0000}"/>
    <cellStyle name="20% - Accent3 2 2 3 2 2 3 2" xfId="4257" xr:uid="{00000000-0005-0000-0000-0000AF0F0000}"/>
    <cellStyle name="20% - Accent3 2 2 3 2 2 3 2 2" xfId="19949" xr:uid="{00000000-0005-0000-0000-0000B00F0000}"/>
    <cellStyle name="20% - Accent3 2 2 3 2 2 3 3" xfId="19948" xr:uid="{00000000-0005-0000-0000-0000B10F0000}"/>
    <cellStyle name="20% - Accent3 2 2 3 2 2 4" xfId="19944" xr:uid="{00000000-0005-0000-0000-0000B20F0000}"/>
    <cellStyle name="20% - Accent3 2 2 3 2 3" xfId="4258" xr:uid="{00000000-0005-0000-0000-0000B30F0000}"/>
    <cellStyle name="20% - Accent3 2 2 3 2 3 2" xfId="4259" xr:uid="{00000000-0005-0000-0000-0000B40F0000}"/>
    <cellStyle name="20% - Accent3 2 2 3 2 3 2 2" xfId="19951" xr:uid="{00000000-0005-0000-0000-0000B50F0000}"/>
    <cellStyle name="20% - Accent3 2 2 3 2 3 3" xfId="4260" xr:uid="{00000000-0005-0000-0000-0000B60F0000}"/>
    <cellStyle name="20% - Accent3 2 2 3 2 3 3 2" xfId="19952" xr:uid="{00000000-0005-0000-0000-0000B70F0000}"/>
    <cellStyle name="20% - Accent3 2 2 3 2 3 4" xfId="19950" xr:uid="{00000000-0005-0000-0000-0000B80F0000}"/>
    <cellStyle name="20% - Accent3 2 2 3 2 4" xfId="4261" xr:uid="{00000000-0005-0000-0000-0000B90F0000}"/>
    <cellStyle name="20% - Accent3 2 2 3 2 4 2" xfId="4262" xr:uid="{00000000-0005-0000-0000-0000BA0F0000}"/>
    <cellStyle name="20% - Accent3 2 2 3 2 4 2 2" xfId="19954" xr:uid="{00000000-0005-0000-0000-0000BB0F0000}"/>
    <cellStyle name="20% - Accent3 2 2 3 2 4 3" xfId="19953" xr:uid="{00000000-0005-0000-0000-0000BC0F0000}"/>
    <cellStyle name="20% - Accent3 2 2 3 2 5" xfId="19943" xr:uid="{00000000-0005-0000-0000-0000BD0F0000}"/>
    <cellStyle name="20% - Accent3 2 2 3 3" xfId="4263" xr:uid="{00000000-0005-0000-0000-0000BE0F0000}"/>
    <cellStyle name="20% - Accent3 2 2 3 3 2" xfId="4264" xr:uid="{00000000-0005-0000-0000-0000BF0F0000}"/>
    <cellStyle name="20% - Accent3 2 2 3 3 2 2" xfId="4265" xr:uid="{00000000-0005-0000-0000-0000C00F0000}"/>
    <cellStyle name="20% - Accent3 2 2 3 3 2 2 2" xfId="19957" xr:uid="{00000000-0005-0000-0000-0000C10F0000}"/>
    <cellStyle name="20% - Accent3 2 2 3 3 2 3" xfId="4266" xr:uid="{00000000-0005-0000-0000-0000C20F0000}"/>
    <cellStyle name="20% - Accent3 2 2 3 3 2 3 2" xfId="19958" xr:uid="{00000000-0005-0000-0000-0000C30F0000}"/>
    <cellStyle name="20% - Accent3 2 2 3 3 2 4" xfId="19956" xr:uid="{00000000-0005-0000-0000-0000C40F0000}"/>
    <cellStyle name="20% - Accent3 2 2 3 3 3" xfId="4267" xr:uid="{00000000-0005-0000-0000-0000C50F0000}"/>
    <cellStyle name="20% - Accent3 2 2 3 3 3 2" xfId="4268" xr:uid="{00000000-0005-0000-0000-0000C60F0000}"/>
    <cellStyle name="20% - Accent3 2 2 3 3 3 2 2" xfId="19960" xr:uid="{00000000-0005-0000-0000-0000C70F0000}"/>
    <cellStyle name="20% - Accent3 2 2 3 3 3 3" xfId="19959" xr:uid="{00000000-0005-0000-0000-0000C80F0000}"/>
    <cellStyle name="20% - Accent3 2 2 3 3 4" xfId="19955" xr:uid="{00000000-0005-0000-0000-0000C90F0000}"/>
    <cellStyle name="20% - Accent3 2 2 3 4" xfId="4269" xr:uid="{00000000-0005-0000-0000-0000CA0F0000}"/>
    <cellStyle name="20% - Accent3 2 2 3 4 2" xfId="4270" xr:uid="{00000000-0005-0000-0000-0000CB0F0000}"/>
    <cellStyle name="20% - Accent3 2 2 3 4 2 2" xfId="19962" xr:uid="{00000000-0005-0000-0000-0000CC0F0000}"/>
    <cellStyle name="20% - Accent3 2 2 3 4 3" xfId="4271" xr:uid="{00000000-0005-0000-0000-0000CD0F0000}"/>
    <cellStyle name="20% - Accent3 2 2 3 4 3 2" xfId="19963" xr:uid="{00000000-0005-0000-0000-0000CE0F0000}"/>
    <cellStyle name="20% - Accent3 2 2 3 4 4" xfId="19961" xr:uid="{00000000-0005-0000-0000-0000CF0F0000}"/>
    <cellStyle name="20% - Accent3 2 2 3 5" xfId="4272" xr:uid="{00000000-0005-0000-0000-0000D00F0000}"/>
    <cellStyle name="20% - Accent3 2 2 3 5 2" xfId="4273" xr:uid="{00000000-0005-0000-0000-0000D10F0000}"/>
    <cellStyle name="20% - Accent3 2 2 3 5 2 2" xfId="19965" xr:uid="{00000000-0005-0000-0000-0000D20F0000}"/>
    <cellStyle name="20% - Accent3 2 2 3 5 3" xfId="19964" xr:uid="{00000000-0005-0000-0000-0000D30F0000}"/>
    <cellStyle name="20% - Accent3 2 2 3 6" xfId="19942" xr:uid="{00000000-0005-0000-0000-0000D40F0000}"/>
    <cellStyle name="20% - Accent3 2 2 4" xfId="4274" xr:uid="{00000000-0005-0000-0000-0000D50F0000}"/>
    <cellStyle name="20% - Accent3 2 2 4 2" xfId="4275" xr:uid="{00000000-0005-0000-0000-0000D60F0000}"/>
    <cellStyle name="20% - Accent3 2 2 4 2 2" xfId="4276" xr:uid="{00000000-0005-0000-0000-0000D70F0000}"/>
    <cellStyle name="20% - Accent3 2 2 4 2 2 2" xfId="4277" xr:uid="{00000000-0005-0000-0000-0000D80F0000}"/>
    <cellStyle name="20% - Accent3 2 2 4 2 2 2 2" xfId="19969" xr:uid="{00000000-0005-0000-0000-0000D90F0000}"/>
    <cellStyle name="20% - Accent3 2 2 4 2 2 3" xfId="4278" xr:uid="{00000000-0005-0000-0000-0000DA0F0000}"/>
    <cellStyle name="20% - Accent3 2 2 4 2 2 3 2" xfId="19970" xr:uid="{00000000-0005-0000-0000-0000DB0F0000}"/>
    <cellStyle name="20% - Accent3 2 2 4 2 2 4" xfId="19968" xr:uid="{00000000-0005-0000-0000-0000DC0F0000}"/>
    <cellStyle name="20% - Accent3 2 2 4 2 3" xfId="4279" xr:uid="{00000000-0005-0000-0000-0000DD0F0000}"/>
    <cellStyle name="20% - Accent3 2 2 4 2 3 2" xfId="4280" xr:uid="{00000000-0005-0000-0000-0000DE0F0000}"/>
    <cellStyle name="20% - Accent3 2 2 4 2 3 2 2" xfId="19972" xr:uid="{00000000-0005-0000-0000-0000DF0F0000}"/>
    <cellStyle name="20% - Accent3 2 2 4 2 3 3" xfId="19971" xr:uid="{00000000-0005-0000-0000-0000E00F0000}"/>
    <cellStyle name="20% - Accent3 2 2 4 2 4" xfId="19967" xr:uid="{00000000-0005-0000-0000-0000E10F0000}"/>
    <cellStyle name="20% - Accent3 2 2 4 3" xfId="4281" xr:uid="{00000000-0005-0000-0000-0000E20F0000}"/>
    <cellStyle name="20% - Accent3 2 2 4 3 2" xfId="4282" xr:uid="{00000000-0005-0000-0000-0000E30F0000}"/>
    <cellStyle name="20% - Accent3 2 2 4 3 2 2" xfId="19974" xr:uid="{00000000-0005-0000-0000-0000E40F0000}"/>
    <cellStyle name="20% - Accent3 2 2 4 3 3" xfId="4283" xr:uid="{00000000-0005-0000-0000-0000E50F0000}"/>
    <cellStyle name="20% - Accent3 2 2 4 3 3 2" xfId="19975" xr:uid="{00000000-0005-0000-0000-0000E60F0000}"/>
    <cellStyle name="20% - Accent3 2 2 4 3 4" xfId="19973" xr:uid="{00000000-0005-0000-0000-0000E70F0000}"/>
    <cellStyle name="20% - Accent3 2 2 4 4" xfId="4284" xr:uid="{00000000-0005-0000-0000-0000E80F0000}"/>
    <cellStyle name="20% - Accent3 2 2 4 4 2" xfId="4285" xr:uid="{00000000-0005-0000-0000-0000E90F0000}"/>
    <cellStyle name="20% - Accent3 2 2 4 4 2 2" xfId="19977" xr:uid="{00000000-0005-0000-0000-0000EA0F0000}"/>
    <cellStyle name="20% - Accent3 2 2 4 4 3" xfId="19976" xr:uid="{00000000-0005-0000-0000-0000EB0F0000}"/>
    <cellStyle name="20% - Accent3 2 2 4 5" xfId="19966" xr:uid="{00000000-0005-0000-0000-0000EC0F0000}"/>
    <cellStyle name="20% - Accent3 2 2 5" xfId="4286" xr:uid="{00000000-0005-0000-0000-0000ED0F0000}"/>
    <cellStyle name="20% - Accent3 2 2 5 2" xfId="4287" xr:uid="{00000000-0005-0000-0000-0000EE0F0000}"/>
    <cellStyle name="20% - Accent3 2 2 5 2 2" xfId="4288" xr:uid="{00000000-0005-0000-0000-0000EF0F0000}"/>
    <cellStyle name="20% - Accent3 2 2 6" xfId="4289" xr:uid="{00000000-0005-0000-0000-0000F00F0000}"/>
    <cellStyle name="20% - Accent3 2 2 6 2" xfId="4290" xr:uid="{00000000-0005-0000-0000-0000F10F0000}"/>
    <cellStyle name="20% - Accent3 2 2 6 2 2" xfId="4291" xr:uid="{00000000-0005-0000-0000-0000F20F0000}"/>
    <cellStyle name="20% - Accent3 2 2 6 2 2 2" xfId="4292" xr:uid="{00000000-0005-0000-0000-0000F30F0000}"/>
    <cellStyle name="20% - Accent3 2 2 6 2 2 2 2" xfId="19981" xr:uid="{00000000-0005-0000-0000-0000F40F0000}"/>
    <cellStyle name="20% - Accent3 2 2 6 2 2 3" xfId="4293" xr:uid="{00000000-0005-0000-0000-0000F50F0000}"/>
    <cellStyle name="20% - Accent3 2 2 6 2 2 3 2" xfId="19982" xr:uid="{00000000-0005-0000-0000-0000F60F0000}"/>
    <cellStyle name="20% - Accent3 2 2 6 2 2 4" xfId="19980" xr:uid="{00000000-0005-0000-0000-0000F70F0000}"/>
    <cellStyle name="20% - Accent3 2 2 6 2 3" xfId="4294" xr:uid="{00000000-0005-0000-0000-0000F80F0000}"/>
    <cellStyle name="20% - Accent3 2 2 6 2 3 2" xfId="4295" xr:uid="{00000000-0005-0000-0000-0000F90F0000}"/>
    <cellStyle name="20% - Accent3 2 2 6 2 3 2 2" xfId="19984" xr:uid="{00000000-0005-0000-0000-0000FA0F0000}"/>
    <cellStyle name="20% - Accent3 2 2 6 2 3 3" xfId="19983" xr:uid="{00000000-0005-0000-0000-0000FB0F0000}"/>
    <cellStyle name="20% - Accent3 2 2 6 2 4" xfId="19979" xr:uid="{00000000-0005-0000-0000-0000FC0F0000}"/>
    <cellStyle name="20% - Accent3 2 2 6 3" xfId="4296" xr:uid="{00000000-0005-0000-0000-0000FD0F0000}"/>
    <cellStyle name="20% - Accent3 2 2 6 3 2" xfId="4297" xr:uid="{00000000-0005-0000-0000-0000FE0F0000}"/>
    <cellStyle name="20% - Accent3 2 2 6 3 2 2" xfId="19986" xr:uid="{00000000-0005-0000-0000-0000FF0F0000}"/>
    <cellStyle name="20% - Accent3 2 2 6 3 3" xfId="4298" xr:uid="{00000000-0005-0000-0000-000000100000}"/>
    <cellStyle name="20% - Accent3 2 2 6 3 3 2" xfId="19987" xr:uid="{00000000-0005-0000-0000-000001100000}"/>
    <cellStyle name="20% - Accent3 2 2 6 3 4" xfId="19985" xr:uid="{00000000-0005-0000-0000-000002100000}"/>
    <cellStyle name="20% - Accent3 2 2 6 4" xfId="4299" xr:uid="{00000000-0005-0000-0000-000003100000}"/>
    <cellStyle name="20% - Accent3 2 2 6 4 2" xfId="4300" xr:uid="{00000000-0005-0000-0000-000004100000}"/>
    <cellStyle name="20% - Accent3 2 2 6 4 2 2" xfId="19989" xr:uid="{00000000-0005-0000-0000-000005100000}"/>
    <cellStyle name="20% - Accent3 2 2 6 4 3" xfId="19988" xr:uid="{00000000-0005-0000-0000-000006100000}"/>
    <cellStyle name="20% - Accent3 2 2 6 5" xfId="19978" xr:uid="{00000000-0005-0000-0000-000007100000}"/>
    <cellStyle name="20% - Accent3 2 2 7" xfId="4301" xr:uid="{00000000-0005-0000-0000-000008100000}"/>
    <cellStyle name="20% - Accent3 2 2 7 2" xfId="4302" xr:uid="{00000000-0005-0000-0000-000009100000}"/>
    <cellStyle name="20% - Accent3 2 2 7 2 2" xfId="4303" xr:uid="{00000000-0005-0000-0000-00000A100000}"/>
    <cellStyle name="20% - Accent3 2 2 7 2 2 2" xfId="19992" xr:uid="{00000000-0005-0000-0000-00000B100000}"/>
    <cellStyle name="20% - Accent3 2 2 7 2 3" xfId="4304" xr:uid="{00000000-0005-0000-0000-00000C100000}"/>
    <cellStyle name="20% - Accent3 2 2 7 2 3 2" xfId="19993" xr:uid="{00000000-0005-0000-0000-00000D100000}"/>
    <cellStyle name="20% - Accent3 2 2 7 2 4" xfId="19991" xr:uid="{00000000-0005-0000-0000-00000E100000}"/>
    <cellStyle name="20% - Accent3 2 2 7 3" xfId="4305" xr:uid="{00000000-0005-0000-0000-00000F100000}"/>
    <cellStyle name="20% - Accent3 2 2 7 3 2" xfId="4306" xr:uid="{00000000-0005-0000-0000-000010100000}"/>
    <cellStyle name="20% - Accent3 2 2 7 3 2 2" xfId="19995" xr:uid="{00000000-0005-0000-0000-000011100000}"/>
    <cellStyle name="20% - Accent3 2 2 7 3 3" xfId="19994" xr:uid="{00000000-0005-0000-0000-000012100000}"/>
    <cellStyle name="20% - Accent3 2 2 7 4" xfId="19990" xr:uid="{00000000-0005-0000-0000-000013100000}"/>
    <cellStyle name="20% - Accent3 2 2 8" xfId="4307" xr:uid="{00000000-0005-0000-0000-000014100000}"/>
    <cellStyle name="20% - Accent3 2 2 8 2" xfId="4308" xr:uid="{00000000-0005-0000-0000-000015100000}"/>
    <cellStyle name="20% - Accent3 2 2 8 2 2" xfId="4309" xr:uid="{00000000-0005-0000-0000-000016100000}"/>
    <cellStyle name="20% - Accent3 2 2 8 2 2 2" xfId="19998" xr:uid="{00000000-0005-0000-0000-000017100000}"/>
    <cellStyle name="20% - Accent3 2 2 8 2 3" xfId="4310" xr:uid="{00000000-0005-0000-0000-000018100000}"/>
    <cellStyle name="20% - Accent3 2 2 8 2 3 2" xfId="19999" xr:uid="{00000000-0005-0000-0000-000019100000}"/>
    <cellStyle name="20% - Accent3 2 2 8 2 4" xfId="19997" xr:uid="{00000000-0005-0000-0000-00001A100000}"/>
    <cellStyle name="20% - Accent3 2 2 8 3" xfId="4311" xr:uid="{00000000-0005-0000-0000-00001B100000}"/>
    <cellStyle name="20% - Accent3 2 2 8 3 2" xfId="20000" xr:uid="{00000000-0005-0000-0000-00001C100000}"/>
    <cellStyle name="20% - Accent3 2 2 8 4" xfId="4312" xr:uid="{00000000-0005-0000-0000-00001D100000}"/>
    <cellStyle name="20% - Accent3 2 2 8 4 2" xfId="20001" xr:uid="{00000000-0005-0000-0000-00001E100000}"/>
    <cellStyle name="20% - Accent3 2 2 8 5" xfId="19996" xr:uid="{00000000-0005-0000-0000-00001F100000}"/>
    <cellStyle name="20% - Accent3 2 2 9" xfId="4313" xr:uid="{00000000-0005-0000-0000-000020100000}"/>
    <cellStyle name="20% - Accent3 2 2 9 2" xfId="4314" xr:uid="{00000000-0005-0000-0000-000021100000}"/>
    <cellStyle name="20% - Accent3 2 2 9 2 2" xfId="20003" xr:uid="{00000000-0005-0000-0000-000022100000}"/>
    <cellStyle name="20% - Accent3 2 2 9 3" xfId="4315" xr:uid="{00000000-0005-0000-0000-000023100000}"/>
    <cellStyle name="20% - Accent3 2 2 9 3 2" xfId="20004" xr:uid="{00000000-0005-0000-0000-000024100000}"/>
    <cellStyle name="20% - Accent3 2 2 9 4" xfId="20002" xr:uid="{00000000-0005-0000-0000-000025100000}"/>
    <cellStyle name="20% - Accent3 2 3" xfId="4316" xr:uid="{00000000-0005-0000-0000-000026100000}"/>
    <cellStyle name="20% - Accent3 2 3 2" xfId="4317" xr:uid="{00000000-0005-0000-0000-000027100000}"/>
    <cellStyle name="20% - Accent3 2 3 2 2" xfId="4318" xr:uid="{00000000-0005-0000-0000-000028100000}"/>
    <cellStyle name="20% - Accent3 2 3 2 2 2" xfId="4319" xr:uid="{00000000-0005-0000-0000-000029100000}"/>
    <cellStyle name="20% - Accent3 2 3 2 2 2 2" xfId="4320" xr:uid="{00000000-0005-0000-0000-00002A100000}"/>
    <cellStyle name="20% - Accent3 2 3 2 2 2 2 2" xfId="4321" xr:uid="{00000000-0005-0000-0000-00002B100000}"/>
    <cellStyle name="20% - Accent3 2 3 2 2 2 2 2 2" xfId="20010" xr:uid="{00000000-0005-0000-0000-00002C100000}"/>
    <cellStyle name="20% - Accent3 2 3 2 2 2 2 3" xfId="4322" xr:uid="{00000000-0005-0000-0000-00002D100000}"/>
    <cellStyle name="20% - Accent3 2 3 2 2 2 2 3 2" xfId="20011" xr:uid="{00000000-0005-0000-0000-00002E100000}"/>
    <cellStyle name="20% - Accent3 2 3 2 2 2 2 4" xfId="20009" xr:uid="{00000000-0005-0000-0000-00002F100000}"/>
    <cellStyle name="20% - Accent3 2 3 2 2 2 3" xfId="4323" xr:uid="{00000000-0005-0000-0000-000030100000}"/>
    <cellStyle name="20% - Accent3 2 3 2 2 2 3 2" xfId="4324" xr:uid="{00000000-0005-0000-0000-000031100000}"/>
    <cellStyle name="20% - Accent3 2 3 2 2 2 3 2 2" xfId="20013" xr:uid="{00000000-0005-0000-0000-000032100000}"/>
    <cellStyle name="20% - Accent3 2 3 2 2 2 3 3" xfId="20012" xr:uid="{00000000-0005-0000-0000-000033100000}"/>
    <cellStyle name="20% - Accent3 2 3 2 2 2 4" xfId="20008" xr:uid="{00000000-0005-0000-0000-000034100000}"/>
    <cellStyle name="20% - Accent3 2 3 2 2 3" xfId="4325" xr:uid="{00000000-0005-0000-0000-000035100000}"/>
    <cellStyle name="20% - Accent3 2 3 2 2 3 2" xfId="4326" xr:uid="{00000000-0005-0000-0000-000036100000}"/>
    <cellStyle name="20% - Accent3 2 3 2 2 3 2 2" xfId="20015" xr:uid="{00000000-0005-0000-0000-000037100000}"/>
    <cellStyle name="20% - Accent3 2 3 2 2 3 3" xfId="4327" xr:uid="{00000000-0005-0000-0000-000038100000}"/>
    <cellStyle name="20% - Accent3 2 3 2 2 3 3 2" xfId="20016" xr:uid="{00000000-0005-0000-0000-000039100000}"/>
    <cellStyle name="20% - Accent3 2 3 2 2 3 4" xfId="20014" xr:uid="{00000000-0005-0000-0000-00003A100000}"/>
    <cellStyle name="20% - Accent3 2 3 2 2 4" xfId="4328" xr:uid="{00000000-0005-0000-0000-00003B100000}"/>
    <cellStyle name="20% - Accent3 2 3 2 2 4 2" xfId="4329" xr:uid="{00000000-0005-0000-0000-00003C100000}"/>
    <cellStyle name="20% - Accent3 2 3 2 2 4 2 2" xfId="20018" xr:uid="{00000000-0005-0000-0000-00003D100000}"/>
    <cellStyle name="20% - Accent3 2 3 2 2 4 3" xfId="20017" xr:uid="{00000000-0005-0000-0000-00003E100000}"/>
    <cellStyle name="20% - Accent3 2 3 2 2 5" xfId="20007" xr:uid="{00000000-0005-0000-0000-00003F100000}"/>
    <cellStyle name="20% - Accent3 2 3 2 3" xfId="4330" xr:uid="{00000000-0005-0000-0000-000040100000}"/>
    <cellStyle name="20% - Accent3 2 3 2 3 2" xfId="4331" xr:uid="{00000000-0005-0000-0000-000041100000}"/>
    <cellStyle name="20% - Accent3 2 3 2 3 2 2" xfId="4332" xr:uid="{00000000-0005-0000-0000-000042100000}"/>
    <cellStyle name="20% - Accent3 2 3 2 3 2 2 2" xfId="20021" xr:uid="{00000000-0005-0000-0000-000043100000}"/>
    <cellStyle name="20% - Accent3 2 3 2 3 2 3" xfId="4333" xr:uid="{00000000-0005-0000-0000-000044100000}"/>
    <cellStyle name="20% - Accent3 2 3 2 3 2 3 2" xfId="20022" xr:uid="{00000000-0005-0000-0000-000045100000}"/>
    <cellStyle name="20% - Accent3 2 3 2 3 2 4" xfId="20020" xr:uid="{00000000-0005-0000-0000-000046100000}"/>
    <cellStyle name="20% - Accent3 2 3 2 3 3" xfId="4334" xr:uid="{00000000-0005-0000-0000-000047100000}"/>
    <cellStyle name="20% - Accent3 2 3 2 3 3 2" xfId="4335" xr:uid="{00000000-0005-0000-0000-000048100000}"/>
    <cellStyle name="20% - Accent3 2 3 2 3 3 2 2" xfId="20024" xr:uid="{00000000-0005-0000-0000-000049100000}"/>
    <cellStyle name="20% - Accent3 2 3 2 3 3 3" xfId="20023" xr:uid="{00000000-0005-0000-0000-00004A100000}"/>
    <cellStyle name="20% - Accent3 2 3 2 3 4" xfId="20019" xr:uid="{00000000-0005-0000-0000-00004B100000}"/>
    <cellStyle name="20% - Accent3 2 3 2 4" xfId="4336" xr:uid="{00000000-0005-0000-0000-00004C100000}"/>
    <cellStyle name="20% - Accent3 2 3 2 4 2" xfId="4337" xr:uid="{00000000-0005-0000-0000-00004D100000}"/>
    <cellStyle name="20% - Accent3 2 3 2 4 2 2" xfId="20026" xr:uid="{00000000-0005-0000-0000-00004E100000}"/>
    <cellStyle name="20% - Accent3 2 3 2 4 3" xfId="4338" xr:uid="{00000000-0005-0000-0000-00004F100000}"/>
    <cellStyle name="20% - Accent3 2 3 2 4 3 2" xfId="20027" xr:uid="{00000000-0005-0000-0000-000050100000}"/>
    <cellStyle name="20% - Accent3 2 3 2 4 4" xfId="20025" xr:uid="{00000000-0005-0000-0000-000051100000}"/>
    <cellStyle name="20% - Accent3 2 3 2 5" xfId="4339" xr:uid="{00000000-0005-0000-0000-000052100000}"/>
    <cellStyle name="20% - Accent3 2 3 2 5 2" xfId="4340" xr:uid="{00000000-0005-0000-0000-000053100000}"/>
    <cellStyle name="20% - Accent3 2 3 2 5 2 2" xfId="20029" xr:uid="{00000000-0005-0000-0000-000054100000}"/>
    <cellStyle name="20% - Accent3 2 3 2 5 3" xfId="20028" xr:uid="{00000000-0005-0000-0000-000055100000}"/>
    <cellStyle name="20% - Accent3 2 3 2 6" xfId="20006" xr:uid="{00000000-0005-0000-0000-000056100000}"/>
    <cellStyle name="20% - Accent3 2 3 3" xfId="4341" xr:uid="{00000000-0005-0000-0000-000057100000}"/>
    <cellStyle name="20% - Accent3 2 3 3 2" xfId="4342" xr:uid="{00000000-0005-0000-0000-000058100000}"/>
    <cellStyle name="20% - Accent3 2 3 3 2 2" xfId="4343" xr:uid="{00000000-0005-0000-0000-000059100000}"/>
    <cellStyle name="20% - Accent3 2 3 3 2 2 2" xfId="4344" xr:uid="{00000000-0005-0000-0000-00005A100000}"/>
    <cellStyle name="20% - Accent3 2 3 3 2 2 2 2" xfId="20033" xr:uid="{00000000-0005-0000-0000-00005B100000}"/>
    <cellStyle name="20% - Accent3 2 3 3 2 2 3" xfId="4345" xr:uid="{00000000-0005-0000-0000-00005C100000}"/>
    <cellStyle name="20% - Accent3 2 3 3 2 2 3 2" xfId="20034" xr:uid="{00000000-0005-0000-0000-00005D100000}"/>
    <cellStyle name="20% - Accent3 2 3 3 2 2 4" xfId="20032" xr:uid="{00000000-0005-0000-0000-00005E100000}"/>
    <cellStyle name="20% - Accent3 2 3 3 2 3" xfId="4346" xr:uid="{00000000-0005-0000-0000-00005F100000}"/>
    <cellStyle name="20% - Accent3 2 3 3 2 3 2" xfId="4347" xr:uid="{00000000-0005-0000-0000-000060100000}"/>
    <cellStyle name="20% - Accent3 2 3 3 2 3 2 2" xfId="20036" xr:uid="{00000000-0005-0000-0000-000061100000}"/>
    <cellStyle name="20% - Accent3 2 3 3 2 3 3" xfId="20035" xr:uid="{00000000-0005-0000-0000-000062100000}"/>
    <cellStyle name="20% - Accent3 2 3 3 2 4" xfId="20031" xr:uid="{00000000-0005-0000-0000-000063100000}"/>
    <cellStyle name="20% - Accent3 2 3 3 3" xfId="4348" xr:uid="{00000000-0005-0000-0000-000064100000}"/>
    <cellStyle name="20% - Accent3 2 3 3 3 2" xfId="4349" xr:uid="{00000000-0005-0000-0000-000065100000}"/>
    <cellStyle name="20% - Accent3 2 3 3 3 2 2" xfId="20038" xr:uid="{00000000-0005-0000-0000-000066100000}"/>
    <cellStyle name="20% - Accent3 2 3 3 3 3" xfId="4350" xr:uid="{00000000-0005-0000-0000-000067100000}"/>
    <cellStyle name="20% - Accent3 2 3 3 3 3 2" xfId="20039" xr:uid="{00000000-0005-0000-0000-000068100000}"/>
    <cellStyle name="20% - Accent3 2 3 3 3 4" xfId="20037" xr:uid="{00000000-0005-0000-0000-000069100000}"/>
    <cellStyle name="20% - Accent3 2 3 3 4" xfId="4351" xr:uid="{00000000-0005-0000-0000-00006A100000}"/>
    <cellStyle name="20% - Accent3 2 3 3 4 2" xfId="4352" xr:uid="{00000000-0005-0000-0000-00006B100000}"/>
    <cellStyle name="20% - Accent3 2 3 3 4 2 2" xfId="20041" xr:uid="{00000000-0005-0000-0000-00006C100000}"/>
    <cellStyle name="20% - Accent3 2 3 3 4 3" xfId="20040" xr:uid="{00000000-0005-0000-0000-00006D100000}"/>
    <cellStyle name="20% - Accent3 2 3 3 5" xfId="20030" xr:uid="{00000000-0005-0000-0000-00006E100000}"/>
    <cellStyle name="20% - Accent3 2 3 4" xfId="4353" xr:uid="{00000000-0005-0000-0000-00006F100000}"/>
    <cellStyle name="20% - Accent3 2 3 4 2" xfId="4354" xr:uid="{00000000-0005-0000-0000-000070100000}"/>
    <cellStyle name="20% - Accent3 2 3 4 2 2" xfId="4355" xr:uid="{00000000-0005-0000-0000-000071100000}"/>
    <cellStyle name="20% - Accent3 2 3 5" xfId="4356" xr:uid="{00000000-0005-0000-0000-000072100000}"/>
    <cellStyle name="20% - Accent3 2 3 5 2" xfId="4357" xr:uid="{00000000-0005-0000-0000-000073100000}"/>
    <cellStyle name="20% - Accent3 2 3 5 2 2" xfId="4358" xr:uid="{00000000-0005-0000-0000-000074100000}"/>
    <cellStyle name="20% - Accent3 2 3 5 2 2 2" xfId="20044" xr:uid="{00000000-0005-0000-0000-000075100000}"/>
    <cellStyle name="20% - Accent3 2 3 5 2 3" xfId="4359" xr:uid="{00000000-0005-0000-0000-000076100000}"/>
    <cellStyle name="20% - Accent3 2 3 5 2 3 2" xfId="20045" xr:uid="{00000000-0005-0000-0000-000077100000}"/>
    <cellStyle name="20% - Accent3 2 3 5 2 4" xfId="20043" xr:uid="{00000000-0005-0000-0000-000078100000}"/>
    <cellStyle name="20% - Accent3 2 3 5 3" xfId="4360" xr:uid="{00000000-0005-0000-0000-000079100000}"/>
    <cellStyle name="20% - Accent3 2 3 5 3 2" xfId="20046" xr:uid="{00000000-0005-0000-0000-00007A100000}"/>
    <cellStyle name="20% - Accent3 2 3 5 4" xfId="4361" xr:uid="{00000000-0005-0000-0000-00007B100000}"/>
    <cellStyle name="20% - Accent3 2 3 5 4 2" xfId="20047" xr:uid="{00000000-0005-0000-0000-00007C100000}"/>
    <cellStyle name="20% - Accent3 2 3 5 5" xfId="20042" xr:uid="{00000000-0005-0000-0000-00007D100000}"/>
    <cellStyle name="20% - Accent3 2 3 6" xfId="4362" xr:uid="{00000000-0005-0000-0000-00007E100000}"/>
    <cellStyle name="20% - Accent3 2 3 6 2" xfId="4363" xr:uid="{00000000-0005-0000-0000-00007F100000}"/>
    <cellStyle name="20% - Accent3 2 3 6 2 2" xfId="20049" xr:uid="{00000000-0005-0000-0000-000080100000}"/>
    <cellStyle name="20% - Accent3 2 3 6 3" xfId="4364" xr:uid="{00000000-0005-0000-0000-000081100000}"/>
    <cellStyle name="20% - Accent3 2 3 6 3 2" xfId="20050" xr:uid="{00000000-0005-0000-0000-000082100000}"/>
    <cellStyle name="20% - Accent3 2 3 6 4" xfId="20048" xr:uid="{00000000-0005-0000-0000-000083100000}"/>
    <cellStyle name="20% - Accent3 2 3 7" xfId="4365" xr:uid="{00000000-0005-0000-0000-000084100000}"/>
    <cellStyle name="20% - Accent3 2 3 7 2" xfId="4366" xr:uid="{00000000-0005-0000-0000-000085100000}"/>
    <cellStyle name="20% - Accent3 2 3 7 2 2" xfId="20052" xr:uid="{00000000-0005-0000-0000-000086100000}"/>
    <cellStyle name="20% - Accent3 2 3 7 3" xfId="20051" xr:uid="{00000000-0005-0000-0000-000087100000}"/>
    <cellStyle name="20% - Accent3 2 3 8" xfId="20005" xr:uid="{00000000-0005-0000-0000-000088100000}"/>
    <cellStyle name="20% - Accent3 2 4" xfId="4367" xr:uid="{00000000-0005-0000-0000-000089100000}"/>
    <cellStyle name="20% - Accent3 2 4 2" xfId="4368" xr:uid="{00000000-0005-0000-0000-00008A100000}"/>
    <cellStyle name="20% - Accent3 2 4 2 2" xfId="4369" xr:uid="{00000000-0005-0000-0000-00008B100000}"/>
    <cellStyle name="20% - Accent3 2 4 2 2 2" xfId="4370" xr:uid="{00000000-0005-0000-0000-00008C100000}"/>
    <cellStyle name="20% - Accent3 2 4 2 2 2 2" xfId="4371" xr:uid="{00000000-0005-0000-0000-00008D100000}"/>
    <cellStyle name="20% - Accent3 2 4 2 2 2 2 2" xfId="4372" xr:uid="{00000000-0005-0000-0000-00008E100000}"/>
    <cellStyle name="20% - Accent3 2 4 2 2 2 2 2 2" xfId="20058" xr:uid="{00000000-0005-0000-0000-00008F100000}"/>
    <cellStyle name="20% - Accent3 2 4 2 2 2 2 3" xfId="4373" xr:uid="{00000000-0005-0000-0000-000090100000}"/>
    <cellStyle name="20% - Accent3 2 4 2 2 2 2 3 2" xfId="20059" xr:uid="{00000000-0005-0000-0000-000091100000}"/>
    <cellStyle name="20% - Accent3 2 4 2 2 2 2 4" xfId="20057" xr:uid="{00000000-0005-0000-0000-000092100000}"/>
    <cellStyle name="20% - Accent3 2 4 2 2 2 3" xfId="4374" xr:uid="{00000000-0005-0000-0000-000093100000}"/>
    <cellStyle name="20% - Accent3 2 4 2 2 2 3 2" xfId="4375" xr:uid="{00000000-0005-0000-0000-000094100000}"/>
    <cellStyle name="20% - Accent3 2 4 2 2 2 3 2 2" xfId="20061" xr:uid="{00000000-0005-0000-0000-000095100000}"/>
    <cellStyle name="20% - Accent3 2 4 2 2 2 3 3" xfId="20060" xr:uid="{00000000-0005-0000-0000-000096100000}"/>
    <cellStyle name="20% - Accent3 2 4 2 2 2 4" xfId="20056" xr:uid="{00000000-0005-0000-0000-000097100000}"/>
    <cellStyle name="20% - Accent3 2 4 2 2 3" xfId="4376" xr:uid="{00000000-0005-0000-0000-000098100000}"/>
    <cellStyle name="20% - Accent3 2 4 2 2 3 2" xfId="4377" xr:uid="{00000000-0005-0000-0000-000099100000}"/>
    <cellStyle name="20% - Accent3 2 4 2 2 3 2 2" xfId="20063" xr:uid="{00000000-0005-0000-0000-00009A100000}"/>
    <cellStyle name="20% - Accent3 2 4 2 2 3 3" xfId="4378" xr:uid="{00000000-0005-0000-0000-00009B100000}"/>
    <cellStyle name="20% - Accent3 2 4 2 2 3 3 2" xfId="20064" xr:uid="{00000000-0005-0000-0000-00009C100000}"/>
    <cellStyle name="20% - Accent3 2 4 2 2 3 4" xfId="20062" xr:uid="{00000000-0005-0000-0000-00009D100000}"/>
    <cellStyle name="20% - Accent3 2 4 2 2 4" xfId="4379" xr:uid="{00000000-0005-0000-0000-00009E100000}"/>
    <cellStyle name="20% - Accent3 2 4 2 2 4 2" xfId="4380" xr:uid="{00000000-0005-0000-0000-00009F100000}"/>
    <cellStyle name="20% - Accent3 2 4 2 2 4 2 2" xfId="20066" xr:uid="{00000000-0005-0000-0000-0000A0100000}"/>
    <cellStyle name="20% - Accent3 2 4 2 2 4 3" xfId="20065" xr:uid="{00000000-0005-0000-0000-0000A1100000}"/>
    <cellStyle name="20% - Accent3 2 4 2 2 5" xfId="20055" xr:uid="{00000000-0005-0000-0000-0000A2100000}"/>
    <cellStyle name="20% - Accent3 2 4 2 3" xfId="4381" xr:uid="{00000000-0005-0000-0000-0000A3100000}"/>
    <cellStyle name="20% - Accent3 2 4 2 3 2" xfId="4382" xr:uid="{00000000-0005-0000-0000-0000A4100000}"/>
    <cellStyle name="20% - Accent3 2 4 2 3 2 2" xfId="4383" xr:uid="{00000000-0005-0000-0000-0000A5100000}"/>
    <cellStyle name="20% - Accent3 2 4 2 3 2 2 2" xfId="20069" xr:uid="{00000000-0005-0000-0000-0000A6100000}"/>
    <cellStyle name="20% - Accent3 2 4 2 3 2 3" xfId="4384" xr:uid="{00000000-0005-0000-0000-0000A7100000}"/>
    <cellStyle name="20% - Accent3 2 4 2 3 2 3 2" xfId="20070" xr:uid="{00000000-0005-0000-0000-0000A8100000}"/>
    <cellStyle name="20% - Accent3 2 4 2 3 2 4" xfId="20068" xr:uid="{00000000-0005-0000-0000-0000A9100000}"/>
    <cellStyle name="20% - Accent3 2 4 2 3 3" xfId="4385" xr:uid="{00000000-0005-0000-0000-0000AA100000}"/>
    <cellStyle name="20% - Accent3 2 4 2 3 3 2" xfId="4386" xr:uid="{00000000-0005-0000-0000-0000AB100000}"/>
    <cellStyle name="20% - Accent3 2 4 2 3 3 2 2" xfId="20072" xr:uid="{00000000-0005-0000-0000-0000AC100000}"/>
    <cellStyle name="20% - Accent3 2 4 2 3 3 3" xfId="20071" xr:uid="{00000000-0005-0000-0000-0000AD100000}"/>
    <cellStyle name="20% - Accent3 2 4 2 3 4" xfId="20067" xr:uid="{00000000-0005-0000-0000-0000AE100000}"/>
    <cellStyle name="20% - Accent3 2 4 2 4" xfId="4387" xr:uid="{00000000-0005-0000-0000-0000AF100000}"/>
    <cellStyle name="20% - Accent3 2 4 2 4 2" xfId="4388" xr:uid="{00000000-0005-0000-0000-0000B0100000}"/>
    <cellStyle name="20% - Accent3 2 4 2 4 2 2" xfId="20074" xr:uid="{00000000-0005-0000-0000-0000B1100000}"/>
    <cellStyle name="20% - Accent3 2 4 2 4 3" xfId="4389" xr:uid="{00000000-0005-0000-0000-0000B2100000}"/>
    <cellStyle name="20% - Accent3 2 4 2 4 3 2" xfId="20075" xr:uid="{00000000-0005-0000-0000-0000B3100000}"/>
    <cellStyle name="20% - Accent3 2 4 2 4 4" xfId="20073" xr:uid="{00000000-0005-0000-0000-0000B4100000}"/>
    <cellStyle name="20% - Accent3 2 4 2 5" xfId="4390" xr:uid="{00000000-0005-0000-0000-0000B5100000}"/>
    <cellStyle name="20% - Accent3 2 4 2 5 2" xfId="4391" xr:uid="{00000000-0005-0000-0000-0000B6100000}"/>
    <cellStyle name="20% - Accent3 2 4 2 5 2 2" xfId="20077" xr:uid="{00000000-0005-0000-0000-0000B7100000}"/>
    <cellStyle name="20% - Accent3 2 4 2 5 3" xfId="20076" xr:uid="{00000000-0005-0000-0000-0000B8100000}"/>
    <cellStyle name="20% - Accent3 2 4 2 6" xfId="20054" xr:uid="{00000000-0005-0000-0000-0000B9100000}"/>
    <cellStyle name="20% - Accent3 2 4 3" xfId="4392" xr:uid="{00000000-0005-0000-0000-0000BA100000}"/>
    <cellStyle name="20% - Accent3 2 4 3 2" xfId="4393" xr:uid="{00000000-0005-0000-0000-0000BB100000}"/>
    <cellStyle name="20% - Accent3 2 4 3 2 2" xfId="4394" xr:uid="{00000000-0005-0000-0000-0000BC100000}"/>
    <cellStyle name="20% - Accent3 2 4 3 2 2 2" xfId="4395" xr:uid="{00000000-0005-0000-0000-0000BD100000}"/>
    <cellStyle name="20% - Accent3 2 4 3 2 2 2 2" xfId="20081" xr:uid="{00000000-0005-0000-0000-0000BE100000}"/>
    <cellStyle name="20% - Accent3 2 4 3 2 2 3" xfId="4396" xr:uid="{00000000-0005-0000-0000-0000BF100000}"/>
    <cellStyle name="20% - Accent3 2 4 3 2 2 3 2" xfId="20082" xr:uid="{00000000-0005-0000-0000-0000C0100000}"/>
    <cellStyle name="20% - Accent3 2 4 3 2 2 4" xfId="20080" xr:uid="{00000000-0005-0000-0000-0000C1100000}"/>
    <cellStyle name="20% - Accent3 2 4 3 2 3" xfId="4397" xr:uid="{00000000-0005-0000-0000-0000C2100000}"/>
    <cellStyle name="20% - Accent3 2 4 3 2 3 2" xfId="4398" xr:uid="{00000000-0005-0000-0000-0000C3100000}"/>
    <cellStyle name="20% - Accent3 2 4 3 2 3 2 2" xfId="20084" xr:uid="{00000000-0005-0000-0000-0000C4100000}"/>
    <cellStyle name="20% - Accent3 2 4 3 2 3 3" xfId="20083" xr:uid="{00000000-0005-0000-0000-0000C5100000}"/>
    <cellStyle name="20% - Accent3 2 4 3 2 4" xfId="20079" xr:uid="{00000000-0005-0000-0000-0000C6100000}"/>
    <cellStyle name="20% - Accent3 2 4 3 3" xfId="4399" xr:uid="{00000000-0005-0000-0000-0000C7100000}"/>
    <cellStyle name="20% - Accent3 2 4 3 3 2" xfId="4400" xr:uid="{00000000-0005-0000-0000-0000C8100000}"/>
    <cellStyle name="20% - Accent3 2 4 3 3 2 2" xfId="20086" xr:uid="{00000000-0005-0000-0000-0000C9100000}"/>
    <cellStyle name="20% - Accent3 2 4 3 3 3" xfId="4401" xr:uid="{00000000-0005-0000-0000-0000CA100000}"/>
    <cellStyle name="20% - Accent3 2 4 3 3 3 2" xfId="20087" xr:uid="{00000000-0005-0000-0000-0000CB100000}"/>
    <cellStyle name="20% - Accent3 2 4 3 3 4" xfId="20085" xr:uid="{00000000-0005-0000-0000-0000CC100000}"/>
    <cellStyle name="20% - Accent3 2 4 3 4" xfId="4402" xr:uid="{00000000-0005-0000-0000-0000CD100000}"/>
    <cellStyle name="20% - Accent3 2 4 3 4 2" xfId="4403" xr:uid="{00000000-0005-0000-0000-0000CE100000}"/>
    <cellStyle name="20% - Accent3 2 4 3 4 2 2" xfId="20089" xr:uid="{00000000-0005-0000-0000-0000CF100000}"/>
    <cellStyle name="20% - Accent3 2 4 3 4 3" xfId="20088" xr:uid="{00000000-0005-0000-0000-0000D0100000}"/>
    <cellStyle name="20% - Accent3 2 4 3 5" xfId="20078" xr:uid="{00000000-0005-0000-0000-0000D1100000}"/>
    <cellStyle name="20% - Accent3 2 4 4" xfId="4404" xr:uid="{00000000-0005-0000-0000-0000D2100000}"/>
    <cellStyle name="20% - Accent3 2 4 4 2" xfId="4405" xr:uid="{00000000-0005-0000-0000-0000D3100000}"/>
    <cellStyle name="20% - Accent3 2 4 4 2 2" xfId="4406" xr:uid="{00000000-0005-0000-0000-0000D4100000}"/>
    <cellStyle name="20% - Accent3 2 4 4 2 2 2" xfId="4407" xr:uid="{00000000-0005-0000-0000-0000D5100000}"/>
    <cellStyle name="20% - Accent3 2 4 4 2 2 2 2" xfId="20093" xr:uid="{00000000-0005-0000-0000-0000D6100000}"/>
    <cellStyle name="20% - Accent3 2 4 4 2 2 3" xfId="4408" xr:uid="{00000000-0005-0000-0000-0000D7100000}"/>
    <cellStyle name="20% - Accent3 2 4 4 2 2 3 2" xfId="20094" xr:uid="{00000000-0005-0000-0000-0000D8100000}"/>
    <cellStyle name="20% - Accent3 2 4 4 2 2 4" xfId="20092" xr:uid="{00000000-0005-0000-0000-0000D9100000}"/>
    <cellStyle name="20% - Accent3 2 4 4 2 3" xfId="4409" xr:uid="{00000000-0005-0000-0000-0000DA100000}"/>
    <cellStyle name="20% - Accent3 2 4 4 2 3 2" xfId="4410" xr:uid="{00000000-0005-0000-0000-0000DB100000}"/>
    <cellStyle name="20% - Accent3 2 4 4 2 3 2 2" xfId="20096" xr:uid="{00000000-0005-0000-0000-0000DC100000}"/>
    <cellStyle name="20% - Accent3 2 4 4 2 3 3" xfId="20095" xr:uid="{00000000-0005-0000-0000-0000DD100000}"/>
    <cellStyle name="20% - Accent3 2 4 4 2 4" xfId="20091" xr:uid="{00000000-0005-0000-0000-0000DE100000}"/>
    <cellStyle name="20% - Accent3 2 4 4 3" xfId="4411" xr:uid="{00000000-0005-0000-0000-0000DF100000}"/>
    <cellStyle name="20% - Accent3 2 4 4 3 2" xfId="4412" xr:uid="{00000000-0005-0000-0000-0000E0100000}"/>
    <cellStyle name="20% - Accent3 2 4 4 3 2 2" xfId="20098" xr:uid="{00000000-0005-0000-0000-0000E1100000}"/>
    <cellStyle name="20% - Accent3 2 4 4 3 3" xfId="4413" xr:uid="{00000000-0005-0000-0000-0000E2100000}"/>
    <cellStyle name="20% - Accent3 2 4 4 3 3 2" xfId="20099" xr:uid="{00000000-0005-0000-0000-0000E3100000}"/>
    <cellStyle name="20% - Accent3 2 4 4 3 4" xfId="20097" xr:uid="{00000000-0005-0000-0000-0000E4100000}"/>
    <cellStyle name="20% - Accent3 2 4 4 4" xfId="4414" xr:uid="{00000000-0005-0000-0000-0000E5100000}"/>
    <cellStyle name="20% - Accent3 2 4 4 4 2" xfId="4415" xr:uid="{00000000-0005-0000-0000-0000E6100000}"/>
    <cellStyle name="20% - Accent3 2 4 4 4 2 2" xfId="20101" xr:uid="{00000000-0005-0000-0000-0000E7100000}"/>
    <cellStyle name="20% - Accent3 2 4 4 4 3" xfId="20100" xr:uid="{00000000-0005-0000-0000-0000E8100000}"/>
    <cellStyle name="20% - Accent3 2 4 4 5" xfId="20090" xr:uid="{00000000-0005-0000-0000-0000E9100000}"/>
    <cellStyle name="20% - Accent3 2 4 5" xfId="4416" xr:uid="{00000000-0005-0000-0000-0000EA100000}"/>
    <cellStyle name="20% - Accent3 2 4 5 2" xfId="4417" xr:uid="{00000000-0005-0000-0000-0000EB100000}"/>
    <cellStyle name="20% - Accent3 2 4 5 2 2" xfId="4418" xr:uid="{00000000-0005-0000-0000-0000EC100000}"/>
    <cellStyle name="20% - Accent3 2 4 5 2 2 2" xfId="20104" xr:uid="{00000000-0005-0000-0000-0000ED100000}"/>
    <cellStyle name="20% - Accent3 2 4 5 2 3" xfId="4419" xr:uid="{00000000-0005-0000-0000-0000EE100000}"/>
    <cellStyle name="20% - Accent3 2 4 5 2 3 2" xfId="20105" xr:uid="{00000000-0005-0000-0000-0000EF100000}"/>
    <cellStyle name="20% - Accent3 2 4 5 2 4" xfId="20103" xr:uid="{00000000-0005-0000-0000-0000F0100000}"/>
    <cellStyle name="20% - Accent3 2 4 5 3" xfId="4420" xr:uid="{00000000-0005-0000-0000-0000F1100000}"/>
    <cellStyle name="20% - Accent3 2 4 5 3 2" xfId="4421" xr:uid="{00000000-0005-0000-0000-0000F2100000}"/>
    <cellStyle name="20% - Accent3 2 4 5 3 2 2" xfId="20107" xr:uid="{00000000-0005-0000-0000-0000F3100000}"/>
    <cellStyle name="20% - Accent3 2 4 5 3 3" xfId="20106" xr:uid="{00000000-0005-0000-0000-0000F4100000}"/>
    <cellStyle name="20% - Accent3 2 4 5 4" xfId="20102" xr:uid="{00000000-0005-0000-0000-0000F5100000}"/>
    <cellStyle name="20% - Accent3 2 4 6" xfId="4422" xr:uid="{00000000-0005-0000-0000-0000F6100000}"/>
    <cellStyle name="20% - Accent3 2 4 6 2" xfId="4423" xr:uid="{00000000-0005-0000-0000-0000F7100000}"/>
    <cellStyle name="20% - Accent3 2 4 6 2 2" xfId="4424" xr:uid="{00000000-0005-0000-0000-0000F8100000}"/>
    <cellStyle name="20% - Accent3 2 4 6 2 2 2" xfId="20110" xr:uid="{00000000-0005-0000-0000-0000F9100000}"/>
    <cellStyle name="20% - Accent3 2 4 6 2 3" xfId="4425" xr:uid="{00000000-0005-0000-0000-0000FA100000}"/>
    <cellStyle name="20% - Accent3 2 4 6 2 3 2" xfId="20111" xr:uid="{00000000-0005-0000-0000-0000FB100000}"/>
    <cellStyle name="20% - Accent3 2 4 6 2 4" xfId="20109" xr:uid="{00000000-0005-0000-0000-0000FC100000}"/>
    <cellStyle name="20% - Accent3 2 4 6 3" xfId="4426" xr:uid="{00000000-0005-0000-0000-0000FD100000}"/>
    <cellStyle name="20% - Accent3 2 4 6 3 2" xfId="20112" xr:uid="{00000000-0005-0000-0000-0000FE100000}"/>
    <cellStyle name="20% - Accent3 2 4 6 4" xfId="4427" xr:uid="{00000000-0005-0000-0000-0000FF100000}"/>
    <cellStyle name="20% - Accent3 2 4 6 4 2" xfId="20113" xr:uid="{00000000-0005-0000-0000-000000110000}"/>
    <cellStyle name="20% - Accent3 2 4 6 5" xfId="20108" xr:uid="{00000000-0005-0000-0000-000001110000}"/>
    <cellStyle name="20% - Accent3 2 4 7" xfId="4428" xr:uid="{00000000-0005-0000-0000-000002110000}"/>
    <cellStyle name="20% - Accent3 2 4 7 2" xfId="4429" xr:uid="{00000000-0005-0000-0000-000003110000}"/>
    <cellStyle name="20% - Accent3 2 4 7 2 2" xfId="20115" xr:uid="{00000000-0005-0000-0000-000004110000}"/>
    <cellStyle name="20% - Accent3 2 4 7 3" xfId="4430" xr:uid="{00000000-0005-0000-0000-000005110000}"/>
    <cellStyle name="20% - Accent3 2 4 7 3 2" xfId="20116" xr:uid="{00000000-0005-0000-0000-000006110000}"/>
    <cellStyle name="20% - Accent3 2 4 7 4" xfId="20114" xr:uid="{00000000-0005-0000-0000-000007110000}"/>
    <cellStyle name="20% - Accent3 2 4 8" xfId="4431" xr:uid="{00000000-0005-0000-0000-000008110000}"/>
    <cellStyle name="20% - Accent3 2 4 8 2" xfId="4432" xr:uid="{00000000-0005-0000-0000-000009110000}"/>
    <cellStyle name="20% - Accent3 2 4 8 2 2" xfId="20118" xr:uid="{00000000-0005-0000-0000-00000A110000}"/>
    <cellStyle name="20% - Accent3 2 4 8 3" xfId="20117" xr:uid="{00000000-0005-0000-0000-00000B110000}"/>
    <cellStyle name="20% - Accent3 2 4 9" xfId="20053" xr:uid="{00000000-0005-0000-0000-00000C110000}"/>
    <cellStyle name="20% - Accent3 2 5" xfId="4433" xr:uid="{00000000-0005-0000-0000-00000D110000}"/>
    <cellStyle name="20% - Accent3 2 5 2" xfId="4434" xr:uid="{00000000-0005-0000-0000-00000E110000}"/>
    <cellStyle name="20% - Accent3 2 5 2 2" xfId="4435" xr:uid="{00000000-0005-0000-0000-00000F110000}"/>
    <cellStyle name="20% - Accent3 2 5 2 2 2" xfId="4436" xr:uid="{00000000-0005-0000-0000-000010110000}"/>
    <cellStyle name="20% - Accent3 2 5 2 2 2 2" xfId="4437" xr:uid="{00000000-0005-0000-0000-000011110000}"/>
    <cellStyle name="20% - Accent3 2 5 2 2 2 2 2" xfId="4438" xr:uid="{00000000-0005-0000-0000-000012110000}"/>
    <cellStyle name="20% - Accent3 2 5 2 2 2 2 2 2" xfId="20124" xr:uid="{00000000-0005-0000-0000-000013110000}"/>
    <cellStyle name="20% - Accent3 2 5 2 2 2 2 3" xfId="4439" xr:uid="{00000000-0005-0000-0000-000014110000}"/>
    <cellStyle name="20% - Accent3 2 5 2 2 2 2 3 2" xfId="20125" xr:uid="{00000000-0005-0000-0000-000015110000}"/>
    <cellStyle name="20% - Accent3 2 5 2 2 2 2 4" xfId="20123" xr:uid="{00000000-0005-0000-0000-000016110000}"/>
    <cellStyle name="20% - Accent3 2 5 2 2 2 3" xfId="4440" xr:uid="{00000000-0005-0000-0000-000017110000}"/>
    <cellStyle name="20% - Accent3 2 5 2 2 2 3 2" xfId="4441" xr:uid="{00000000-0005-0000-0000-000018110000}"/>
    <cellStyle name="20% - Accent3 2 5 2 2 2 3 2 2" xfId="20127" xr:uid="{00000000-0005-0000-0000-000019110000}"/>
    <cellStyle name="20% - Accent3 2 5 2 2 2 3 3" xfId="20126" xr:uid="{00000000-0005-0000-0000-00001A110000}"/>
    <cellStyle name="20% - Accent3 2 5 2 2 2 4" xfId="20122" xr:uid="{00000000-0005-0000-0000-00001B110000}"/>
    <cellStyle name="20% - Accent3 2 5 2 2 3" xfId="4442" xr:uid="{00000000-0005-0000-0000-00001C110000}"/>
    <cellStyle name="20% - Accent3 2 5 2 2 3 2" xfId="4443" xr:uid="{00000000-0005-0000-0000-00001D110000}"/>
    <cellStyle name="20% - Accent3 2 5 2 2 3 2 2" xfId="20129" xr:uid="{00000000-0005-0000-0000-00001E110000}"/>
    <cellStyle name="20% - Accent3 2 5 2 2 3 3" xfId="4444" xr:uid="{00000000-0005-0000-0000-00001F110000}"/>
    <cellStyle name="20% - Accent3 2 5 2 2 3 3 2" xfId="20130" xr:uid="{00000000-0005-0000-0000-000020110000}"/>
    <cellStyle name="20% - Accent3 2 5 2 2 3 4" xfId="20128" xr:uid="{00000000-0005-0000-0000-000021110000}"/>
    <cellStyle name="20% - Accent3 2 5 2 2 4" xfId="4445" xr:uid="{00000000-0005-0000-0000-000022110000}"/>
    <cellStyle name="20% - Accent3 2 5 2 2 4 2" xfId="4446" xr:uid="{00000000-0005-0000-0000-000023110000}"/>
    <cellStyle name="20% - Accent3 2 5 2 2 4 2 2" xfId="20132" xr:uid="{00000000-0005-0000-0000-000024110000}"/>
    <cellStyle name="20% - Accent3 2 5 2 2 4 3" xfId="20131" xr:uid="{00000000-0005-0000-0000-000025110000}"/>
    <cellStyle name="20% - Accent3 2 5 2 2 5" xfId="20121" xr:uid="{00000000-0005-0000-0000-000026110000}"/>
    <cellStyle name="20% - Accent3 2 5 2 3" xfId="4447" xr:uid="{00000000-0005-0000-0000-000027110000}"/>
    <cellStyle name="20% - Accent3 2 5 2 3 2" xfId="4448" xr:uid="{00000000-0005-0000-0000-000028110000}"/>
    <cellStyle name="20% - Accent3 2 5 2 3 2 2" xfId="4449" xr:uid="{00000000-0005-0000-0000-000029110000}"/>
    <cellStyle name="20% - Accent3 2 5 2 3 2 2 2" xfId="20135" xr:uid="{00000000-0005-0000-0000-00002A110000}"/>
    <cellStyle name="20% - Accent3 2 5 2 3 2 3" xfId="4450" xr:uid="{00000000-0005-0000-0000-00002B110000}"/>
    <cellStyle name="20% - Accent3 2 5 2 3 2 3 2" xfId="20136" xr:uid="{00000000-0005-0000-0000-00002C110000}"/>
    <cellStyle name="20% - Accent3 2 5 2 3 2 4" xfId="20134" xr:uid="{00000000-0005-0000-0000-00002D110000}"/>
    <cellStyle name="20% - Accent3 2 5 2 3 3" xfId="4451" xr:uid="{00000000-0005-0000-0000-00002E110000}"/>
    <cellStyle name="20% - Accent3 2 5 2 3 3 2" xfId="4452" xr:uid="{00000000-0005-0000-0000-00002F110000}"/>
    <cellStyle name="20% - Accent3 2 5 2 3 3 2 2" xfId="20138" xr:uid="{00000000-0005-0000-0000-000030110000}"/>
    <cellStyle name="20% - Accent3 2 5 2 3 3 3" xfId="20137" xr:uid="{00000000-0005-0000-0000-000031110000}"/>
    <cellStyle name="20% - Accent3 2 5 2 3 4" xfId="20133" xr:uid="{00000000-0005-0000-0000-000032110000}"/>
    <cellStyle name="20% - Accent3 2 5 2 4" xfId="4453" xr:uid="{00000000-0005-0000-0000-000033110000}"/>
    <cellStyle name="20% - Accent3 2 5 2 4 2" xfId="4454" xr:uid="{00000000-0005-0000-0000-000034110000}"/>
    <cellStyle name="20% - Accent3 2 5 2 4 2 2" xfId="20140" xr:uid="{00000000-0005-0000-0000-000035110000}"/>
    <cellStyle name="20% - Accent3 2 5 2 4 3" xfId="4455" xr:uid="{00000000-0005-0000-0000-000036110000}"/>
    <cellStyle name="20% - Accent3 2 5 2 4 3 2" xfId="20141" xr:uid="{00000000-0005-0000-0000-000037110000}"/>
    <cellStyle name="20% - Accent3 2 5 2 4 4" xfId="20139" xr:uid="{00000000-0005-0000-0000-000038110000}"/>
    <cellStyle name="20% - Accent3 2 5 2 5" xfId="4456" xr:uid="{00000000-0005-0000-0000-000039110000}"/>
    <cellStyle name="20% - Accent3 2 5 2 5 2" xfId="4457" xr:uid="{00000000-0005-0000-0000-00003A110000}"/>
    <cellStyle name="20% - Accent3 2 5 2 5 2 2" xfId="20143" xr:uid="{00000000-0005-0000-0000-00003B110000}"/>
    <cellStyle name="20% - Accent3 2 5 2 5 3" xfId="20142" xr:uid="{00000000-0005-0000-0000-00003C110000}"/>
    <cellStyle name="20% - Accent3 2 5 2 6" xfId="20120" xr:uid="{00000000-0005-0000-0000-00003D110000}"/>
    <cellStyle name="20% - Accent3 2 5 3" xfId="4458" xr:uid="{00000000-0005-0000-0000-00003E110000}"/>
    <cellStyle name="20% - Accent3 2 5 3 2" xfId="4459" xr:uid="{00000000-0005-0000-0000-00003F110000}"/>
    <cellStyle name="20% - Accent3 2 5 3 2 2" xfId="4460" xr:uid="{00000000-0005-0000-0000-000040110000}"/>
    <cellStyle name="20% - Accent3 2 5 3 2 2 2" xfId="4461" xr:uid="{00000000-0005-0000-0000-000041110000}"/>
    <cellStyle name="20% - Accent3 2 5 3 2 2 2 2" xfId="20147" xr:uid="{00000000-0005-0000-0000-000042110000}"/>
    <cellStyle name="20% - Accent3 2 5 3 2 2 3" xfId="4462" xr:uid="{00000000-0005-0000-0000-000043110000}"/>
    <cellStyle name="20% - Accent3 2 5 3 2 2 3 2" xfId="20148" xr:uid="{00000000-0005-0000-0000-000044110000}"/>
    <cellStyle name="20% - Accent3 2 5 3 2 2 4" xfId="20146" xr:uid="{00000000-0005-0000-0000-000045110000}"/>
    <cellStyle name="20% - Accent3 2 5 3 2 3" xfId="4463" xr:uid="{00000000-0005-0000-0000-000046110000}"/>
    <cellStyle name="20% - Accent3 2 5 3 2 3 2" xfId="4464" xr:uid="{00000000-0005-0000-0000-000047110000}"/>
    <cellStyle name="20% - Accent3 2 5 3 2 3 2 2" xfId="20150" xr:uid="{00000000-0005-0000-0000-000048110000}"/>
    <cellStyle name="20% - Accent3 2 5 3 2 3 3" xfId="20149" xr:uid="{00000000-0005-0000-0000-000049110000}"/>
    <cellStyle name="20% - Accent3 2 5 3 2 4" xfId="20145" xr:uid="{00000000-0005-0000-0000-00004A110000}"/>
    <cellStyle name="20% - Accent3 2 5 3 3" xfId="4465" xr:uid="{00000000-0005-0000-0000-00004B110000}"/>
    <cellStyle name="20% - Accent3 2 5 3 3 2" xfId="4466" xr:uid="{00000000-0005-0000-0000-00004C110000}"/>
    <cellStyle name="20% - Accent3 2 5 3 3 2 2" xfId="20152" xr:uid="{00000000-0005-0000-0000-00004D110000}"/>
    <cellStyle name="20% - Accent3 2 5 3 3 3" xfId="4467" xr:uid="{00000000-0005-0000-0000-00004E110000}"/>
    <cellStyle name="20% - Accent3 2 5 3 3 3 2" xfId="20153" xr:uid="{00000000-0005-0000-0000-00004F110000}"/>
    <cellStyle name="20% - Accent3 2 5 3 3 4" xfId="20151" xr:uid="{00000000-0005-0000-0000-000050110000}"/>
    <cellStyle name="20% - Accent3 2 5 3 4" xfId="4468" xr:uid="{00000000-0005-0000-0000-000051110000}"/>
    <cellStyle name="20% - Accent3 2 5 3 4 2" xfId="4469" xr:uid="{00000000-0005-0000-0000-000052110000}"/>
    <cellStyle name="20% - Accent3 2 5 3 4 2 2" xfId="20155" xr:uid="{00000000-0005-0000-0000-000053110000}"/>
    <cellStyle name="20% - Accent3 2 5 3 4 3" xfId="20154" xr:uid="{00000000-0005-0000-0000-000054110000}"/>
    <cellStyle name="20% - Accent3 2 5 3 5" xfId="20144" xr:uid="{00000000-0005-0000-0000-000055110000}"/>
    <cellStyle name="20% - Accent3 2 5 4" xfId="4470" xr:uid="{00000000-0005-0000-0000-000056110000}"/>
    <cellStyle name="20% - Accent3 2 5 4 2" xfId="4471" xr:uid="{00000000-0005-0000-0000-000057110000}"/>
    <cellStyle name="20% - Accent3 2 5 4 2 2" xfId="4472" xr:uid="{00000000-0005-0000-0000-000058110000}"/>
    <cellStyle name="20% - Accent3 2 5 4 2 2 2" xfId="20158" xr:uid="{00000000-0005-0000-0000-000059110000}"/>
    <cellStyle name="20% - Accent3 2 5 4 2 3" xfId="4473" xr:uid="{00000000-0005-0000-0000-00005A110000}"/>
    <cellStyle name="20% - Accent3 2 5 4 2 3 2" xfId="20159" xr:uid="{00000000-0005-0000-0000-00005B110000}"/>
    <cellStyle name="20% - Accent3 2 5 4 2 4" xfId="20157" xr:uid="{00000000-0005-0000-0000-00005C110000}"/>
    <cellStyle name="20% - Accent3 2 5 4 3" xfId="4474" xr:uid="{00000000-0005-0000-0000-00005D110000}"/>
    <cellStyle name="20% - Accent3 2 5 4 3 2" xfId="4475" xr:uid="{00000000-0005-0000-0000-00005E110000}"/>
    <cellStyle name="20% - Accent3 2 5 4 3 2 2" xfId="20161" xr:uid="{00000000-0005-0000-0000-00005F110000}"/>
    <cellStyle name="20% - Accent3 2 5 4 3 3" xfId="20160" xr:uid="{00000000-0005-0000-0000-000060110000}"/>
    <cellStyle name="20% - Accent3 2 5 4 4" xfId="20156" xr:uid="{00000000-0005-0000-0000-000061110000}"/>
    <cellStyle name="20% - Accent3 2 5 5" xfId="4476" xr:uid="{00000000-0005-0000-0000-000062110000}"/>
    <cellStyle name="20% - Accent3 2 5 5 2" xfId="4477" xr:uid="{00000000-0005-0000-0000-000063110000}"/>
    <cellStyle name="20% - Accent3 2 5 5 2 2" xfId="20163" xr:uid="{00000000-0005-0000-0000-000064110000}"/>
    <cellStyle name="20% - Accent3 2 5 5 3" xfId="4478" xr:uid="{00000000-0005-0000-0000-000065110000}"/>
    <cellStyle name="20% - Accent3 2 5 5 3 2" xfId="20164" xr:uid="{00000000-0005-0000-0000-000066110000}"/>
    <cellStyle name="20% - Accent3 2 5 5 4" xfId="20162" xr:uid="{00000000-0005-0000-0000-000067110000}"/>
    <cellStyle name="20% - Accent3 2 5 6" xfId="4479" xr:uid="{00000000-0005-0000-0000-000068110000}"/>
    <cellStyle name="20% - Accent3 2 5 6 2" xfId="4480" xr:uid="{00000000-0005-0000-0000-000069110000}"/>
    <cellStyle name="20% - Accent3 2 5 6 2 2" xfId="20166" xr:uid="{00000000-0005-0000-0000-00006A110000}"/>
    <cellStyle name="20% - Accent3 2 5 6 3" xfId="20165" xr:uid="{00000000-0005-0000-0000-00006B110000}"/>
    <cellStyle name="20% - Accent3 2 5 7" xfId="20119" xr:uid="{00000000-0005-0000-0000-00006C110000}"/>
    <cellStyle name="20% - Accent3 2 6" xfId="4481" xr:uid="{00000000-0005-0000-0000-00006D110000}"/>
    <cellStyle name="20% - Accent3 2 6 2" xfId="4482" xr:uid="{00000000-0005-0000-0000-00006E110000}"/>
    <cellStyle name="20% - Accent3 2 6 2 2" xfId="4483" xr:uid="{00000000-0005-0000-0000-00006F110000}"/>
    <cellStyle name="20% - Accent3 2 6 2 2 2" xfId="4484" xr:uid="{00000000-0005-0000-0000-000070110000}"/>
    <cellStyle name="20% - Accent3 2 6 2 2 2 2" xfId="4485" xr:uid="{00000000-0005-0000-0000-000071110000}"/>
    <cellStyle name="20% - Accent3 2 6 2 2 2 2 2" xfId="20171" xr:uid="{00000000-0005-0000-0000-000072110000}"/>
    <cellStyle name="20% - Accent3 2 6 2 2 2 3" xfId="4486" xr:uid="{00000000-0005-0000-0000-000073110000}"/>
    <cellStyle name="20% - Accent3 2 6 2 2 2 3 2" xfId="20172" xr:uid="{00000000-0005-0000-0000-000074110000}"/>
    <cellStyle name="20% - Accent3 2 6 2 2 2 4" xfId="20170" xr:uid="{00000000-0005-0000-0000-000075110000}"/>
    <cellStyle name="20% - Accent3 2 6 2 2 3" xfId="4487" xr:uid="{00000000-0005-0000-0000-000076110000}"/>
    <cellStyle name="20% - Accent3 2 6 2 2 3 2" xfId="4488" xr:uid="{00000000-0005-0000-0000-000077110000}"/>
    <cellStyle name="20% - Accent3 2 6 2 2 3 2 2" xfId="20174" xr:uid="{00000000-0005-0000-0000-000078110000}"/>
    <cellStyle name="20% - Accent3 2 6 2 2 3 3" xfId="20173" xr:uid="{00000000-0005-0000-0000-000079110000}"/>
    <cellStyle name="20% - Accent3 2 6 2 2 4" xfId="20169" xr:uid="{00000000-0005-0000-0000-00007A110000}"/>
    <cellStyle name="20% - Accent3 2 6 2 3" xfId="4489" xr:uid="{00000000-0005-0000-0000-00007B110000}"/>
    <cellStyle name="20% - Accent3 2 6 2 3 2" xfId="4490" xr:uid="{00000000-0005-0000-0000-00007C110000}"/>
    <cellStyle name="20% - Accent3 2 6 2 3 2 2" xfId="20176" xr:uid="{00000000-0005-0000-0000-00007D110000}"/>
    <cellStyle name="20% - Accent3 2 6 2 3 3" xfId="4491" xr:uid="{00000000-0005-0000-0000-00007E110000}"/>
    <cellStyle name="20% - Accent3 2 6 2 3 3 2" xfId="20177" xr:uid="{00000000-0005-0000-0000-00007F110000}"/>
    <cellStyle name="20% - Accent3 2 6 2 3 4" xfId="20175" xr:uid="{00000000-0005-0000-0000-000080110000}"/>
    <cellStyle name="20% - Accent3 2 6 2 4" xfId="4492" xr:uid="{00000000-0005-0000-0000-000081110000}"/>
    <cellStyle name="20% - Accent3 2 6 2 4 2" xfId="4493" xr:uid="{00000000-0005-0000-0000-000082110000}"/>
    <cellStyle name="20% - Accent3 2 6 2 4 2 2" xfId="20179" xr:uid="{00000000-0005-0000-0000-000083110000}"/>
    <cellStyle name="20% - Accent3 2 6 2 4 3" xfId="20178" xr:uid="{00000000-0005-0000-0000-000084110000}"/>
    <cellStyle name="20% - Accent3 2 6 2 5" xfId="20168" xr:uid="{00000000-0005-0000-0000-000085110000}"/>
    <cellStyle name="20% - Accent3 2 6 3" xfId="4494" xr:uid="{00000000-0005-0000-0000-000086110000}"/>
    <cellStyle name="20% - Accent3 2 6 3 2" xfId="4495" xr:uid="{00000000-0005-0000-0000-000087110000}"/>
    <cellStyle name="20% - Accent3 2 6 3 2 2" xfId="4496" xr:uid="{00000000-0005-0000-0000-000088110000}"/>
    <cellStyle name="20% - Accent3 2 6 3 2 2 2" xfId="20182" xr:uid="{00000000-0005-0000-0000-000089110000}"/>
    <cellStyle name="20% - Accent3 2 6 3 2 3" xfId="4497" xr:uid="{00000000-0005-0000-0000-00008A110000}"/>
    <cellStyle name="20% - Accent3 2 6 3 2 3 2" xfId="20183" xr:uid="{00000000-0005-0000-0000-00008B110000}"/>
    <cellStyle name="20% - Accent3 2 6 3 2 4" xfId="20181" xr:uid="{00000000-0005-0000-0000-00008C110000}"/>
    <cellStyle name="20% - Accent3 2 6 3 3" xfId="4498" xr:uid="{00000000-0005-0000-0000-00008D110000}"/>
    <cellStyle name="20% - Accent3 2 6 3 3 2" xfId="4499" xr:uid="{00000000-0005-0000-0000-00008E110000}"/>
    <cellStyle name="20% - Accent3 2 6 3 3 2 2" xfId="20185" xr:uid="{00000000-0005-0000-0000-00008F110000}"/>
    <cellStyle name="20% - Accent3 2 6 3 3 3" xfId="20184" xr:uid="{00000000-0005-0000-0000-000090110000}"/>
    <cellStyle name="20% - Accent3 2 6 3 4" xfId="20180" xr:uid="{00000000-0005-0000-0000-000091110000}"/>
    <cellStyle name="20% - Accent3 2 6 4" xfId="4500" xr:uid="{00000000-0005-0000-0000-000092110000}"/>
    <cellStyle name="20% - Accent3 2 6 4 2" xfId="4501" xr:uid="{00000000-0005-0000-0000-000093110000}"/>
    <cellStyle name="20% - Accent3 2 6 4 2 2" xfId="20187" xr:uid="{00000000-0005-0000-0000-000094110000}"/>
    <cellStyle name="20% - Accent3 2 6 4 3" xfId="4502" xr:uid="{00000000-0005-0000-0000-000095110000}"/>
    <cellStyle name="20% - Accent3 2 6 4 3 2" xfId="20188" xr:uid="{00000000-0005-0000-0000-000096110000}"/>
    <cellStyle name="20% - Accent3 2 6 4 4" xfId="20186" xr:uid="{00000000-0005-0000-0000-000097110000}"/>
    <cellStyle name="20% - Accent3 2 6 5" xfId="4503" xr:uid="{00000000-0005-0000-0000-000098110000}"/>
    <cellStyle name="20% - Accent3 2 6 5 2" xfId="4504" xr:uid="{00000000-0005-0000-0000-000099110000}"/>
    <cellStyle name="20% - Accent3 2 6 5 2 2" xfId="20190" xr:uid="{00000000-0005-0000-0000-00009A110000}"/>
    <cellStyle name="20% - Accent3 2 6 5 3" xfId="20189" xr:uid="{00000000-0005-0000-0000-00009B110000}"/>
    <cellStyle name="20% - Accent3 2 6 6" xfId="20167" xr:uid="{00000000-0005-0000-0000-00009C110000}"/>
    <cellStyle name="20% - Accent3 2 7" xfId="4505" xr:uid="{00000000-0005-0000-0000-00009D110000}"/>
    <cellStyle name="20% - Accent3 2 7 2" xfId="4506" xr:uid="{00000000-0005-0000-0000-00009E110000}"/>
    <cellStyle name="20% - Accent3 2 7 2 2" xfId="4507" xr:uid="{00000000-0005-0000-0000-00009F110000}"/>
    <cellStyle name="20% - Accent3 2 7 2 2 2" xfId="4508" xr:uid="{00000000-0005-0000-0000-0000A0110000}"/>
    <cellStyle name="20% - Accent3 2 7 2 2 2 2" xfId="20194" xr:uid="{00000000-0005-0000-0000-0000A1110000}"/>
    <cellStyle name="20% - Accent3 2 7 2 2 3" xfId="4509" xr:uid="{00000000-0005-0000-0000-0000A2110000}"/>
    <cellStyle name="20% - Accent3 2 7 2 2 3 2" xfId="20195" xr:uid="{00000000-0005-0000-0000-0000A3110000}"/>
    <cellStyle name="20% - Accent3 2 7 2 2 4" xfId="20193" xr:uid="{00000000-0005-0000-0000-0000A4110000}"/>
    <cellStyle name="20% - Accent3 2 7 2 3" xfId="4510" xr:uid="{00000000-0005-0000-0000-0000A5110000}"/>
    <cellStyle name="20% - Accent3 2 7 2 3 2" xfId="4511" xr:uid="{00000000-0005-0000-0000-0000A6110000}"/>
    <cellStyle name="20% - Accent3 2 7 2 3 2 2" xfId="20197" xr:uid="{00000000-0005-0000-0000-0000A7110000}"/>
    <cellStyle name="20% - Accent3 2 7 2 3 3" xfId="20196" xr:uid="{00000000-0005-0000-0000-0000A8110000}"/>
    <cellStyle name="20% - Accent3 2 7 2 4" xfId="20192" xr:uid="{00000000-0005-0000-0000-0000A9110000}"/>
    <cellStyle name="20% - Accent3 2 7 3" xfId="4512" xr:uid="{00000000-0005-0000-0000-0000AA110000}"/>
    <cellStyle name="20% - Accent3 2 7 3 2" xfId="4513" xr:uid="{00000000-0005-0000-0000-0000AB110000}"/>
    <cellStyle name="20% - Accent3 2 7 3 2 2" xfId="20199" xr:uid="{00000000-0005-0000-0000-0000AC110000}"/>
    <cellStyle name="20% - Accent3 2 7 3 3" xfId="4514" xr:uid="{00000000-0005-0000-0000-0000AD110000}"/>
    <cellStyle name="20% - Accent3 2 7 3 3 2" xfId="20200" xr:uid="{00000000-0005-0000-0000-0000AE110000}"/>
    <cellStyle name="20% - Accent3 2 7 3 4" xfId="20198" xr:uid="{00000000-0005-0000-0000-0000AF110000}"/>
    <cellStyle name="20% - Accent3 2 7 4" xfId="4515" xr:uid="{00000000-0005-0000-0000-0000B0110000}"/>
    <cellStyle name="20% - Accent3 2 7 4 2" xfId="4516" xr:uid="{00000000-0005-0000-0000-0000B1110000}"/>
    <cellStyle name="20% - Accent3 2 7 4 2 2" xfId="20202" xr:uid="{00000000-0005-0000-0000-0000B2110000}"/>
    <cellStyle name="20% - Accent3 2 7 4 3" xfId="20201" xr:uid="{00000000-0005-0000-0000-0000B3110000}"/>
    <cellStyle name="20% - Accent3 2 7 5" xfId="20191" xr:uid="{00000000-0005-0000-0000-0000B4110000}"/>
    <cellStyle name="20% - Accent3 2 8" xfId="4517" xr:uid="{00000000-0005-0000-0000-0000B5110000}"/>
    <cellStyle name="20% - Accent3 2 8 2" xfId="4518" xr:uid="{00000000-0005-0000-0000-0000B6110000}"/>
    <cellStyle name="20% - Accent3 2 8 2 2" xfId="4519" xr:uid="{00000000-0005-0000-0000-0000B7110000}"/>
    <cellStyle name="20% - Accent3 2 8 2 2 2" xfId="20205" xr:uid="{00000000-0005-0000-0000-0000B8110000}"/>
    <cellStyle name="20% - Accent3 2 8 2 3" xfId="4520" xr:uid="{00000000-0005-0000-0000-0000B9110000}"/>
    <cellStyle name="20% - Accent3 2 8 2 3 2" xfId="20206" xr:uid="{00000000-0005-0000-0000-0000BA110000}"/>
    <cellStyle name="20% - Accent3 2 8 2 4" xfId="20204" xr:uid="{00000000-0005-0000-0000-0000BB110000}"/>
    <cellStyle name="20% - Accent3 2 8 3" xfId="4521" xr:uid="{00000000-0005-0000-0000-0000BC110000}"/>
    <cellStyle name="20% - Accent3 2 8 3 2" xfId="4522" xr:uid="{00000000-0005-0000-0000-0000BD110000}"/>
    <cellStyle name="20% - Accent3 2 8 3 2 2" xfId="20208" xr:uid="{00000000-0005-0000-0000-0000BE110000}"/>
    <cellStyle name="20% - Accent3 2 8 3 3" xfId="20207" xr:uid="{00000000-0005-0000-0000-0000BF110000}"/>
    <cellStyle name="20% - Accent3 2 8 4" xfId="20203" xr:uid="{00000000-0005-0000-0000-0000C0110000}"/>
    <cellStyle name="20% - Accent3 2 9" xfId="4523" xr:uid="{00000000-0005-0000-0000-0000C1110000}"/>
    <cellStyle name="20% - Accent3 2 9 2" xfId="4524" xr:uid="{00000000-0005-0000-0000-0000C2110000}"/>
    <cellStyle name="20% - Accent3 2 9 2 2" xfId="4525" xr:uid="{00000000-0005-0000-0000-0000C3110000}"/>
    <cellStyle name="20% - Accent3 2 9 2 2 2" xfId="20211" xr:uid="{00000000-0005-0000-0000-0000C4110000}"/>
    <cellStyle name="20% - Accent3 2 9 2 3" xfId="4526" xr:uid="{00000000-0005-0000-0000-0000C5110000}"/>
    <cellStyle name="20% - Accent3 2 9 2 3 2" xfId="20212" xr:uid="{00000000-0005-0000-0000-0000C6110000}"/>
    <cellStyle name="20% - Accent3 2 9 2 4" xfId="20210" xr:uid="{00000000-0005-0000-0000-0000C7110000}"/>
    <cellStyle name="20% - Accent3 2 9 3" xfId="4527" xr:uid="{00000000-0005-0000-0000-0000C8110000}"/>
    <cellStyle name="20% - Accent3 2 9 3 2" xfId="20213" xr:uid="{00000000-0005-0000-0000-0000C9110000}"/>
    <cellStyle name="20% - Accent3 2 9 4" xfId="4528" xr:uid="{00000000-0005-0000-0000-0000CA110000}"/>
    <cellStyle name="20% - Accent3 2 9 4 2" xfId="20214" xr:uid="{00000000-0005-0000-0000-0000CB110000}"/>
    <cellStyle name="20% - Accent3 2 9 5" xfId="20209" xr:uid="{00000000-0005-0000-0000-0000CC110000}"/>
    <cellStyle name="20% - Accent3 2_Sheet11" xfId="4529" xr:uid="{00000000-0005-0000-0000-0000CD110000}"/>
    <cellStyle name="20% - Accent3 20" xfId="1144" xr:uid="{00000000-0005-0000-0000-0000CE110000}"/>
    <cellStyle name="20% - Accent3 20 2" xfId="2239" xr:uid="{00000000-0005-0000-0000-0000CF110000}"/>
    <cellStyle name="20% - Accent3 20 2 2" xfId="18387" xr:uid="{00000000-0005-0000-0000-0000D0110000}"/>
    <cellStyle name="20% - Accent3 20 2 3" xfId="33549" xr:uid="{00000000-0005-0000-0000-0000D1110000}"/>
    <cellStyle name="20% - Accent3 20 3" xfId="16534" xr:uid="{00000000-0005-0000-0000-0000D2110000}"/>
    <cellStyle name="20% - Accent3 20 3 2" xfId="31060" xr:uid="{00000000-0005-0000-0000-0000D3110000}"/>
    <cellStyle name="20% - Accent3 20 3 3" xfId="34171" xr:uid="{00000000-0005-0000-0000-0000D4110000}"/>
    <cellStyle name="20% - Accent3 20 4" xfId="17436" xr:uid="{00000000-0005-0000-0000-0000D5110000}"/>
    <cellStyle name="20% - Accent3 20 4 2" xfId="34833" xr:uid="{00000000-0005-0000-0000-0000D6110000}"/>
    <cellStyle name="20% - Accent3 20 5" xfId="32845" xr:uid="{00000000-0005-0000-0000-0000D7110000}"/>
    <cellStyle name="20% - Accent3 21" xfId="1157" xr:uid="{00000000-0005-0000-0000-0000D8110000}"/>
    <cellStyle name="20% - Accent3 21 2" xfId="2252" xr:uid="{00000000-0005-0000-0000-0000D9110000}"/>
    <cellStyle name="20% - Accent3 21 2 2" xfId="18400" xr:uid="{00000000-0005-0000-0000-0000DA110000}"/>
    <cellStyle name="20% - Accent3 21 2 3" xfId="33563" xr:uid="{00000000-0005-0000-0000-0000DB110000}"/>
    <cellStyle name="20% - Accent3 21 3" xfId="16547" xr:uid="{00000000-0005-0000-0000-0000DC110000}"/>
    <cellStyle name="20% - Accent3 21 3 2" xfId="31073" xr:uid="{00000000-0005-0000-0000-0000DD110000}"/>
    <cellStyle name="20% - Accent3 21 3 3" xfId="34184" xr:uid="{00000000-0005-0000-0000-0000DE110000}"/>
    <cellStyle name="20% - Accent3 21 4" xfId="17449" xr:uid="{00000000-0005-0000-0000-0000DF110000}"/>
    <cellStyle name="20% - Accent3 21 4 2" xfId="34846" xr:uid="{00000000-0005-0000-0000-0000E0110000}"/>
    <cellStyle name="20% - Accent3 21 5" xfId="32858" xr:uid="{00000000-0005-0000-0000-0000E1110000}"/>
    <cellStyle name="20% - Accent3 22" xfId="1170" xr:uid="{00000000-0005-0000-0000-0000E2110000}"/>
    <cellStyle name="20% - Accent3 22 2" xfId="2265" xr:uid="{00000000-0005-0000-0000-0000E3110000}"/>
    <cellStyle name="20% - Accent3 22 2 2" xfId="18413" xr:uid="{00000000-0005-0000-0000-0000E4110000}"/>
    <cellStyle name="20% - Accent3 22 2 3" xfId="33577" xr:uid="{00000000-0005-0000-0000-0000E5110000}"/>
    <cellStyle name="20% - Accent3 22 3" xfId="16560" xr:uid="{00000000-0005-0000-0000-0000E6110000}"/>
    <cellStyle name="20% - Accent3 22 3 2" xfId="31086" xr:uid="{00000000-0005-0000-0000-0000E7110000}"/>
    <cellStyle name="20% - Accent3 22 3 3" xfId="34197" xr:uid="{00000000-0005-0000-0000-0000E8110000}"/>
    <cellStyle name="20% - Accent3 22 4" xfId="17462" xr:uid="{00000000-0005-0000-0000-0000E9110000}"/>
    <cellStyle name="20% - Accent3 22 4 2" xfId="34863" xr:uid="{00000000-0005-0000-0000-0000EA110000}"/>
    <cellStyle name="20% - Accent3 22 5" xfId="32871" xr:uid="{00000000-0005-0000-0000-0000EB110000}"/>
    <cellStyle name="20% - Accent3 23" xfId="1184" xr:uid="{00000000-0005-0000-0000-0000EC110000}"/>
    <cellStyle name="20% - Accent3 23 2" xfId="2278" xr:uid="{00000000-0005-0000-0000-0000ED110000}"/>
    <cellStyle name="20% - Accent3 23 2 2" xfId="18426" xr:uid="{00000000-0005-0000-0000-0000EE110000}"/>
    <cellStyle name="20% - Accent3 23 2 3" xfId="33594" xr:uid="{00000000-0005-0000-0000-0000EF110000}"/>
    <cellStyle name="20% - Accent3 23 3" xfId="16574" xr:uid="{00000000-0005-0000-0000-0000F0110000}"/>
    <cellStyle name="20% - Accent3 23 3 2" xfId="31100" xr:uid="{00000000-0005-0000-0000-0000F1110000}"/>
    <cellStyle name="20% - Accent3 23 3 3" xfId="34210" xr:uid="{00000000-0005-0000-0000-0000F2110000}"/>
    <cellStyle name="20% - Accent3 23 4" xfId="17475" xr:uid="{00000000-0005-0000-0000-0000F3110000}"/>
    <cellStyle name="20% - Accent3 23 4 2" xfId="34878" xr:uid="{00000000-0005-0000-0000-0000F4110000}"/>
    <cellStyle name="20% - Accent3 23 5" xfId="32890" xr:uid="{00000000-0005-0000-0000-0000F5110000}"/>
    <cellStyle name="20% - Accent3 24" xfId="1198" xr:uid="{00000000-0005-0000-0000-0000F6110000}"/>
    <cellStyle name="20% - Accent3 24 2" xfId="2291" xr:uid="{00000000-0005-0000-0000-0000F7110000}"/>
    <cellStyle name="20% - Accent3 24 2 2" xfId="18439" xr:uid="{00000000-0005-0000-0000-0000F8110000}"/>
    <cellStyle name="20% - Accent3 24 2 3" xfId="33611" xr:uid="{00000000-0005-0000-0000-0000F9110000}"/>
    <cellStyle name="20% - Accent3 24 3" xfId="16587" xr:uid="{00000000-0005-0000-0000-0000FA110000}"/>
    <cellStyle name="20% - Accent3 24 3 2" xfId="31113" xr:uid="{00000000-0005-0000-0000-0000FB110000}"/>
    <cellStyle name="20% - Accent3 24 3 3" xfId="34223" xr:uid="{00000000-0005-0000-0000-0000FC110000}"/>
    <cellStyle name="20% - Accent3 24 4" xfId="17488" xr:uid="{00000000-0005-0000-0000-0000FD110000}"/>
    <cellStyle name="20% - Accent3 24 4 2" xfId="34893" xr:uid="{00000000-0005-0000-0000-0000FE110000}"/>
    <cellStyle name="20% - Accent3 24 5" xfId="32903" xr:uid="{00000000-0005-0000-0000-0000FF110000}"/>
    <cellStyle name="20% - Accent3 25" xfId="1317" xr:uid="{00000000-0005-0000-0000-000000120000}"/>
    <cellStyle name="20% - Accent3 25 2" xfId="2304" xr:uid="{00000000-0005-0000-0000-000001120000}"/>
    <cellStyle name="20% - Accent3 25 2 2" xfId="18452" xr:uid="{00000000-0005-0000-0000-000002120000}"/>
    <cellStyle name="20% - Accent3 25 2 3" xfId="33625" xr:uid="{00000000-0005-0000-0000-000003120000}"/>
    <cellStyle name="20% - Accent3 25 3" xfId="16600" xr:uid="{00000000-0005-0000-0000-000004120000}"/>
    <cellStyle name="20% - Accent3 25 3 2" xfId="31126" xr:uid="{00000000-0005-0000-0000-000005120000}"/>
    <cellStyle name="20% - Accent3 25 3 3" xfId="34236" xr:uid="{00000000-0005-0000-0000-000006120000}"/>
    <cellStyle name="20% - Accent3 25 4" xfId="17501" xr:uid="{00000000-0005-0000-0000-000007120000}"/>
    <cellStyle name="20% - Accent3 25 4 2" xfId="34913" xr:uid="{00000000-0005-0000-0000-000008120000}"/>
    <cellStyle name="20% - Accent3 25 5" xfId="32916" xr:uid="{00000000-0005-0000-0000-000009120000}"/>
    <cellStyle name="20% - Accent3 26" xfId="1339" xr:uid="{00000000-0005-0000-0000-00000A120000}"/>
    <cellStyle name="20% - Accent3 26 2" xfId="2319" xr:uid="{00000000-0005-0000-0000-00000B120000}"/>
    <cellStyle name="20% - Accent3 26 2 2" xfId="18467" xr:uid="{00000000-0005-0000-0000-00000C120000}"/>
    <cellStyle name="20% - Accent3 26 2 3" xfId="33641" xr:uid="{00000000-0005-0000-0000-00000D120000}"/>
    <cellStyle name="20% - Accent3 26 3" xfId="16613" xr:uid="{00000000-0005-0000-0000-00000E120000}"/>
    <cellStyle name="20% - Accent3 26 3 2" xfId="31139" xr:uid="{00000000-0005-0000-0000-00000F120000}"/>
    <cellStyle name="20% - Accent3 26 3 3" xfId="34249" xr:uid="{00000000-0005-0000-0000-000010120000}"/>
    <cellStyle name="20% - Accent3 26 4" xfId="17516" xr:uid="{00000000-0005-0000-0000-000011120000}"/>
    <cellStyle name="20% - Accent3 26 4 2" xfId="34926" xr:uid="{00000000-0005-0000-0000-000012120000}"/>
    <cellStyle name="20% - Accent3 26 5" xfId="32929" xr:uid="{00000000-0005-0000-0000-000013120000}"/>
    <cellStyle name="20% - Accent3 27" xfId="1358" xr:uid="{00000000-0005-0000-0000-000014120000}"/>
    <cellStyle name="20% - Accent3 27 2" xfId="2331" xr:uid="{00000000-0005-0000-0000-000015120000}"/>
    <cellStyle name="20% - Accent3 27 2 2" xfId="18479" xr:uid="{00000000-0005-0000-0000-000016120000}"/>
    <cellStyle name="20% - Accent3 27 2 3" xfId="33656" xr:uid="{00000000-0005-0000-0000-000017120000}"/>
    <cellStyle name="20% - Accent3 27 3" xfId="16658" xr:uid="{00000000-0005-0000-0000-000018120000}"/>
    <cellStyle name="20% - Accent3 27 3 2" xfId="31156" xr:uid="{00000000-0005-0000-0000-000019120000}"/>
    <cellStyle name="20% - Accent3 27 3 3" xfId="34262" xr:uid="{00000000-0005-0000-0000-00001A120000}"/>
    <cellStyle name="20% - Accent3 27 4" xfId="17528" xr:uid="{00000000-0005-0000-0000-00001B120000}"/>
    <cellStyle name="20% - Accent3 27 4 2" xfId="34940" xr:uid="{00000000-0005-0000-0000-00001C120000}"/>
    <cellStyle name="20% - Accent3 27 5" xfId="32942" xr:uid="{00000000-0005-0000-0000-00001D120000}"/>
    <cellStyle name="20% - Accent3 28" xfId="1374" xr:uid="{00000000-0005-0000-0000-00001E120000}"/>
    <cellStyle name="20% - Accent3 28 2" xfId="2346" xr:uid="{00000000-0005-0000-0000-00001F120000}"/>
    <cellStyle name="20% - Accent3 28 2 2" xfId="18494" xr:uid="{00000000-0005-0000-0000-000020120000}"/>
    <cellStyle name="20% - Accent3 28 2 3" xfId="33672" xr:uid="{00000000-0005-0000-0000-000021120000}"/>
    <cellStyle name="20% - Accent3 28 3" xfId="17543" xr:uid="{00000000-0005-0000-0000-000022120000}"/>
    <cellStyle name="20% - Accent3 28 3 2" xfId="34953" xr:uid="{00000000-0005-0000-0000-000023120000}"/>
    <cellStyle name="20% - Accent3 28 4" xfId="32955" xr:uid="{00000000-0005-0000-0000-000024120000}"/>
    <cellStyle name="20% - Accent3 29" xfId="1388" xr:uid="{00000000-0005-0000-0000-000025120000}"/>
    <cellStyle name="20% - Accent3 29 2" xfId="2360" xr:uid="{00000000-0005-0000-0000-000026120000}"/>
    <cellStyle name="20% - Accent3 29 2 2" xfId="18508" xr:uid="{00000000-0005-0000-0000-000027120000}"/>
    <cellStyle name="20% - Accent3 29 2 3" xfId="33686" xr:uid="{00000000-0005-0000-0000-000028120000}"/>
    <cellStyle name="20% - Accent3 29 3" xfId="17557" xr:uid="{00000000-0005-0000-0000-000029120000}"/>
    <cellStyle name="20% - Accent3 29 3 2" xfId="34967" xr:uid="{00000000-0005-0000-0000-00002A120000}"/>
    <cellStyle name="20% - Accent3 29 4" xfId="32968" xr:uid="{00000000-0005-0000-0000-00002B120000}"/>
    <cellStyle name="20% - Accent3 3" xfId="403" xr:uid="{00000000-0005-0000-0000-00002C120000}"/>
    <cellStyle name="20% - Accent3 3 10" xfId="16734" xr:uid="{00000000-0005-0000-0000-00002D120000}"/>
    <cellStyle name="20% - Accent3 3 11" xfId="32622" xr:uid="{00000000-0005-0000-0000-00002E120000}"/>
    <cellStyle name="20% - Accent3 3 2" xfId="615" xr:uid="{00000000-0005-0000-0000-00002F120000}"/>
    <cellStyle name="20% - Accent3 3 2 10" xfId="33324" xr:uid="{00000000-0005-0000-0000-000030120000}"/>
    <cellStyle name="20% - Accent3 3 2 2" xfId="968" xr:uid="{00000000-0005-0000-0000-000031120000}"/>
    <cellStyle name="20% - Accent3 3 2 2 2" xfId="2064" xr:uid="{00000000-0005-0000-0000-000032120000}"/>
    <cellStyle name="20% - Accent3 3 2 2 2 2" xfId="4533" xr:uid="{00000000-0005-0000-0000-000033120000}"/>
    <cellStyle name="20% - Accent3 3 2 2 2 2 2" xfId="4534" xr:uid="{00000000-0005-0000-0000-000034120000}"/>
    <cellStyle name="20% - Accent3 3 2 2 2 2 2 2" xfId="20219" xr:uid="{00000000-0005-0000-0000-000035120000}"/>
    <cellStyle name="20% - Accent3 3 2 2 2 2 3" xfId="4535" xr:uid="{00000000-0005-0000-0000-000036120000}"/>
    <cellStyle name="20% - Accent3 3 2 2 2 2 3 2" xfId="20220" xr:uid="{00000000-0005-0000-0000-000037120000}"/>
    <cellStyle name="20% - Accent3 3 2 2 2 2 4" xfId="20218" xr:uid="{00000000-0005-0000-0000-000038120000}"/>
    <cellStyle name="20% - Accent3 3 2 2 2 3" xfId="4536" xr:uid="{00000000-0005-0000-0000-000039120000}"/>
    <cellStyle name="20% - Accent3 3 2 2 2 3 2" xfId="4537" xr:uid="{00000000-0005-0000-0000-00003A120000}"/>
    <cellStyle name="20% - Accent3 3 2 2 2 3 2 2" xfId="20222" xr:uid="{00000000-0005-0000-0000-00003B120000}"/>
    <cellStyle name="20% - Accent3 3 2 2 2 3 3" xfId="20221" xr:uid="{00000000-0005-0000-0000-00003C120000}"/>
    <cellStyle name="20% - Accent3 3 2 2 2 4" xfId="4532" xr:uid="{00000000-0005-0000-0000-00003D120000}"/>
    <cellStyle name="20% - Accent3 3 2 2 2 4 2" xfId="20217" xr:uid="{00000000-0005-0000-0000-00003E120000}"/>
    <cellStyle name="20% - Accent3 3 2 2 2 5" xfId="18212" xr:uid="{00000000-0005-0000-0000-00003F120000}"/>
    <cellStyle name="20% - Accent3 3 2 2 3" xfId="4538" xr:uid="{00000000-0005-0000-0000-000040120000}"/>
    <cellStyle name="20% - Accent3 3 2 2 3 2" xfId="4539" xr:uid="{00000000-0005-0000-0000-000041120000}"/>
    <cellStyle name="20% - Accent3 3 2 2 3 2 2" xfId="20224" xr:uid="{00000000-0005-0000-0000-000042120000}"/>
    <cellStyle name="20% - Accent3 3 2 2 3 3" xfId="4540" xr:uid="{00000000-0005-0000-0000-000043120000}"/>
    <cellStyle name="20% - Accent3 3 2 2 3 3 2" xfId="20225" xr:uid="{00000000-0005-0000-0000-000044120000}"/>
    <cellStyle name="20% - Accent3 3 2 2 3 4" xfId="20223" xr:uid="{00000000-0005-0000-0000-000045120000}"/>
    <cellStyle name="20% - Accent3 3 2 2 4" xfId="4541" xr:uid="{00000000-0005-0000-0000-000046120000}"/>
    <cellStyle name="20% - Accent3 3 2 2 4 2" xfId="4542" xr:uid="{00000000-0005-0000-0000-000047120000}"/>
    <cellStyle name="20% - Accent3 3 2 2 4 2 2" xfId="20227" xr:uid="{00000000-0005-0000-0000-000048120000}"/>
    <cellStyle name="20% - Accent3 3 2 2 4 3" xfId="20226" xr:uid="{00000000-0005-0000-0000-000049120000}"/>
    <cellStyle name="20% - Accent3 3 2 2 5" xfId="4531" xr:uid="{00000000-0005-0000-0000-00004A120000}"/>
    <cellStyle name="20% - Accent3 3 2 2 5 2" xfId="20216" xr:uid="{00000000-0005-0000-0000-00004B120000}"/>
    <cellStyle name="20% - Accent3 3 2 2 6" xfId="17261" xr:uid="{00000000-0005-0000-0000-00004C120000}"/>
    <cellStyle name="20% - Accent3 3 2 2 7" xfId="34640" xr:uid="{00000000-0005-0000-0000-00004D120000}"/>
    <cellStyle name="20% - Accent3 3 2 3" xfId="1723" xr:uid="{00000000-0005-0000-0000-00004E120000}"/>
    <cellStyle name="20% - Accent3 3 2 3 2" xfId="4544" xr:uid="{00000000-0005-0000-0000-00004F120000}"/>
    <cellStyle name="20% - Accent3 3 2 3 2 2" xfId="4545" xr:uid="{00000000-0005-0000-0000-000050120000}"/>
    <cellStyle name="20% - Accent3 3 2 3 2 2 2" xfId="4546" xr:uid="{00000000-0005-0000-0000-000051120000}"/>
    <cellStyle name="20% - Accent3 3 2 3 2 2 2 2" xfId="20231" xr:uid="{00000000-0005-0000-0000-000052120000}"/>
    <cellStyle name="20% - Accent3 3 2 3 2 2 3" xfId="4547" xr:uid="{00000000-0005-0000-0000-000053120000}"/>
    <cellStyle name="20% - Accent3 3 2 3 2 2 3 2" xfId="20232" xr:uid="{00000000-0005-0000-0000-000054120000}"/>
    <cellStyle name="20% - Accent3 3 2 3 2 2 4" xfId="20230" xr:uid="{00000000-0005-0000-0000-000055120000}"/>
    <cellStyle name="20% - Accent3 3 2 3 2 3" xfId="4548" xr:uid="{00000000-0005-0000-0000-000056120000}"/>
    <cellStyle name="20% - Accent3 3 2 3 2 3 2" xfId="4549" xr:uid="{00000000-0005-0000-0000-000057120000}"/>
    <cellStyle name="20% - Accent3 3 2 3 2 3 2 2" xfId="20234" xr:uid="{00000000-0005-0000-0000-000058120000}"/>
    <cellStyle name="20% - Accent3 3 2 3 2 3 3" xfId="20233" xr:uid="{00000000-0005-0000-0000-000059120000}"/>
    <cellStyle name="20% - Accent3 3 2 3 2 4" xfId="20229" xr:uid="{00000000-0005-0000-0000-00005A120000}"/>
    <cellStyle name="20% - Accent3 3 2 3 3" xfId="4550" xr:uid="{00000000-0005-0000-0000-00005B120000}"/>
    <cellStyle name="20% - Accent3 3 2 3 3 2" xfId="4551" xr:uid="{00000000-0005-0000-0000-00005C120000}"/>
    <cellStyle name="20% - Accent3 3 2 3 3 2 2" xfId="20236" xr:uid="{00000000-0005-0000-0000-00005D120000}"/>
    <cellStyle name="20% - Accent3 3 2 3 3 3" xfId="4552" xr:uid="{00000000-0005-0000-0000-00005E120000}"/>
    <cellStyle name="20% - Accent3 3 2 3 3 3 2" xfId="20237" xr:uid="{00000000-0005-0000-0000-00005F120000}"/>
    <cellStyle name="20% - Accent3 3 2 3 3 4" xfId="20235" xr:uid="{00000000-0005-0000-0000-000060120000}"/>
    <cellStyle name="20% - Accent3 3 2 3 4" xfId="4553" xr:uid="{00000000-0005-0000-0000-000061120000}"/>
    <cellStyle name="20% - Accent3 3 2 3 4 2" xfId="4554" xr:uid="{00000000-0005-0000-0000-000062120000}"/>
    <cellStyle name="20% - Accent3 3 2 3 4 2 2" xfId="20239" xr:uid="{00000000-0005-0000-0000-000063120000}"/>
    <cellStyle name="20% - Accent3 3 2 3 4 3" xfId="20238" xr:uid="{00000000-0005-0000-0000-000064120000}"/>
    <cellStyle name="20% - Accent3 3 2 3 5" xfId="4543" xr:uid="{00000000-0005-0000-0000-000065120000}"/>
    <cellStyle name="20% - Accent3 3 2 3 5 2" xfId="20228" xr:uid="{00000000-0005-0000-0000-000066120000}"/>
    <cellStyle name="20% - Accent3 3 2 3 6" xfId="17871" xr:uid="{00000000-0005-0000-0000-000067120000}"/>
    <cellStyle name="20% - Accent3 3 2 3 7" xfId="34433" xr:uid="{00000000-0005-0000-0000-000068120000}"/>
    <cellStyle name="20% - Accent3 3 2 4" xfId="4555" xr:uid="{00000000-0005-0000-0000-000069120000}"/>
    <cellStyle name="20% - Accent3 3 2 4 2" xfId="4556" xr:uid="{00000000-0005-0000-0000-00006A120000}"/>
    <cellStyle name="20% - Accent3 3 2 4 2 2" xfId="4557" xr:uid="{00000000-0005-0000-0000-00006B120000}"/>
    <cellStyle name="20% - Accent3 3 2 4 2 2 2" xfId="20242" xr:uid="{00000000-0005-0000-0000-00006C120000}"/>
    <cellStyle name="20% - Accent3 3 2 4 2 3" xfId="4558" xr:uid="{00000000-0005-0000-0000-00006D120000}"/>
    <cellStyle name="20% - Accent3 3 2 4 2 3 2" xfId="20243" xr:uid="{00000000-0005-0000-0000-00006E120000}"/>
    <cellStyle name="20% - Accent3 3 2 4 2 4" xfId="20241" xr:uid="{00000000-0005-0000-0000-00006F120000}"/>
    <cellStyle name="20% - Accent3 3 2 4 3" xfId="4559" xr:uid="{00000000-0005-0000-0000-000070120000}"/>
    <cellStyle name="20% - Accent3 3 2 4 3 2" xfId="4560" xr:uid="{00000000-0005-0000-0000-000071120000}"/>
    <cellStyle name="20% - Accent3 3 2 4 3 2 2" xfId="20245" xr:uid="{00000000-0005-0000-0000-000072120000}"/>
    <cellStyle name="20% - Accent3 3 2 4 3 3" xfId="20244" xr:uid="{00000000-0005-0000-0000-000073120000}"/>
    <cellStyle name="20% - Accent3 3 2 4 4" xfId="20240" xr:uid="{00000000-0005-0000-0000-000074120000}"/>
    <cellStyle name="20% - Accent3 3 2 5" xfId="4561" xr:uid="{00000000-0005-0000-0000-000075120000}"/>
    <cellStyle name="20% - Accent3 3 2 5 2" xfId="4562" xr:uid="{00000000-0005-0000-0000-000076120000}"/>
    <cellStyle name="20% - Accent3 3 2 5 2 2" xfId="4563" xr:uid="{00000000-0005-0000-0000-000077120000}"/>
    <cellStyle name="20% - Accent3 3 2 5 2 2 2" xfId="20248" xr:uid="{00000000-0005-0000-0000-000078120000}"/>
    <cellStyle name="20% - Accent3 3 2 5 2 3" xfId="4564" xr:uid="{00000000-0005-0000-0000-000079120000}"/>
    <cellStyle name="20% - Accent3 3 2 5 2 3 2" xfId="20249" xr:uid="{00000000-0005-0000-0000-00007A120000}"/>
    <cellStyle name="20% - Accent3 3 2 5 2 4" xfId="20247" xr:uid="{00000000-0005-0000-0000-00007B120000}"/>
    <cellStyle name="20% - Accent3 3 2 5 3" xfId="4565" xr:uid="{00000000-0005-0000-0000-00007C120000}"/>
    <cellStyle name="20% - Accent3 3 2 5 3 2" xfId="20250" xr:uid="{00000000-0005-0000-0000-00007D120000}"/>
    <cellStyle name="20% - Accent3 3 2 5 4" xfId="4566" xr:uid="{00000000-0005-0000-0000-00007E120000}"/>
    <cellStyle name="20% - Accent3 3 2 5 4 2" xfId="20251" xr:uid="{00000000-0005-0000-0000-00007F120000}"/>
    <cellStyle name="20% - Accent3 3 2 5 5" xfId="20246" xr:uid="{00000000-0005-0000-0000-000080120000}"/>
    <cellStyle name="20% - Accent3 3 2 6" xfId="4567" xr:uid="{00000000-0005-0000-0000-000081120000}"/>
    <cellStyle name="20% - Accent3 3 2 6 2" xfId="4568" xr:uid="{00000000-0005-0000-0000-000082120000}"/>
    <cellStyle name="20% - Accent3 3 2 6 2 2" xfId="20253" xr:uid="{00000000-0005-0000-0000-000083120000}"/>
    <cellStyle name="20% - Accent3 3 2 6 3" xfId="4569" xr:uid="{00000000-0005-0000-0000-000084120000}"/>
    <cellStyle name="20% - Accent3 3 2 6 3 2" xfId="20254" xr:uid="{00000000-0005-0000-0000-000085120000}"/>
    <cellStyle name="20% - Accent3 3 2 6 4" xfId="20252" xr:uid="{00000000-0005-0000-0000-000086120000}"/>
    <cellStyle name="20% - Accent3 3 2 7" xfId="4570" xr:uid="{00000000-0005-0000-0000-000087120000}"/>
    <cellStyle name="20% - Accent3 3 2 7 2" xfId="4571" xr:uid="{00000000-0005-0000-0000-000088120000}"/>
    <cellStyle name="20% - Accent3 3 2 7 2 2" xfId="20256" xr:uid="{00000000-0005-0000-0000-000089120000}"/>
    <cellStyle name="20% - Accent3 3 2 7 3" xfId="20255" xr:uid="{00000000-0005-0000-0000-00008A120000}"/>
    <cellStyle name="20% - Accent3 3 2 8" xfId="4530" xr:uid="{00000000-0005-0000-0000-00008B120000}"/>
    <cellStyle name="20% - Accent3 3 2 8 2" xfId="20215" xr:uid="{00000000-0005-0000-0000-00008C120000}"/>
    <cellStyle name="20% - Accent3 3 2 9" xfId="16920" xr:uid="{00000000-0005-0000-0000-00008D120000}"/>
    <cellStyle name="20% - Accent3 3 3" xfId="781" xr:uid="{00000000-0005-0000-0000-00008E120000}"/>
    <cellStyle name="20% - Accent3 3 3 2" xfId="1878" xr:uid="{00000000-0005-0000-0000-00008F120000}"/>
    <cellStyle name="20% - Accent3 3 3 2 2" xfId="4574" xr:uid="{00000000-0005-0000-0000-000090120000}"/>
    <cellStyle name="20% - Accent3 3 3 2 2 2" xfId="4575" xr:uid="{00000000-0005-0000-0000-000091120000}"/>
    <cellStyle name="20% - Accent3 3 3 2 2 2 2" xfId="20260" xr:uid="{00000000-0005-0000-0000-000092120000}"/>
    <cellStyle name="20% - Accent3 3 3 2 2 3" xfId="4576" xr:uid="{00000000-0005-0000-0000-000093120000}"/>
    <cellStyle name="20% - Accent3 3 3 2 2 3 2" xfId="20261" xr:uid="{00000000-0005-0000-0000-000094120000}"/>
    <cellStyle name="20% - Accent3 3 3 2 2 4" xfId="20259" xr:uid="{00000000-0005-0000-0000-000095120000}"/>
    <cellStyle name="20% - Accent3 3 3 2 3" xfId="4577" xr:uid="{00000000-0005-0000-0000-000096120000}"/>
    <cellStyle name="20% - Accent3 3 3 2 3 2" xfId="4578" xr:uid="{00000000-0005-0000-0000-000097120000}"/>
    <cellStyle name="20% - Accent3 3 3 2 3 2 2" xfId="20263" xr:uid="{00000000-0005-0000-0000-000098120000}"/>
    <cellStyle name="20% - Accent3 3 3 2 3 3" xfId="20262" xr:uid="{00000000-0005-0000-0000-000099120000}"/>
    <cellStyle name="20% - Accent3 3 3 2 4" xfId="4573" xr:uid="{00000000-0005-0000-0000-00009A120000}"/>
    <cellStyle name="20% - Accent3 3 3 2 4 2" xfId="20258" xr:uid="{00000000-0005-0000-0000-00009B120000}"/>
    <cellStyle name="20% - Accent3 3 3 2 5" xfId="18026" xr:uid="{00000000-0005-0000-0000-00009C120000}"/>
    <cellStyle name="20% - Accent3 3 3 2 6" xfId="34595" xr:uid="{00000000-0005-0000-0000-00009D120000}"/>
    <cellStyle name="20% - Accent3 3 3 3" xfId="4579" xr:uid="{00000000-0005-0000-0000-00009E120000}"/>
    <cellStyle name="20% - Accent3 3 3 3 2" xfId="4580" xr:uid="{00000000-0005-0000-0000-00009F120000}"/>
    <cellStyle name="20% - Accent3 3 3 3 2 2" xfId="20265" xr:uid="{00000000-0005-0000-0000-0000A0120000}"/>
    <cellStyle name="20% - Accent3 3 3 3 3" xfId="4581" xr:uid="{00000000-0005-0000-0000-0000A1120000}"/>
    <cellStyle name="20% - Accent3 3 3 3 3 2" xfId="20266" xr:uid="{00000000-0005-0000-0000-0000A2120000}"/>
    <cellStyle name="20% - Accent3 3 3 3 4" xfId="20264" xr:uid="{00000000-0005-0000-0000-0000A3120000}"/>
    <cellStyle name="20% - Accent3 3 3 3 5" xfId="34373" xr:uid="{00000000-0005-0000-0000-0000A4120000}"/>
    <cellStyle name="20% - Accent3 3 3 4" xfId="4582" xr:uid="{00000000-0005-0000-0000-0000A5120000}"/>
    <cellStyle name="20% - Accent3 3 3 4 2" xfId="4583" xr:uid="{00000000-0005-0000-0000-0000A6120000}"/>
    <cellStyle name="20% - Accent3 3 3 4 2 2" xfId="20268" xr:uid="{00000000-0005-0000-0000-0000A7120000}"/>
    <cellStyle name="20% - Accent3 3 3 4 3" xfId="20267" xr:uid="{00000000-0005-0000-0000-0000A8120000}"/>
    <cellStyle name="20% - Accent3 3 3 5" xfId="4572" xr:uid="{00000000-0005-0000-0000-0000A9120000}"/>
    <cellStyle name="20% - Accent3 3 3 5 2" xfId="20257" xr:uid="{00000000-0005-0000-0000-0000AA120000}"/>
    <cellStyle name="20% - Accent3 3 3 6" xfId="17075" xr:uid="{00000000-0005-0000-0000-0000AB120000}"/>
    <cellStyle name="20% - Accent3 3 3 7" xfId="33946" xr:uid="{00000000-0005-0000-0000-0000AC120000}"/>
    <cellStyle name="20% - Accent3 3 4" xfId="1536" xr:uid="{00000000-0005-0000-0000-0000AD120000}"/>
    <cellStyle name="20% - Accent3 3 4 2" xfId="4585" xr:uid="{00000000-0005-0000-0000-0000AE120000}"/>
    <cellStyle name="20% - Accent3 3 4 2 2" xfId="4586" xr:uid="{00000000-0005-0000-0000-0000AF120000}"/>
    <cellStyle name="20% - Accent3 3 4 2 2 2" xfId="4587" xr:uid="{00000000-0005-0000-0000-0000B0120000}"/>
    <cellStyle name="20% - Accent3 3 4 2 2 2 2" xfId="20272" xr:uid="{00000000-0005-0000-0000-0000B1120000}"/>
    <cellStyle name="20% - Accent3 3 4 2 2 3" xfId="4588" xr:uid="{00000000-0005-0000-0000-0000B2120000}"/>
    <cellStyle name="20% - Accent3 3 4 2 2 3 2" xfId="20273" xr:uid="{00000000-0005-0000-0000-0000B3120000}"/>
    <cellStyle name="20% - Accent3 3 4 2 2 4" xfId="20271" xr:uid="{00000000-0005-0000-0000-0000B4120000}"/>
    <cellStyle name="20% - Accent3 3 4 2 3" xfId="4589" xr:uid="{00000000-0005-0000-0000-0000B5120000}"/>
    <cellStyle name="20% - Accent3 3 4 2 3 2" xfId="4590" xr:uid="{00000000-0005-0000-0000-0000B6120000}"/>
    <cellStyle name="20% - Accent3 3 4 2 3 2 2" xfId="20275" xr:uid="{00000000-0005-0000-0000-0000B7120000}"/>
    <cellStyle name="20% - Accent3 3 4 2 3 3" xfId="20274" xr:uid="{00000000-0005-0000-0000-0000B8120000}"/>
    <cellStyle name="20% - Accent3 3 4 2 4" xfId="20270" xr:uid="{00000000-0005-0000-0000-0000B9120000}"/>
    <cellStyle name="20% - Accent3 3 4 3" xfId="4591" xr:uid="{00000000-0005-0000-0000-0000BA120000}"/>
    <cellStyle name="20% - Accent3 3 4 3 2" xfId="4592" xr:uid="{00000000-0005-0000-0000-0000BB120000}"/>
    <cellStyle name="20% - Accent3 3 4 3 2 2" xfId="20277" xr:uid="{00000000-0005-0000-0000-0000BC120000}"/>
    <cellStyle name="20% - Accent3 3 4 3 3" xfId="4593" xr:uid="{00000000-0005-0000-0000-0000BD120000}"/>
    <cellStyle name="20% - Accent3 3 4 3 3 2" xfId="20278" xr:uid="{00000000-0005-0000-0000-0000BE120000}"/>
    <cellStyle name="20% - Accent3 3 4 3 4" xfId="20276" xr:uid="{00000000-0005-0000-0000-0000BF120000}"/>
    <cellStyle name="20% - Accent3 3 4 4" xfId="4594" xr:uid="{00000000-0005-0000-0000-0000C0120000}"/>
    <cellStyle name="20% - Accent3 3 4 4 2" xfId="4595" xr:uid="{00000000-0005-0000-0000-0000C1120000}"/>
    <cellStyle name="20% - Accent3 3 4 4 2 2" xfId="20280" xr:uid="{00000000-0005-0000-0000-0000C2120000}"/>
    <cellStyle name="20% - Accent3 3 4 4 3" xfId="20279" xr:uid="{00000000-0005-0000-0000-0000C3120000}"/>
    <cellStyle name="20% - Accent3 3 4 5" xfId="4584" xr:uid="{00000000-0005-0000-0000-0000C4120000}"/>
    <cellStyle name="20% - Accent3 3 4 5 2" xfId="20269" xr:uid="{00000000-0005-0000-0000-0000C5120000}"/>
    <cellStyle name="20% - Accent3 3 4 6" xfId="17685" xr:uid="{00000000-0005-0000-0000-0000C6120000}"/>
    <cellStyle name="20% - Accent3 3 4 7" xfId="34548" xr:uid="{00000000-0005-0000-0000-0000C7120000}"/>
    <cellStyle name="20% - Accent3 3 5" xfId="4596" xr:uid="{00000000-0005-0000-0000-0000C8120000}"/>
    <cellStyle name="20% - Accent3 3 5 2" xfId="4597" xr:uid="{00000000-0005-0000-0000-0000C9120000}"/>
    <cellStyle name="20% - Accent3 3 5 2 2" xfId="4598" xr:uid="{00000000-0005-0000-0000-0000CA120000}"/>
    <cellStyle name="20% - Accent3 3 5 2 2 2" xfId="20283" xr:uid="{00000000-0005-0000-0000-0000CB120000}"/>
    <cellStyle name="20% - Accent3 3 5 2 3" xfId="4599" xr:uid="{00000000-0005-0000-0000-0000CC120000}"/>
    <cellStyle name="20% - Accent3 3 5 2 3 2" xfId="20284" xr:uid="{00000000-0005-0000-0000-0000CD120000}"/>
    <cellStyle name="20% - Accent3 3 5 2 4" xfId="20282" xr:uid="{00000000-0005-0000-0000-0000CE120000}"/>
    <cellStyle name="20% - Accent3 3 5 3" xfId="4600" xr:uid="{00000000-0005-0000-0000-0000CF120000}"/>
    <cellStyle name="20% - Accent3 3 5 3 2" xfId="4601" xr:uid="{00000000-0005-0000-0000-0000D0120000}"/>
    <cellStyle name="20% - Accent3 3 5 3 2 2" xfId="20286" xr:uid="{00000000-0005-0000-0000-0000D1120000}"/>
    <cellStyle name="20% - Accent3 3 5 3 3" xfId="20285" xr:uid="{00000000-0005-0000-0000-0000D2120000}"/>
    <cellStyle name="20% - Accent3 3 5 4" xfId="20281" xr:uid="{00000000-0005-0000-0000-0000D3120000}"/>
    <cellStyle name="20% - Accent3 3 5 5" xfId="34310" xr:uid="{00000000-0005-0000-0000-0000D4120000}"/>
    <cellStyle name="20% - Accent3 3 6" xfId="4602" xr:uid="{00000000-0005-0000-0000-0000D5120000}"/>
    <cellStyle name="20% - Accent3 3 6 2" xfId="4603" xr:uid="{00000000-0005-0000-0000-0000D6120000}"/>
    <cellStyle name="20% - Accent3 3 6 2 2" xfId="4604" xr:uid="{00000000-0005-0000-0000-0000D7120000}"/>
    <cellStyle name="20% - Accent3 3 6 2 2 2" xfId="20289" xr:uid="{00000000-0005-0000-0000-0000D8120000}"/>
    <cellStyle name="20% - Accent3 3 6 2 3" xfId="4605" xr:uid="{00000000-0005-0000-0000-0000D9120000}"/>
    <cellStyle name="20% - Accent3 3 6 2 3 2" xfId="20290" xr:uid="{00000000-0005-0000-0000-0000DA120000}"/>
    <cellStyle name="20% - Accent3 3 6 2 4" xfId="20288" xr:uid="{00000000-0005-0000-0000-0000DB120000}"/>
    <cellStyle name="20% - Accent3 3 6 3" xfId="4606" xr:uid="{00000000-0005-0000-0000-0000DC120000}"/>
    <cellStyle name="20% - Accent3 3 6 3 2" xfId="20291" xr:uid="{00000000-0005-0000-0000-0000DD120000}"/>
    <cellStyle name="20% - Accent3 3 6 4" xfId="4607" xr:uid="{00000000-0005-0000-0000-0000DE120000}"/>
    <cellStyle name="20% - Accent3 3 6 4 2" xfId="20292" xr:uid="{00000000-0005-0000-0000-0000DF120000}"/>
    <cellStyle name="20% - Accent3 3 6 5" xfId="20287" xr:uid="{00000000-0005-0000-0000-0000E0120000}"/>
    <cellStyle name="20% - Accent3 3 7" xfId="4608" xr:uid="{00000000-0005-0000-0000-0000E1120000}"/>
    <cellStyle name="20% - Accent3 3 7 2" xfId="4609" xr:uid="{00000000-0005-0000-0000-0000E2120000}"/>
    <cellStyle name="20% - Accent3 3 7 2 2" xfId="20294" xr:uid="{00000000-0005-0000-0000-0000E3120000}"/>
    <cellStyle name="20% - Accent3 3 7 3" xfId="4610" xr:uid="{00000000-0005-0000-0000-0000E4120000}"/>
    <cellStyle name="20% - Accent3 3 7 3 2" xfId="20295" xr:uid="{00000000-0005-0000-0000-0000E5120000}"/>
    <cellStyle name="20% - Accent3 3 7 4" xfId="20293" xr:uid="{00000000-0005-0000-0000-0000E6120000}"/>
    <cellStyle name="20% - Accent3 3 8" xfId="4611" xr:uid="{00000000-0005-0000-0000-0000E7120000}"/>
    <cellStyle name="20% - Accent3 3 8 2" xfId="4612" xr:uid="{00000000-0005-0000-0000-0000E8120000}"/>
    <cellStyle name="20% - Accent3 3 8 2 2" xfId="20297" xr:uid="{00000000-0005-0000-0000-0000E9120000}"/>
    <cellStyle name="20% - Accent3 3 8 3" xfId="20296" xr:uid="{00000000-0005-0000-0000-0000EA120000}"/>
    <cellStyle name="20% - Accent3 3 9" xfId="2579" xr:uid="{00000000-0005-0000-0000-0000EB120000}"/>
    <cellStyle name="20% - Accent3 3 9 2" xfId="18725" xr:uid="{00000000-0005-0000-0000-0000EC120000}"/>
    <cellStyle name="20% - Accent3 30" xfId="1410" xr:uid="{00000000-0005-0000-0000-0000ED120000}"/>
    <cellStyle name="20% - Accent3 30 2" xfId="2374" xr:uid="{00000000-0005-0000-0000-0000EE120000}"/>
    <cellStyle name="20% - Accent3 30 2 2" xfId="18522" xr:uid="{00000000-0005-0000-0000-0000EF120000}"/>
    <cellStyle name="20% - Accent3 30 2 3" xfId="33699" xr:uid="{00000000-0005-0000-0000-0000F0120000}"/>
    <cellStyle name="20% - Accent3 30 3" xfId="17571" xr:uid="{00000000-0005-0000-0000-0000F1120000}"/>
    <cellStyle name="20% - Accent3 30 3 2" xfId="34980" xr:uid="{00000000-0005-0000-0000-0000F2120000}"/>
    <cellStyle name="20% - Accent3 30 4" xfId="32986" xr:uid="{00000000-0005-0000-0000-0000F3120000}"/>
    <cellStyle name="20% - Accent3 31" xfId="1424" xr:uid="{00000000-0005-0000-0000-0000F4120000}"/>
    <cellStyle name="20% - Accent3 31 2" xfId="2387" xr:uid="{00000000-0005-0000-0000-0000F5120000}"/>
    <cellStyle name="20% - Accent3 31 2 2" xfId="18535" xr:uid="{00000000-0005-0000-0000-0000F6120000}"/>
    <cellStyle name="20% - Accent3 31 2 3" xfId="33712" xr:uid="{00000000-0005-0000-0000-0000F7120000}"/>
    <cellStyle name="20% - Accent3 31 3" xfId="17584" xr:uid="{00000000-0005-0000-0000-0000F8120000}"/>
    <cellStyle name="20% - Accent3 31 3 2" xfId="34993" xr:uid="{00000000-0005-0000-0000-0000F9120000}"/>
    <cellStyle name="20% - Accent3 31 4" xfId="32999" xr:uid="{00000000-0005-0000-0000-0000FA120000}"/>
    <cellStyle name="20% - Accent3 32" xfId="1437" xr:uid="{00000000-0005-0000-0000-0000FB120000}"/>
    <cellStyle name="20% - Accent3 32 2" xfId="2400" xr:uid="{00000000-0005-0000-0000-0000FC120000}"/>
    <cellStyle name="20% - Accent3 32 2 2" xfId="18548" xr:uid="{00000000-0005-0000-0000-0000FD120000}"/>
    <cellStyle name="20% - Accent3 32 2 3" xfId="33726" xr:uid="{00000000-0005-0000-0000-0000FE120000}"/>
    <cellStyle name="20% - Accent3 32 3" xfId="17597" xr:uid="{00000000-0005-0000-0000-0000FF120000}"/>
    <cellStyle name="20% - Accent3 32 3 2" xfId="35006" xr:uid="{00000000-0005-0000-0000-000000130000}"/>
    <cellStyle name="20% - Accent3 32 4" xfId="33012" xr:uid="{00000000-0005-0000-0000-000001130000}"/>
    <cellStyle name="20% - Accent3 33" xfId="1450" xr:uid="{00000000-0005-0000-0000-000002130000}"/>
    <cellStyle name="20% - Accent3 33 2" xfId="2413" xr:uid="{00000000-0005-0000-0000-000003130000}"/>
    <cellStyle name="20% - Accent3 33 2 2" xfId="18561" xr:uid="{00000000-0005-0000-0000-000004130000}"/>
    <cellStyle name="20% - Accent3 33 2 3" xfId="33739" xr:uid="{00000000-0005-0000-0000-000005130000}"/>
    <cellStyle name="20% - Accent3 33 3" xfId="17610" xr:uid="{00000000-0005-0000-0000-000006130000}"/>
    <cellStyle name="20% - Accent3 33 3 2" xfId="35019" xr:uid="{00000000-0005-0000-0000-000007130000}"/>
    <cellStyle name="20% - Accent3 33 4" xfId="33025" xr:uid="{00000000-0005-0000-0000-000008130000}"/>
    <cellStyle name="20% - Accent3 34" xfId="1471" xr:uid="{00000000-0005-0000-0000-000009130000}"/>
    <cellStyle name="20% - Accent3 34 2" xfId="2427" xr:uid="{00000000-0005-0000-0000-00000A130000}"/>
    <cellStyle name="20% - Accent3 34 2 2" xfId="18575" xr:uid="{00000000-0005-0000-0000-00000B130000}"/>
    <cellStyle name="20% - Accent3 34 2 3" xfId="33753" xr:uid="{00000000-0005-0000-0000-00000C130000}"/>
    <cellStyle name="20% - Accent3 34 3" xfId="17624" xr:uid="{00000000-0005-0000-0000-00000D130000}"/>
    <cellStyle name="20% - Accent3 34 3 2" xfId="35032" xr:uid="{00000000-0005-0000-0000-00000E130000}"/>
    <cellStyle name="20% - Accent3 34 4" xfId="33039" xr:uid="{00000000-0005-0000-0000-00000F130000}"/>
    <cellStyle name="20% - Accent3 35" xfId="1484" xr:uid="{00000000-0005-0000-0000-000010130000}"/>
    <cellStyle name="20% - Accent3 35 2" xfId="2440" xr:uid="{00000000-0005-0000-0000-000011130000}"/>
    <cellStyle name="20% - Accent3 35 2 2" xfId="18588" xr:uid="{00000000-0005-0000-0000-000012130000}"/>
    <cellStyle name="20% - Accent3 35 2 3" xfId="33770" xr:uid="{00000000-0005-0000-0000-000013130000}"/>
    <cellStyle name="20% - Accent3 35 3" xfId="17637" xr:uid="{00000000-0005-0000-0000-000014130000}"/>
    <cellStyle name="20% - Accent3 35 3 2" xfId="35046" xr:uid="{00000000-0005-0000-0000-000015130000}"/>
    <cellStyle name="20% - Accent3 35 4" xfId="33052" xr:uid="{00000000-0005-0000-0000-000016130000}"/>
    <cellStyle name="20% - Accent3 36" xfId="1501" xr:uid="{00000000-0005-0000-0000-000017130000}"/>
    <cellStyle name="20% - Accent3 36 2" xfId="2455" xr:uid="{00000000-0005-0000-0000-000018130000}"/>
    <cellStyle name="20% - Accent3 36 2 2" xfId="18603" xr:uid="{00000000-0005-0000-0000-000019130000}"/>
    <cellStyle name="20% - Accent3 36 2 3" xfId="33786" xr:uid="{00000000-0005-0000-0000-00001A130000}"/>
    <cellStyle name="20% - Accent3 36 3" xfId="17652" xr:uid="{00000000-0005-0000-0000-00001B130000}"/>
    <cellStyle name="20% - Accent3 36 3 2" xfId="35059" xr:uid="{00000000-0005-0000-0000-00001C130000}"/>
    <cellStyle name="20% - Accent3 36 4" xfId="33065" xr:uid="{00000000-0005-0000-0000-00001D130000}"/>
    <cellStyle name="20% - Accent3 37" xfId="1514" xr:uid="{00000000-0005-0000-0000-00001E130000}"/>
    <cellStyle name="20% - Accent3 37 2" xfId="17665" xr:uid="{00000000-0005-0000-0000-00001F130000}"/>
    <cellStyle name="20% - Accent3 37 2 2" xfId="33803" xr:uid="{00000000-0005-0000-0000-000020130000}"/>
    <cellStyle name="20% - Accent3 37 3" xfId="35073" xr:uid="{00000000-0005-0000-0000-000021130000}"/>
    <cellStyle name="20% - Accent3 37 4" xfId="33078" xr:uid="{00000000-0005-0000-0000-000022130000}"/>
    <cellStyle name="20% - Accent3 38" xfId="2469" xr:uid="{00000000-0005-0000-0000-000023130000}"/>
    <cellStyle name="20% - Accent3 38 2" xfId="18616" xr:uid="{00000000-0005-0000-0000-000024130000}"/>
    <cellStyle name="20% - Accent3 38 2 2" xfId="33815" xr:uid="{00000000-0005-0000-0000-000025130000}"/>
    <cellStyle name="20% - Accent3 38 3" xfId="35087" xr:uid="{00000000-0005-0000-0000-000026130000}"/>
    <cellStyle name="20% - Accent3 38 4" xfId="33091" xr:uid="{00000000-0005-0000-0000-000027130000}"/>
    <cellStyle name="20% - Accent3 39" xfId="2482" xr:uid="{00000000-0005-0000-0000-000028130000}"/>
    <cellStyle name="20% - Accent3 39 2" xfId="18629" xr:uid="{00000000-0005-0000-0000-000029130000}"/>
    <cellStyle name="20% - Accent3 39 2 2" xfId="33830" xr:uid="{00000000-0005-0000-0000-00002A130000}"/>
    <cellStyle name="20% - Accent3 39 3" xfId="35102" xr:uid="{00000000-0005-0000-0000-00002B130000}"/>
    <cellStyle name="20% - Accent3 39 4" xfId="33106" xr:uid="{00000000-0005-0000-0000-00002C130000}"/>
    <cellStyle name="20% - Accent3 4" xfId="421" xr:uid="{00000000-0005-0000-0000-00002D130000}"/>
    <cellStyle name="20% - Accent3 4 10" xfId="32635" xr:uid="{00000000-0005-0000-0000-00002E130000}"/>
    <cellStyle name="20% - Accent3 4 2" xfId="629" xr:uid="{00000000-0005-0000-0000-00002F130000}"/>
    <cellStyle name="20% - Accent3 4 2 2" xfId="981" xr:uid="{00000000-0005-0000-0000-000030130000}"/>
    <cellStyle name="20% - Accent3 4 2 2 2" xfId="2077" xr:uid="{00000000-0005-0000-0000-000031130000}"/>
    <cellStyle name="20% - Accent3 4 2 2 2 2" xfId="4616" xr:uid="{00000000-0005-0000-0000-000032130000}"/>
    <cellStyle name="20% - Accent3 4 2 2 2 2 2" xfId="20301" xr:uid="{00000000-0005-0000-0000-000033130000}"/>
    <cellStyle name="20% - Accent3 4 2 2 2 3" xfId="4617" xr:uid="{00000000-0005-0000-0000-000034130000}"/>
    <cellStyle name="20% - Accent3 4 2 2 2 3 2" xfId="20302" xr:uid="{00000000-0005-0000-0000-000035130000}"/>
    <cellStyle name="20% - Accent3 4 2 2 2 4" xfId="4615" xr:uid="{00000000-0005-0000-0000-000036130000}"/>
    <cellStyle name="20% - Accent3 4 2 2 2 4 2" xfId="20300" xr:uid="{00000000-0005-0000-0000-000037130000}"/>
    <cellStyle name="20% - Accent3 4 2 2 2 5" xfId="18225" xr:uid="{00000000-0005-0000-0000-000038130000}"/>
    <cellStyle name="20% - Accent3 4 2 2 3" xfId="4618" xr:uid="{00000000-0005-0000-0000-000039130000}"/>
    <cellStyle name="20% - Accent3 4 2 2 3 2" xfId="4619" xr:uid="{00000000-0005-0000-0000-00003A130000}"/>
    <cellStyle name="20% - Accent3 4 2 2 3 2 2" xfId="20304" xr:uid="{00000000-0005-0000-0000-00003B130000}"/>
    <cellStyle name="20% - Accent3 4 2 2 3 3" xfId="20303" xr:uid="{00000000-0005-0000-0000-00003C130000}"/>
    <cellStyle name="20% - Accent3 4 2 2 4" xfId="4614" xr:uid="{00000000-0005-0000-0000-00003D130000}"/>
    <cellStyle name="20% - Accent3 4 2 2 4 2" xfId="20299" xr:uid="{00000000-0005-0000-0000-00003E130000}"/>
    <cellStyle name="20% - Accent3 4 2 2 5" xfId="17274" xr:uid="{00000000-0005-0000-0000-00003F130000}"/>
    <cellStyle name="20% - Accent3 4 2 2 6" xfId="34614" xr:uid="{00000000-0005-0000-0000-000040130000}"/>
    <cellStyle name="20% - Accent3 4 2 3" xfId="1736" xr:uid="{00000000-0005-0000-0000-000041130000}"/>
    <cellStyle name="20% - Accent3 4 2 3 2" xfId="4621" xr:uid="{00000000-0005-0000-0000-000042130000}"/>
    <cellStyle name="20% - Accent3 4 2 3 2 2" xfId="20306" xr:uid="{00000000-0005-0000-0000-000043130000}"/>
    <cellStyle name="20% - Accent3 4 2 3 3" xfId="4622" xr:uid="{00000000-0005-0000-0000-000044130000}"/>
    <cellStyle name="20% - Accent3 4 2 3 3 2" xfId="20307" xr:uid="{00000000-0005-0000-0000-000045130000}"/>
    <cellStyle name="20% - Accent3 4 2 3 4" xfId="4620" xr:uid="{00000000-0005-0000-0000-000046130000}"/>
    <cellStyle name="20% - Accent3 4 2 3 4 2" xfId="20305" xr:uid="{00000000-0005-0000-0000-000047130000}"/>
    <cellStyle name="20% - Accent3 4 2 3 5" xfId="17884" xr:uid="{00000000-0005-0000-0000-000048130000}"/>
    <cellStyle name="20% - Accent3 4 2 3 6" xfId="34446" xr:uid="{00000000-0005-0000-0000-000049130000}"/>
    <cellStyle name="20% - Accent3 4 2 4" xfId="4623" xr:uid="{00000000-0005-0000-0000-00004A130000}"/>
    <cellStyle name="20% - Accent3 4 2 4 2" xfId="4624" xr:uid="{00000000-0005-0000-0000-00004B130000}"/>
    <cellStyle name="20% - Accent3 4 2 4 2 2" xfId="20309" xr:uid="{00000000-0005-0000-0000-00004C130000}"/>
    <cellStyle name="20% - Accent3 4 2 4 3" xfId="20308" xr:uid="{00000000-0005-0000-0000-00004D130000}"/>
    <cellStyle name="20% - Accent3 4 2 5" xfId="4613" xr:uid="{00000000-0005-0000-0000-00004E130000}"/>
    <cellStyle name="20% - Accent3 4 2 5 2" xfId="20298" xr:uid="{00000000-0005-0000-0000-00004F130000}"/>
    <cellStyle name="20% - Accent3 4 2 6" xfId="16933" xr:uid="{00000000-0005-0000-0000-000050130000}"/>
    <cellStyle name="20% - Accent3 4 2 7" xfId="33337" xr:uid="{00000000-0005-0000-0000-000051130000}"/>
    <cellStyle name="20% - Accent3 4 3" xfId="794" xr:uid="{00000000-0005-0000-0000-000052130000}"/>
    <cellStyle name="20% - Accent3 4 3 2" xfId="1891" xr:uid="{00000000-0005-0000-0000-000053130000}"/>
    <cellStyle name="20% - Accent3 4 3 2 2" xfId="4627" xr:uid="{00000000-0005-0000-0000-000054130000}"/>
    <cellStyle name="20% - Accent3 4 3 2 2 2" xfId="4628" xr:uid="{00000000-0005-0000-0000-000055130000}"/>
    <cellStyle name="20% - Accent3 4 3 2 2 2 2" xfId="20313" xr:uid="{00000000-0005-0000-0000-000056130000}"/>
    <cellStyle name="20% - Accent3 4 3 2 2 3" xfId="4629" xr:uid="{00000000-0005-0000-0000-000057130000}"/>
    <cellStyle name="20% - Accent3 4 3 2 2 3 2" xfId="20314" xr:uid="{00000000-0005-0000-0000-000058130000}"/>
    <cellStyle name="20% - Accent3 4 3 2 2 4" xfId="20312" xr:uid="{00000000-0005-0000-0000-000059130000}"/>
    <cellStyle name="20% - Accent3 4 3 2 3" xfId="4630" xr:uid="{00000000-0005-0000-0000-00005A130000}"/>
    <cellStyle name="20% - Accent3 4 3 2 3 2" xfId="4631" xr:uid="{00000000-0005-0000-0000-00005B130000}"/>
    <cellStyle name="20% - Accent3 4 3 2 3 2 2" xfId="20316" xr:uid="{00000000-0005-0000-0000-00005C130000}"/>
    <cellStyle name="20% - Accent3 4 3 2 3 3" xfId="20315" xr:uid="{00000000-0005-0000-0000-00005D130000}"/>
    <cellStyle name="20% - Accent3 4 3 2 4" xfId="4626" xr:uid="{00000000-0005-0000-0000-00005E130000}"/>
    <cellStyle name="20% - Accent3 4 3 2 4 2" xfId="20311" xr:uid="{00000000-0005-0000-0000-00005F130000}"/>
    <cellStyle name="20% - Accent3 4 3 2 5" xfId="18039" xr:uid="{00000000-0005-0000-0000-000060130000}"/>
    <cellStyle name="20% - Accent3 4 3 2 6" xfId="34386" xr:uid="{00000000-0005-0000-0000-000061130000}"/>
    <cellStyle name="20% - Accent3 4 3 3" xfId="4632" xr:uid="{00000000-0005-0000-0000-000062130000}"/>
    <cellStyle name="20% - Accent3 4 3 3 2" xfId="4633" xr:uid="{00000000-0005-0000-0000-000063130000}"/>
    <cellStyle name="20% - Accent3 4 3 3 2 2" xfId="20318" xr:uid="{00000000-0005-0000-0000-000064130000}"/>
    <cellStyle name="20% - Accent3 4 3 3 3" xfId="4634" xr:uid="{00000000-0005-0000-0000-000065130000}"/>
    <cellStyle name="20% - Accent3 4 3 3 3 2" xfId="20319" xr:uid="{00000000-0005-0000-0000-000066130000}"/>
    <cellStyle name="20% - Accent3 4 3 3 4" xfId="20317" xr:uid="{00000000-0005-0000-0000-000067130000}"/>
    <cellStyle name="20% - Accent3 4 3 4" xfId="4635" xr:uid="{00000000-0005-0000-0000-000068130000}"/>
    <cellStyle name="20% - Accent3 4 3 4 2" xfId="4636" xr:uid="{00000000-0005-0000-0000-000069130000}"/>
    <cellStyle name="20% - Accent3 4 3 4 2 2" xfId="20321" xr:uid="{00000000-0005-0000-0000-00006A130000}"/>
    <cellStyle name="20% - Accent3 4 3 4 3" xfId="20320" xr:uid="{00000000-0005-0000-0000-00006B130000}"/>
    <cellStyle name="20% - Accent3 4 3 5" xfId="4625" xr:uid="{00000000-0005-0000-0000-00006C130000}"/>
    <cellStyle name="20% - Accent3 4 3 5 2" xfId="20310" xr:uid="{00000000-0005-0000-0000-00006D130000}"/>
    <cellStyle name="20% - Accent3 4 3 6" xfId="17088" xr:uid="{00000000-0005-0000-0000-00006E130000}"/>
    <cellStyle name="20% - Accent3 4 3 7" xfId="33959" xr:uid="{00000000-0005-0000-0000-00006F130000}"/>
    <cellStyle name="20% - Accent3 4 4" xfId="1549" xr:uid="{00000000-0005-0000-0000-000070130000}"/>
    <cellStyle name="20% - Accent3 4 4 2" xfId="4638" xr:uid="{00000000-0005-0000-0000-000071130000}"/>
    <cellStyle name="20% - Accent3 4 4 2 2" xfId="4639" xr:uid="{00000000-0005-0000-0000-000072130000}"/>
    <cellStyle name="20% - Accent3 4 4 2 2 2" xfId="20324" xr:uid="{00000000-0005-0000-0000-000073130000}"/>
    <cellStyle name="20% - Accent3 4 4 2 3" xfId="4640" xr:uid="{00000000-0005-0000-0000-000074130000}"/>
    <cellStyle name="20% - Accent3 4 4 2 3 2" xfId="20325" xr:uid="{00000000-0005-0000-0000-000075130000}"/>
    <cellStyle name="20% - Accent3 4 4 2 4" xfId="20323" xr:uid="{00000000-0005-0000-0000-000076130000}"/>
    <cellStyle name="20% - Accent3 4 4 3" xfId="4641" xr:uid="{00000000-0005-0000-0000-000077130000}"/>
    <cellStyle name="20% - Accent3 4 4 3 2" xfId="4642" xr:uid="{00000000-0005-0000-0000-000078130000}"/>
    <cellStyle name="20% - Accent3 4 4 3 2 2" xfId="20327" xr:uid="{00000000-0005-0000-0000-000079130000}"/>
    <cellStyle name="20% - Accent3 4 4 3 3" xfId="20326" xr:uid="{00000000-0005-0000-0000-00007A130000}"/>
    <cellStyle name="20% - Accent3 4 4 4" xfId="4637" xr:uid="{00000000-0005-0000-0000-00007B130000}"/>
    <cellStyle name="20% - Accent3 4 4 4 2" xfId="20322" xr:uid="{00000000-0005-0000-0000-00007C130000}"/>
    <cellStyle name="20% - Accent3 4 4 5" xfId="17698" xr:uid="{00000000-0005-0000-0000-00007D130000}"/>
    <cellStyle name="20% - Accent3 4 4 6" xfId="34562" xr:uid="{00000000-0005-0000-0000-00007E130000}"/>
    <cellStyle name="20% - Accent3 4 5" xfId="4643" xr:uid="{00000000-0005-0000-0000-00007F130000}"/>
    <cellStyle name="20% - Accent3 4 5 2" xfId="4644" xr:uid="{00000000-0005-0000-0000-000080130000}"/>
    <cellStyle name="20% - Accent3 4 5 2 2" xfId="4645" xr:uid="{00000000-0005-0000-0000-000081130000}"/>
    <cellStyle name="20% - Accent3 4 5 2 2 2" xfId="20330" xr:uid="{00000000-0005-0000-0000-000082130000}"/>
    <cellStyle name="20% - Accent3 4 5 2 3" xfId="4646" xr:uid="{00000000-0005-0000-0000-000083130000}"/>
    <cellStyle name="20% - Accent3 4 5 2 3 2" xfId="20331" xr:uid="{00000000-0005-0000-0000-000084130000}"/>
    <cellStyle name="20% - Accent3 4 5 2 4" xfId="20329" xr:uid="{00000000-0005-0000-0000-000085130000}"/>
    <cellStyle name="20% - Accent3 4 5 3" xfId="4647" xr:uid="{00000000-0005-0000-0000-000086130000}"/>
    <cellStyle name="20% - Accent3 4 5 3 2" xfId="20332" xr:uid="{00000000-0005-0000-0000-000087130000}"/>
    <cellStyle name="20% - Accent3 4 5 4" xfId="4648" xr:uid="{00000000-0005-0000-0000-000088130000}"/>
    <cellStyle name="20% - Accent3 4 5 4 2" xfId="20333" xr:uid="{00000000-0005-0000-0000-000089130000}"/>
    <cellStyle name="20% - Accent3 4 5 5" xfId="20328" xr:uid="{00000000-0005-0000-0000-00008A130000}"/>
    <cellStyle name="20% - Accent3 4 5 6" xfId="34324" xr:uid="{00000000-0005-0000-0000-00008B130000}"/>
    <cellStyle name="20% - Accent3 4 6" xfId="4649" xr:uid="{00000000-0005-0000-0000-00008C130000}"/>
    <cellStyle name="20% - Accent3 4 6 2" xfId="4650" xr:uid="{00000000-0005-0000-0000-00008D130000}"/>
    <cellStyle name="20% - Accent3 4 6 2 2" xfId="20335" xr:uid="{00000000-0005-0000-0000-00008E130000}"/>
    <cellStyle name="20% - Accent3 4 6 3" xfId="4651" xr:uid="{00000000-0005-0000-0000-00008F130000}"/>
    <cellStyle name="20% - Accent3 4 6 3 2" xfId="20336" xr:uid="{00000000-0005-0000-0000-000090130000}"/>
    <cellStyle name="20% - Accent3 4 6 4" xfId="20334" xr:uid="{00000000-0005-0000-0000-000091130000}"/>
    <cellStyle name="20% - Accent3 4 7" xfId="4652" xr:uid="{00000000-0005-0000-0000-000092130000}"/>
    <cellStyle name="20% - Accent3 4 7 2" xfId="4653" xr:uid="{00000000-0005-0000-0000-000093130000}"/>
    <cellStyle name="20% - Accent3 4 7 2 2" xfId="20338" xr:uid="{00000000-0005-0000-0000-000094130000}"/>
    <cellStyle name="20% - Accent3 4 7 3" xfId="20337" xr:uid="{00000000-0005-0000-0000-000095130000}"/>
    <cellStyle name="20% - Accent3 4 8" xfId="2594" xr:uid="{00000000-0005-0000-0000-000096130000}"/>
    <cellStyle name="20% - Accent3 4 8 2" xfId="18738" xr:uid="{00000000-0005-0000-0000-000097130000}"/>
    <cellStyle name="20% - Accent3 4 9" xfId="16747" xr:uid="{00000000-0005-0000-0000-000098130000}"/>
    <cellStyle name="20% - Accent3 40" xfId="2497" xr:uid="{00000000-0005-0000-0000-000099130000}"/>
    <cellStyle name="20% - Accent3 40 2" xfId="18644" xr:uid="{00000000-0005-0000-0000-00009A130000}"/>
    <cellStyle name="20% - Accent3 40 2 2" xfId="33847" xr:uid="{00000000-0005-0000-0000-00009B130000}"/>
    <cellStyle name="20% - Accent3 40 3" xfId="35115" xr:uid="{00000000-0005-0000-0000-00009C130000}"/>
    <cellStyle name="20% - Accent3 40 4" xfId="33117" xr:uid="{00000000-0005-0000-0000-00009D130000}"/>
    <cellStyle name="20% - Accent3 41" xfId="2511" xr:uid="{00000000-0005-0000-0000-00009E130000}"/>
    <cellStyle name="20% - Accent3 41 2" xfId="18657" xr:uid="{00000000-0005-0000-0000-00009F130000}"/>
    <cellStyle name="20% - Accent3 41 2 2" xfId="33858" xr:uid="{00000000-0005-0000-0000-0000A0130000}"/>
    <cellStyle name="20% - Accent3 41 3" xfId="33130" xr:uid="{00000000-0005-0000-0000-0000A1130000}"/>
    <cellStyle name="20% - Accent3 42" xfId="2532" xr:uid="{00000000-0005-0000-0000-0000A2130000}"/>
    <cellStyle name="20% - Accent3 42 2" xfId="18679" xr:uid="{00000000-0005-0000-0000-0000A3130000}"/>
    <cellStyle name="20% - Accent3 42 2 2" xfId="33878" xr:uid="{00000000-0005-0000-0000-0000A4130000}"/>
    <cellStyle name="20% - Accent3 42 3" xfId="33143" xr:uid="{00000000-0005-0000-0000-0000A5130000}"/>
    <cellStyle name="20% - Accent3 43" xfId="2547" xr:uid="{00000000-0005-0000-0000-0000A6130000}"/>
    <cellStyle name="20% - Accent3 43 2" xfId="18694" xr:uid="{00000000-0005-0000-0000-0000A7130000}"/>
    <cellStyle name="20% - Accent3 43 3" xfId="33161" xr:uid="{00000000-0005-0000-0000-0000A8130000}"/>
    <cellStyle name="20% - Accent3 44" xfId="2562" xr:uid="{00000000-0005-0000-0000-0000A9130000}"/>
    <cellStyle name="20% - Accent3 44 2" xfId="18708" xr:uid="{00000000-0005-0000-0000-0000AA130000}"/>
    <cellStyle name="20% - Accent3 44 3" xfId="33179" xr:uid="{00000000-0005-0000-0000-0000AB130000}"/>
    <cellStyle name="20% - Accent3 45" xfId="16714" xr:uid="{00000000-0005-0000-0000-0000AC130000}"/>
    <cellStyle name="20% - Accent3 45 2" xfId="33199" xr:uid="{00000000-0005-0000-0000-0000AD130000}"/>
    <cellStyle name="20% - Accent3 46" xfId="31233" xr:uid="{00000000-0005-0000-0000-0000AE130000}"/>
    <cellStyle name="20% - Accent3 46 2" xfId="33213" xr:uid="{00000000-0005-0000-0000-0000AF130000}"/>
    <cellStyle name="20% - Accent3 47" xfId="31247" xr:uid="{00000000-0005-0000-0000-0000B0130000}"/>
    <cellStyle name="20% - Accent3 47 2" xfId="33228" xr:uid="{00000000-0005-0000-0000-0000B1130000}"/>
    <cellStyle name="20% - Accent3 48" xfId="31264" xr:uid="{00000000-0005-0000-0000-0000B2130000}"/>
    <cellStyle name="20% - Accent3 48 2" xfId="33244" xr:uid="{00000000-0005-0000-0000-0000B3130000}"/>
    <cellStyle name="20% - Accent3 49" xfId="31280" xr:uid="{00000000-0005-0000-0000-0000B4130000}"/>
    <cellStyle name="20% - Accent3 49 2" xfId="33259" xr:uid="{00000000-0005-0000-0000-0000B5130000}"/>
    <cellStyle name="20% - Accent3 5" xfId="443" xr:uid="{00000000-0005-0000-0000-0000B6130000}"/>
    <cellStyle name="20% - Accent3 5 2" xfId="648" xr:uid="{00000000-0005-0000-0000-0000B7130000}"/>
    <cellStyle name="20% - Accent3 5 2 2" xfId="994" xr:uid="{00000000-0005-0000-0000-0000B8130000}"/>
    <cellStyle name="20% - Accent3 5 2 2 2" xfId="2090" xr:uid="{00000000-0005-0000-0000-0000B9130000}"/>
    <cellStyle name="20% - Accent3 5 2 2 2 2" xfId="4656" xr:uid="{00000000-0005-0000-0000-0000BA130000}"/>
    <cellStyle name="20% - Accent3 5 2 2 2 2 2" xfId="20341" xr:uid="{00000000-0005-0000-0000-0000BB130000}"/>
    <cellStyle name="20% - Accent3 5 2 2 2 3" xfId="18238" xr:uid="{00000000-0005-0000-0000-0000BC130000}"/>
    <cellStyle name="20% - Accent3 5 2 2 3" xfId="4657" xr:uid="{00000000-0005-0000-0000-0000BD130000}"/>
    <cellStyle name="20% - Accent3 5 2 2 3 2" xfId="20342" xr:uid="{00000000-0005-0000-0000-0000BE130000}"/>
    <cellStyle name="20% - Accent3 5 2 2 4" xfId="4655" xr:uid="{00000000-0005-0000-0000-0000BF130000}"/>
    <cellStyle name="20% - Accent3 5 2 2 4 2" xfId="20340" xr:uid="{00000000-0005-0000-0000-0000C0130000}"/>
    <cellStyle name="20% - Accent3 5 2 2 5" xfId="17287" xr:uid="{00000000-0005-0000-0000-0000C1130000}"/>
    <cellStyle name="20% - Accent3 5 2 2 6" xfId="34461" xr:uid="{00000000-0005-0000-0000-0000C2130000}"/>
    <cellStyle name="20% - Accent3 5 2 3" xfId="1749" xr:uid="{00000000-0005-0000-0000-0000C3130000}"/>
    <cellStyle name="20% - Accent3 5 2 3 2" xfId="4659" xr:uid="{00000000-0005-0000-0000-0000C4130000}"/>
    <cellStyle name="20% - Accent3 5 2 3 2 2" xfId="20344" xr:uid="{00000000-0005-0000-0000-0000C5130000}"/>
    <cellStyle name="20% - Accent3 5 2 3 3" xfId="4658" xr:uid="{00000000-0005-0000-0000-0000C6130000}"/>
    <cellStyle name="20% - Accent3 5 2 3 3 2" xfId="20343" xr:uid="{00000000-0005-0000-0000-0000C7130000}"/>
    <cellStyle name="20% - Accent3 5 2 3 4" xfId="17897" xr:uid="{00000000-0005-0000-0000-0000C8130000}"/>
    <cellStyle name="20% - Accent3 5 2 4" xfId="4654" xr:uid="{00000000-0005-0000-0000-0000C9130000}"/>
    <cellStyle name="20% - Accent3 5 2 4 2" xfId="20339" xr:uid="{00000000-0005-0000-0000-0000CA130000}"/>
    <cellStyle name="20% - Accent3 5 2 5" xfId="16946" xr:uid="{00000000-0005-0000-0000-0000CB130000}"/>
    <cellStyle name="20% - Accent3 5 2 6" xfId="33350" xr:uid="{00000000-0005-0000-0000-0000CC130000}"/>
    <cellStyle name="20% - Accent3 5 3" xfId="807" xr:uid="{00000000-0005-0000-0000-0000CD130000}"/>
    <cellStyle name="20% - Accent3 5 3 2" xfId="1904" xr:uid="{00000000-0005-0000-0000-0000CE130000}"/>
    <cellStyle name="20% - Accent3 5 3 2 2" xfId="4661" xr:uid="{00000000-0005-0000-0000-0000CF130000}"/>
    <cellStyle name="20% - Accent3 5 3 2 2 2" xfId="20346" xr:uid="{00000000-0005-0000-0000-0000D0130000}"/>
    <cellStyle name="20% - Accent3 5 3 2 3" xfId="18052" xr:uid="{00000000-0005-0000-0000-0000D1130000}"/>
    <cellStyle name="20% - Accent3 5 3 2 4" xfId="34400" xr:uid="{00000000-0005-0000-0000-0000D2130000}"/>
    <cellStyle name="20% - Accent3 5 3 3" xfId="4662" xr:uid="{00000000-0005-0000-0000-0000D3130000}"/>
    <cellStyle name="20% - Accent3 5 3 3 2" xfId="20347" xr:uid="{00000000-0005-0000-0000-0000D4130000}"/>
    <cellStyle name="20% - Accent3 5 3 4" xfId="4660" xr:uid="{00000000-0005-0000-0000-0000D5130000}"/>
    <cellStyle name="20% - Accent3 5 3 4 2" xfId="20345" xr:uid="{00000000-0005-0000-0000-0000D6130000}"/>
    <cellStyle name="20% - Accent3 5 3 5" xfId="17101" xr:uid="{00000000-0005-0000-0000-0000D7130000}"/>
    <cellStyle name="20% - Accent3 5 3 6" xfId="33973" xr:uid="{00000000-0005-0000-0000-0000D8130000}"/>
    <cellStyle name="20% - Accent3 5 4" xfId="1562" xr:uid="{00000000-0005-0000-0000-0000D9130000}"/>
    <cellStyle name="20% - Accent3 5 4 2" xfId="4664" xr:uid="{00000000-0005-0000-0000-0000DA130000}"/>
    <cellStyle name="20% - Accent3 5 4 2 2" xfId="20349" xr:uid="{00000000-0005-0000-0000-0000DB130000}"/>
    <cellStyle name="20% - Accent3 5 4 3" xfId="4663" xr:uid="{00000000-0005-0000-0000-0000DC130000}"/>
    <cellStyle name="20% - Accent3 5 4 3 2" xfId="20348" xr:uid="{00000000-0005-0000-0000-0000DD130000}"/>
    <cellStyle name="20% - Accent3 5 4 4" xfId="17711" xr:uid="{00000000-0005-0000-0000-0000DE130000}"/>
    <cellStyle name="20% - Accent3 5 4 5" xfId="34576" xr:uid="{00000000-0005-0000-0000-0000DF130000}"/>
    <cellStyle name="20% - Accent3 5 5" xfId="2607" xr:uid="{00000000-0005-0000-0000-0000E0130000}"/>
    <cellStyle name="20% - Accent3 5 5 2" xfId="18751" xr:uid="{00000000-0005-0000-0000-0000E1130000}"/>
    <cellStyle name="20% - Accent3 5 5 3" xfId="34337" xr:uid="{00000000-0005-0000-0000-0000E2130000}"/>
    <cellStyle name="20% - Accent3 5 6" xfId="16760" xr:uid="{00000000-0005-0000-0000-0000E3130000}"/>
    <cellStyle name="20% - Accent3 5 7" xfId="32649" xr:uid="{00000000-0005-0000-0000-0000E4130000}"/>
    <cellStyle name="20% - Accent3 50" xfId="31275" xr:uid="{00000000-0005-0000-0000-0000E5130000}"/>
    <cellStyle name="20% - Accent3 50 2" xfId="33292" xr:uid="{00000000-0005-0000-0000-0000E6130000}"/>
    <cellStyle name="20% - Accent3 51" xfId="31302" xr:uid="{00000000-0005-0000-0000-0000E7130000}"/>
    <cellStyle name="20% - Accent3 51 2" xfId="33911" xr:uid="{00000000-0005-0000-0000-0000E8130000}"/>
    <cellStyle name="20% - Accent3 52" xfId="31316" xr:uid="{00000000-0005-0000-0000-0000E9130000}"/>
    <cellStyle name="20% - Accent3 52 2" xfId="34280" xr:uid="{00000000-0005-0000-0000-0000EA130000}"/>
    <cellStyle name="20% - Accent3 53" xfId="31329" xr:uid="{00000000-0005-0000-0000-0000EB130000}"/>
    <cellStyle name="20% - Accent3 54" xfId="31343" xr:uid="{00000000-0005-0000-0000-0000EC130000}"/>
    <cellStyle name="20% - Accent3 55" xfId="31357" xr:uid="{00000000-0005-0000-0000-0000ED130000}"/>
    <cellStyle name="20% - Accent3 56" xfId="31371" xr:uid="{00000000-0005-0000-0000-0000EE130000}"/>
    <cellStyle name="20% - Accent3 57" xfId="31385" xr:uid="{00000000-0005-0000-0000-0000EF130000}"/>
    <cellStyle name="20% - Accent3 58" xfId="31399" xr:uid="{00000000-0005-0000-0000-0000F0130000}"/>
    <cellStyle name="20% - Accent3 59" xfId="31412" xr:uid="{00000000-0005-0000-0000-0000F1130000}"/>
    <cellStyle name="20% - Accent3 6" xfId="456" xr:uid="{00000000-0005-0000-0000-0000F2130000}"/>
    <cellStyle name="20% - Accent3 6 2" xfId="661" xr:uid="{00000000-0005-0000-0000-0000F3130000}"/>
    <cellStyle name="20% - Accent3 6 2 2" xfId="1007" xr:uid="{00000000-0005-0000-0000-0000F4130000}"/>
    <cellStyle name="20% - Accent3 6 2 2 2" xfId="2103" xr:uid="{00000000-0005-0000-0000-0000F5130000}"/>
    <cellStyle name="20% - Accent3 6 2 2 2 2" xfId="18251" xr:uid="{00000000-0005-0000-0000-0000F6130000}"/>
    <cellStyle name="20% - Accent3 6 2 2 3" xfId="4666" xr:uid="{00000000-0005-0000-0000-0000F7130000}"/>
    <cellStyle name="20% - Accent3 6 2 2 3 2" xfId="20351" xr:uid="{00000000-0005-0000-0000-0000F8130000}"/>
    <cellStyle name="20% - Accent3 6 2 2 4" xfId="17300" xr:uid="{00000000-0005-0000-0000-0000F9130000}"/>
    <cellStyle name="20% - Accent3 6 2 2 5" xfId="34474" xr:uid="{00000000-0005-0000-0000-0000FA130000}"/>
    <cellStyle name="20% - Accent3 6 2 3" xfId="1762" xr:uid="{00000000-0005-0000-0000-0000FB130000}"/>
    <cellStyle name="20% - Accent3 6 2 3 2" xfId="4667" xr:uid="{00000000-0005-0000-0000-0000FC130000}"/>
    <cellStyle name="20% - Accent3 6 2 3 2 2" xfId="20352" xr:uid="{00000000-0005-0000-0000-0000FD130000}"/>
    <cellStyle name="20% - Accent3 6 2 3 3" xfId="17910" xr:uid="{00000000-0005-0000-0000-0000FE130000}"/>
    <cellStyle name="20% - Accent3 6 2 4" xfId="4665" xr:uid="{00000000-0005-0000-0000-0000FF130000}"/>
    <cellStyle name="20% - Accent3 6 2 4 2" xfId="20350" xr:uid="{00000000-0005-0000-0000-000000140000}"/>
    <cellStyle name="20% - Accent3 6 2 5" xfId="16959" xr:uid="{00000000-0005-0000-0000-000001140000}"/>
    <cellStyle name="20% - Accent3 6 2 6" xfId="33363" xr:uid="{00000000-0005-0000-0000-000002140000}"/>
    <cellStyle name="20% - Accent3 6 3" xfId="820" xr:uid="{00000000-0005-0000-0000-000003140000}"/>
    <cellStyle name="20% - Accent3 6 3 2" xfId="1917" xr:uid="{00000000-0005-0000-0000-000004140000}"/>
    <cellStyle name="20% - Accent3 6 3 2 2" xfId="4669" xr:uid="{00000000-0005-0000-0000-000005140000}"/>
    <cellStyle name="20% - Accent3 6 3 2 2 2" xfId="20354" xr:uid="{00000000-0005-0000-0000-000006140000}"/>
    <cellStyle name="20% - Accent3 6 3 2 3" xfId="18065" xr:uid="{00000000-0005-0000-0000-000007140000}"/>
    <cellStyle name="20% - Accent3 6 3 2 4" xfId="34657" xr:uid="{00000000-0005-0000-0000-000008140000}"/>
    <cellStyle name="20% - Accent3 6 3 3" xfId="4668" xr:uid="{00000000-0005-0000-0000-000009140000}"/>
    <cellStyle name="20% - Accent3 6 3 3 2" xfId="20353" xr:uid="{00000000-0005-0000-0000-00000A140000}"/>
    <cellStyle name="20% - Accent3 6 3 4" xfId="17114" xr:uid="{00000000-0005-0000-0000-00000B140000}"/>
    <cellStyle name="20% - Accent3 6 3 5" xfId="33986" xr:uid="{00000000-0005-0000-0000-00000C140000}"/>
    <cellStyle name="20% - Accent3 6 4" xfId="1575" xr:uid="{00000000-0005-0000-0000-00000D140000}"/>
    <cellStyle name="20% - Accent3 6 4 2" xfId="17724" xr:uid="{00000000-0005-0000-0000-00000E140000}"/>
    <cellStyle name="20% - Accent3 6 4 3" xfId="34351" xr:uid="{00000000-0005-0000-0000-00000F140000}"/>
    <cellStyle name="20% - Accent3 6 5" xfId="2622" xr:uid="{00000000-0005-0000-0000-000010140000}"/>
    <cellStyle name="20% - Accent3 6 5 2" xfId="18766" xr:uid="{00000000-0005-0000-0000-000011140000}"/>
    <cellStyle name="20% - Accent3 6 6" xfId="16773" xr:uid="{00000000-0005-0000-0000-000012140000}"/>
    <cellStyle name="20% - Accent3 6 7" xfId="32662" xr:uid="{00000000-0005-0000-0000-000013140000}"/>
    <cellStyle name="20% - Accent3 60" xfId="31425" xr:uid="{00000000-0005-0000-0000-000014140000}"/>
    <cellStyle name="20% - Accent3 61" xfId="31439" xr:uid="{00000000-0005-0000-0000-000015140000}"/>
    <cellStyle name="20% - Accent3 62" xfId="31453" xr:uid="{00000000-0005-0000-0000-000016140000}"/>
    <cellStyle name="20% - Accent3 63" xfId="31467" xr:uid="{00000000-0005-0000-0000-000017140000}"/>
    <cellStyle name="20% - Accent3 64" xfId="31470" xr:uid="{00000000-0005-0000-0000-000018140000}"/>
    <cellStyle name="20% - Accent3 65" xfId="31500" xr:uid="{00000000-0005-0000-0000-000019140000}"/>
    <cellStyle name="20% - Accent3 66" xfId="31514" xr:uid="{00000000-0005-0000-0000-00001A140000}"/>
    <cellStyle name="20% - Accent3 67" xfId="31527" xr:uid="{00000000-0005-0000-0000-00001B140000}"/>
    <cellStyle name="20% - Accent3 68" xfId="31540" xr:uid="{00000000-0005-0000-0000-00001C140000}"/>
    <cellStyle name="20% - Accent3 69" xfId="31554" xr:uid="{00000000-0005-0000-0000-00001D140000}"/>
    <cellStyle name="20% - Accent3 7" xfId="472" xr:uid="{00000000-0005-0000-0000-00001E140000}"/>
    <cellStyle name="20% - Accent3 7 2" xfId="676" xr:uid="{00000000-0005-0000-0000-00001F140000}"/>
    <cellStyle name="20% - Accent3 7 2 2" xfId="1022" xr:uid="{00000000-0005-0000-0000-000020140000}"/>
    <cellStyle name="20% - Accent3 7 2 2 2" xfId="2118" xr:uid="{00000000-0005-0000-0000-000021140000}"/>
    <cellStyle name="20% - Accent3 7 2 2 2 2" xfId="18266" xr:uid="{00000000-0005-0000-0000-000022140000}"/>
    <cellStyle name="20% - Accent3 7 2 2 3" xfId="4671" xr:uid="{00000000-0005-0000-0000-000023140000}"/>
    <cellStyle name="20% - Accent3 7 2 2 3 2" xfId="20356" xr:uid="{00000000-0005-0000-0000-000024140000}"/>
    <cellStyle name="20% - Accent3 7 2 2 4" xfId="17315" xr:uid="{00000000-0005-0000-0000-000025140000}"/>
    <cellStyle name="20% - Accent3 7 2 2 5" xfId="34671" xr:uid="{00000000-0005-0000-0000-000026140000}"/>
    <cellStyle name="20% - Accent3 7 2 3" xfId="1777" xr:uid="{00000000-0005-0000-0000-000027140000}"/>
    <cellStyle name="20% - Accent3 7 2 3 2" xfId="4672" xr:uid="{00000000-0005-0000-0000-000028140000}"/>
    <cellStyle name="20% - Accent3 7 2 3 2 2" xfId="20357" xr:uid="{00000000-0005-0000-0000-000029140000}"/>
    <cellStyle name="20% - Accent3 7 2 3 3" xfId="17925" xr:uid="{00000000-0005-0000-0000-00002A140000}"/>
    <cellStyle name="20% - Accent3 7 2 4" xfId="4670" xr:uid="{00000000-0005-0000-0000-00002B140000}"/>
    <cellStyle name="20% - Accent3 7 2 4 2" xfId="20355" xr:uid="{00000000-0005-0000-0000-00002C140000}"/>
    <cellStyle name="20% - Accent3 7 2 5" xfId="16974" xr:uid="{00000000-0005-0000-0000-00002D140000}"/>
    <cellStyle name="20% - Accent3 7 2 6" xfId="33376" xr:uid="{00000000-0005-0000-0000-00002E140000}"/>
    <cellStyle name="20% - Accent3 7 3" xfId="836" xr:uid="{00000000-0005-0000-0000-00002F140000}"/>
    <cellStyle name="20% - Accent3 7 3 2" xfId="1932" xr:uid="{00000000-0005-0000-0000-000030140000}"/>
    <cellStyle name="20% - Accent3 7 3 2 2" xfId="18080" xr:uid="{00000000-0005-0000-0000-000031140000}"/>
    <cellStyle name="20% - Accent3 7 3 3" xfId="4673" xr:uid="{00000000-0005-0000-0000-000032140000}"/>
    <cellStyle name="20% - Accent3 7 3 3 2" xfId="20358" xr:uid="{00000000-0005-0000-0000-000033140000}"/>
    <cellStyle name="20% - Accent3 7 3 4" xfId="17129" xr:uid="{00000000-0005-0000-0000-000034140000}"/>
    <cellStyle name="20% - Accent3 7 3 5" xfId="33999" xr:uid="{00000000-0005-0000-0000-000035140000}"/>
    <cellStyle name="20% - Accent3 7 4" xfId="1591" xr:uid="{00000000-0005-0000-0000-000036140000}"/>
    <cellStyle name="20% - Accent3 7 4 2" xfId="4674" xr:uid="{00000000-0005-0000-0000-000037140000}"/>
    <cellStyle name="20% - Accent3 7 4 2 2" xfId="20359" xr:uid="{00000000-0005-0000-0000-000038140000}"/>
    <cellStyle name="20% - Accent3 7 4 3" xfId="17739" xr:uid="{00000000-0005-0000-0000-000039140000}"/>
    <cellStyle name="20% - Accent3 7 4 4" xfId="34487" xr:uid="{00000000-0005-0000-0000-00003A140000}"/>
    <cellStyle name="20% - Accent3 7 5" xfId="2636" xr:uid="{00000000-0005-0000-0000-00003B140000}"/>
    <cellStyle name="20% - Accent3 7 5 2" xfId="18779" xr:uid="{00000000-0005-0000-0000-00003C140000}"/>
    <cellStyle name="20% - Accent3 7 6" xfId="16788" xr:uid="{00000000-0005-0000-0000-00003D140000}"/>
    <cellStyle name="20% - Accent3 7 7" xfId="32675" xr:uid="{00000000-0005-0000-0000-00003E140000}"/>
    <cellStyle name="20% - Accent3 70" xfId="31567" xr:uid="{00000000-0005-0000-0000-00003F140000}"/>
    <cellStyle name="20% - Accent3 71" xfId="31580" xr:uid="{00000000-0005-0000-0000-000040140000}"/>
    <cellStyle name="20% - Accent3 72" xfId="31594" xr:uid="{00000000-0005-0000-0000-000041140000}"/>
    <cellStyle name="20% - Accent3 73" xfId="31625" xr:uid="{00000000-0005-0000-0000-000042140000}"/>
    <cellStyle name="20% - Accent3 74" xfId="31619" xr:uid="{00000000-0005-0000-0000-000043140000}"/>
    <cellStyle name="20% - Accent3 75" xfId="31616" xr:uid="{00000000-0005-0000-0000-000044140000}"/>
    <cellStyle name="20% - Accent3 76" xfId="31658" xr:uid="{00000000-0005-0000-0000-000045140000}"/>
    <cellStyle name="20% - Accent3 77" xfId="31672" xr:uid="{00000000-0005-0000-0000-000046140000}"/>
    <cellStyle name="20% - Accent3 78" xfId="31685" xr:uid="{00000000-0005-0000-0000-000047140000}"/>
    <cellStyle name="20% - Accent3 79" xfId="31699" xr:uid="{00000000-0005-0000-0000-000048140000}"/>
    <cellStyle name="20% - Accent3 8" xfId="486" xr:uid="{00000000-0005-0000-0000-000049140000}"/>
    <cellStyle name="20% - Accent3 8 2" xfId="689" xr:uid="{00000000-0005-0000-0000-00004A140000}"/>
    <cellStyle name="20% - Accent3 8 2 2" xfId="1035" xr:uid="{00000000-0005-0000-0000-00004B140000}"/>
    <cellStyle name="20% - Accent3 8 2 2 2" xfId="2131" xr:uid="{00000000-0005-0000-0000-00004C140000}"/>
    <cellStyle name="20% - Accent3 8 2 2 2 2" xfId="18279" xr:uid="{00000000-0005-0000-0000-00004D140000}"/>
    <cellStyle name="20% - Accent3 8 2 2 3" xfId="17328" xr:uid="{00000000-0005-0000-0000-00004E140000}"/>
    <cellStyle name="20% - Accent3 8 2 2 4" xfId="34684" xr:uid="{00000000-0005-0000-0000-00004F140000}"/>
    <cellStyle name="20% - Accent3 8 2 3" xfId="1790" xr:uid="{00000000-0005-0000-0000-000050140000}"/>
    <cellStyle name="20% - Accent3 8 2 3 2" xfId="17938" xr:uid="{00000000-0005-0000-0000-000051140000}"/>
    <cellStyle name="20% - Accent3 8 2 4" xfId="4675" xr:uid="{00000000-0005-0000-0000-000052140000}"/>
    <cellStyle name="20% - Accent3 8 2 4 2" xfId="20360" xr:uid="{00000000-0005-0000-0000-000053140000}"/>
    <cellStyle name="20% - Accent3 8 2 5" xfId="16987" xr:uid="{00000000-0005-0000-0000-000054140000}"/>
    <cellStyle name="20% - Accent3 8 2 6" xfId="33389" xr:uid="{00000000-0005-0000-0000-000055140000}"/>
    <cellStyle name="20% - Accent3 8 3" xfId="849" xr:uid="{00000000-0005-0000-0000-000056140000}"/>
    <cellStyle name="20% - Accent3 8 3 2" xfId="1945" xr:uid="{00000000-0005-0000-0000-000057140000}"/>
    <cellStyle name="20% - Accent3 8 3 2 2" xfId="18093" xr:uid="{00000000-0005-0000-0000-000058140000}"/>
    <cellStyle name="20% - Accent3 8 3 3" xfId="4676" xr:uid="{00000000-0005-0000-0000-000059140000}"/>
    <cellStyle name="20% - Accent3 8 3 3 2" xfId="20361" xr:uid="{00000000-0005-0000-0000-00005A140000}"/>
    <cellStyle name="20% - Accent3 8 3 4" xfId="17142" xr:uid="{00000000-0005-0000-0000-00005B140000}"/>
    <cellStyle name="20% - Accent3 8 3 5" xfId="34012" xr:uid="{00000000-0005-0000-0000-00005C140000}"/>
    <cellStyle name="20% - Accent3 8 4" xfId="1604" xr:uid="{00000000-0005-0000-0000-00005D140000}"/>
    <cellStyle name="20% - Accent3 8 4 2" xfId="17752" xr:uid="{00000000-0005-0000-0000-00005E140000}"/>
    <cellStyle name="20% - Accent3 8 4 3" xfId="34500" xr:uid="{00000000-0005-0000-0000-00005F140000}"/>
    <cellStyle name="20% - Accent3 8 5" xfId="2649" xr:uid="{00000000-0005-0000-0000-000060140000}"/>
    <cellStyle name="20% - Accent3 8 5 2" xfId="18792" xr:uid="{00000000-0005-0000-0000-000061140000}"/>
    <cellStyle name="20% - Accent3 8 6" xfId="16801" xr:uid="{00000000-0005-0000-0000-000062140000}"/>
    <cellStyle name="20% - Accent3 8 7" xfId="32688" xr:uid="{00000000-0005-0000-0000-000063140000}"/>
    <cellStyle name="20% - Accent3 80" xfId="31712" xr:uid="{00000000-0005-0000-0000-000064140000}"/>
    <cellStyle name="20% - Accent3 81" xfId="31725" xr:uid="{00000000-0005-0000-0000-000065140000}"/>
    <cellStyle name="20% - Accent3 82" xfId="31739" xr:uid="{00000000-0005-0000-0000-000066140000}"/>
    <cellStyle name="20% - Accent3 83" xfId="31753" xr:uid="{00000000-0005-0000-0000-000067140000}"/>
    <cellStyle name="20% - Accent3 84" xfId="31775" xr:uid="{00000000-0005-0000-0000-000068140000}"/>
    <cellStyle name="20% - Accent3 85" xfId="31788" xr:uid="{00000000-0005-0000-0000-000069140000}"/>
    <cellStyle name="20% - Accent3 86" xfId="31801" xr:uid="{00000000-0005-0000-0000-00006A140000}"/>
    <cellStyle name="20% - Accent3 87" xfId="31820" xr:uid="{00000000-0005-0000-0000-00006B140000}"/>
    <cellStyle name="20% - Accent3 88" xfId="31815" xr:uid="{00000000-0005-0000-0000-00006C140000}"/>
    <cellStyle name="20% - Accent3 89" xfId="31852" xr:uid="{00000000-0005-0000-0000-00006D140000}"/>
    <cellStyle name="20% - Accent3 9" xfId="499" xr:uid="{00000000-0005-0000-0000-00006E140000}"/>
    <cellStyle name="20% - Accent3 9 2" xfId="702" xr:uid="{00000000-0005-0000-0000-00006F140000}"/>
    <cellStyle name="20% - Accent3 9 2 2" xfId="1048" xr:uid="{00000000-0005-0000-0000-000070140000}"/>
    <cellStyle name="20% - Accent3 9 2 2 2" xfId="2144" xr:uid="{00000000-0005-0000-0000-000071140000}"/>
    <cellStyle name="20% - Accent3 9 2 2 2 2" xfId="18292" xr:uid="{00000000-0005-0000-0000-000072140000}"/>
    <cellStyle name="20% - Accent3 9 2 2 3" xfId="17341" xr:uid="{00000000-0005-0000-0000-000073140000}"/>
    <cellStyle name="20% - Accent3 9 2 2 4" xfId="34697" xr:uid="{00000000-0005-0000-0000-000074140000}"/>
    <cellStyle name="20% - Accent3 9 2 3" xfId="1803" xr:uid="{00000000-0005-0000-0000-000075140000}"/>
    <cellStyle name="20% - Accent3 9 2 3 2" xfId="17951" xr:uid="{00000000-0005-0000-0000-000076140000}"/>
    <cellStyle name="20% - Accent3 9 2 4" xfId="4677" xr:uid="{00000000-0005-0000-0000-000077140000}"/>
    <cellStyle name="20% - Accent3 9 2 4 2" xfId="20362" xr:uid="{00000000-0005-0000-0000-000078140000}"/>
    <cellStyle name="20% - Accent3 9 2 5" xfId="17000" xr:uid="{00000000-0005-0000-0000-000079140000}"/>
    <cellStyle name="20% - Accent3 9 2 6" xfId="33402" xr:uid="{00000000-0005-0000-0000-00007A140000}"/>
    <cellStyle name="20% - Accent3 9 3" xfId="862" xr:uid="{00000000-0005-0000-0000-00007B140000}"/>
    <cellStyle name="20% - Accent3 9 3 2" xfId="1958" xr:uid="{00000000-0005-0000-0000-00007C140000}"/>
    <cellStyle name="20% - Accent3 9 3 2 2" xfId="18106" xr:uid="{00000000-0005-0000-0000-00007D140000}"/>
    <cellStyle name="20% - Accent3 9 3 3" xfId="17155" xr:uid="{00000000-0005-0000-0000-00007E140000}"/>
    <cellStyle name="20% - Accent3 9 3 4" xfId="34026" xr:uid="{00000000-0005-0000-0000-00007F140000}"/>
    <cellStyle name="20% - Accent3 9 4" xfId="1617" xr:uid="{00000000-0005-0000-0000-000080140000}"/>
    <cellStyle name="20% - Accent3 9 4 2" xfId="17765" xr:uid="{00000000-0005-0000-0000-000081140000}"/>
    <cellStyle name="20% - Accent3 9 4 3" xfId="34513" xr:uid="{00000000-0005-0000-0000-000082140000}"/>
    <cellStyle name="20% - Accent3 9 5" xfId="2666" xr:uid="{00000000-0005-0000-0000-000083140000}"/>
    <cellStyle name="20% - Accent3 9 5 2" xfId="18807" xr:uid="{00000000-0005-0000-0000-000084140000}"/>
    <cellStyle name="20% - Accent3 9 6" xfId="16814" xr:uid="{00000000-0005-0000-0000-000085140000}"/>
    <cellStyle name="20% - Accent3 9 7" xfId="32701" xr:uid="{00000000-0005-0000-0000-000086140000}"/>
    <cellStyle name="20% - Accent3 90" xfId="31866" xr:uid="{00000000-0005-0000-0000-000087140000}"/>
    <cellStyle name="20% - Accent3 91" xfId="31880" xr:uid="{00000000-0005-0000-0000-000088140000}"/>
    <cellStyle name="20% - Accent3 92" xfId="31893" xr:uid="{00000000-0005-0000-0000-000089140000}"/>
    <cellStyle name="20% - Accent3 93" xfId="31908" xr:uid="{00000000-0005-0000-0000-00008A140000}"/>
    <cellStyle name="20% - Accent3 94" xfId="31919" xr:uid="{00000000-0005-0000-0000-00008B140000}"/>
    <cellStyle name="20% - Accent3 95" xfId="31932" xr:uid="{00000000-0005-0000-0000-00008C140000}"/>
    <cellStyle name="20% - Accent3 96" xfId="31945" xr:uid="{00000000-0005-0000-0000-00008D140000}"/>
    <cellStyle name="20% - Accent3 97" xfId="31958" xr:uid="{00000000-0005-0000-0000-00008E140000}"/>
    <cellStyle name="20% - Accent3 98" xfId="31971" xr:uid="{00000000-0005-0000-0000-00008F140000}"/>
    <cellStyle name="20% - Accent3 99" xfId="31994" xr:uid="{00000000-0005-0000-0000-000090140000}"/>
    <cellStyle name="20% - Accent4" xfId="32" builtinId="42" customBuiltin="1"/>
    <cellStyle name="20% - Accent4 10" xfId="514" xr:uid="{00000000-0005-0000-0000-000092140000}"/>
    <cellStyle name="20% - Accent4 10 2" xfId="717" xr:uid="{00000000-0005-0000-0000-000093140000}"/>
    <cellStyle name="20% - Accent4 10 2 2" xfId="1063" xr:uid="{00000000-0005-0000-0000-000094140000}"/>
    <cellStyle name="20% - Accent4 10 2 2 2" xfId="2159" xr:uid="{00000000-0005-0000-0000-000095140000}"/>
    <cellStyle name="20% - Accent4 10 2 2 2 2" xfId="18307" xr:uid="{00000000-0005-0000-0000-000096140000}"/>
    <cellStyle name="20% - Accent4 10 2 2 3" xfId="17356" xr:uid="{00000000-0005-0000-0000-000097140000}"/>
    <cellStyle name="20% - Accent4 10 2 2 4" xfId="34709" xr:uid="{00000000-0005-0000-0000-000098140000}"/>
    <cellStyle name="20% - Accent4 10 2 3" xfId="1818" xr:uid="{00000000-0005-0000-0000-000099140000}"/>
    <cellStyle name="20% - Accent4 10 2 3 2" xfId="17966" xr:uid="{00000000-0005-0000-0000-00009A140000}"/>
    <cellStyle name="20% - Accent4 10 2 4" xfId="17015" xr:uid="{00000000-0005-0000-0000-00009B140000}"/>
    <cellStyle name="20% - Accent4 10 2 5" xfId="33419" xr:uid="{00000000-0005-0000-0000-00009C140000}"/>
    <cellStyle name="20% - Accent4 10 3" xfId="877" xr:uid="{00000000-0005-0000-0000-00009D140000}"/>
    <cellStyle name="20% - Accent4 10 3 2" xfId="1973" xr:uid="{00000000-0005-0000-0000-00009E140000}"/>
    <cellStyle name="20% - Accent4 10 3 2 2" xfId="18121" xr:uid="{00000000-0005-0000-0000-00009F140000}"/>
    <cellStyle name="20% - Accent4 10 3 3" xfId="17170" xr:uid="{00000000-0005-0000-0000-0000A0140000}"/>
    <cellStyle name="20% - Accent4 10 3 4" xfId="34041" xr:uid="{00000000-0005-0000-0000-0000A1140000}"/>
    <cellStyle name="20% - Accent4 10 4" xfId="1632" xr:uid="{00000000-0005-0000-0000-0000A2140000}"/>
    <cellStyle name="20% - Accent4 10 4 2" xfId="17780" xr:uid="{00000000-0005-0000-0000-0000A3140000}"/>
    <cellStyle name="20% - Accent4 10 4 3" xfId="34418" xr:uid="{00000000-0005-0000-0000-0000A4140000}"/>
    <cellStyle name="20% - Accent4 10 5" xfId="2683" xr:uid="{00000000-0005-0000-0000-0000A5140000}"/>
    <cellStyle name="20% - Accent4 10 5 2" xfId="18824" xr:uid="{00000000-0005-0000-0000-0000A6140000}"/>
    <cellStyle name="20% - Accent4 10 6" xfId="16829" xr:uid="{00000000-0005-0000-0000-0000A7140000}"/>
    <cellStyle name="20% - Accent4 10 7" xfId="32716" xr:uid="{00000000-0005-0000-0000-0000A8140000}"/>
    <cellStyle name="20% - Accent4 100" xfId="32009" xr:uid="{00000000-0005-0000-0000-0000A9140000}"/>
    <cellStyle name="20% - Accent4 101" xfId="32024" xr:uid="{00000000-0005-0000-0000-0000AA140000}"/>
    <cellStyle name="20% - Accent4 102" xfId="32037" xr:uid="{00000000-0005-0000-0000-0000AB140000}"/>
    <cellStyle name="20% - Accent4 103" xfId="32052" xr:uid="{00000000-0005-0000-0000-0000AC140000}"/>
    <cellStyle name="20% - Accent4 104" xfId="32065" xr:uid="{00000000-0005-0000-0000-0000AD140000}"/>
    <cellStyle name="20% - Accent4 105" xfId="32078" xr:uid="{00000000-0005-0000-0000-0000AE140000}"/>
    <cellStyle name="20% - Accent4 106" xfId="32091" xr:uid="{00000000-0005-0000-0000-0000AF140000}"/>
    <cellStyle name="20% - Accent4 107" xfId="32114" xr:uid="{00000000-0005-0000-0000-0000B0140000}"/>
    <cellStyle name="20% - Accent4 108" xfId="32128" xr:uid="{00000000-0005-0000-0000-0000B1140000}"/>
    <cellStyle name="20% - Accent4 109" xfId="32143" xr:uid="{00000000-0005-0000-0000-0000B2140000}"/>
    <cellStyle name="20% - Accent4 11" xfId="527" xr:uid="{00000000-0005-0000-0000-0000B3140000}"/>
    <cellStyle name="20% - Accent4 11 2" xfId="730" xr:uid="{00000000-0005-0000-0000-0000B4140000}"/>
    <cellStyle name="20% - Accent4 11 2 2" xfId="1076" xr:uid="{00000000-0005-0000-0000-0000B5140000}"/>
    <cellStyle name="20% - Accent4 11 2 2 2" xfId="2172" xr:uid="{00000000-0005-0000-0000-0000B6140000}"/>
    <cellStyle name="20% - Accent4 11 2 2 2 2" xfId="18320" xr:uid="{00000000-0005-0000-0000-0000B7140000}"/>
    <cellStyle name="20% - Accent4 11 2 2 3" xfId="17369" xr:uid="{00000000-0005-0000-0000-0000B8140000}"/>
    <cellStyle name="20% - Accent4 11 2 3" xfId="1831" xr:uid="{00000000-0005-0000-0000-0000B9140000}"/>
    <cellStyle name="20% - Accent4 11 2 3 2" xfId="17979" xr:uid="{00000000-0005-0000-0000-0000BA140000}"/>
    <cellStyle name="20% - Accent4 11 2 4" xfId="17028" xr:uid="{00000000-0005-0000-0000-0000BB140000}"/>
    <cellStyle name="20% - Accent4 11 2 5" xfId="33432" xr:uid="{00000000-0005-0000-0000-0000BC140000}"/>
    <cellStyle name="20% - Accent4 11 3" xfId="890" xr:uid="{00000000-0005-0000-0000-0000BD140000}"/>
    <cellStyle name="20% - Accent4 11 3 2" xfId="1986" xr:uid="{00000000-0005-0000-0000-0000BE140000}"/>
    <cellStyle name="20% - Accent4 11 3 2 2" xfId="18134" xr:uid="{00000000-0005-0000-0000-0000BF140000}"/>
    <cellStyle name="20% - Accent4 11 3 3" xfId="17183" xr:uid="{00000000-0005-0000-0000-0000C0140000}"/>
    <cellStyle name="20% - Accent4 11 3 4" xfId="34054" xr:uid="{00000000-0005-0000-0000-0000C1140000}"/>
    <cellStyle name="20% - Accent4 11 4" xfId="1645" xr:uid="{00000000-0005-0000-0000-0000C2140000}"/>
    <cellStyle name="20% - Accent4 11 4 2" xfId="17793" xr:uid="{00000000-0005-0000-0000-0000C3140000}"/>
    <cellStyle name="20% - Accent4 11 4 3" xfId="34531" xr:uid="{00000000-0005-0000-0000-0000C4140000}"/>
    <cellStyle name="20% - Accent4 11 5" xfId="2697" xr:uid="{00000000-0005-0000-0000-0000C5140000}"/>
    <cellStyle name="20% - Accent4 11 5 2" xfId="18837" xr:uid="{00000000-0005-0000-0000-0000C6140000}"/>
    <cellStyle name="20% - Accent4 11 6" xfId="16842" xr:uid="{00000000-0005-0000-0000-0000C7140000}"/>
    <cellStyle name="20% - Accent4 11 7" xfId="32729" xr:uid="{00000000-0005-0000-0000-0000C8140000}"/>
    <cellStyle name="20% - Accent4 110" xfId="32157" xr:uid="{00000000-0005-0000-0000-0000C9140000}"/>
    <cellStyle name="20% - Accent4 111" xfId="32190" xr:uid="{00000000-0005-0000-0000-0000CA140000}"/>
    <cellStyle name="20% - Accent4 112" xfId="32216" xr:uid="{00000000-0005-0000-0000-0000CB140000}"/>
    <cellStyle name="20% - Accent4 113" xfId="32248" xr:uid="{00000000-0005-0000-0000-0000CC140000}"/>
    <cellStyle name="20% - Accent4 114" xfId="32261" xr:uid="{00000000-0005-0000-0000-0000CD140000}"/>
    <cellStyle name="20% - Accent4 115" xfId="32284" xr:uid="{00000000-0005-0000-0000-0000CE140000}"/>
    <cellStyle name="20% - Accent4 116" xfId="32297" xr:uid="{00000000-0005-0000-0000-0000CF140000}"/>
    <cellStyle name="20% - Accent4 117" xfId="32321" xr:uid="{00000000-0005-0000-0000-0000D0140000}"/>
    <cellStyle name="20% - Accent4 118" xfId="32343" xr:uid="{00000000-0005-0000-0000-0000D1140000}"/>
    <cellStyle name="20% - Accent4 119" xfId="32376" xr:uid="{00000000-0005-0000-0000-0000D2140000}"/>
    <cellStyle name="20% - Accent4 12" xfId="541" xr:uid="{00000000-0005-0000-0000-0000D3140000}"/>
    <cellStyle name="20% - Accent4 12 2" xfId="743" xr:uid="{00000000-0005-0000-0000-0000D4140000}"/>
    <cellStyle name="20% - Accent4 12 2 2" xfId="1089" xr:uid="{00000000-0005-0000-0000-0000D5140000}"/>
    <cellStyle name="20% - Accent4 12 2 2 2" xfId="2185" xr:uid="{00000000-0005-0000-0000-0000D6140000}"/>
    <cellStyle name="20% - Accent4 12 2 2 2 2" xfId="18333" xr:uid="{00000000-0005-0000-0000-0000D7140000}"/>
    <cellStyle name="20% - Accent4 12 2 2 3" xfId="17382" xr:uid="{00000000-0005-0000-0000-0000D8140000}"/>
    <cellStyle name="20% - Accent4 12 2 3" xfId="1844" xr:uid="{00000000-0005-0000-0000-0000D9140000}"/>
    <cellStyle name="20% - Accent4 12 2 3 2" xfId="17992" xr:uid="{00000000-0005-0000-0000-0000DA140000}"/>
    <cellStyle name="20% - Accent4 12 2 4" xfId="17041" xr:uid="{00000000-0005-0000-0000-0000DB140000}"/>
    <cellStyle name="20% - Accent4 12 2 5" xfId="33445" xr:uid="{00000000-0005-0000-0000-0000DC140000}"/>
    <cellStyle name="20% - Accent4 12 3" xfId="903" xr:uid="{00000000-0005-0000-0000-0000DD140000}"/>
    <cellStyle name="20% - Accent4 12 3 2" xfId="1999" xr:uid="{00000000-0005-0000-0000-0000DE140000}"/>
    <cellStyle name="20% - Accent4 12 3 2 2" xfId="18147" xr:uid="{00000000-0005-0000-0000-0000DF140000}"/>
    <cellStyle name="20% - Accent4 12 3 3" xfId="17196" xr:uid="{00000000-0005-0000-0000-0000E0140000}"/>
    <cellStyle name="20% - Accent4 12 3 4" xfId="34068" xr:uid="{00000000-0005-0000-0000-0000E1140000}"/>
    <cellStyle name="20% - Accent4 12 4" xfId="1658" xr:uid="{00000000-0005-0000-0000-0000E2140000}"/>
    <cellStyle name="20% - Accent4 12 4 2" xfId="17806" xr:uid="{00000000-0005-0000-0000-0000E3140000}"/>
    <cellStyle name="20% - Accent4 12 4 3" xfId="34728" xr:uid="{00000000-0005-0000-0000-0000E4140000}"/>
    <cellStyle name="20% - Accent4 12 5" xfId="2710" xr:uid="{00000000-0005-0000-0000-0000E5140000}"/>
    <cellStyle name="20% - Accent4 12 5 2" xfId="18850" xr:uid="{00000000-0005-0000-0000-0000E6140000}"/>
    <cellStyle name="20% - Accent4 12 6" xfId="16855" xr:uid="{00000000-0005-0000-0000-0000E7140000}"/>
    <cellStyle name="20% - Accent4 12 7" xfId="32742" xr:uid="{00000000-0005-0000-0000-0000E8140000}"/>
    <cellStyle name="20% - Accent4 120" xfId="32388" xr:uid="{00000000-0005-0000-0000-0000E9140000}"/>
    <cellStyle name="20% - Accent4 121" xfId="32421" xr:uid="{00000000-0005-0000-0000-0000EA140000}"/>
    <cellStyle name="20% - Accent4 122" xfId="32458" xr:uid="{00000000-0005-0000-0000-0000EB140000}"/>
    <cellStyle name="20% - Accent4 123" xfId="32574" xr:uid="{00000000-0005-0000-0000-0000EC140000}"/>
    <cellStyle name="20% - Accent4 124" xfId="35922" xr:uid="{691C7089-4D80-4088-A268-244D8263F718}"/>
    <cellStyle name="20% - Accent4 125" xfId="35956" xr:uid="{F17A3CF8-EEB9-4586-A010-13F826815D70}"/>
    <cellStyle name="20% - Accent4 13" xfId="554" xr:uid="{00000000-0005-0000-0000-0000ED140000}"/>
    <cellStyle name="20% - Accent4 13 2" xfId="916" xr:uid="{00000000-0005-0000-0000-0000EE140000}"/>
    <cellStyle name="20% - Accent4 13 2 2" xfId="2012" xr:uid="{00000000-0005-0000-0000-0000EF140000}"/>
    <cellStyle name="20% - Accent4 13 2 2 2" xfId="18160" xr:uid="{00000000-0005-0000-0000-0000F0140000}"/>
    <cellStyle name="20% - Accent4 13 2 3" xfId="17209" xr:uid="{00000000-0005-0000-0000-0000F1140000}"/>
    <cellStyle name="20% - Accent4 13 2 4" xfId="33458" xr:uid="{00000000-0005-0000-0000-0000F2140000}"/>
    <cellStyle name="20% - Accent4 13 3" xfId="1671" xr:uid="{00000000-0005-0000-0000-0000F3140000}"/>
    <cellStyle name="20% - Accent4 13 3 2" xfId="17819" xr:uid="{00000000-0005-0000-0000-0000F4140000}"/>
    <cellStyle name="20% - Accent4 13 3 3" xfId="34081" xr:uid="{00000000-0005-0000-0000-0000F5140000}"/>
    <cellStyle name="20% - Accent4 13 4" xfId="2724" xr:uid="{00000000-0005-0000-0000-0000F6140000}"/>
    <cellStyle name="20% - Accent4 13 4 2" xfId="18864" xr:uid="{00000000-0005-0000-0000-0000F7140000}"/>
    <cellStyle name="20% - Accent4 13 4 3" xfId="34741" xr:uid="{00000000-0005-0000-0000-0000F8140000}"/>
    <cellStyle name="20% - Accent4 13 5" xfId="16868" xr:uid="{00000000-0005-0000-0000-0000F9140000}"/>
    <cellStyle name="20% - Accent4 13 6" xfId="32755" xr:uid="{00000000-0005-0000-0000-0000FA140000}"/>
    <cellStyle name="20% - Accent4 14" xfId="568" xr:uid="{00000000-0005-0000-0000-0000FB140000}"/>
    <cellStyle name="20% - Accent4 14 2" xfId="929" xr:uid="{00000000-0005-0000-0000-0000FC140000}"/>
    <cellStyle name="20% - Accent4 14 2 2" xfId="2025" xr:uid="{00000000-0005-0000-0000-0000FD140000}"/>
    <cellStyle name="20% - Accent4 14 2 2 2" xfId="18173" xr:uid="{00000000-0005-0000-0000-0000FE140000}"/>
    <cellStyle name="20% - Accent4 14 2 3" xfId="17222" xr:uid="{00000000-0005-0000-0000-0000FF140000}"/>
    <cellStyle name="20% - Accent4 14 2 4" xfId="33471" xr:uid="{00000000-0005-0000-0000-000000150000}"/>
    <cellStyle name="20% - Accent4 14 3" xfId="1684" xr:uid="{00000000-0005-0000-0000-000001150000}"/>
    <cellStyle name="20% - Accent4 14 3 2" xfId="17832" xr:uid="{00000000-0005-0000-0000-000002150000}"/>
    <cellStyle name="20% - Accent4 14 3 3" xfId="34094" xr:uid="{00000000-0005-0000-0000-000003150000}"/>
    <cellStyle name="20% - Accent4 14 4" xfId="16426" xr:uid="{00000000-0005-0000-0000-000004150000}"/>
    <cellStyle name="20% - Accent4 14 4 2" xfId="30981" xr:uid="{00000000-0005-0000-0000-000005150000}"/>
    <cellStyle name="20% - Accent4 14 4 3" xfId="34755" xr:uid="{00000000-0005-0000-0000-000006150000}"/>
    <cellStyle name="20% - Accent4 14 5" xfId="16881" xr:uid="{00000000-0005-0000-0000-000007150000}"/>
    <cellStyle name="20% - Accent4 14 6" xfId="32768" xr:uid="{00000000-0005-0000-0000-000008150000}"/>
    <cellStyle name="20% - Accent4 15" xfId="584" xr:uid="{00000000-0005-0000-0000-000009150000}"/>
    <cellStyle name="20% - Accent4 15 2" xfId="944" xr:uid="{00000000-0005-0000-0000-00000A150000}"/>
    <cellStyle name="20% - Accent4 15 2 2" xfId="2040" xr:uid="{00000000-0005-0000-0000-00000B150000}"/>
    <cellStyle name="20% - Accent4 15 2 2 2" xfId="18188" xr:uid="{00000000-0005-0000-0000-00000C150000}"/>
    <cellStyle name="20% - Accent4 15 2 3" xfId="17237" xr:uid="{00000000-0005-0000-0000-00000D150000}"/>
    <cellStyle name="20% - Accent4 15 2 4" xfId="33485" xr:uid="{00000000-0005-0000-0000-00000E150000}"/>
    <cellStyle name="20% - Accent4 15 3" xfId="1699" xr:uid="{00000000-0005-0000-0000-00000F150000}"/>
    <cellStyle name="20% - Accent4 15 3 2" xfId="17847" xr:uid="{00000000-0005-0000-0000-000010150000}"/>
    <cellStyle name="20% - Accent4 15 3 3" xfId="34107" xr:uid="{00000000-0005-0000-0000-000011150000}"/>
    <cellStyle name="20% - Accent4 15 4" xfId="16441" xr:uid="{00000000-0005-0000-0000-000012150000}"/>
    <cellStyle name="20% - Accent4 15 4 2" xfId="30994" xr:uid="{00000000-0005-0000-0000-000013150000}"/>
    <cellStyle name="20% - Accent4 15 4 3" xfId="34768" xr:uid="{00000000-0005-0000-0000-000014150000}"/>
    <cellStyle name="20% - Accent4 15 5" xfId="16896" xr:uid="{00000000-0005-0000-0000-000015150000}"/>
    <cellStyle name="20% - Accent4 15 6" xfId="32781" xr:uid="{00000000-0005-0000-0000-000016150000}"/>
    <cellStyle name="20% - Accent4 16" xfId="762" xr:uid="{00000000-0005-0000-0000-000017150000}"/>
    <cellStyle name="20% - Accent4 16 2" xfId="1861" xr:uid="{00000000-0005-0000-0000-000018150000}"/>
    <cellStyle name="20% - Accent4 16 2 2" xfId="18009" xr:uid="{00000000-0005-0000-0000-000019150000}"/>
    <cellStyle name="20% - Accent4 16 2 3" xfId="33498" xr:uid="{00000000-0005-0000-0000-00001A150000}"/>
    <cellStyle name="20% - Accent4 16 3" xfId="16455" xr:uid="{00000000-0005-0000-0000-00001B150000}"/>
    <cellStyle name="20% - Accent4 16 3 2" xfId="31007" xr:uid="{00000000-0005-0000-0000-00001C150000}"/>
    <cellStyle name="20% - Accent4 16 3 3" xfId="34121" xr:uid="{00000000-0005-0000-0000-00001D150000}"/>
    <cellStyle name="20% - Accent4 16 4" xfId="17058" xr:uid="{00000000-0005-0000-0000-00001E150000}"/>
    <cellStyle name="20% - Accent4 16 4 2" xfId="34781" xr:uid="{00000000-0005-0000-0000-00001F150000}"/>
    <cellStyle name="20% - Accent4 16 5" xfId="32794" xr:uid="{00000000-0005-0000-0000-000020150000}"/>
    <cellStyle name="20% - Accent4 17" xfId="1106" xr:uid="{00000000-0005-0000-0000-000021150000}"/>
    <cellStyle name="20% - Accent4 17 2" xfId="2202" xr:uid="{00000000-0005-0000-0000-000022150000}"/>
    <cellStyle name="20% - Accent4 17 2 2" xfId="18350" xr:uid="{00000000-0005-0000-0000-000023150000}"/>
    <cellStyle name="20% - Accent4 17 2 3" xfId="33511" xr:uid="{00000000-0005-0000-0000-000024150000}"/>
    <cellStyle name="20% - Accent4 17 3" xfId="16469" xr:uid="{00000000-0005-0000-0000-000025150000}"/>
    <cellStyle name="20% - Accent4 17 3 2" xfId="31021" xr:uid="{00000000-0005-0000-0000-000026150000}"/>
    <cellStyle name="20% - Accent4 17 3 3" xfId="34134" xr:uid="{00000000-0005-0000-0000-000027150000}"/>
    <cellStyle name="20% - Accent4 17 4" xfId="17399" xr:uid="{00000000-0005-0000-0000-000028150000}"/>
    <cellStyle name="20% - Accent4 17 4 2" xfId="34795" xr:uid="{00000000-0005-0000-0000-000029150000}"/>
    <cellStyle name="20% - Accent4 17 5" xfId="32807" xr:uid="{00000000-0005-0000-0000-00002A150000}"/>
    <cellStyle name="20% - Accent4 18" xfId="1120" xr:uid="{00000000-0005-0000-0000-00002B150000}"/>
    <cellStyle name="20% - Accent4 18 2" xfId="2215" xr:uid="{00000000-0005-0000-0000-00002C150000}"/>
    <cellStyle name="20% - Accent4 18 2 2" xfId="18363" xr:uid="{00000000-0005-0000-0000-00002D150000}"/>
    <cellStyle name="20% - Accent4 18 2 3" xfId="33525" xr:uid="{00000000-0005-0000-0000-00002E150000}"/>
    <cellStyle name="20% - Accent4 18 3" xfId="16482" xr:uid="{00000000-0005-0000-0000-00002F150000}"/>
    <cellStyle name="20% - Accent4 18 3 2" xfId="31034" xr:uid="{00000000-0005-0000-0000-000030150000}"/>
    <cellStyle name="20% - Accent4 18 3 3" xfId="34147" xr:uid="{00000000-0005-0000-0000-000031150000}"/>
    <cellStyle name="20% - Accent4 18 4" xfId="17412" xr:uid="{00000000-0005-0000-0000-000032150000}"/>
    <cellStyle name="20% - Accent4 18 4 2" xfId="34808" xr:uid="{00000000-0005-0000-0000-000033150000}"/>
    <cellStyle name="20% - Accent4 18 5" xfId="32820" xr:uid="{00000000-0005-0000-0000-000034150000}"/>
    <cellStyle name="20% - Accent4 19" xfId="1133" xr:uid="{00000000-0005-0000-0000-000035150000}"/>
    <cellStyle name="20% - Accent4 19 2" xfId="2228" xr:uid="{00000000-0005-0000-0000-000036150000}"/>
    <cellStyle name="20% - Accent4 19 2 2" xfId="18376" xr:uid="{00000000-0005-0000-0000-000037150000}"/>
    <cellStyle name="20% - Accent4 19 2 3" xfId="33538" xr:uid="{00000000-0005-0000-0000-000038150000}"/>
    <cellStyle name="20% - Accent4 19 3" xfId="16523" xr:uid="{00000000-0005-0000-0000-000039150000}"/>
    <cellStyle name="20% - Accent4 19 3 2" xfId="31049" xr:uid="{00000000-0005-0000-0000-00003A150000}"/>
    <cellStyle name="20% - Accent4 19 3 3" xfId="34160" xr:uid="{00000000-0005-0000-0000-00003B150000}"/>
    <cellStyle name="20% - Accent4 19 4" xfId="17425" xr:uid="{00000000-0005-0000-0000-00003C150000}"/>
    <cellStyle name="20% - Accent4 19 4 2" xfId="34822" xr:uid="{00000000-0005-0000-0000-00003D150000}"/>
    <cellStyle name="20% - Accent4 19 5" xfId="32834" xr:uid="{00000000-0005-0000-0000-00003E150000}"/>
    <cellStyle name="20% - Accent4 2" xfId="237" xr:uid="{00000000-0005-0000-0000-00003F150000}"/>
    <cellStyle name="20% - Accent4 2 10" xfId="4678" xr:uid="{00000000-0005-0000-0000-000040150000}"/>
    <cellStyle name="20% - Accent4 2 10 2" xfId="4679" xr:uid="{00000000-0005-0000-0000-000041150000}"/>
    <cellStyle name="20% - Accent4 2 10 2 2" xfId="20364" xr:uid="{00000000-0005-0000-0000-000042150000}"/>
    <cellStyle name="20% - Accent4 2 10 3" xfId="4680" xr:uid="{00000000-0005-0000-0000-000043150000}"/>
    <cellStyle name="20% - Accent4 2 10 3 2" xfId="20365" xr:uid="{00000000-0005-0000-0000-000044150000}"/>
    <cellStyle name="20% - Accent4 2 10 4" xfId="20363" xr:uid="{00000000-0005-0000-0000-000045150000}"/>
    <cellStyle name="20% - Accent4 2 11" xfId="4681" xr:uid="{00000000-0005-0000-0000-000046150000}"/>
    <cellStyle name="20% - Accent4 2 11 2" xfId="4682" xr:uid="{00000000-0005-0000-0000-000047150000}"/>
    <cellStyle name="20% - Accent4 2 11 2 2" xfId="20367" xr:uid="{00000000-0005-0000-0000-000048150000}"/>
    <cellStyle name="20% - Accent4 2 11 3" xfId="20366" xr:uid="{00000000-0005-0000-0000-000049150000}"/>
    <cellStyle name="20% - Accent4 2 2" xfId="4683" xr:uid="{00000000-0005-0000-0000-00004A150000}"/>
    <cellStyle name="20% - Accent4 2 2 10" xfId="4684" xr:uid="{00000000-0005-0000-0000-00004B150000}"/>
    <cellStyle name="20% - Accent4 2 2 10 2" xfId="4685" xr:uid="{00000000-0005-0000-0000-00004C150000}"/>
    <cellStyle name="20% - Accent4 2 2 10 2 2" xfId="20370" xr:uid="{00000000-0005-0000-0000-00004D150000}"/>
    <cellStyle name="20% - Accent4 2 2 10 3" xfId="20369" xr:uid="{00000000-0005-0000-0000-00004E150000}"/>
    <cellStyle name="20% - Accent4 2 2 11" xfId="20368" xr:uid="{00000000-0005-0000-0000-00004F150000}"/>
    <cellStyle name="20% - Accent4 2 2 2" xfId="4686" xr:uid="{00000000-0005-0000-0000-000050150000}"/>
    <cellStyle name="20% - Accent4 2 2 2 2" xfId="4687" xr:uid="{00000000-0005-0000-0000-000051150000}"/>
    <cellStyle name="20% - Accent4 2 2 2 2 2" xfId="4688" xr:uid="{00000000-0005-0000-0000-000052150000}"/>
    <cellStyle name="20% - Accent4 2 2 2 2 2 2" xfId="4689" xr:uid="{00000000-0005-0000-0000-000053150000}"/>
    <cellStyle name="20% - Accent4 2 2 2 2 2 2 2" xfId="4690" xr:uid="{00000000-0005-0000-0000-000054150000}"/>
    <cellStyle name="20% - Accent4 2 2 2 2 2 2 2 2" xfId="4691" xr:uid="{00000000-0005-0000-0000-000055150000}"/>
    <cellStyle name="20% - Accent4 2 2 2 2 2 2 2 2 2" xfId="20376" xr:uid="{00000000-0005-0000-0000-000056150000}"/>
    <cellStyle name="20% - Accent4 2 2 2 2 2 2 2 3" xfId="4692" xr:uid="{00000000-0005-0000-0000-000057150000}"/>
    <cellStyle name="20% - Accent4 2 2 2 2 2 2 2 3 2" xfId="20377" xr:uid="{00000000-0005-0000-0000-000058150000}"/>
    <cellStyle name="20% - Accent4 2 2 2 2 2 2 2 4" xfId="20375" xr:uid="{00000000-0005-0000-0000-000059150000}"/>
    <cellStyle name="20% - Accent4 2 2 2 2 2 2 3" xfId="4693" xr:uid="{00000000-0005-0000-0000-00005A150000}"/>
    <cellStyle name="20% - Accent4 2 2 2 2 2 2 3 2" xfId="4694" xr:uid="{00000000-0005-0000-0000-00005B150000}"/>
    <cellStyle name="20% - Accent4 2 2 2 2 2 2 3 2 2" xfId="20379" xr:uid="{00000000-0005-0000-0000-00005C150000}"/>
    <cellStyle name="20% - Accent4 2 2 2 2 2 2 3 3" xfId="20378" xr:uid="{00000000-0005-0000-0000-00005D150000}"/>
    <cellStyle name="20% - Accent4 2 2 2 2 2 2 4" xfId="20374" xr:uid="{00000000-0005-0000-0000-00005E150000}"/>
    <cellStyle name="20% - Accent4 2 2 2 2 2 3" xfId="4695" xr:uid="{00000000-0005-0000-0000-00005F150000}"/>
    <cellStyle name="20% - Accent4 2 2 2 2 2 3 2" xfId="4696" xr:uid="{00000000-0005-0000-0000-000060150000}"/>
    <cellStyle name="20% - Accent4 2 2 2 2 2 3 2 2" xfId="20381" xr:uid="{00000000-0005-0000-0000-000061150000}"/>
    <cellStyle name="20% - Accent4 2 2 2 2 2 3 3" xfId="4697" xr:uid="{00000000-0005-0000-0000-000062150000}"/>
    <cellStyle name="20% - Accent4 2 2 2 2 2 3 3 2" xfId="20382" xr:uid="{00000000-0005-0000-0000-000063150000}"/>
    <cellStyle name="20% - Accent4 2 2 2 2 2 3 4" xfId="20380" xr:uid="{00000000-0005-0000-0000-000064150000}"/>
    <cellStyle name="20% - Accent4 2 2 2 2 2 4" xfId="4698" xr:uid="{00000000-0005-0000-0000-000065150000}"/>
    <cellStyle name="20% - Accent4 2 2 2 2 2 4 2" xfId="4699" xr:uid="{00000000-0005-0000-0000-000066150000}"/>
    <cellStyle name="20% - Accent4 2 2 2 2 2 4 2 2" xfId="20384" xr:uid="{00000000-0005-0000-0000-000067150000}"/>
    <cellStyle name="20% - Accent4 2 2 2 2 2 4 3" xfId="20383" xr:uid="{00000000-0005-0000-0000-000068150000}"/>
    <cellStyle name="20% - Accent4 2 2 2 2 2 5" xfId="20373" xr:uid="{00000000-0005-0000-0000-000069150000}"/>
    <cellStyle name="20% - Accent4 2 2 2 2 3" xfId="4700" xr:uid="{00000000-0005-0000-0000-00006A150000}"/>
    <cellStyle name="20% - Accent4 2 2 2 2 3 2" xfId="4701" xr:uid="{00000000-0005-0000-0000-00006B150000}"/>
    <cellStyle name="20% - Accent4 2 2 2 2 3 2 2" xfId="4702" xr:uid="{00000000-0005-0000-0000-00006C150000}"/>
    <cellStyle name="20% - Accent4 2 2 2 2 3 2 2 2" xfId="20387" xr:uid="{00000000-0005-0000-0000-00006D150000}"/>
    <cellStyle name="20% - Accent4 2 2 2 2 3 2 3" xfId="4703" xr:uid="{00000000-0005-0000-0000-00006E150000}"/>
    <cellStyle name="20% - Accent4 2 2 2 2 3 2 3 2" xfId="20388" xr:uid="{00000000-0005-0000-0000-00006F150000}"/>
    <cellStyle name="20% - Accent4 2 2 2 2 3 2 4" xfId="20386" xr:uid="{00000000-0005-0000-0000-000070150000}"/>
    <cellStyle name="20% - Accent4 2 2 2 2 3 3" xfId="4704" xr:uid="{00000000-0005-0000-0000-000071150000}"/>
    <cellStyle name="20% - Accent4 2 2 2 2 3 3 2" xfId="4705" xr:uid="{00000000-0005-0000-0000-000072150000}"/>
    <cellStyle name="20% - Accent4 2 2 2 2 3 3 2 2" xfId="20390" xr:uid="{00000000-0005-0000-0000-000073150000}"/>
    <cellStyle name="20% - Accent4 2 2 2 2 3 3 3" xfId="20389" xr:uid="{00000000-0005-0000-0000-000074150000}"/>
    <cellStyle name="20% - Accent4 2 2 2 2 3 4" xfId="20385" xr:uid="{00000000-0005-0000-0000-000075150000}"/>
    <cellStyle name="20% - Accent4 2 2 2 2 4" xfId="4706" xr:uid="{00000000-0005-0000-0000-000076150000}"/>
    <cellStyle name="20% - Accent4 2 2 2 2 4 2" xfId="4707" xr:uid="{00000000-0005-0000-0000-000077150000}"/>
    <cellStyle name="20% - Accent4 2 2 2 2 4 2 2" xfId="20392" xr:uid="{00000000-0005-0000-0000-000078150000}"/>
    <cellStyle name="20% - Accent4 2 2 2 2 4 3" xfId="4708" xr:uid="{00000000-0005-0000-0000-000079150000}"/>
    <cellStyle name="20% - Accent4 2 2 2 2 4 3 2" xfId="20393" xr:uid="{00000000-0005-0000-0000-00007A150000}"/>
    <cellStyle name="20% - Accent4 2 2 2 2 4 4" xfId="20391" xr:uid="{00000000-0005-0000-0000-00007B150000}"/>
    <cellStyle name="20% - Accent4 2 2 2 2 5" xfId="4709" xr:uid="{00000000-0005-0000-0000-00007C150000}"/>
    <cellStyle name="20% - Accent4 2 2 2 2 5 2" xfId="4710" xr:uid="{00000000-0005-0000-0000-00007D150000}"/>
    <cellStyle name="20% - Accent4 2 2 2 2 5 2 2" xfId="20395" xr:uid="{00000000-0005-0000-0000-00007E150000}"/>
    <cellStyle name="20% - Accent4 2 2 2 2 5 3" xfId="20394" xr:uid="{00000000-0005-0000-0000-00007F150000}"/>
    <cellStyle name="20% - Accent4 2 2 2 2 6" xfId="20372" xr:uid="{00000000-0005-0000-0000-000080150000}"/>
    <cellStyle name="20% - Accent4 2 2 2 3" xfId="4711" xr:uid="{00000000-0005-0000-0000-000081150000}"/>
    <cellStyle name="20% - Accent4 2 2 2 3 2" xfId="4712" xr:uid="{00000000-0005-0000-0000-000082150000}"/>
    <cellStyle name="20% - Accent4 2 2 2 3 2 2" xfId="4713" xr:uid="{00000000-0005-0000-0000-000083150000}"/>
    <cellStyle name="20% - Accent4 2 2 2 3 2 2 2" xfId="4714" xr:uid="{00000000-0005-0000-0000-000084150000}"/>
    <cellStyle name="20% - Accent4 2 2 2 3 2 2 2 2" xfId="20399" xr:uid="{00000000-0005-0000-0000-000085150000}"/>
    <cellStyle name="20% - Accent4 2 2 2 3 2 2 3" xfId="4715" xr:uid="{00000000-0005-0000-0000-000086150000}"/>
    <cellStyle name="20% - Accent4 2 2 2 3 2 2 3 2" xfId="20400" xr:uid="{00000000-0005-0000-0000-000087150000}"/>
    <cellStyle name="20% - Accent4 2 2 2 3 2 2 4" xfId="20398" xr:uid="{00000000-0005-0000-0000-000088150000}"/>
    <cellStyle name="20% - Accent4 2 2 2 3 2 3" xfId="4716" xr:uid="{00000000-0005-0000-0000-000089150000}"/>
    <cellStyle name="20% - Accent4 2 2 2 3 2 3 2" xfId="4717" xr:uid="{00000000-0005-0000-0000-00008A150000}"/>
    <cellStyle name="20% - Accent4 2 2 2 3 2 3 2 2" xfId="20402" xr:uid="{00000000-0005-0000-0000-00008B150000}"/>
    <cellStyle name="20% - Accent4 2 2 2 3 2 3 3" xfId="20401" xr:uid="{00000000-0005-0000-0000-00008C150000}"/>
    <cellStyle name="20% - Accent4 2 2 2 3 2 4" xfId="20397" xr:uid="{00000000-0005-0000-0000-00008D150000}"/>
    <cellStyle name="20% - Accent4 2 2 2 3 3" xfId="4718" xr:uid="{00000000-0005-0000-0000-00008E150000}"/>
    <cellStyle name="20% - Accent4 2 2 2 3 3 2" xfId="4719" xr:uid="{00000000-0005-0000-0000-00008F150000}"/>
    <cellStyle name="20% - Accent4 2 2 2 3 3 2 2" xfId="20404" xr:uid="{00000000-0005-0000-0000-000090150000}"/>
    <cellStyle name="20% - Accent4 2 2 2 3 3 3" xfId="4720" xr:uid="{00000000-0005-0000-0000-000091150000}"/>
    <cellStyle name="20% - Accent4 2 2 2 3 3 3 2" xfId="20405" xr:uid="{00000000-0005-0000-0000-000092150000}"/>
    <cellStyle name="20% - Accent4 2 2 2 3 3 4" xfId="20403" xr:uid="{00000000-0005-0000-0000-000093150000}"/>
    <cellStyle name="20% - Accent4 2 2 2 3 4" xfId="4721" xr:uid="{00000000-0005-0000-0000-000094150000}"/>
    <cellStyle name="20% - Accent4 2 2 2 3 4 2" xfId="4722" xr:uid="{00000000-0005-0000-0000-000095150000}"/>
    <cellStyle name="20% - Accent4 2 2 2 3 4 2 2" xfId="20407" xr:uid="{00000000-0005-0000-0000-000096150000}"/>
    <cellStyle name="20% - Accent4 2 2 2 3 4 3" xfId="20406" xr:uid="{00000000-0005-0000-0000-000097150000}"/>
    <cellStyle name="20% - Accent4 2 2 2 3 5" xfId="20396" xr:uid="{00000000-0005-0000-0000-000098150000}"/>
    <cellStyle name="20% - Accent4 2 2 2 4" xfId="4723" xr:uid="{00000000-0005-0000-0000-000099150000}"/>
    <cellStyle name="20% - Accent4 2 2 2 4 2" xfId="4724" xr:uid="{00000000-0005-0000-0000-00009A150000}"/>
    <cellStyle name="20% - Accent4 2 2 2 4 2 2" xfId="4725" xr:uid="{00000000-0005-0000-0000-00009B150000}"/>
    <cellStyle name="20% - Accent4 2 2 2 4 2 2 2" xfId="4726" xr:uid="{00000000-0005-0000-0000-00009C150000}"/>
    <cellStyle name="20% - Accent4 2 2 2 4 2 2 2 2" xfId="20411" xr:uid="{00000000-0005-0000-0000-00009D150000}"/>
    <cellStyle name="20% - Accent4 2 2 2 4 2 2 3" xfId="4727" xr:uid="{00000000-0005-0000-0000-00009E150000}"/>
    <cellStyle name="20% - Accent4 2 2 2 4 2 2 3 2" xfId="20412" xr:uid="{00000000-0005-0000-0000-00009F150000}"/>
    <cellStyle name="20% - Accent4 2 2 2 4 2 2 4" xfId="20410" xr:uid="{00000000-0005-0000-0000-0000A0150000}"/>
    <cellStyle name="20% - Accent4 2 2 2 4 2 3" xfId="4728" xr:uid="{00000000-0005-0000-0000-0000A1150000}"/>
    <cellStyle name="20% - Accent4 2 2 2 4 2 3 2" xfId="4729" xr:uid="{00000000-0005-0000-0000-0000A2150000}"/>
    <cellStyle name="20% - Accent4 2 2 2 4 2 3 2 2" xfId="20414" xr:uid="{00000000-0005-0000-0000-0000A3150000}"/>
    <cellStyle name="20% - Accent4 2 2 2 4 2 3 3" xfId="20413" xr:uid="{00000000-0005-0000-0000-0000A4150000}"/>
    <cellStyle name="20% - Accent4 2 2 2 4 2 4" xfId="20409" xr:uid="{00000000-0005-0000-0000-0000A5150000}"/>
    <cellStyle name="20% - Accent4 2 2 2 4 3" xfId="4730" xr:uid="{00000000-0005-0000-0000-0000A6150000}"/>
    <cellStyle name="20% - Accent4 2 2 2 4 3 2" xfId="4731" xr:uid="{00000000-0005-0000-0000-0000A7150000}"/>
    <cellStyle name="20% - Accent4 2 2 2 4 3 2 2" xfId="20416" xr:uid="{00000000-0005-0000-0000-0000A8150000}"/>
    <cellStyle name="20% - Accent4 2 2 2 4 3 3" xfId="4732" xr:uid="{00000000-0005-0000-0000-0000A9150000}"/>
    <cellStyle name="20% - Accent4 2 2 2 4 3 3 2" xfId="20417" xr:uid="{00000000-0005-0000-0000-0000AA150000}"/>
    <cellStyle name="20% - Accent4 2 2 2 4 3 4" xfId="20415" xr:uid="{00000000-0005-0000-0000-0000AB150000}"/>
    <cellStyle name="20% - Accent4 2 2 2 4 4" xfId="4733" xr:uid="{00000000-0005-0000-0000-0000AC150000}"/>
    <cellStyle name="20% - Accent4 2 2 2 4 4 2" xfId="4734" xr:uid="{00000000-0005-0000-0000-0000AD150000}"/>
    <cellStyle name="20% - Accent4 2 2 2 4 4 2 2" xfId="20419" xr:uid="{00000000-0005-0000-0000-0000AE150000}"/>
    <cellStyle name="20% - Accent4 2 2 2 4 4 3" xfId="20418" xr:uid="{00000000-0005-0000-0000-0000AF150000}"/>
    <cellStyle name="20% - Accent4 2 2 2 4 5" xfId="20408" xr:uid="{00000000-0005-0000-0000-0000B0150000}"/>
    <cellStyle name="20% - Accent4 2 2 2 5" xfId="4735" xr:uid="{00000000-0005-0000-0000-0000B1150000}"/>
    <cellStyle name="20% - Accent4 2 2 2 5 2" xfId="4736" xr:uid="{00000000-0005-0000-0000-0000B2150000}"/>
    <cellStyle name="20% - Accent4 2 2 2 5 2 2" xfId="4737" xr:uid="{00000000-0005-0000-0000-0000B3150000}"/>
    <cellStyle name="20% - Accent4 2 2 2 5 2 2 2" xfId="20422" xr:uid="{00000000-0005-0000-0000-0000B4150000}"/>
    <cellStyle name="20% - Accent4 2 2 2 5 2 3" xfId="4738" xr:uid="{00000000-0005-0000-0000-0000B5150000}"/>
    <cellStyle name="20% - Accent4 2 2 2 5 2 3 2" xfId="20423" xr:uid="{00000000-0005-0000-0000-0000B6150000}"/>
    <cellStyle name="20% - Accent4 2 2 2 5 2 4" xfId="20421" xr:uid="{00000000-0005-0000-0000-0000B7150000}"/>
    <cellStyle name="20% - Accent4 2 2 2 5 3" xfId="4739" xr:uid="{00000000-0005-0000-0000-0000B8150000}"/>
    <cellStyle name="20% - Accent4 2 2 2 5 3 2" xfId="4740" xr:uid="{00000000-0005-0000-0000-0000B9150000}"/>
    <cellStyle name="20% - Accent4 2 2 2 5 3 2 2" xfId="20425" xr:uid="{00000000-0005-0000-0000-0000BA150000}"/>
    <cellStyle name="20% - Accent4 2 2 2 5 3 3" xfId="20424" xr:uid="{00000000-0005-0000-0000-0000BB150000}"/>
    <cellStyle name="20% - Accent4 2 2 2 5 4" xfId="20420" xr:uid="{00000000-0005-0000-0000-0000BC150000}"/>
    <cellStyle name="20% - Accent4 2 2 2 6" xfId="4741" xr:uid="{00000000-0005-0000-0000-0000BD150000}"/>
    <cellStyle name="20% - Accent4 2 2 2 6 2" xfId="4742" xr:uid="{00000000-0005-0000-0000-0000BE150000}"/>
    <cellStyle name="20% - Accent4 2 2 2 6 2 2" xfId="4743" xr:uid="{00000000-0005-0000-0000-0000BF150000}"/>
    <cellStyle name="20% - Accent4 2 2 2 6 2 2 2" xfId="20428" xr:uid="{00000000-0005-0000-0000-0000C0150000}"/>
    <cellStyle name="20% - Accent4 2 2 2 6 2 3" xfId="4744" xr:uid="{00000000-0005-0000-0000-0000C1150000}"/>
    <cellStyle name="20% - Accent4 2 2 2 6 2 3 2" xfId="20429" xr:uid="{00000000-0005-0000-0000-0000C2150000}"/>
    <cellStyle name="20% - Accent4 2 2 2 6 2 4" xfId="20427" xr:uid="{00000000-0005-0000-0000-0000C3150000}"/>
    <cellStyle name="20% - Accent4 2 2 2 6 3" xfId="4745" xr:uid="{00000000-0005-0000-0000-0000C4150000}"/>
    <cellStyle name="20% - Accent4 2 2 2 6 3 2" xfId="20430" xr:uid="{00000000-0005-0000-0000-0000C5150000}"/>
    <cellStyle name="20% - Accent4 2 2 2 6 4" xfId="4746" xr:uid="{00000000-0005-0000-0000-0000C6150000}"/>
    <cellStyle name="20% - Accent4 2 2 2 6 4 2" xfId="20431" xr:uid="{00000000-0005-0000-0000-0000C7150000}"/>
    <cellStyle name="20% - Accent4 2 2 2 6 5" xfId="20426" xr:uid="{00000000-0005-0000-0000-0000C8150000}"/>
    <cellStyle name="20% - Accent4 2 2 2 7" xfId="4747" xr:uid="{00000000-0005-0000-0000-0000C9150000}"/>
    <cellStyle name="20% - Accent4 2 2 2 7 2" xfId="4748" xr:uid="{00000000-0005-0000-0000-0000CA150000}"/>
    <cellStyle name="20% - Accent4 2 2 2 7 2 2" xfId="20433" xr:uid="{00000000-0005-0000-0000-0000CB150000}"/>
    <cellStyle name="20% - Accent4 2 2 2 7 3" xfId="4749" xr:uid="{00000000-0005-0000-0000-0000CC150000}"/>
    <cellStyle name="20% - Accent4 2 2 2 7 3 2" xfId="20434" xr:uid="{00000000-0005-0000-0000-0000CD150000}"/>
    <cellStyle name="20% - Accent4 2 2 2 7 4" xfId="20432" xr:uid="{00000000-0005-0000-0000-0000CE150000}"/>
    <cellStyle name="20% - Accent4 2 2 2 8" xfId="4750" xr:uid="{00000000-0005-0000-0000-0000CF150000}"/>
    <cellStyle name="20% - Accent4 2 2 2 8 2" xfId="4751" xr:uid="{00000000-0005-0000-0000-0000D0150000}"/>
    <cellStyle name="20% - Accent4 2 2 2 8 2 2" xfId="20436" xr:uid="{00000000-0005-0000-0000-0000D1150000}"/>
    <cellStyle name="20% - Accent4 2 2 2 8 3" xfId="20435" xr:uid="{00000000-0005-0000-0000-0000D2150000}"/>
    <cellStyle name="20% - Accent4 2 2 2 9" xfId="20371" xr:uid="{00000000-0005-0000-0000-0000D3150000}"/>
    <cellStyle name="20% - Accent4 2 2 3" xfId="4752" xr:uid="{00000000-0005-0000-0000-0000D4150000}"/>
    <cellStyle name="20% - Accent4 2 2 3 2" xfId="4753" xr:uid="{00000000-0005-0000-0000-0000D5150000}"/>
    <cellStyle name="20% - Accent4 2 2 3 2 2" xfId="4754" xr:uid="{00000000-0005-0000-0000-0000D6150000}"/>
    <cellStyle name="20% - Accent4 2 2 3 2 2 2" xfId="4755" xr:uid="{00000000-0005-0000-0000-0000D7150000}"/>
    <cellStyle name="20% - Accent4 2 2 3 2 2 2 2" xfId="4756" xr:uid="{00000000-0005-0000-0000-0000D8150000}"/>
    <cellStyle name="20% - Accent4 2 2 3 2 2 2 2 2" xfId="20441" xr:uid="{00000000-0005-0000-0000-0000D9150000}"/>
    <cellStyle name="20% - Accent4 2 2 3 2 2 2 3" xfId="4757" xr:uid="{00000000-0005-0000-0000-0000DA150000}"/>
    <cellStyle name="20% - Accent4 2 2 3 2 2 2 3 2" xfId="20442" xr:uid="{00000000-0005-0000-0000-0000DB150000}"/>
    <cellStyle name="20% - Accent4 2 2 3 2 2 2 4" xfId="20440" xr:uid="{00000000-0005-0000-0000-0000DC150000}"/>
    <cellStyle name="20% - Accent4 2 2 3 2 2 3" xfId="4758" xr:uid="{00000000-0005-0000-0000-0000DD150000}"/>
    <cellStyle name="20% - Accent4 2 2 3 2 2 3 2" xfId="4759" xr:uid="{00000000-0005-0000-0000-0000DE150000}"/>
    <cellStyle name="20% - Accent4 2 2 3 2 2 3 2 2" xfId="20444" xr:uid="{00000000-0005-0000-0000-0000DF150000}"/>
    <cellStyle name="20% - Accent4 2 2 3 2 2 3 3" xfId="20443" xr:uid="{00000000-0005-0000-0000-0000E0150000}"/>
    <cellStyle name="20% - Accent4 2 2 3 2 2 4" xfId="20439" xr:uid="{00000000-0005-0000-0000-0000E1150000}"/>
    <cellStyle name="20% - Accent4 2 2 3 2 3" xfId="4760" xr:uid="{00000000-0005-0000-0000-0000E2150000}"/>
    <cellStyle name="20% - Accent4 2 2 3 2 3 2" xfId="4761" xr:uid="{00000000-0005-0000-0000-0000E3150000}"/>
    <cellStyle name="20% - Accent4 2 2 3 2 3 2 2" xfId="20446" xr:uid="{00000000-0005-0000-0000-0000E4150000}"/>
    <cellStyle name="20% - Accent4 2 2 3 2 3 3" xfId="4762" xr:uid="{00000000-0005-0000-0000-0000E5150000}"/>
    <cellStyle name="20% - Accent4 2 2 3 2 3 3 2" xfId="20447" xr:uid="{00000000-0005-0000-0000-0000E6150000}"/>
    <cellStyle name="20% - Accent4 2 2 3 2 3 4" xfId="20445" xr:uid="{00000000-0005-0000-0000-0000E7150000}"/>
    <cellStyle name="20% - Accent4 2 2 3 2 4" xfId="4763" xr:uid="{00000000-0005-0000-0000-0000E8150000}"/>
    <cellStyle name="20% - Accent4 2 2 3 2 4 2" xfId="4764" xr:uid="{00000000-0005-0000-0000-0000E9150000}"/>
    <cellStyle name="20% - Accent4 2 2 3 2 4 2 2" xfId="20449" xr:uid="{00000000-0005-0000-0000-0000EA150000}"/>
    <cellStyle name="20% - Accent4 2 2 3 2 4 3" xfId="20448" xr:uid="{00000000-0005-0000-0000-0000EB150000}"/>
    <cellStyle name="20% - Accent4 2 2 3 2 5" xfId="20438" xr:uid="{00000000-0005-0000-0000-0000EC150000}"/>
    <cellStyle name="20% - Accent4 2 2 3 3" xfId="4765" xr:uid="{00000000-0005-0000-0000-0000ED150000}"/>
    <cellStyle name="20% - Accent4 2 2 3 3 2" xfId="4766" xr:uid="{00000000-0005-0000-0000-0000EE150000}"/>
    <cellStyle name="20% - Accent4 2 2 3 3 2 2" xfId="4767" xr:uid="{00000000-0005-0000-0000-0000EF150000}"/>
    <cellStyle name="20% - Accent4 2 2 3 3 2 2 2" xfId="20452" xr:uid="{00000000-0005-0000-0000-0000F0150000}"/>
    <cellStyle name="20% - Accent4 2 2 3 3 2 3" xfId="4768" xr:uid="{00000000-0005-0000-0000-0000F1150000}"/>
    <cellStyle name="20% - Accent4 2 2 3 3 2 3 2" xfId="20453" xr:uid="{00000000-0005-0000-0000-0000F2150000}"/>
    <cellStyle name="20% - Accent4 2 2 3 3 2 4" xfId="20451" xr:uid="{00000000-0005-0000-0000-0000F3150000}"/>
    <cellStyle name="20% - Accent4 2 2 3 3 3" xfId="4769" xr:uid="{00000000-0005-0000-0000-0000F4150000}"/>
    <cellStyle name="20% - Accent4 2 2 3 3 3 2" xfId="4770" xr:uid="{00000000-0005-0000-0000-0000F5150000}"/>
    <cellStyle name="20% - Accent4 2 2 3 3 3 2 2" xfId="20455" xr:uid="{00000000-0005-0000-0000-0000F6150000}"/>
    <cellStyle name="20% - Accent4 2 2 3 3 3 3" xfId="20454" xr:uid="{00000000-0005-0000-0000-0000F7150000}"/>
    <cellStyle name="20% - Accent4 2 2 3 3 4" xfId="20450" xr:uid="{00000000-0005-0000-0000-0000F8150000}"/>
    <cellStyle name="20% - Accent4 2 2 3 4" xfId="4771" xr:uid="{00000000-0005-0000-0000-0000F9150000}"/>
    <cellStyle name="20% - Accent4 2 2 3 4 2" xfId="4772" xr:uid="{00000000-0005-0000-0000-0000FA150000}"/>
    <cellStyle name="20% - Accent4 2 2 3 4 2 2" xfId="20457" xr:uid="{00000000-0005-0000-0000-0000FB150000}"/>
    <cellStyle name="20% - Accent4 2 2 3 4 3" xfId="4773" xr:uid="{00000000-0005-0000-0000-0000FC150000}"/>
    <cellStyle name="20% - Accent4 2 2 3 4 3 2" xfId="20458" xr:uid="{00000000-0005-0000-0000-0000FD150000}"/>
    <cellStyle name="20% - Accent4 2 2 3 4 4" xfId="20456" xr:uid="{00000000-0005-0000-0000-0000FE150000}"/>
    <cellStyle name="20% - Accent4 2 2 3 5" xfId="4774" xr:uid="{00000000-0005-0000-0000-0000FF150000}"/>
    <cellStyle name="20% - Accent4 2 2 3 5 2" xfId="4775" xr:uid="{00000000-0005-0000-0000-000000160000}"/>
    <cellStyle name="20% - Accent4 2 2 3 5 2 2" xfId="20460" xr:uid="{00000000-0005-0000-0000-000001160000}"/>
    <cellStyle name="20% - Accent4 2 2 3 5 3" xfId="20459" xr:uid="{00000000-0005-0000-0000-000002160000}"/>
    <cellStyle name="20% - Accent4 2 2 3 6" xfId="20437" xr:uid="{00000000-0005-0000-0000-000003160000}"/>
    <cellStyle name="20% - Accent4 2 2 4" xfId="4776" xr:uid="{00000000-0005-0000-0000-000004160000}"/>
    <cellStyle name="20% - Accent4 2 2 4 2" xfId="4777" xr:uid="{00000000-0005-0000-0000-000005160000}"/>
    <cellStyle name="20% - Accent4 2 2 4 2 2" xfId="4778" xr:uid="{00000000-0005-0000-0000-000006160000}"/>
    <cellStyle name="20% - Accent4 2 2 4 2 2 2" xfId="4779" xr:uid="{00000000-0005-0000-0000-000007160000}"/>
    <cellStyle name="20% - Accent4 2 2 4 2 2 2 2" xfId="20464" xr:uid="{00000000-0005-0000-0000-000008160000}"/>
    <cellStyle name="20% - Accent4 2 2 4 2 2 3" xfId="4780" xr:uid="{00000000-0005-0000-0000-000009160000}"/>
    <cellStyle name="20% - Accent4 2 2 4 2 2 3 2" xfId="20465" xr:uid="{00000000-0005-0000-0000-00000A160000}"/>
    <cellStyle name="20% - Accent4 2 2 4 2 2 4" xfId="20463" xr:uid="{00000000-0005-0000-0000-00000B160000}"/>
    <cellStyle name="20% - Accent4 2 2 4 2 3" xfId="4781" xr:uid="{00000000-0005-0000-0000-00000C160000}"/>
    <cellStyle name="20% - Accent4 2 2 4 2 3 2" xfId="4782" xr:uid="{00000000-0005-0000-0000-00000D160000}"/>
    <cellStyle name="20% - Accent4 2 2 4 2 3 2 2" xfId="20467" xr:uid="{00000000-0005-0000-0000-00000E160000}"/>
    <cellStyle name="20% - Accent4 2 2 4 2 3 3" xfId="20466" xr:uid="{00000000-0005-0000-0000-00000F160000}"/>
    <cellStyle name="20% - Accent4 2 2 4 2 4" xfId="20462" xr:uid="{00000000-0005-0000-0000-000010160000}"/>
    <cellStyle name="20% - Accent4 2 2 4 3" xfId="4783" xr:uid="{00000000-0005-0000-0000-000011160000}"/>
    <cellStyle name="20% - Accent4 2 2 4 3 2" xfId="4784" xr:uid="{00000000-0005-0000-0000-000012160000}"/>
    <cellStyle name="20% - Accent4 2 2 4 3 2 2" xfId="20469" xr:uid="{00000000-0005-0000-0000-000013160000}"/>
    <cellStyle name="20% - Accent4 2 2 4 3 3" xfId="4785" xr:uid="{00000000-0005-0000-0000-000014160000}"/>
    <cellStyle name="20% - Accent4 2 2 4 3 3 2" xfId="20470" xr:uid="{00000000-0005-0000-0000-000015160000}"/>
    <cellStyle name="20% - Accent4 2 2 4 3 4" xfId="20468" xr:uid="{00000000-0005-0000-0000-000016160000}"/>
    <cellStyle name="20% - Accent4 2 2 4 4" xfId="4786" xr:uid="{00000000-0005-0000-0000-000017160000}"/>
    <cellStyle name="20% - Accent4 2 2 4 4 2" xfId="4787" xr:uid="{00000000-0005-0000-0000-000018160000}"/>
    <cellStyle name="20% - Accent4 2 2 4 4 2 2" xfId="20472" xr:uid="{00000000-0005-0000-0000-000019160000}"/>
    <cellStyle name="20% - Accent4 2 2 4 4 3" xfId="20471" xr:uid="{00000000-0005-0000-0000-00001A160000}"/>
    <cellStyle name="20% - Accent4 2 2 4 5" xfId="20461" xr:uid="{00000000-0005-0000-0000-00001B160000}"/>
    <cellStyle name="20% - Accent4 2 2 5" xfId="4788" xr:uid="{00000000-0005-0000-0000-00001C160000}"/>
    <cellStyle name="20% - Accent4 2 2 5 2" xfId="4789" xr:uid="{00000000-0005-0000-0000-00001D160000}"/>
    <cellStyle name="20% - Accent4 2 2 5 2 2" xfId="4790" xr:uid="{00000000-0005-0000-0000-00001E160000}"/>
    <cellStyle name="20% - Accent4 2 2 6" xfId="4791" xr:uid="{00000000-0005-0000-0000-00001F160000}"/>
    <cellStyle name="20% - Accent4 2 2 6 2" xfId="4792" xr:uid="{00000000-0005-0000-0000-000020160000}"/>
    <cellStyle name="20% - Accent4 2 2 6 2 2" xfId="4793" xr:uid="{00000000-0005-0000-0000-000021160000}"/>
    <cellStyle name="20% - Accent4 2 2 6 2 2 2" xfId="4794" xr:uid="{00000000-0005-0000-0000-000022160000}"/>
    <cellStyle name="20% - Accent4 2 2 6 2 2 2 2" xfId="20476" xr:uid="{00000000-0005-0000-0000-000023160000}"/>
    <cellStyle name="20% - Accent4 2 2 6 2 2 3" xfId="4795" xr:uid="{00000000-0005-0000-0000-000024160000}"/>
    <cellStyle name="20% - Accent4 2 2 6 2 2 3 2" xfId="20477" xr:uid="{00000000-0005-0000-0000-000025160000}"/>
    <cellStyle name="20% - Accent4 2 2 6 2 2 4" xfId="20475" xr:uid="{00000000-0005-0000-0000-000026160000}"/>
    <cellStyle name="20% - Accent4 2 2 6 2 3" xfId="4796" xr:uid="{00000000-0005-0000-0000-000027160000}"/>
    <cellStyle name="20% - Accent4 2 2 6 2 3 2" xfId="4797" xr:uid="{00000000-0005-0000-0000-000028160000}"/>
    <cellStyle name="20% - Accent4 2 2 6 2 3 2 2" xfId="20479" xr:uid="{00000000-0005-0000-0000-000029160000}"/>
    <cellStyle name="20% - Accent4 2 2 6 2 3 3" xfId="20478" xr:uid="{00000000-0005-0000-0000-00002A160000}"/>
    <cellStyle name="20% - Accent4 2 2 6 2 4" xfId="20474" xr:uid="{00000000-0005-0000-0000-00002B160000}"/>
    <cellStyle name="20% - Accent4 2 2 6 3" xfId="4798" xr:uid="{00000000-0005-0000-0000-00002C160000}"/>
    <cellStyle name="20% - Accent4 2 2 6 3 2" xfId="4799" xr:uid="{00000000-0005-0000-0000-00002D160000}"/>
    <cellStyle name="20% - Accent4 2 2 6 3 2 2" xfId="20481" xr:uid="{00000000-0005-0000-0000-00002E160000}"/>
    <cellStyle name="20% - Accent4 2 2 6 3 3" xfId="4800" xr:uid="{00000000-0005-0000-0000-00002F160000}"/>
    <cellStyle name="20% - Accent4 2 2 6 3 3 2" xfId="20482" xr:uid="{00000000-0005-0000-0000-000030160000}"/>
    <cellStyle name="20% - Accent4 2 2 6 3 4" xfId="20480" xr:uid="{00000000-0005-0000-0000-000031160000}"/>
    <cellStyle name="20% - Accent4 2 2 6 4" xfId="4801" xr:uid="{00000000-0005-0000-0000-000032160000}"/>
    <cellStyle name="20% - Accent4 2 2 6 4 2" xfId="4802" xr:uid="{00000000-0005-0000-0000-000033160000}"/>
    <cellStyle name="20% - Accent4 2 2 6 4 2 2" xfId="20484" xr:uid="{00000000-0005-0000-0000-000034160000}"/>
    <cellStyle name="20% - Accent4 2 2 6 4 3" xfId="20483" xr:uid="{00000000-0005-0000-0000-000035160000}"/>
    <cellStyle name="20% - Accent4 2 2 6 5" xfId="20473" xr:uid="{00000000-0005-0000-0000-000036160000}"/>
    <cellStyle name="20% - Accent4 2 2 7" xfId="4803" xr:uid="{00000000-0005-0000-0000-000037160000}"/>
    <cellStyle name="20% - Accent4 2 2 7 2" xfId="4804" xr:uid="{00000000-0005-0000-0000-000038160000}"/>
    <cellStyle name="20% - Accent4 2 2 7 2 2" xfId="4805" xr:uid="{00000000-0005-0000-0000-000039160000}"/>
    <cellStyle name="20% - Accent4 2 2 7 2 2 2" xfId="20487" xr:uid="{00000000-0005-0000-0000-00003A160000}"/>
    <cellStyle name="20% - Accent4 2 2 7 2 3" xfId="4806" xr:uid="{00000000-0005-0000-0000-00003B160000}"/>
    <cellStyle name="20% - Accent4 2 2 7 2 3 2" xfId="20488" xr:uid="{00000000-0005-0000-0000-00003C160000}"/>
    <cellStyle name="20% - Accent4 2 2 7 2 4" xfId="20486" xr:uid="{00000000-0005-0000-0000-00003D160000}"/>
    <cellStyle name="20% - Accent4 2 2 7 3" xfId="4807" xr:uid="{00000000-0005-0000-0000-00003E160000}"/>
    <cellStyle name="20% - Accent4 2 2 7 3 2" xfId="4808" xr:uid="{00000000-0005-0000-0000-00003F160000}"/>
    <cellStyle name="20% - Accent4 2 2 7 3 2 2" xfId="20490" xr:uid="{00000000-0005-0000-0000-000040160000}"/>
    <cellStyle name="20% - Accent4 2 2 7 3 3" xfId="20489" xr:uid="{00000000-0005-0000-0000-000041160000}"/>
    <cellStyle name="20% - Accent4 2 2 7 4" xfId="20485" xr:uid="{00000000-0005-0000-0000-000042160000}"/>
    <cellStyle name="20% - Accent4 2 2 8" xfId="4809" xr:uid="{00000000-0005-0000-0000-000043160000}"/>
    <cellStyle name="20% - Accent4 2 2 8 2" xfId="4810" xr:uid="{00000000-0005-0000-0000-000044160000}"/>
    <cellStyle name="20% - Accent4 2 2 8 2 2" xfId="4811" xr:uid="{00000000-0005-0000-0000-000045160000}"/>
    <cellStyle name="20% - Accent4 2 2 8 2 2 2" xfId="20493" xr:uid="{00000000-0005-0000-0000-000046160000}"/>
    <cellStyle name="20% - Accent4 2 2 8 2 3" xfId="4812" xr:uid="{00000000-0005-0000-0000-000047160000}"/>
    <cellStyle name="20% - Accent4 2 2 8 2 3 2" xfId="20494" xr:uid="{00000000-0005-0000-0000-000048160000}"/>
    <cellStyle name="20% - Accent4 2 2 8 2 4" xfId="20492" xr:uid="{00000000-0005-0000-0000-000049160000}"/>
    <cellStyle name="20% - Accent4 2 2 8 3" xfId="4813" xr:uid="{00000000-0005-0000-0000-00004A160000}"/>
    <cellStyle name="20% - Accent4 2 2 8 3 2" xfId="20495" xr:uid="{00000000-0005-0000-0000-00004B160000}"/>
    <cellStyle name="20% - Accent4 2 2 8 4" xfId="4814" xr:uid="{00000000-0005-0000-0000-00004C160000}"/>
    <cellStyle name="20% - Accent4 2 2 8 4 2" xfId="20496" xr:uid="{00000000-0005-0000-0000-00004D160000}"/>
    <cellStyle name="20% - Accent4 2 2 8 5" xfId="20491" xr:uid="{00000000-0005-0000-0000-00004E160000}"/>
    <cellStyle name="20% - Accent4 2 2 9" xfId="4815" xr:uid="{00000000-0005-0000-0000-00004F160000}"/>
    <cellStyle name="20% - Accent4 2 2 9 2" xfId="4816" xr:uid="{00000000-0005-0000-0000-000050160000}"/>
    <cellStyle name="20% - Accent4 2 2 9 2 2" xfId="20498" xr:uid="{00000000-0005-0000-0000-000051160000}"/>
    <cellStyle name="20% - Accent4 2 2 9 3" xfId="4817" xr:uid="{00000000-0005-0000-0000-000052160000}"/>
    <cellStyle name="20% - Accent4 2 2 9 3 2" xfId="20499" xr:uid="{00000000-0005-0000-0000-000053160000}"/>
    <cellStyle name="20% - Accent4 2 2 9 4" xfId="20497" xr:uid="{00000000-0005-0000-0000-000054160000}"/>
    <cellStyle name="20% - Accent4 2 3" xfId="4818" xr:uid="{00000000-0005-0000-0000-000055160000}"/>
    <cellStyle name="20% - Accent4 2 3 2" xfId="4819" xr:uid="{00000000-0005-0000-0000-000056160000}"/>
    <cellStyle name="20% - Accent4 2 3 2 2" xfId="4820" xr:uid="{00000000-0005-0000-0000-000057160000}"/>
    <cellStyle name="20% - Accent4 2 3 2 2 2" xfId="4821" xr:uid="{00000000-0005-0000-0000-000058160000}"/>
    <cellStyle name="20% - Accent4 2 3 2 2 2 2" xfId="4822" xr:uid="{00000000-0005-0000-0000-000059160000}"/>
    <cellStyle name="20% - Accent4 2 3 2 2 2 2 2" xfId="4823" xr:uid="{00000000-0005-0000-0000-00005A160000}"/>
    <cellStyle name="20% - Accent4 2 3 2 2 2 2 2 2" xfId="20505" xr:uid="{00000000-0005-0000-0000-00005B160000}"/>
    <cellStyle name="20% - Accent4 2 3 2 2 2 2 3" xfId="4824" xr:uid="{00000000-0005-0000-0000-00005C160000}"/>
    <cellStyle name="20% - Accent4 2 3 2 2 2 2 3 2" xfId="20506" xr:uid="{00000000-0005-0000-0000-00005D160000}"/>
    <cellStyle name="20% - Accent4 2 3 2 2 2 2 4" xfId="20504" xr:uid="{00000000-0005-0000-0000-00005E160000}"/>
    <cellStyle name="20% - Accent4 2 3 2 2 2 3" xfId="4825" xr:uid="{00000000-0005-0000-0000-00005F160000}"/>
    <cellStyle name="20% - Accent4 2 3 2 2 2 3 2" xfId="4826" xr:uid="{00000000-0005-0000-0000-000060160000}"/>
    <cellStyle name="20% - Accent4 2 3 2 2 2 3 2 2" xfId="20508" xr:uid="{00000000-0005-0000-0000-000061160000}"/>
    <cellStyle name="20% - Accent4 2 3 2 2 2 3 3" xfId="20507" xr:uid="{00000000-0005-0000-0000-000062160000}"/>
    <cellStyle name="20% - Accent4 2 3 2 2 2 4" xfId="20503" xr:uid="{00000000-0005-0000-0000-000063160000}"/>
    <cellStyle name="20% - Accent4 2 3 2 2 3" xfId="4827" xr:uid="{00000000-0005-0000-0000-000064160000}"/>
    <cellStyle name="20% - Accent4 2 3 2 2 3 2" xfId="4828" xr:uid="{00000000-0005-0000-0000-000065160000}"/>
    <cellStyle name="20% - Accent4 2 3 2 2 3 2 2" xfId="20510" xr:uid="{00000000-0005-0000-0000-000066160000}"/>
    <cellStyle name="20% - Accent4 2 3 2 2 3 3" xfId="4829" xr:uid="{00000000-0005-0000-0000-000067160000}"/>
    <cellStyle name="20% - Accent4 2 3 2 2 3 3 2" xfId="20511" xr:uid="{00000000-0005-0000-0000-000068160000}"/>
    <cellStyle name="20% - Accent4 2 3 2 2 3 4" xfId="20509" xr:uid="{00000000-0005-0000-0000-000069160000}"/>
    <cellStyle name="20% - Accent4 2 3 2 2 4" xfId="4830" xr:uid="{00000000-0005-0000-0000-00006A160000}"/>
    <cellStyle name="20% - Accent4 2 3 2 2 4 2" xfId="4831" xr:uid="{00000000-0005-0000-0000-00006B160000}"/>
    <cellStyle name="20% - Accent4 2 3 2 2 4 2 2" xfId="20513" xr:uid="{00000000-0005-0000-0000-00006C160000}"/>
    <cellStyle name="20% - Accent4 2 3 2 2 4 3" xfId="20512" xr:uid="{00000000-0005-0000-0000-00006D160000}"/>
    <cellStyle name="20% - Accent4 2 3 2 2 5" xfId="20502" xr:uid="{00000000-0005-0000-0000-00006E160000}"/>
    <cellStyle name="20% - Accent4 2 3 2 3" xfId="4832" xr:uid="{00000000-0005-0000-0000-00006F160000}"/>
    <cellStyle name="20% - Accent4 2 3 2 3 2" xfId="4833" xr:uid="{00000000-0005-0000-0000-000070160000}"/>
    <cellStyle name="20% - Accent4 2 3 2 3 2 2" xfId="4834" xr:uid="{00000000-0005-0000-0000-000071160000}"/>
    <cellStyle name="20% - Accent4 2 3 2 3 2 2 2" xfId="20516" xr:uid="{00000000-0005-0000-0000-000072160000}"/>
    <cellStyle name="20% - Accent4 2 3 2 3 2 3" xfId="4835" xr:uid="{00000000-0005-0000-0000-000073160000}"/>
    <cellStyle name="20% - Accent4 2 3 2 3 2 3 2" xfId="20517" xr:uid="{00000000-0005-0000-0000-000074160000}"/>
    <cellStyle name="20% - Accent4 2 3 2 3 2 4" xfId="20515" xr:uid="{00000000-0005-0000-0000-000075160000}"/>
    <cellStyle name="20% - Accent4 2 3 2 3 3" xfId="4836" xr:uid="{00000000-0005-0000-0000-000076160000}"/>
    <cellStyle name="20% - Accent4 2 3 2 3 3 2" xfId="4837" xr:uid="{00000000-0005-0000-0000-000077160000}"/>
    <cellStyle name="20% - Accent4 2 3 2 3 3 2 2" xfId="20519" xr:uid="{00000000-0005-0000-0000-000078160000}"/>
    <cellStyle name="20% - Accent4 2 3 2 3 3 3" xfId="20518" xr:uid="{00000000-0005-0000-0000-000079160000}"/>
    <cellStyle name="20% - Accent4 2 3 2 3 4" xfId="20514" xr:uid="{00000000-0005-0000-0000-00007A160000}"/>
    <cellStyle name="20% - Accent4 2 3 2 4" xfId="4838" xr:uid="{00000000-0005-0000-0000-00007B160000}"/>
    <cellStyle name="20% - Accent4 2 3 2 4 2" xfId="4839" xr:uid="{00000000-0005-0000-0000-00007C160000}"/>
    <cellStyle name="20% - Accent4 2 3 2 4 2 2" xfId="20521" xr:uid="{00000000-0005-0000-0000-00007D160000}"/>
    <cellStyle name="20% - Accent4 2 3 2 4 3" xfId="4840" xr:uid="{00000000-0005-0000-0000-00007E160000}"/>
    <cellStyle name="20% - Accent4 2 3 2 4 3 2" xfId="20522" xr:uid="{00000000-0005-0000-0000-00007F160000}"/>
    <cellStyle name="20% - Accent4 2 3 2 4 4" xfId="20520" xr:uid="{00000000-0005-0000-0000-000080160000}"/>
    <cellStyle name="20% - Accent4 2 3 2 5" xfId="4841" xr:uid="{00000000-0005-0000-0000-000081160000}"/>
    <cellStyle name="20% - Accent4 2 3 2 5 2" xfId="4842" xr:uid="{00000000-0005-0000-0000-000082160000}"/>
    <cellStyle name="20% - Accent4 2 3 2 5 2 2" xfId="20524" xr:uid="{00000000-0005-0000-0000-000083160000}"/>
    <cellStyle name="20% - Accent4 2 3 2 5 3" xfId="20523" xr:uid="{00000000-0005-0000-0000-000084160000}"/>
    <cellStyle name="20% - Accent4 2 3 2 6" xfId="20501" xr:uid="{00000000-0005-0000-0000-000085160000}"/>
    <cellStyle name="20% - Accent4 2 3 3" xfId="4843" xr:uid="{00000000-0005-0000-0000-000086160000}"/>
    <cellStyle name="20% - Accent4 2 3 3 2" xfId="4844" xr:uid="{00000000-0005-0000-0000-000087160000}"/>
    <cellStyle name="20% - Accent4 2 3 3 2 2" xfId="4845" xr:uid="{00000000-0005-0000-0000-000088160000}"/>
    <cellStyle name="20% - Accent4 2 3 3 2 2 2" xfId="4846" xr:uid="{00000000-0005-0000-0000-000089160000}"/>
    <cellStyle name="20% - Accent4 2 3 3 2 2 2 2" xfId="20528" xr:uid="{00000000-0005-0000-0000-00008A160000}"/>
    <cellStyle name="20% - Accent4 2 3 3 2 2 3" xfId="4847" xr:uid="{00000000-0005-0000-0000-00008B160000}"/>
    <cellStyle name="20% - Accent4 2 3 3 2 2 3 2" xfId="20529" xr:uid="{00000000-0005-0000-0000-00008C160000}"/>
    <cellStyle name="20% - Accent4 2 3 3 2 2 4" xfId="20527" xr:uid="{00000000-0005-0000-0000-00008D160000}"/>
    <cellStyle name="20% - Accent4 2 3 3 2 3" xfId="4848" xr:uid="{00000000-0005-0000-0000-00008E160000}"/>
    <cellStyle name="20% - Accent4 2 3 3 2 3 2" xfId="4849" xr:uid="{00000000-0005-0000-0000-00008F160000}"/>
    <cellStyle name="20% - Accent4 2 3 3 2 3 2 2" xfId="20531" xr:uid="{00000000-0005-0000-0000-000090160000}"/>
    <cellStyle name="20% - Accent4 2 3 3 2 3 3" xfId="20530" xr:uid="{00000000-0005-0000-0000-000091160000}"/>
    <cellStyle name="20% - Accent4 2 3 3 2 4" xfId="20526" xr:uid="{00000000-0005-0000-0000-000092160000}"/>
    <cellStyle name="20% - Accent4 2 3 3 3" xfId="4850" xr:uid="{00000000-0005-0000-0000-000093160000}"/>
    <cellStyle name="20% - Accent4 2 3 3 3 2" xfId="4851" xr:uid="{00000000-0005-0000-0000-000094160000}"/>
    <cellStyle name="20% - Accent4 2 3 3 3 2 2" xfId="20533" xr:uid="{00000000-0005-0000-0000-000095160000}"/>
    <cellStyle name="20% - Accent4 2 3 3 3 3" xfId="4852" xr:uid="{00000000-0005-0000-0000-000096160000}"/>
    <cellStyle name="20% - Accent4 2 3 3 3 3 2" xfId="20534" xr:uid="{00000000-0005-0000-0000-000097160000}"/>
    <cellStyle name="20% - Accent4 2 3 3 3 4" xfId="20532" xr:uid="{00000000-0005-0000-0000-000098160000}"/>
    <cellStyle name="20% - Accent4 2 3 3 4" xfId="4853" xr:uid="{00000000-0005-0000-0000-000099160000}"/>
    <cellStyle name="20% - Accent4 2 3 3 4 2" xfId="4854" xr:uid="{00000000-0005-0000-0000-00009A160000}"/>
    <cellStyle name="20% - Accent4 2 3 3 4 2 2" xfId="20536" xr:uid="{00000000-0005-0000-0000-00009B160000}"/>
    <cellStyle name="20% - Accent4 2 3 3 4 3" xfId="20535" xr:uid="{00000000-0005-0000-0000-00009C160000}"/>
    <cellStyle name="20% - Accent4 2 3 3 5" xfId="20525" xr:uid="{00000000-0005-0000-0000-00009D160000}"/>
    <cellStyle name="20% - Accent4 2 3 4" xfId="4855" xr:uid="{00000000-0005-0000-0000-00009E160000}"/>
    <cellStyle name="20% - Accent4 2 3 4 2" xfId="4856" xr:uid="{00000000-0005-0000-0000-00009F160000}"/>
    <cellStyle name="20% - Accent4 2 3 4 2 2" xfId="4857" xr:uid="{00000000-0005-0000-0000-0000A0160000}"/>
    <cellStyle name="20% - Accent4 2 3 5" xfId="4858" xr:uid="{00000000-0005-0000-0000-0000A1160000}"/>
    <cellStyle name="20% - Accent4 2 3 5 2" xfId="4859" xr:uid="{00000000-0005-0000-0000-0000A2160000}"/>
    <cellStyle name="20% - Accent4 2 3 5 2 2" xfId="4860" xr:uid="{00000000-0005-0000-0000-0000A3160000}"/>
    <cellStyle name="20% - Accent4 2 3 5 2 2 2" xfId="20539" xr:uid="{00000000-0005-0000-0000-0000A4160000}"/>
    <cellStyle name="20% - Accent4 2 3 5 2 3" xfId="4861" xr:uid="{00000000-0005-0000-0000-0000A5160000}"/>
    <cellStyle name="20% - Accent4 2 3 5 2 3 2" xfId="20540" xr:uid="{00000000-0005-0000-0000-0000A6160000}"/>
    <cellStyle name="20% - Accent4 2 3 5 2 4" xfId="20538" xr:uid="{00000000-0005-0000-0000-0000A7160000}"/>
    <cellStyle name="20% - Accent4 2 3 5 3" xfId="4862" xr:uid="{00000000-0005-0000-0000-0000A8160000}"/>
    <cellStyle name="20% - Accent4 2 3 5 3 2" xfId="20541" xr:uid="{00000000-0005-0000-0000-0000A9160000}"/>
    <cellStyle name="20% - Accent4 2 3 5 4" xfId="4863" xr:uid="{00000000-0005-0000-0000-0000AA160000}"/>
    <cellStyle name="20% - Accent4 2 3 5 4 2" xfId="20542" xr:uid="{00000000-0005-0000-0000-0000AB160000}"/>
    <cellStyle name="20% - Accent4 2 3 5 5" xfId="20537" xr:uid="{00000000-0005-0000-0000-0000AC160000}"/>
    <cellStyle name="20% - Accent4 2 3 6" xfId="4864" xr:uid="{00000000-0005-0000-0000-0000AD160000}"/>
    <cellStyle name="20% - Accent4 2 3 6 2" xfId="4865" xr:uid="{00000000-0005-0000-0000-0000AE160000}"/>
    <cellStyle name="20% - Accent4 2 3 6 2 2" xfId="20544" xr:uid="{00000000-0005-0000-0000-0000AF160000}"/>
    <cellStyle name="20% - Accent4 2 3 6 3" xfId="4866" xr:uid="{00000000-0005-0000-0000-0000B0160000}"/>
    <cellStyle name="20% - Accent4 2 3 6 3 2" xfId="20545" xr:uid="{00000000-0005-0000-0000-0000B1160000}"/>
    <cellStyle name="20% - Accent4 2 3 6 4" xfId="20543" xr:uid="{00000000-0005-0000-0000-0000B2160000}"/>
    <cellStyle name="20% - Accent4 2 3 7" xfId="4867" xr:uid="{00000000-0005-0000-0000-0000B3160000}"/>
    <cellStyle name="20% - Accent4 2 3 7 2" xfId="4868" xr:uid="{00000000-0005-0000-0000-0000B4160000}"/>
    <cellStyle name="20% - Accent4 2 3 7 2 2" xfId="20547" xr:uid="{00000000-0005-0000-0000-0000B5160000}"/>
    <cellStyle name="20% - Accent4 2 3 7 3" xfId="20546" xr:uid="{00000000-0005-0000-0000-0000B6160000}"/>
    <cellStyle name="20% - Accent4 2 3 8" xfId="20500" xr:uid="{00000000-0005-0000-0000-0000B7160000}"/>
    <cellStyle name="20% - Accent4 2 4" xfId="4869" xr:uid="{00000000-0005-0000-0000-0000B8160000}"/>
    <cellStyle name="20% - Accent4 2 4 2" xfId="4870" xr:uid="{00000000-0005-0000-0000-0000B9160000}"/>
    <cellStyle name="20% - Accent4 2 4 2 2" xfId="4871" xr:uid="{00000000-0005-0000-0000-0000BA160000}"/>
    <cellStyle name="20% - Accent4 2 4 2 2 2" xfId="4872" xr:uid="{00000000-0005-0000-0000-0000BB160000}"/>
    <cellStyle name="20% - Accent4 2 4 2 2 2 2" xfId="4873" xr:uid="{00000000-0005-0000-0000-0000BC160000}"/>
    <cellStyle name="20% - Accent4 2 4 2 2 2 2 2" xfId="4874" xr:uid="{00000000-0005-0000-0000-0000BD160000}"/>
    <cellStyle name="20% - Accent4 2 4 2 2 2 2 2 2" xfId="20553" xr:uid="{00000000-0005-0000-0000-0000BE160000}"/>
    <cellStyle name="20% - Accent4 2 4 2 2 2 2 3" xfId="4875" xr:uid="{00000000-0005-0000-0000-0000BF160000}"/>
    <cellStyle name="20% - Accent4 2 4 2 2 2 2 3 2" xfId="20554" xr:uid="{00000000-0005-0000-0000-0000C0160000}"/>
    <cellStyle name="20% - Accent4 2 4 2 2 2 2 4" xfId="20552" xr:uid="{00000000-0005-0000-0000-0000C1160000}"/>
    <cellStyle name="20% - Accent4 2 4 2 2 2 3" xfId="4876" xr:uid="{00000000-0005-0000-0000-0000C2160000}"/>
    <cellStyle name="20% - Accent4 2 4 2 2 2 3 2" xfId="4877" xr:uid="{00000000-0005-0000-0000-0000C3160000}"/>
    <cellStyle name="20% - Accent4 2 4 2 2 2 3 2 2" xfId="20556" xr:uid="{00000000-0005-0000-0000-0000C4160000}"/>
    <cellStyle name="20% - Accent4 2 4 2 2 2 3 3" xfId="20555" xr:uid="{00000000-0005-0000-0000-0000C5160000}"/>
    <cellStyle name="20% - Accent4 2 4 2 2 2 4" xfId="20551" xr:uid="{00000000-0005-0000-0000-0000C6160000}"/>
    <cellStyle name="20% - Accent4 2 4 2 2 3" xfId="4878" xr:uid="{00000000-0005-0000-0000-0000C7160000}"/>
    <cellStyle name="20% - Accent4 2 4 2 2 3 2" xfId="4879" xr:uid="{00000000-0005-0000-0000-0000C8160000}"/>
    <cellStyle name="20% - Accent4 2 4 2 2 3 2 2" xfId="20558" xr:uid="{00000000-0005-0000-0000-0000C9160000}"/>
    <cellStyle name="20% - Accent4 2 4 2 2 3 3" xfId="4880" xr:uid="{00000000-0005-0000-0000-0000CA160000}"/>
    <cellStyle name="20% - Accent4 2 4 2 2 3 3 2" xfId="20559" xr:uid="{00000000-0005-0000-0000-0000CB160000}"/>
    <cellStyle name="20% - Accent4 2 4 2 2 3 4" xfId="20557" xr:uid="{00000000-0005-0000-0000-0000CC160000}"/>
    <cellStyle name="20% - Accent4 2 4 2 2 4" xfId="4881" xr:uid="{00000000-0005-0000-0000-0000CD160000}"/>
    <cellStyle name="20% - Accent4 2 4 2 2 4 2" xfId="4882" xr:uid="{00000000-0005-0000-0000-0000CE160000}"/>
    <cellStyle name="20% - Accent4 2 4 2 2 4 2 2" xfId="20561" xr:uid="{00000000-0005-0000-0000-0000CF160000}"/>
    <cellStyle name="20% - Accent4 2 4 2 2 4 3" xfId="20560" xr:uid="{00000000-0005-0000-0000-0000D0160000}"/>
    <cellStyle name="20% - Accent4 2 4 2 2 5" xfId="20550" xr:uid="{00000000-0005-0000-0000-0000D1160000}"/>
    <cellStyle name="20% - Accent4 2 4 2 3" xfId="4883" xr:uid="{00000000-0005-0000-0000-0000D2160000}"/>
    <cellStyle name="20% - Accent4 2 4 2 3 2" xfId="4884" xr:uid="{00000000-0005-0000-0000-0000D3160000}"/>
    <cellStyle name="20% - Accent4 2 4 2 3 2 2" xfId="4885" xr:uid="{00000000-0005-0000-0000-0000D4160000}"/>
    <cellStyle name="20% - Accent4 2 4 2 3 2 2 2" xfId="20564" xr:uid="{00000000-0005-0000-0000-0000D5160000}"/>
    <cellStyle name="20% - Accent4 2 4 2 3 2 3" xfId="4886" xr:uid="{00000000-0005-0000-0000-0000D6160000}"/>
    <cellStyle name="20% - Accent4 2 4 2 3 2 3 2" xfId="20565" xr:uid="{00000000-0005-0000-0000-0000D7160000}"/>
    <cellStyle name="20% - Accent4 2 4 2 3 2 4" xfId="20563" xr:uid="{00000000-0005-0000-0000-0000D8160000}"/>
    <cellStyle name="20% - Accent4 2 4 2 3 3" xfId="4887" xr:uid="{00000000-0005-0000-0000-0000D9160000}"/>
    <cellStyle name="20% - Accent4 2 4 2 3 3 2" xfId="4888" xr:uid="{00000000-0005-0000-0000-0000DA160000}"/>
    <cellStyle name="20% - Accent4 2 4 2 3 3 2 2" xfId="20567" xr:uid="{00000000-0005-0000-0000-0000DB160000}"/>
    <cellStyle name="20% - Accent4 2 4 2 3 3 3" xfId="20566" xr:uid="{00000000-0005-0000-0000-0000DC160000}"/>
    <cellStyle name="20% - Accent4 2 4 2 3 4" xfId="20562" xr:uid="{00000000-0005-0000-0000-0000DD160000}"/>
    <cellStyle name="20% - Accent4 2 4 2 4" xfId="4889" xr:uid="{00000000-0005-0000-0000-0000DE160000}"/>
    <cellStyle name="20% - Accent4 2 4 2 4 2" xfId="4890" xr:uid="{00000000-0005-0000-0000-0000DF160000}"/>
    <cellStyle name="20% - Accent4 2 4 2 4 2 2" xfId="20569" xr:uid="{00000000-0005-0000-0000-0000E0160000}"/>
    <cellStyle name="20% - Accent4 2 4 2 4 3" xfId="4891" xr:uid="{00000000-0005-0000-0000-0000E1160000}"/>
    <cellStyle name="20% - Accent4 2 4 2 4 3 2" xfId="20570" xr:uid="{00000000-0005-0000-0000-0000E2160000}"/>
    <cellStyle name="20% - Accent4 2 4 2 4 4" xfId="20568" xr:uid="{00000000-0005-0000-0000-0000E3160000}"/>
    <cellStyle name="20% - Accent4 2 4 2 5" xfId="4892" xr:uid="{00000000-0005-0000-0000-0000E4160000}"/>
    <cellStyle name="20% - Accent4 2 4 2 5 2" xfId="4893" xr:uid="{00000000-0005-0000-0000-0000E5160000}"/>
    <cellStyle name="20% - Accent4 2 4 2 5 2 2" xfId="20572" xr:uid="{00000000-0005-0000-0000-0000E6160000}"/>
    <cellStyle name="20% - Accent4 2 4 2 5 3" xfId="20571" xr:uid="{00000000-0005-0000-0000-0000E7160000}"/>
    <cellStyle name="20% - Accent4 2 4 2 6" xfId="20549" xr:uid="{00000000-0005-0000-0000-0000E8160000}"/>
    <cellStyle name="20% - Accent4 2 4 3" xfId="4894" xr:uid="{00000000-0005-0000-0000-0000E9160000}"/>
    <cellStyle name="20% - Accent4 2 4 3 2" xfId="4895" xr:uid="{00000000-0005-0000-0000-0000EA160000}"/>
    <cellStyle name="20% - Accent4 2 4 3 2 2" xfId="4896" xr:uid="{00000000-0005-0000-0000-0000EB160000}"/>
    <cellStyle name="20% - Accent4 2 4 3 2 2 2" xfId="4897" xr:uid="{00000000-0005-0000-0000-0000EC160000}"/>
    <cellStyle name="20% - Accent4 2 4 3 2 2 2 2" xfId="20576" xr:uid="{00000000-0005-0000-0000-0000ED160000}"/>
    <cellStyle name="20% - Accent4 2 4 3 2 2 3" xfId="4898" xr:uid="{00000000-0005-0000-0000-0000EE160000}"/>
    <cellStyle name="20% - Accent4 2 4 3 2 2 3 2" xfId="20577" xr:uid="{00000000-0005-0000-0000-0000EF160000}"/>
    <cellStyle name="20% - Accent4 2 4 3 2 2 4" xfId="20575" xr:uid="{00000000-0005-0000-0000-0000F0160000}"/>
    <cellStyle name="20% - Accent4 2 4 3 2 3" xfId="4899" xr:uid="{00000000-0005-0000-0000-0000F1160000}"/>
    <cellStyle name="20% - Accent4 2 4 3 2 3 2" xfId="4900" xr:uid="{00000000-0005-0000-0000-0000F2160000}"/>
    <cellStyle name="20% - Accent4 2 4 3 2 3 2 2" xfId="20579" xr:uid="{00000000-0005-0000-0000-0000F3160000}"/>
    <cellStyle name="20% - Accent4 2 4 3 2 3 3" xfId="20578" xr:uid="{00000000-0005-0000-0000-0000F4160000}"/>
    <cellStyle name="20% - Accent4 2 4 3 2 4" xfId="20574" xr:uid="{00000000-0005-0000-0000-0000F5160000}"/>
    <cellStyle name="20% - Accent4 2 4 3 3" xfId="4901" xr:uid="{00000000-0005-0000-0000-0000F6160000}"/>
    <cellStyle name="20% - Accent4 2 4 3 3 2" xfId="4902" xr:uid="{00000000-0005-0000-0000-0000F7160000}"/>
    <cellStyle name="20% - Accent4 2 4 3 3 2 2" xfId="20581" xr:uid="{00000000-0005-0000-0000-0000F8160000}"/>
    <cellStyle name="20% - Accent4 2 4 3 3 3" xfId="4903" xr:uid="{00000000-0005-0000-0000-0000F9160000}"/>
    <cellStyle name="20% - Accent4 2 4 3 3 3 2" xfId="20582" xr:uid="{00000000-0005-0000-0000-0000FA160000}"/>
    <cellStyle name="20% - Accent4 2 4 3 3 4" xfId="20580" xr:uid="{00000000-0005-0000-0000-0000FB160000}"/>
    <cellStyle name="20% - Accent4 2 4 3 4" xfId="4904" xr:uid="{00000000-0005-0000-0000-0000FC160000}"/>
    <cellStyle name="20% - Accent4 2 4 3 4 2" xfId="4905" xr:uid="{00000000-0005-0000-0000-0000FD160000}"/>
    <cellStyle name="20% - Accent4 2 4 3 4 2 2" xfId="20584" xr:uid="{00000000-0005-0000-0000-0000FE160000}"/>
    <cellStyle name="20% - Accent4 2 4 3 4 3" xfId="20583" xr:uid="{00000000-0005-0000-0000-0000FF160000}"/>
    <cellStyle name="20% - Accent4 2 4 3 5" xfId="20573" xr:uid="{00000000-0005-0000-0000-000000170000}"/>
    <cellStyle name="20% - Accent4 2 4 4" xfId="4906" xr:uid="{00000000-0005-0000-0000-000001170000}"/>
    <cellStyle name="20% - Accent4 2 4 4 2" xfId="4907" xr:uid="{00000000-0005-0000-0000-000002170000}"/>
    <cellStyle name="20% - Accent4 2 4 4 2 2" xfId="4908" xr:uid="{00000000-0005-0000-0000-000003170000}"/>
    <cellStyle name="20% - Accent4 2 4 4 2 2 2" xfId="4909" xr:uid="{00000000-0005-0000-0000-000004170000}"/>
    <cellStyle name="20% - Accent4 2 4 4 2 2 2 2" xfId="20588" xr:uid="{00000000-0005-0000-0000-000005170000}"/>
    <cellStyle name="20% - Accent4 2 4 4 2 2 3" xfId="4910" xr:uid="{00000000-0005-0000-0000-000006170000}"/>
    <cellStyle name="20% - Accent4 2 4 4 2 2 3 2" xfId="20589" xr:uid="{00000000-0005-0000-0000-000007170000}"/>
    <cellStyle name="20% - Accent4 2 4 4 2 2 4" xfId="20587" xr:uid="{00000000-0005-0000-0000-000008170000}"/>
    <cellStyle name="20% - Accent4 2 4 4 2 3" xfId="4911" xr:uid="{00000000-0005-0000-0000-000009170000}"/>
    <cellStyle name="20% - Accent4 2 4 4 2 3 2" xfId="4912" xr:uid="{00000000-0005-0000-0000-00000A170000}"/>
    <cellStyle name="20% - Accent4 2 4 4 2 3 2 2" xfId="20591" xr:uid="{00000000-0005-0000-0000-00000B170000}"/>
    <cellStyle name="20% - Accent4 2 4 4 2 3 3" xfId="20590" xr:uid="{00000000-0005-0000-0000-00000C170000}"/>
    <cellStyle name="20% - Accent4 2 4 4 2 4" xfId="20586" xr:uid="{00000000-0005-0000-0000-00000D170000}"/>
    <cellStyle name="20% - Accent4 2 4 4 3" xfId="4913" xr:uid="{00000000-0005-0000-0000-00000E170000}"/>
    <cellStyle name="20% - Accent4 2 4 4 3 2" xfId="4914" xr:uid="{00000000-0005-0000-0000-00000F170000}"/>
    <cellStyle name="20% - Accent4 2 4 4 3 2 2" xfId="20593" xr:uid="{00000000-0005-0000-0000-000010170000}"/>
    <cellStyle name="20% - Accent4 2 4 4 3 3" xfId="4915" xr:uid="{00000000-0005-0000-0000-000011170000}"/>
    <cellStyle name="20% - Accent4 2 4 4 3 3 2" xfId="20594" xr:uid="{00000000-0005-0000-0000-000012170000}"/>
    <cellStyle name="20% - Accent4 2 4 4 3 4" xfId="20592" xr:uid="{00000000-0005-0000-0000-000013170000}"/>
    <cellStyle name="20% - Accent4 2 4 4 4" xfId="4916" xr:uid="{00000000-0005-0000-0000-000014170000}"/>
    <cellStyle name="20% - Accent4 2 4 4 4 2" xfId="4917" xr:uid="{00000000-0005-0000-0000-000015170000}"/>
    <cellStyle name="20% - Accent4 2 4 4 4 2 2" xfId="20596" xr:uid="{00000000-0005-0000-0000-000016170000}"/>
    <cellStyle name="20% - Accent4 2 4 4 4 3" xfId="20595" xr:uid="{00000000-0005-0000-0000-000017170000}"/>
    <cellStyle name="20% - Accent4 2 4 4 5" xfId="20585" xr:uid="{00000000-0005-0000-0000-000018170000}"/>
    <cellStyle name="20% - Accent4 2 4 5" xfId="4918" xr:uid="{00000000-0005-0000-0000-000019170000}"/>
    <cellStyle name="20% - Accent4 2 4 5 2" xfId="4919" xr:uid="{00000000-0005-0000-0000-00001A170000}"/>
    <cellStyle name="20% - Accent4 2 4 5 2 2" xfId="4920" xr:uid="{00000000-0005-0000-0000-00001B170000}"/>
    <cellStyle name="20% - Accent4 2 4 5 2 2 2" xfId="20599" xr:uid="{00000000-0005-0000-0000-00001C170000}"/>
    <cellStyle name="20% - Accent4 2 4 5 2 3" xfId="4921" xr:uid="{00000000-0005-0000-0000-00001D170000}"/>
    <cellStyle name="20% - Accent4 2 4 5 2 3 2" xfId="20600" xr:uid="{00000000-0005-0000-0000-00001E170000}"/>
    <cellStyle name="20% - Accent4 2 4 5 2 4" xfId="20598" xr:uid="{00000000-0005-0000-0000-00001F170000}"/>
    <cellStyle name="20% - Accent4 2 4 5 3" xfId="4922" xr:uid="{00000000-0005-0000-0000-000020170000}"/>
    <cellStyle name="20% - Accent4 2 4 5 3 2" xfId="4923" xr:uid="{00000000-0005-0000-0000-000021170000}"/>
    <cellStyle name="20% - Accent4 2 4 5 3 2 2" xfId="20602" xr:uid="{00000000-0005-0000-0000-000022170000}"/>
    <cellStyle name="20% - Accent4 2 4 5 3 3" xfId="20601" xr:uid="{00000000-0005-0000-0000-000023170000}"/>
    <cellStyle name="20% - Accent4 2 4 5 4" xfId="20597" xr:uid="{00000000-0005-0000-0000-000024170000}"/>
    <cellStyle name="20% - Accent4 2 4 6" xfId="4924" xr:uid="{00000000-0005-0000-0000-000025170000}"/>
    <cellStyle name="20% - Accent4 2 4 6 2" xfId="4925" xr:uid="{00000000-0005-0000-0000-000026170000}"/>
    <cellStyle name="20% - Accent4 2 4 6 2 2" xfId="4926" xr:uid="{00000000-0005-0000-0000-000027170000}"/>
    <cellStyle name="20% - Accent4 2 4 6 2 2 2" xfId="20605" xr:uid="{00000000-0005-0000-0000-000028170000}"/>
    <cellStyle name="20% - Accent4 2 4 6 2 3" xfId="4927" xr:uid="{00000000-0005-0000-0000-000029170000}"/>
    <cellStyle name="20% - Accent4 2 4 6 2 3 2" xfId="20606" xr:uid="{00000000-0005-0000-0000-00002A170000}"/>
    <cellStyle name="20% - Accent4 2 4 6 2 4" xfId="20604" xr:uid="{00000000-0005-0000-0000-00002B170000}"/>
    <cellStyle name="20% - Accent4 2 4 6 3" xfId="4928" xr:uid="{00000000-0005-0000-0000-00002C170000}"/>
    <cellStyle name="20% - Accent4 2 4 6 3 2" xfId="20607" xr:uid="{00000000-0005-0000-0000-00002D170000}"/>
    <cellStyle name="20% - Accent4 2 4 6 4" xfId="4929" xr:uid="{00000000-0005-0000-0000-00002E170000}"/>
    <cellStyle name="20% - Accent4 2 4 6 4 2" xfId="20608" xr:uid="{00000000-0005-0000-0000-00002F170000}"/>
    <cellStyle name="20% - Accent4 2 4 6 5" xfId="20603" xr:uid="{00000000-0005-0000-0000-000030170000}"/>
    <cellStyle name="20% - Accent4 2 4 7" xfId="4930" xr:uid="{00000000-0005-0000-0000-000031170000}"/>
    <cellStyle name="20% - Accent4 2 4 7 2" xfId="4931" xr:uid="{00000000-0005-0000-0000-000032170000}"/>
    <cellStyle name="20% - Accent4 2 4 7 2 2" xfId="20610" xr:uid="{00000000-0005-0000-0000-000033170000}"/>
    <cellStyle name="20% - Accent4 2 4 7 3" xfId="4932" xr:uid="{00000000-0005-0000-0000-000034170000}"/>
    <cellStyle name="20% - Accent4 2 4 7 3 2" xfId="20611" xr:uid="{00000000-0005-0000-0000-000035170000}"/>
    <cellStyle name="20% - Accent4 2 4 7 4" xfId="20609" xr:uid="{00000000-0005-0000-0000-000036170000}"/>
    <cellStyle name="20% - Accent4 2 4 8" xfId="4933" xr:uid="{00000000-0005-0000-0000-000037170000}"/>
    <cellStyle name="20% - Accent4 2 4 8 2" xfId="4934" xr:uid="{00000000-0005-0000-0000-000038170000}"/>
    <cellStyle name="20% - Accent4 2 4 8 2 2" xfId="20613" xr:uid="{00000000-0005-0000-0000-000039170000}"/>
    <cellStyle name="20% - Accent4 2 4 8 3" xfId="20612" xr:uid="{00000000-0005-0000-0000-00003A170000}"/>
    <cellStyle name="20% - Accent4 2 4 9" xfId="20548" xr:uid="{00000000-0005-0000-0000-00003B170000}"/>
    <cellStyle name="20% - Accent4 2 5" xfId="4935" xr:uid="{00000000-0005-0000-0000-00003C170000}"/>
    <cellStyle name="20% - Accent4 2 5 2" xfId="4936" xr:uid="{00000000-0005-0000-0000-00003D170000}"/>
    <cellStyle name="20% - Accent4 2 5 2 2" xfId="4937" xr:uid="{00000000-0005-0000-0000-00003E170000}"/>
    <cellStyle name="20% - Accent4 2 5 2 2 2" xfId="4938" xr:uid="{00000000-0005-0000-0000-00003F170000}"/>
    <cellStyle name="20% - Accent4 2 5 2 2 2 2" xfId="4939" xr:uid="{00000000-0005-0000-0000-000040170000}"/>
    <cellStyle name="20% - Accent4 2 5 2 2 2 2 2" xfId="4940" xr:uid="{00000000-0005-0000-0000-000041170000}"/>
    <cellStyle name="20% - Accent4 2 5 2 2 2 2 2 2" xfId="20619" xr:uid="{00000000-0005-0000-0000-000042170000}"/>
    <cellStyle name="20% - Accent4 2 5 2 2 2 2 3" xfId="4941" xr:uid="{00000000-0005-0000-0000-000043170000}"/>
    <cellStyle name="20% - Accent4 2 5 2 2 2 2 3 2" xfId="20620" xr:uid="{00000000-0005-0000-0000-000044170000}"/>
    <cellStyle name="20% - Accent4 2 5 2 2 2 2 4" xfId="20618" xr:uid="{00000000-0005-0000-0000-000045170000}"/>
    <cellStyle name="20% - Accent4 2 5 2 2 2 3" xfId="4942" xr:uid="{00000000-0005-0000-0000-000046170000}"/>
    <cellStyle name="20% - Accent4 2 5 2 2 2 3 2" xfId="4943" xr:uid="{00000000-0005-0000-0000-000047170000}"/>
    <cellStyle name="20% - Accent4 2 5 2 2 2 3 2 2" xfId="20622" xr:uid="{00000000-0005-0000-0000-000048170000}"/>
    <cellStyle name="20% - Accent4 2 5 2 2 2 3 3" xfId="20621" xr:uid="{00000000-0005-0000-0000-000049170000}"/>
    <cellStyle name="20% - Accent4 2 5 2 2 2 4" xfId="20617" xr:uid="{00000000-0005-0000-0000-00004A170000}"/>
    <cellStyle name="20% - Accent4 2 5 2 2 3" xfId="4944" xr:uid="{00000000-0005-0000-0000-00004B170000}"/>
    <cellStyle name="20% - Accent4 2 5 2 2 3 2" xfId="4945" xr:uid="{00000000-0005-0000-0000-00004C170000}"/>
    <cellStyle name="20% - Accent4 2 5 2 2 3 2 2" xfId="20624" xr:uid="{00000000-0005-0000-0000-00004D170000}"/>
    <cellStyle name="20% - Accent4 2 5 2 2 3 3" xfId="4946" xr:uid="{00000000-0005-0000-0000-00004E170000}"/>
    <cellStyle name="20% - Accent4 2 5 2 2 3 3 2" xfId="20625" xr:uid="{00000000-0005-0000-0000-00004F170000}"/>
    <cellStyle name="20% - Accent4 2 5 2 2 3 4" xfId="20623" xr:uid="{00000000-0005-0000-0000-000050170000}"/>
    <cellStyle name="20% - Accent4 2 5 2 2 4" xfId="4947" xr:uid="{00000000-0005-0000-0000-000051170000}"/>
    <cellStyle name="20% - Accent4 2 5 2 2 4 2" xfId="4948" xr:uid="{00000000-0005-0000-0000-000052170000}"/>
    <cellStyle name="20% - Accent4 2 5 2 2 4 2 2" xfId="20627" xr:uid="{00000000-0005-0000-0000-000053170000}"/>
    <cellStyle name="20% - Accent4 2 5 2 2 4 3" xfId="20626" xr:uid="{00000000-0005-0000-0000-000054170000}"/>
    <cellStyle name="20% - Accent4 2 5 2 2 5" xfId="20616" xr:uid="{00000000-0005-0000-0000-000055170000}"/>
    <cellStyle name="20% - Accent4 2 5 2 3" xfId="4949" xr:uid="{00000000-0005-0000-0000-000056170000}"/>
    <cellStyle name="20% - Accent4 2 5 2 3 2" xfId="4950" xr:uid="{00000000-0005-0000-0000-000057170000}"/>
    <cellStyle name="20% - Accent4 2 5 2 3 2 2" xfId="4951" xr:uid="{00000000-0005-0000-0000-000058170000}"/>
    <cellStyle name="20% - Accent4 2 5 2 3 2 2 2" xfId="20630" xr:uid="{00000000-0005-0000-0000-000059170000}"/>
    <cellStyle name="20% - Accent4 2 5 2 3 2 3" xfId="4952" xr:uid="{00000000-0005-0000-0000-00005A170000}"/>
    <cellStyle name="20% - Accent4 2 5 2 3 2 3 2" xfId="20631" xr:uid="{00000000-0005-0000-0000-00005B170000}"/>
    <cellStyle name="20% - Accent4 2 5 2 3 2 4" xfId="20629" xr:uid="{00000000-0005-0000-0000-00005C170000}"/>
    <cellStyle name="20% - Accent4 2 5 2 3 3" xfId="4953" xr:uid="{00000000-0005-0000-0000-00005D170000}"/>
    <cellStyle name="20% - Accent4 2 5 2 3 3 2" xfId="4954" xr:uid="{00000000-0005-0000-0000-00005E170000}"/>
    <cellStyle name="20% - Accent4 2 5 2 3 3 2 2" xfId="20633" xr:uid="{00000000-0005-0000-0000-00005F170000}"/>
    <cellStyle name="20% - Accent4 2 5 2 3 3 3" xfId="20632" xr:uid="{00000000-0005-0000-0000-000060170000}"/>
    <cellStyle name="20% - Accent4 2 5 2 3 4" xfId="20628" xr:uid="{00000000-0005-0000-0000-000061170000}"/>
    <cellStyle name="20% - Accent4 2 5 2 4" xfId="4955" xr:uid="{00000000-0005-0000-0000-000062170000}"/>
    <cellStyle name="20% - Accent4 2 5 2 4 2" xfId="4956" xr:uid="{00000000-0005-0000-0000-000063170000}"/>
    <cellStyle name="20% - Accent4 2 5 2 4 2 2" xfId="20635" xr:uid="{00000000-0005-0000-0000-000064170000}"/>
    <cellStyle name="20% - Accent4 2 5 2 4 3" xfId="4957" xr:uid="{00000000-0005-0000-0000-000065170000}"/>
    <cellStyle name="20% - Accent4 2 5 2 4 3 2" xfId="20636" xr:uid="{00000000-0005-0000-0000-000066170000}"/>
    <cellStyle name="20% - Accent4 2 5 2 4 4" xfId="20634" xr:uid="{00000000-0005-0000-0000-000067170000}"/>
    <cellStyle name="20% - Accent4 2 5 2 5" xfId="4958" xr:uid="{00000000-0005-0000-0000-000068170000}"/>
    <cellStyle name="20% - Accent4 2 5 2 5 2" xfId="4959" xr:uid="{00000000-0005-0000-0000-000069170000}"/>
    <cellStyle name="20% - Accent4 2 5 2 5 2 2" xfId="20638" xr:uid="{00000000-0005-0000-0000-00006A170000}"/>
    <cellStyle name="20% - Accent4 2 5 2 5 3" xfId="20637" xr:uid="{00000000-0005-0000-0000-00006B170000}"/>
    <cellStyle name="20% - Accent4 2 5 2 6" xfId="20615" xr:uid="{00000000-0005-0000-0000-00006C170000}"/>
    <cellStyle name="20% - Accent4 2 5 3" xfId="4960" xr:uid="{00000000-0005-0000-0000-00006D170000}"/>
    <cellStyle name="20% - Accent4 2 5 3 2" xfId="4961" xr:uid="{00000000-0005-0000-0000-00006E170000}"/>
    <cellStyle name="20% - Accent4 2 5 3 2 2" xfId="4962" xr:uid="{00000000-0005-0000-0000-00006F170000}"/>
    <cellStyle name="20% - Accent4 2 5 3 2 2 2" xfId="4963" xr:uid="{00000000-0005-0000-0000-000070170000}"/>
    <cellStyle name="20% - Accent4 2 5 3 2 2 2 2" xfId="20642" xr:uid="{00000000-0005-0000-0000-000071170000}"/>
    <cellStyle name="20% - Accent4 2 5 3 2 2 3" xfId="4964" xr:uid="{00000000-0005-0000-0000-000072170000}"/>
    <cellStyle name="20% - Accent4 2 5 3 2 2 3 2" xfId="20643" xr:uid="{00000000-0005-0000-0000-000073170000}"/>
    <cellStyle name="20% - Accent4 2 5 3 2 2 4" xfId="20641" xr:uid="{00000000-0005-0000-0000-000074170000}"/>
    <cellStyle name="20% - Accent4 2 5 3 2 3" xfId="4965" xr:uid="{00000000-0005-0000-0000-000075170000}"/>
    <cellStyle name="20% - Accent4 2 5 3 2 3 2" xfId="4966" xr:uid="{00000000-0005-0000-0000-000076170000}"/>
    <cellStyle name="20% - Accent4 2 5 3 2 3 2 2" xfId="20645" xr:uid="{00000000-0005-0000-0000-000077170000}"/>
    <cellStyle name="20% - Accent4 2 5 3 2 3 3" xfId="20644" xr:uid="{00000000-0005-0000-0000-000078170000}"/>
    <cellStyle name="20% - Accent4 2 5 3 2 4" xfId="20640" xr:uid="{00000000-0005-0000-0000-000079170000}"/>
    <cellStyle name="20% - Accent4 2 5 3 3" xfId="4967" xr:uid="{00000000-0005-0000-0000-00007A170000}"/>
    <cellStyle name="20% - Accent4 2 5 3 3 2" xfId="4968" xr:uid="{00000000-0005-0000-0000-00007B170000}"/>
    <cellStyle name="20% - Accent4 2 5 3 3 2 2" xfId="20647" xr:uid="{00000000-0005-0000-0000-00007C170000}"/>
    <cellStyle name="20% - Accent4 2 5 3 3 3" xfId="4969" xr:uid="{00000000-0005-0000-0000-00007D170000}"/>
    <cellStyle name="20% - Accent4 2 5 3 3 3 2" xfId="20648" xr:uid="{00000000-0005-0000-0000-00007E170000}"/>
    <cellStyle name="20% - Accent4 2 5 3 3 4" xfId="20646" xr:uid="{00000000-0005-0000-0000-00007F170000}"/>
    <cellStyle name="20% - Accent4 2 5 3 4" xfId="4970" xr:uid="{00000000-0005-0000-0000-000080170000}"/>
    <cellStyle name="20% - Accent4 2 5 3 4 2" xfId="4971" xr:uid="{00000000-0005-0000-0000-000081170000}"/>
    <cellStyle name="20% - Accent4 2 5 3 4 2 2" xfId="20650" xr:uid="{00000000-0005-0000-0000-000082170000}"/>
    <cellStyle name="20% - Accent4 2 5 3 4 3" xfId="20649" xr:uid="{00000000-0005-0000-0000-000083170000}"/>
    <cellStyle name="20% - Accent4 2 5 3 5" xfId="20639" xr:uid="{00000000-0005-0000-0000-000084170000}"/>
    <cellStyle name="20% - Accent4 2 5 4" xfId="4972" xr:uid="{00000000-0005-0000-0000-000085170000}"/>
    <cellStyle name="20% - Accent4 2 5 4 2" xfId="4973" xr:uid="{00000000-0005-0000-0000-000086170000}"/>
    <cellStyle name="20% - Accent4 2 5 4 2 2" xfId="4974" xr:uid="{00000000-0005-0000-0000-000087170000}"/>
    <cellStyle name="20% - Accent4 2 5 4 2 2 2" xfId="20653" xr:uid="{00000000-0005-0000-0000-000088170000}"/>
    <cellStyle name="20% - Accent4 2 5 4 2 3" xfId="4975" xr:uid="{00000000-0005-0000-0000-000089170000}"/>
    <cellStyle name="20% - Accent4 2 5 4 2 3 2" xfId="20654" xr:uid="{00000000-0005-0000-0000-00008A170000}"/>
    <cellStyle name="20% - Accent4 2 5 4 2 4" xfId="20652" xr:uid="{00000000-0005-0000-0000-00008B170000}"/>
    <cellStyle name="20% - Accent4 2 5 4 3" xfId="4976" xr:uid="{00000000-0005-0000-0000-00008C170000}"/>
    <cellStyle name="20% - Accent4 2 5 4 3 2" xfId="4977" xr:uid="{00000000-0005-0000-0000-00008D170000}"/>
    <cellStyle name="20% - Accent4 2 5 4 3 2 2" xfId="20656" xr:uid="{00000000-0005-0000-0000-00008E170000}"/>
    <cellStyle name="20% - Accent4 2 5 4 3 3" xfId="20655" xr:uid="{00000000-0005-0000-0000-00008F170000}"/>
    <cellStyle name="20% - Accent4 2 5 4 4" xfId="20651" xr:uid="{00000000-0005-0000-0000-000090170000}"/>
    <cellStyle name="20% - Accent4 2 5 5" xfId="4978" xr:uid="{00000000-0005-0000-0000-000091170000}"/>
    <cellStyle name="20% - Accent4 2 5 5 2" xfId="4979" xr:uid="{00000000-0005-0000-0000-000092170000}"/>
    <cellStyle name="20% - Accent4 2 5 5 2 2" xfId="20658" xr:uid="{00000000-0005-0000-0000-000093170000}"/>
    <cellStyle name="20% - Accent4 2 5 5 3" xfId="4980" xr:uid="{00000000-0005-0000-0000-000094170000}"/>
    <cellStyle name="20% - Accent4 2 5 5 3 2" xfId="20659" xr:uid="{00000000-0005-0000-0000-000095170000}"/>
    <cellStyle name="20% - Accent4 2 5 5 4" xfId="20657" xr:uid="{00000000-0005-0000-0000-000096170000}"/>
    <cellStyle name="20% - Accent4 2 5 6" xfId="4981" xr:uid="{00000000-0005-0000-0000-000097170000}"/>
    <cellStyle name="20% - Accent4 2 5 6 2" xfId="4982" xr:uid="{00000000-0005-0000-0000-000098170000}"/>
    <cellStyle name="20% - Accent4 2 5 6 2 2" xfId="20661" xr:uid="{00000000-0005-0000-0000-000099170000}"/>
    <cellStyle name="20% - Accent4 2 5 6 3" xfId="20660" xr:uid="{00000000-0005-0000-0000-00009A170000}"/>
    <cellStyle name="20% - Accent4 2 5 7" xfId="20614" xr:uid="{00000000-0005-0000-0000-00009B170000}"/>
    <cellStyle name="20% - Accent4 2 6" xfId="4983" xr:uid="{00000000-0005-0000-0000-00009C170000}"/>
    <cellStyle name="20% - Accent4 2 6 2" xfId="4984" xr:uid="{00000000-0005-0000-0000-00009D170000}"/>
    <cellStyle name="20% - Accent4 2 6 2 2" xfId="4985" xr:uid="{00000000-0005-0000-0000-00009E170000}"/>
    <cellStyle name="20% - Accent4 2 6 2 2 2" xfId="4986" xr:uid="{00000000-0005-0000-0000-00009F170000}"/>
    <cellStyle name="20% - Accent4 2 6 2 2 2 2" xfId="4987" xr:uid="{00000000-0005-0000-0000-0000A0170000}"/>
    <cellStyle name="20% - Accent4 2 6 2 2 2 2 2" xfId="20666" xr:uid="{00000000-0005-0000-0000-0000A1170000}"/>
    <cellStyle name="20% - Accent4 2 6 2 2 2 3" xfId="4988" xr:uid="{00000000-0005-0000-0000-0000A2170000}"/>
    <cellStyle name="20% - Accent4 2 6 2 2 2 3 2" xfId="20667" xr:uid="{00000000-0005-0000-0000-0000A3170000}"/>
    <cellStyle name="20% - Accent4 2 6 2 2 2 4" xfId="20665" xr:uid="{00000000-0005-0000-0000-0000A4170000}"/>
    <cellStyle name="20% - Accent4 2 6 2 2 3" xfId="4989" xr:uid="{00000000-0005-0000-0000-0000A5170000}"/>
    <cellStyle name="20% - Accent4 2 6 2 2 3 2" xfId="4990" xr:uid="{00000000-0005-0000-0000-0000A6170000}"/>
    <cellStyle name="20% - Accent4 2 6 2 2 3 2 2" xfId="20669" xr:uid="{00000000-0005-0000-0000-0000A7170000}"/>
    <cellStyle name="20% - Accent4 2 6 2 2 3 3" xfId="20668" xr:uid="{00000000-0005-0000-0000-0000A8170000}"/>
    <cellStyle name="20% - Accent4 2 6 2 2 4" xfId="20664" xr:uid="{00000000-0005-0000-0000-0000A9170000}"/>
    <cellStyle name="20% - Accent4 2 6 2 3" xfId="4991" xr:uid="{00000000-0005-0000-0000-0000AA170000}"/>
    <cellStyle name="20% - Accent4 2 6 2 3 2" xfId="4992" xr:uid="{00000000-0005-0000-0000-0000AB170000}"/>
    <cellStyle name="20% - Accent4 2 6 2 3 2 2" xfId="20671" xr:uid="{00000000-0005-0000-0000-0000AC170000}"/>
    <cellStyle name="20% - Accent4 2 6 2 3 3" xfId="4993" xr:uid="{00000000-0005-0000-0000-0000AD170000}"/>
    <cellStyle name="20% - Accent4 2 6 2 3 3 2" xfId="20672" xr:uid="{00000000-0005-0000-0000-0000AE170000}"/>
    <cellStyle name="20% - Accent4 2 6 2 3 4" xfId="20670" xr:uid="{00000000-0005-0000-0000-0000AF170000}"/>
    <cellStyle name="20% - Accent4 2 6 2 4" xfId="4994" xr:uid="{00000000-0005-0000-0000-0000B0170000}"/>
    <cellStyle name="20% - Accent4 2 6 2 4 2" xfId="4995" xr:uid="{00000000-0005-0000-0000-0000B1170000}"/>
    <cellStyle name="20% - Accent4 2 6 2 4 2 2" xfId="20674" xr:uid="{00000000-0005-0000-0000-0000B2170000}"/>
    <cellStyle name="20% - Accent4 2 6 2 4 3" xfId="20673" xr:uid="{00000000-0005-0000-0000-0000B3170000}"/>
    <cellStyle name="20% - Accent4 2 6 2 5" xfId="20663" xr:uid="{00000000-0005-0000-0000-0000B4170000}"/>
    <cellStyle name="20% - Accent4 2 6 3" xfId="4996" xr:uid="{00000000-0005-0000-0000-0000B5170000}"/>
    <cellStyle name="20% - Accent4 2 6 3 2" xfId="4997" xr:uid="{00000000-0005-0000-0000-0000B6170000}"/>
    <cellStyle name="20% - Accent4 2 6 3 2 2" xfId="4998" xr:uid="{00000000-0005-0000-0000-0000B7170000}"/>
    <cellStyle name="20% - Accent4 2 6 3 2 2 2" xfId="20677" xr:uid="{00000000-0005-0000-0000-0000B8170000}"/>
    <cellStyle name="20% - Accent4 2 6 3 2 3" xfId="4999" xr:uid="{00000000-0005-0000-0000-0000B9170000}"/>
    <cellStyle name="20% - Accent4 2 6 3 2 3 2" xfId="20678" xr:uid="{00000000-0005-0000-0000-0000BA170000}"/>
    <cellStyle name="20% - Accent4 2 6 3 2 4" xfId="20676" xr:uid="{00000000-0005-0000-0000-0000BB170000}"/>
    <cellStyle name="20% - Accent4 2 6 3 3" xfId="5000" xr:uid="{00000000-0005-0000-0000-0000BC170000}"/>
    <cellStyle name="20% - Accent4 2 6 3 3 2" xfId="5001" xr:uid="{00000000-0005-0000-0000-0000BD170000}"/>
    <cellStyle name="20% - Accent4 2 6 3 3 2 2" xfId="20680" xr:uid="{00000000-0005-0000-0000-0000BE170000}"/>
    <cellStyle name="20% - Accent4 2 6 3 3 3" xfId="20679" xr:uid="{00000000-0005-0000-0000-0000BF170000}"/>
    <cellStyle name="20% - Accent4 2 6 3 4" xfId="20675" xr:uid="{00000000-0005-0000-0000-0000C0170000}"/>
    <cellStyle name="20% - Accent4 2 6 4" xfId="5002" xr:uid="{00000000-0005-0000-0000-0000C1170000}"/>
    <cellStyle name="20% - Accent4 2 6 4 2" xfId="5003" xr:uid="{00000000-0005-0000-0000-0000C2170000}"/>
    <cellStyle name="20% - Accent4 2 6 4 2 2" xfId="20682" xr:uid="{00000000-0005-0000-0000-0000C3170000}"/>
    <cellStyle name="20% - Accent4 2 6 4 3" xfId="5004" xr:uid="{00000000-0005-0000-0000-0000C4170000}"/>
    <cellStyle name="20% - Accent4 2 6 4 3 2" xfId="20683" xr:uid="{00000000-0005-0000-0000-0000C5170000}"/>
    <cellStyle name="20% - Accent4 2 6 4 4" xfId="20681" xr:uid="{00000000-0005-0000-0000-0000C6170000}"/>
    <cellStyle name="20% - Accent4 2 6 5" xfId="5005" xr:uid="{00000000-0005-0000-0000-0000C7170000}"/>
    <cellStyle name="20% - Accent4 2 6 5 2" xfId="5006" xr:uid="{00000000-0005-0000-0000-0000C8170000}"/>
    <cellStyle name="20% - Accent4 2 6 5 2 2" xfId="20685" xr:uid="{00000000-0005-0000-0000-0000C9170000}"/>
    <cellStyle name="20% - Accent4 2 6 5 3" xfId="20684" xr:uid="{00000000-0005-0000-0000-0000CA170000}"/>
    <cellStyle name="20% - Accent4 2 6 6" xfId="20662" xr:uid="{00000000-0005-0000-0000-0000CB170000}"/>
    <cellStyle name="20% - Accent4 2 7" xfId="5007" xr:uid="{00000000-0005-0000-0000-0000CC170000}"/>
    <cellStyle name="20% - Accent4 2 7 2" xfId="5008" xr:uid="{00000000-0005-0000-0000-0000CD170000}"/>
    <cellStyle name="20% - Accent4 2 7 2 2" xfId="5009" xr:uid="{00000000-0005-0000-0000-0000CE170000}"/>
    <cellStyle name="20% - Accent4 2 7 2 2 2" xfId="5010" xr:uid="{00000000-0005-0000-0000-0000CF170000}"/>
    <cellStyle name="20% - Accent4 2 7 2 2 2 2" xfId="20689" xr:uid="{00000000-0005-0000-0000-0000D0170000}"/>
    <cellStyle name="20% - Accent4 2 7 2 2 3" xfId="5011" xr:uid="{00000000-0005-0000-0000-0000D1170000}"/>
    <cellStyle name="20% - Accent4 2 7 2 2 3 2" xfId="20690" xr:uid="{00000000-0005-0000-0000-0000D2170000}"/>
    <cellStyle name="20% - Accent4 2 7 2 2 4" xfId="20688" xr:uid="{00000000-0005-0000-0000-0000D3170000}"/>
    <cellStyle name="20% - Accent4 2 7 2 3" xfId="5012" xr:uid="{00000000-0005-0000-0000-0000D4170000}"/>
    <cellStyle name="20% - Accent4 2 7 2 3 2" xfId="5013" xr:uid="{00000000-0005-0000-0000-0000D5170000}"/>
    <cellStyle name="20% - Accent4 2 7 2 3 2 2" xfId="20692" xr:uid="{00000000-0005-0000-0000-0000D6170000}"/>
    <cellStyle name="20% - Accent4 2 7 2 3 3" xfId="20691" xr:uid="{00000000-0005-0000-0000-0000D7170000}"/>
    <cellStyle name="20% - Accent4 2 7 2 4" xfId="20687" xr:uid="{00000000-0005-0000-0000-0000D8170000}"/>
    <cellStyle name="20% - Accent4 2 7 3" xfId="5014" xr:uid="{00000000-0005-0000-0000-0000D9170000}"/>
    <cellStyle name="20% - Accent4 2 7 3 2" xfId="5015" xr:uid="{00000000-0005-0000-0000-0000DA170000}"/>
    <cellStyle name="20% - Accent4 2 7 3 2 2" xfId="20694" xr:uid="{00000000-0005-0000-0000-0000DB170000}"/>
    <cellStyle name="20% - Accent4 2 7 3 3" xfId="5016" xr:uid="{00000000-0005-0000-0000-0000DC170000}"/>
    <cellStyle name="20% - Accent4 2 7 3 3 2" xfId="20695" xr:uid="{00000000-0005-0000-0000-0000DD170000}"/>
    <cellStyle name="20% - Accent4 2 7 3 4" xfId="20693" xr:uid="{00000000-0005-0000-0000-0000DE170000}"/>
    <cellStyle name="20% - Accent4 2 7 4" xfId="5017" xr:uid="{00000000-0005-0000-0000-0000DF170000}"/>
    <cellStyle name="20% - Accent4 2 7 4 2" xfId="5018" xr:uid="{00000000-0005-0000-0000-0000E0170000}"/>
    <cellStyle name="20% - Accent4 2 7 4 2 2" xfId="20697" xr:uid="{00000000-0005-0000-0000-0000E1170000}"/>
    <cellStyle name="20% - Accent4 2 7 4 3" xfId="20696" xr:uid="{00000000-0005-0000-0000-0000E2170000}"/>
    <cellStyle name="20% - Accent4 2 7 5" xfId="20686" xr:uid="{00000000-0005-0000-0000-0000E3170000}"/>
    <cellStyle name="20% - Accent4 2 8" xfId="5019" xr:uid="{00000000-0005-0000-0000-0000E4170000}"/>
    <cellStyle name="20% - Accent4 2 8 2" xfId="5020" xr:uid="{00000000-0005-0000-0000-0000E5170000}"/>
    <cellStyle name="20% - Accent4 2 8 2 2" xfId="5021" xr:uid="{00000000-0005-0000-0000-0000E6170000}"/>
    <cellStyle name="20% - Accent4 2 8 2 2 2" xfId="20700" xr:uid="{00000000-0005-0000-0000-0000E7170000}"/>
    <cellStyle name="20% - Accent4 2 8 2 3" xfId="5022" xr:uid="{00000000-0005-0000-0000-0000E8170000}"/>
    <cellStyle name="20% - Accent4 2 8 2 3 2" xfId="20701" xr:uid="{00000000-0005-0000-0000-0000E9170000}"/>
    <cellStyle name="20% - Accent4 2 8 2 4" xfId="20699" xr:uid="{00000000-0005-0000-0000-0000EA170000}"/>
    <cellStyle name="20% - Accent4 2 8 3" xfId="5023" xr:uid="{00000000-0005-0000-0000-0000EB170000}"/>
    <cellStyle name="20% - Accent4 2 8 3 2" xfId="5024" xr:uid="{00000000-0005-0000-0000-0000EC170000}"/>
    <cellStyle name="20% - Accent4 2 8 3 2 2" xfId="20703" xr:uid="{00000000-0005-0000-0000-0000ED170000}"/>
    <cellStyle name="20% - Accent4 2 8 3 3" xfId="20702" xr:uid="{00000000-0005-0000-0000-0000EE170000}"/>
    <cellStyle name="20% - Accent4 2 8 4" xfId="20698" xr:uid="{00000000-0005-0000-0000-0000EF170000}"/>
    <cellStyle name="20% - Accent4 2 9" xfId="5025" xr:uid="{00000000-0005-0000-0000-0000F0170000}"/>
    <cellStyle name="20% - Accent4 2 9 2" xfId="5026" xr:uid="{00000000-0005-0000-0000-0000F1170000}"/>
    <cellStyle name="20% - Accent4 2 9 2 2" xfId="5027" xr:uid="{00000000-0005-0000-0000-0000F2170000}"/>
    <cellStyle name="20% - Accent4 2 9 2 2 2" xfId="20706" xr:uid="{00000000-0005-0000-0000-0000F3170000}"/>
    <cellStyle name="20% - Accent4 2 9 2 3" xfId="5028" xr:uid="{00000000-0005-0000-0000-0000F4170000}"/>
    <cellStyle name="20% - Accent4 2 9 2 3 2" xfId="20707" xr:uid="{00000000-0005-0000-0000-0000F5170000}"/>
    <cellStyle name="20% - Accent4 2 9 2 4" xfId="20705" xr:uid="{00000000-0005-0000-0000-0000F6170000}"/>
    <cellStyle name="20% - Accent4 2 9 3" xfId="5029" xr:uid="{00000000-0005-0000-0000-0000F7170000}"/>
    <cellStyle name="20% - Accent4 2 9 3 2" xfId="20708" xr:uid="{00000000-0005-0000-0000-0000F8170000}"/>
    <cellStyle name="20% - Accent4 2 9 4" xfId="5030" xr:uid="{00000000-0005-0000-0000-0000F9170000}"/>
    <cellStyle name="20% - Accent4 2 9 4 2" xfId="20709" xr:uid="{00000000-0005-0000-0000-0000FA170000}"/>
    <cellStyle name="20% - Accent4 2 9 5" xfId="20704" xr:uid="{00000000-0005-0000-0000-0000FB170000}"/>
    <cellStyle name="20% - Accent4 2_Sheet11" xfId="5031" xr:uid="{00000000-0005-0000-0000-0000FC170000}"/>
    <cellStyle name="20% - Accent4 20" xfId="1146" xr:uid="{00000000-0005-0000-0000-0000FD170000}"/>
    <cellStyle name="20% - Accent4 20 2" xfId="2241" xr:uid="{00000000-0005-0000-0000-0000FE170000}"/>
    <cellStyle name="20% - Accent4 20 2 2" xfId="18389" xr:uid="{00000000-0005-0000-0000-0000FF170000}"/>
    <cellStyle name="20% - Accent4 20 2 3" xfId="33551" xr:uid="{00000000-0005-0000-0000-000000180000}"/>
    <cellStyle name="20% - Accent4 20 3" xfId="16536" xr:uid="{00000000-0005-0000-0000-000001180000}"/>
    <cellStyle name="20% - Accent4 20 3 2" xfId="31062" xr:uid="{00000000-0005-0000-0000-000002180000}"/>
    <cellStyle name="20% - Accent4 20 3 3" xfId="34173" xr:uid="{00000000-0005-0000-0000-000003180000}"/>
    <cellStyle name="20% - Accent4 20 4" xfId="17438" xr:uid="{00000000-0005-0000-0000-000004180000}"/>
    <cellStyle name="20% - Accent4 20 4 2" xfId="34835" xr:uid="{00000000-0005-0000-0000-000005180000}"/>
    <cellStyle name="20% - Accent4 20 5" xfId="32847" xr:uid="{00000000-0005-0000-0000-000006180000}"/>
    <cellStyle name="20% - Accent4 21" xfId="1159" xr:uid="{00000000-0005-0000-0000-000007180000}"/>
    <cellStyle name="20% - Accent4 21 2" xfId="2254" xr:uid="{00000000-0005-0000-0000-000008180000}"/>
    <cellStyle name="20% - Accent4 21 2 2" xfId="18402" xr:uid="{00000000-0005-0000-0000-000009180000}"/>
    <cellStyle name="20% - Accent4 21 2 3" xfId="33565" xr:uid="{00000000-0005-0000-0000-00000A180000}"/>
    <cellStyle name="20% - Accent4 21 3" xfId="16549" xr:uid="{00000000-0005-0000-0000-00000B180000}"/>
    <cellStyle name="20% - Accent4 21 3 2" xfId="31075" xr:uid="{00000000-0005-0000-0000-00000C180000}"/>
    <cellStyle name="20% - Accent4 21 3 3" xfId="34186" xr:uid="{00000000-0005-0000-0000-00000D180000}"/>
    <cellStyle name="20% - Accent4 21 4" xfId="17451" xr:uid="{00000000-0005-0000-0000-00000E180000}"/>
    <cellStyle name="20% - Accent4 21 4 2" xfId="34848" xr:uid="{00000000-0005-0000-0000-00000F180000}"/>
    <cellStyle name="20% - Accent4 21 5" xfId="32860" xr:uid="{00000000-0005-0000-0000-000010180000}"/>
    <cellStyle name="20% - Accent4 22" xfId="1172" xr:uid="{00000000-0005-0000-0000-000011180000}"/>
    <cellStyle name="20% - Accent4 22 2" xfId="2267" xr:uid="{00000000-0005-0000-0000-000012180000}"/>
    <cellStyle name="20% - Accent4 22 2 2" xfId="18415" xr:uid="{00000000-0005-0000-0000-000013180000}"/>
    <cellStyle name="20% - Accent4 22 2 3" xfId="33579" xr:uid="{00000000-0005-0000-0000-000014180000}"/>
    <cellStyle name="20% - Accent4 22 3" xfId="16562" xr:uid="{00000000-0005-0000-0000-000015180000}"/>
    <cellStyle name="20% - Accent4 22 3 2" xfId="31088" xr:uid="{00000000-0005-0000-0000-000016180000}"/>
    <cellStyle name="20% - Accent4 22 3 3" xfId="34199" xr:uid="{00000000-0005-0000-0000-000017180000}"/>
    <cellStyle name="20% - Accent4 22 4" xfId="17464" xr:uid="{00000000-0005-0000-0000-000018180000}"/>
    <cellStyle name="20% - Accent4 22 4 2" xfId="34865" xr:uid="{00000000-0005-0000-0000-000019180000}"/>
    <cellStyle name="20% - Accent4 22 5" xfId="32873" xr:uid="{00000000-0005-0000-0000-00001A180000}"/>
    <cellStyle name="20% - Accent4 23" xfId="1186" xr:uid="{00000000-0005-0000-0000-00001B180000}"/>
    <cellStyle name="20% - Accent4 23 2" xfId="2280" xr:uid="{00000000-0005-0000-0000-00001C180000}"/>
    <cellStyle name="20% - Accent4 23 2 2" xfId="18428" xr:uid="{00000000-0005-0000-0000-00001D180000}"/>
    <cellStyle name="20% - Accent4 23 2 3" xfId="33596" xr:uid="{00000000-0005-0000-0000-00001E180000}"/>
    <cellStyle name="20% - Accent4 23 3" xfId="16576" xr:uid="{00000000-0005-0000-0000-00001F180000}"/>
    <cellStyle name="20% - Accent4 23 3 2" xfId="31102" xr:uid="{00000000-0005-0000-0000-000020180000}"/>
    <cellStyle name="20% - Accent4 23 3 3" xfId="34212" xr:uid="{00000000-0005-0000-0000-000021180000}"/>
    <cellStyle name="20% - Accent4 23 4" xfId="17477" xr:uid="{00000000-0005-0000-0000-000022180000}"/>
    <cellStyle name="20% - Accent4 23 4 2" xfId="34880" xr:uid="{00000000-0005-0000-0000-000023180000}"/>
    <cellStyle name="20% - Accent4 23 5" xfId="32892" xr:uid="{00000000-0005-0000-0000-000024180000}"/>
    <cellStyle name="20% - Accent4 24" xfId="1200" xr:uid="{00000000-0005-0000-0000-000025180000}"/>
    <cellStyle name="20% - Accent4 24 2" xfId="2293" xr:uid="{00000000-0005-0000-0000-000026180000}"/>
    <cellStyle name="20% - Accent4 24 2 2" xfId="18441" xr:uid="{00000000-0005-0000-0000-000027180000}"/>
    <cellStyle name="20% - Accent4 24 2 3" xfId="33613" xr:uid="{00000000-0005-0000-0000-000028180000}"/>
    <cellStyle name="20% - Accent4 24 3" xfId="16589" xr:uid="{00000000-0005-0000-0000-000029180000}"/>
    <cellStyle name="20% - Accent4 24 3 2" xfId="31115" xr:uid="{00000000-0005-0000-0000-00002A180000}"/>
    <cellStyle name="20% - Accent4 24 3 3" xfId="34225" xr:uid="{00000000-0005-0000-0000-00002B180000}"/>
    <cellStyle name="20% - Accent4 24 4" xfId="17490" xr:uid="{00000000-0005-0000-0000-00002C180000}"/>
    <cellStyle name="20% - Accent4 24 4 2" xfId="34895" xr:uid="{00000000-0005-0000-0000-00002D180000}"/>
    <cellStyle name="20% - Accent4 24 5" xfId="32905" xr:uid="{00000000-0005-0000-0000-00002E180000}"/>
    <cellStyle name="20% - Accent4 25" xfId="1319" xr:uid="{00000000-0005-0000-0000-00002F180000}"/>
    <cellStyle name="20% - Accent4 25 2" xfId="2306" xr:uid="{00000000-0005-0000-0000-000030180000}"/>
    <cellStyle name="20% - Accent4 25 2 2" xfId="18454" xr:uid="{00000000-0005-0000-0000-000031180000}"/>
    <cellStyle name="20% - Accent4 25 2 3" xfId="33627" xr:uid="{00000000-0005-0000-0000-000032180000}"/>
    <cellStyle name="20% - Accent4 25 3" xfId="16602" xr:uid="{00000000-0005-0000-0000-000033180000}"/>
    <cellStyle name="20% - Accent4 25 3 2" xfId="31128" xr:uid="{00000000-0005-0000-0000-000034180000}"/>
    <cellStyle name="20% - Accent4 25 3 3" xfId="34238" xr:uid="{00000000-0005-0000-0000-000035180000}"/>
    <cellStyle name="20% - Accent4 25 4" xfId="17503" xr:uid="{00000000-0005-0000-0000-000036180000}"/>
    <cellStyle name="20% - Accent4 25 4 2" xfId="34915" xr:uid="{00000000-0005-0000-0000-000037180000}"/>
    <cellStyle name="20% - Accent4 25 5" xfId="32918" xr:uid="{00000000-0005-0000-0000-000038180000}"/>
    <cellStyle name="20% - Accent4 26" xfId="1337" xr:uid="{00000000-0005-0000-0000-000039180000}"/>
    <cellStyle name="20% - Accent4 26 2" xfId="2317" xr:uid="{00000000-0005-0000-0000-00003A180000}"/>
    <cellStyle name="20% - Accent4 26 2 2" xfId="18465" xr:uid="{00000000-0005-0000-0000-00003B180000}"/>
    <cellStyle name="20% - Accent4 26 2 3" xfId="33643" xr:uid="{00000000-0005-0000-0000-00003C180000}"/>
    <cellStyle name="20% - Accent4 26 3" xfId="16615" xr:uid="{00000000-0005-0000-0000-00003D180000}"/>
    <cellStyle name="20% - Accent4 26 3 2" xfId="31141" xr:uid="{00000000-0005-0000-0000-00003E180000}"/>
    <cellStyle name="20% - Accent4 26 3 3" xfId="34251" xr:uid="{00000000-0005-0000-0000-00003F180000}"/>
    <cellStyle name="20% - Accent4 26 4" xfId="17514" xr:uid="{00000000-0005-0000-0000-000040180000}"/>
    <cellStyle name="20% - Accent4 26 4 2" xfId="34928" xr:uid="{00000000-0005-0000-0000-000041180000}"/>
    <cellStyle name="20% - Accent4 26 5" xfId="32931" xr:uid="{00000000-0005-0000-0000-000042180000}"/>
    <cellStyle name="20% - Accent4 27" xfId="1360" xr:uid="{00000000-0005-0000-0000-000043180000}"/>
    <cellStyle name="20% - Accent4 27 2" xfId="2333" xr:uid="{00000000-0005-0000-0000-000044180000}"/>
    <cellStyle name="20% - Accent4 27 2 2" xfId="18481" xr:uid="{00000000-0005-0000-0000-000045180000}"/>
    <cellStyle name="20% - Accent4 27 2 3" xfId="33658" xr:uid="{00000000-0005-0000-0000-000046180000}"/>
    <cellStyle name="20% - Accent4 27 3" xfId="16660" xr:uid="{00000000-0005-0000-0000-000047180000}"/>
    <cellStyle name="20% - Accent4 27 3 2" xfId="31158" xr:uid="{00000000-0005-0000-0000-000048180000}"/>
    <cellStyle name="20% - Accent4 27 3 3" xfId="34264" xr:uid="{00000000-0005-0000-0000-000049180000}"/>
    <cellStyle name="20% - Accent4 27 4" xfId="17530" xr:uid="{00000000-0005-0000-0000-00004A180000}"/>
    <cellStyle name="20% - Accent4 27 4 2" xfId="34942" xr:uid="{00000000-0005-0000-0000-00004B180000}"/>
    <cellStyle name="20% - Accent4 27 5" xfId="32944" xr:uid="{00000000-0005-0000-0000-00004C180000}"/>
    <cellStyle name="20% - Accent4 28" xfId="1376" xr:uid="{00000000-0005-0000-0000-00004D180000}"/>
    <cellStyle name="20% - Accent4 28 2" xfId="2348" xr:uid="{00000000-0005-0000-0000-00004E180000}"/>
    <cellStyle name="20% - Accent4 28 2 2" xfId="18496" xr:uid="{00000000-0005-0000-0000-00004F180000}"/>
    <cellStyle name="20% - Accent4 28 2 3" xfId="33674" xr:uid="{00000000-0005-0000-0000-000050180000}"/>
    <cellStyle name="20% - Accent4 28 3" xfId="17545" xr:uid="{00000000-0005-0000-0000-000051180000}"/>
    <cellStyle name="20% - Accent4 28 3 2" xfId="34955" xr:uid="{00000000-0005-0000-0000-000052180000}"/>
    <cellStyle name="20% - Accent4 28 4" xfId="32957" xr:uid="{00000000-0005-0000-0000-000053180000}"/>
    <cellStyle name="20% - Accent4 29" xfId="1390" xr:uid="{00000000-0005-0000-0000-000054180000}"/>
    <cellStyle name="20% - Accent4 29 2" xfId="2362" xr:uid="{00000000-0005-0000-0000-000055180000}"/>
    <cellStyle name="20% - Accent4 29 2 2" xfId="18510" xr:uid="{00000000-0005-0000-0000-000056180000}"/>
    <cellStyle name="20% - Accent4 29 2 3" xfId="33688" xr:uid="{00000000-0005-0000-0000-000057180000}"/>
    <cellStyle name="20% - Accent4 29 3" xfId="17559" xr:uid="{00000000-0005-0000-0000-000058180000}"/>
    <cellStyle name="20% - Accent4 29 3 2" xfId="34969" xr:uid="{00000000-0005-0000-0000-000059180000}"/>
    <cellStyle name="20% - Accent4 29 4" xfId="32970" xr:uid="{00000000-0005-0000-0000-00005A180000}"/>
    <cellStyle name="20% - Accent4 3" xfId="405" xr:uid="{00000000-0005-0000-0000-00005B180000}"/>
    <cellStyle name="20% - Accent4 3 10" xfId="16736" xr:uid="{00000000-0005-0000-0000-00005C180000}"/>
    <cellStyle name="20% - Accent4 3 11" xfId="32624" xr:uid="{00000000-0005-0000-0000-00005D180000}"/>
    <cellStyle name="20% - Accent4 3 2" xfId="617" xr:uid="{00000000-0005-0000-0000-00005E180000}"/>
    <cellStyle name="20% - Accent4 3 2 10" xfId="33326" xr:uid="{00000000-0005-0000-0000-00005F180000}"/>
    <cellStyle name="20% - Accent4 3 2 2" xfId="970" xr:uid="{00000000-0005-0000-0000-000060180000}"/>
    <cellStyle name="20% - Accent4 3 2 2 2" xfId="2066" xr:uid="{00000000-0005-0000-0000-000061180000}"/>
    <cellStyle name="20% - Accent4 3 2 2 2 2" xfId="5035" xr:uid="{00000000-0005-0000-0000-000062180000}"/>
    <cellStyle name="20% - Accent4 3 2 2 2 2 2" xfId="5036" xr:uid="{00000000-0005-0000-0000-000063180000}"/>
    <cellStyle name="20% - Accent4 3 2 2 2 2 2 2" xfId="20714" xr:uid="{00000000-0005-0000-0000-000064180000}"/>
    <cellStyle name="20% - Accent4 3 2 2 2 2 3" xfId="5037" xr:uid="{00000000-0005-0000-0000-000065180000}"/>
    <cellStyle name="20% - Accent4 3 2 2 2 2 3 2" xfId="20715" xr:uid="{00000000-0005-0000-0000-000066180000}"/>
    <cellStyle name="20% - Accent4 3 2 2 2 2 4" xfId="20713" xr:uid="{00000000-0005-0000-0000-000067180000}"/>
    <cellStyle name="20% - Accent4 3 2 2 2 3" xfId="5038" xr:uid="{00000000-0005-0000-0000-000068180000}"/>
    <cellStyle name="20% - Accent4 3 2 2 2 3 2" xfId="5039" xr:uid="{00000000-0005-0000-0000-000069180000}"/>
    <cellStyle name="20% - Accent4 3 2 2 2 3 2 2" xfId="20717" xr:uid="{00000000-0005-0000-0000-00006A180000}"/>
    <cellStyle name="20% - Accent4 3 2 2 2 3 3" xfId="20716" xr:uid="{00000000-0005-0000-0000-00006B180000}"/>
    <cellStyle name="20% - Accent4 3 2 2 2 4" xfId="5034" xr:uid="{00000000-0005-0000-0000-00006C180000}"/>
    <cellStyle name="20% - Accent4 3 2 2 2 4 2" xfId="20712" xr:uid="{00000000-0005-0000-0000-00006D180000}"/>
    <cellStyle name="20% - Accent4 3 2 2 2 5" xfId="18214" xr:uid="{00000000-0005-0000-0000-00006E180000}"/>
    <cellStyle name="20% - Accent4 3 2 2 3" xfId="5040" xr:uid="{00000000-0005-0000-0000-00006F180000}"/>
    <cellStyle name="20% - Accent4 3 2 2 3 2" xfId="5041" xr:uid="{00000000-0005-0000-0000-000070180000}"/>
    <cellStyle name="20% - Accent4 3 2 2 3 2 2" xfId="20719" xr:uid="{00000000-0005-0000-0000-000071180000}"/>
    <cellStyle name="20% - Accent4 3 2 2 3 3" xfId="5042" xr:uid="{00000000-0005-0000-0000-000072180000}"/>
    <cellStyle name="20% - Accent4 3 2 2 3 3 2" xfId="20720" xr:uid="{00000000-0005-0000-0000-000073180000}"/>
    <cellStyle name="20% - Accent4 3 2 2 3 4" xfId="20718" xr:uid="{00000000-0005-0000-0000-000074180000}"/>
    <cellStyle name="20% - Accent4 3 2 2 4" xfId="5043" xr:uid="{00000000-0005-0000-0000-000075180000}"/>
    <cellStyle name="20% - Accent4 3 2 2 4 2" xfId="5044" xr:uid="{00000000-0005-0000-0000-000076180000}"/>
    <cellStyle name="20% - Accent4 3 2 2 4 2 2" xfId="20722" xr:uid="{00000000-0005-0000-0000-000077180000}"/>
    <cellStyle name="20% - Accent4 3 2 2 4 3" xfId="20721" xr:uid="{00000000-0005-0000-0000-000078180000}"/>
    <cellStyle name="20% - Accent4 3 2 2 5" xfId="5033" xr:uid="{00000000-0005-0000-0000-000079180000}"/>
    <cellStyle name="20% - Accent4 3 2 2 5 2" xfId="20711" xr:uid="{00000000-0005-0000-0000-00007A180000}"/>
    <cellStyle name="20% - Accent4 3 2 2 6" xfId="17263" xr:uid="{00000000-0005-0000-0000-00007B180000}"/>
    <cellStyle name="20% - Accent4 3 2 2 7" xfId="34642" xr:uid="{00000000-0005-0000-0000-00007C180000}"/>
    <cellStyle name="20% - Accent4 3 2 3" xfId="1725" xr:uid="{00000000-0005-0000-0000-00007D180000}"/>
    <cellStyle name="20% - Accent4 3 2 3 2" xfId="5046" xr:uid="{00000000-0005-0000-0000-00007E180000}"/>
    <cellStyle name="20% - Accent4 3 2 3 2 2" xfId="5047" xr:uid="{00000000-0005-0000-0000-00007F180000}"/>
    <cellStyle name="20% - Accent4 3 2 3 2 2 2" xfId="5048" xr:uid="{00000000-0005-0000-0000-000080180000}"/>
    <cellStyle name="20% - Accent4 3 2 3 2 2 2 2" xfId="20726" xr:uid="{00000000-0005-0000-0000-000081180000}"/>
    <cellStyle name="20% - Accent4 3 2 3 2 2 3" xfId="5049" xr:uid="{00000000-0005-0000-0000-000082180000}"/>
    <cellStyle name="20% - Accent4 3 2 3 2 2 3 2" xfId="20727" xr:uid="{00000000-0005-0000-0000-000083180000}"/>
    <cellStyle name="20% - Accent4 3 2 3 2 2 4" xfId="20725" xr:uid="{00000000-0005-0000-0000-000084180000}"/>
    <cellStyle name="20% - Accent4 3 2 3 2 3" xfId="5050" xr:uid="{00000000-0005-0000-0000-000085180000}"/>
    <cellStyle name="20% - Accent4 3 2 3 2 3 2" xfId="5051" xr:uid="{00000000-0005-0000-0000-000086180000}"/>
    <cellStyle name="20% - Accent4 3 2 3 2 3 2 2" xfId="20729" xr:uid="{00000000-0005-0000-0000-000087180000}"/>
    <cellStyle name="20% - Accent4 3 2 3 2 3 3" xfId="20728" xr:uid="{00000000-0005-0000-0000-000088180000}"/>
    <cellStyle name="20% - Accent4 3 2 3 2 4" xfId="20724" xr:uid="{00000000-0005-0000-0000-000089180000}"/>
    <cellStyle name="20% - Accent4 3 2 3 3" xfId="5052" xr:uid="{00000000-0005-0000-0000-00008A180000}"/>
    <cellStyle name="20% - Accent4 3 2 3 3 2" xfId="5053" xr:uid="{00000000-0005-0000-0000-00008B180000}"/>
    <cellStyle name="20% - Accent4 3 2 3 3 2 2" xfId="20731" xr:uid="{00000000-0005-0000-0000-00008C180000}"/>
    <cellStyle name="20% - Accent4 3 2 3 3 3" xfId="5054" xr:uid="{00000000-0005-0000-0000-00008D180000}"/>
    <cellStyle name="20% - Accent4 3 2 3 3 3 2" xfId="20732" xr:uid="{00000000-0005-0000-0000-00008E180000}"/>
    <cellStyle name="20% - Accent4 3 2 3 3 4" xfId="20730" xr:uid="{00000000-0005-0000-0000-00008F180000}"/>
    <cellStyle name="20% - Accent4 3 2 3 4" xfId="5055" xr:uid="{00000000-0005-0000-0000-000090180000}"/>
    <cellStyle name="20% - Accent4 3 2 3 4 2" xfId="5056" xr:uid="{00000000-0005-0000-0000-000091180000}"/>
    <cellStyle name="20% - Accent4 3 2 3 4 2 2" xfId="20734" xr:uid="{00000000-0005-0000-0000-000092180000}"/>
    <cellStyle name="20% - Accent4 3 2 3 4 3" xfId="20733" xr:uid="{00000000-0005-0000-0000-000093180000}"/>
    <cellStyle name="20% - Accent4 3 2 3 5" xfId="5045" xr:uid="{00000000-0005-0000-0000-000094180000}"/>
    <cellStyle name="20% - Accent4 3 2 3 5 2" xfId="20723" xr:uid="{00000000-0005-0000-0000-000095180000}"/>
    <cellStyle name="20% - Accent4 3 2 3 6" xfId="17873" xr:uid="{00000000-0005-0000-0000-000096180000}"/>
    <cellStyle name="20% - Accent4 3 2 3 7" xfId="34435" xr:uid="{00000000-0005-0000-0000-000097180000}"/>
    <cellStyle name="20% - Accent4 3 2 4" xfId="5057" xr:uid="{00000000-0005-0000-0000-000098180000}"/>
    <cellStyle name="20% - Accent4 3 2 4 2" xfId="5058" xr:uid="{00000000-0005-0000-0000-000099180000}"/>
    <cellStyle name="20% - Accent4 3 2 4 2 2" xfId="5059" xr:uid="{00000000-0005-0000-0000-00009A180000}"/>
    <cellStyle name="20% - Accent4 3 2 4 2 2 2" xfId="20737" xr:uid="{00000000-0005-0000-0000-00009B180000}"/>
    <cellStyle name="20% - Accent4 3 2 4 2 3" xfId="5060" xr:uid="{00000000-0005-0000-0000-00009C180000}"/>
    <cellStyle name="20% - Accent4 3 2 4 2 3 2" xfId="20738" xr:uid="{00000000-0005-0000-0000-00009D180000}"/>
    <cellStyle name="20% - Accent4 3 2 4 2 4" xfId="20736" xr:uid="{00000000-0005-0000-0000-00009E180000}"/>
    <cellStyle name="20% - Accent4 3 2 4 3" xfId="5061" xr:uid="{00000000-0005-0000-0000-00009F180000}"/>
    <cellStyle name="20% - Accent4 3 2 4 3 2" xfId="5062" xr:uid="{00000000-0005-0000-0000-0000A0180000}"/>
    <cellStyle name="20% - Accent4 3 2 4 3 2 2" xfId="20740" xr:uid="{00000000-0005-0000-0000-0000A1180000}"/>
    <cellStyle name="20% - Accent4 3 2 4 3 3" xfId="20739" xr:uid="{00000000-0005-0000-0000-0000A2180000}"/>
    <cellStyle name="20% - Accent4 3 2 4 4" xfId="20735" xr:uid="{00000000-0005-0000-0000-0000A3180000}"/>
    <cellStyle name="20% - Accent4 3 2 5" xfId="5063" xr:uid="{00000000-0005-0000-0000-0000A4180000}"/>
    <cellStyle name="20% - Accent4 3 2 5 2" xfId="5064" xr:uid="{00000000-0005-0000-0000-0000A5180000}"/>
    <cellStyle name="20% - Accent4 3 2 5 2 2" xfId="5065" xr:uid="{00000000-0005-0000-0000-0000A6180000}"/>
    <cellStyle name="20% - Accent4 3 2 5 2 2 2" xfId="20743" xr:uid="{00000000-0005-0000-0000-0000A7180000}"/>
    <cellStyle name="20% - Accent4 3 2 5 2 3" xfId="5066" xr:uid="{00000000-0005-0000-0000-0000A8180000}"/>
    <cellStyle name="20% - Accent4 3 2 5 2 3 2" xfId="20744" xr:uid="{00000000-0005-0000-0000-0000A9180000}"/>
    <cellStyle name="20% - Accent4 3 2 5 2 4" xfId="20742" xr:uid="{00000000-0005-0000-0000-0000AA180000}"/>
    <cellStyle name="20% - Accent4 3 2 5 3" xfId="5067" xr:uid="{00000000-0005-0000-0000-0000AB180000}"/>
    <cellStyle name="20% - Accent4 3 2 5 3 2" xfId="20745" xr:uid="{00000000-0005-0000-0000-0000AC180000}"/>
    <cellStyle name="20% - Accent4 3 2 5 4" xfId="5068" xr:uid="{00000000-0005-0000-0000-0000AD180000}"/>
    <cellStyle name="20% - Accent4 3 2 5 4 2" xfId="20746" xr:uid="{00000000-0005-0000-0000-0000AE180000}"/>
    <cellStyle name="20% - Accent4 3 2 5 5" xfId="20741" xr:uid="{00000000-0005-0000-0000-0000AF180000}"/>
    <cellStyle name="20% - Accent4 3 2 6" xfId="5069" xr:uid="{00000000-0005-0000-0000-0000B0180000}"/>
    <cellStyle name="20% - Accent4 3 2 6 2" xfId="5070" xr:uid="{00000000-0005-0000-0000-0000B1180000}"/>
    <cellStyle name="20% - Accent4 3 2 6 2 2" xfId="20748" xr:uid="{00000000-0005-0000-0000-0000B2180000}"/>
    <cellStyle name="20% - Accent4 3 2 6 3" xfId="5071" xr:uid="{00000000-0005-0000-0000-0000B3180000}"/>
    <cellStyle name="20% - Accent4 3 2 6 3 2" xfId="20749" xr:uid="{00000000-0005-0000-0000-0000B4180000}"/>
    <cellStyle name="20% - Accent4 3 2 6 4" xfId="20747" xr:uid="{00000000-0005-0000-0000-0000B5180000}"/>
    <cellStyle name="20% - Accent4 3 2 7" xfId="5072" xr:uid="{00000000-0005-0000-0000-0000B6180000}"/>
    <cellStyle name="20% - Accent4 3 2 7 2" xfId="5073" xr:uid="{00000000-0005-0000-0000-0000B7180000}"/>
    <cellStyle name="20% - Accent4 3 2 7 2 2" xfId="20751" xr:uid="{00000000-0005-0000-0000-0000B8180000}"/>
    <cellStyle name="20% - Accent4 3 2 7 3" xfId="20750" xr:uid="{00000000-0005-0000-0000-0000B9180000}"/>
    <cellStyle name="20% - Accent4 3 2 8" xfId="5032" xr:uid="{00000000-0005-0000-0000-0000BA180000}"/>
    <cellStyle name="20% - Accent4 3 2 8 2" xfId="20710" xr:uid="{00000000-0005-0000-0000-0000BB180000}"/>
    <cellStyle name="20% - Accent4 3 2 9" xfId="16922" xr:uid="{00000000-0005-0000-0000-0000BC180000}"/>
    <cellStyle name="20% - Accent4 3 3" xfId="783" xr:uid="{00000000-0005-0000-0000-0000BD180000}"/>
    <cellStyle name="20% - Accent4 3 3 2" xfId="1880" xr:uid="{00000000-0005-0000-0000-0000BE180000}"/>
    <cellStyle name="20% - Accent4 3 3 2 2" xfId="5076" xr:uid="{00000000-0005-0000-0000-0000BF180000}"/>
    <cellStyle name="20% - Accent4 3 3 2 2 2" xfId="5077" xr:uid="{00000000-0005-0000-0000-0000C0180000}"/>
    <cellStyle name="20% - Accent4 3 3 2 2 2 2" xfId="20755" xr:uid="{00000000-0005-0000-0000-0000C1180000}"/>
    <cellStyle name="20% - Accent4 3 3 2 2 3" xfId="5078" xr:uid="{00000000-0005-0000-0000-0000C2180000}"/>
    <cellStyle name="20% - Accent4 3 3 2 2 3 2" xfId="20756" xr:uid="{00000000-0005-0000-0000-0000C3180000}"/>
    <cellStyle name="20% - Accent4 3 3 2 2 4" xfId="20754" xr:uid="{00000000-0005-0000-0000-0000C4180000}"/>
    <cellStyle name="20% - Accent4 3 3 2 3" xfId="5079" xr:uid="{00000000-0005-0000-0000-0000C5180000}"/>
    <cellStyle name="20% - Accent4 3 3 2 3 2" xfId="5080" xr:uid="{00000000-0005-0000-0000-0000C6180000}"/>
    <cellStyle name="20% - Accent4 3 3 2 3 2 2" xfId="20758" xr:uid="{00000000-0005-0000-0000-0000C7180000}"/>
    <cellStyle name="20% - Accent4 3 3 2 3 3" xfId="20757" xr:uid="{00000000-0005-0000-0000-0000C8180000}"/>
    <cellStyle name="20% - Accent4 3 3 2 4" xfId="5075" xr:uid="{00000000-0005-0000-0000-0000C9180000}"/>
    <cellStyle name="20% - Accent4 3 3 2 4 2" xfId="20753" xr:uid="{00000000-0005-0000-0000-0000CA180000}"/>
    <cellStyle name="20% - Accent4 3 3 2 5" xfId="18028" xr:uid="{00000000-0005-0000-0000-0000CB180000}"/>
    <cellStyle name="20% - Accent4 3 3 2 6" xfId="34597" xr:uid="{00000000-0005-0000-0000-0000CC180000}"/>
    <cellStyle name="20% - Accent4 3 3 3" xfId="5081" xr:uid="{00000000-0005-0000-0000-0000CD180000}"/>
    <cellStyle name="20% - Accent4 3 3 3 2" xfId="5082" xr:uid="{00000000-0005-0000-0000-0000CE180000}"/>
    <cellStyle name="20% - Accent4 3 3 3 2 2" xfId="20760" xr:uid="{00000000-0005-0000-0000-0000CF180000}"/>
    <cellStyle name="20% - Accent4 3 3 3 3" xfId="5083" xr:uid="{00000000-0005-0000-0000-0000D0180000}"/>
    <cellStyle name="20% - Accent4 3 3 3 3 2" xfId="20761" xr:uid="{00000000-0005-0000-0000-0000D1180000}"/>
    <cellStyle name="20% - Accent4 3 3 3 4" xfId="20759" xr:uid="{00000000-0005-0000-0000-0000D2180000}"/>
    <cellStyle name="20% - Accent4 3 3 3 5" xfId="34375" xr:uid="{00000000-0005-0000-0000-0000D3180000}"/>
    <cellStyle name="20% - Accent4 3 3 4" xfId="5084" xr:uid="{00000000-0005-0000-0000-0000D4180000}"/>
    <cellStyle name="20% - Accent4 3 3 4 2" xfId="5085" xr:uid="{00000000-0005-0000-0000-0000D5180000}"/>
    <cellStyle name="20% - Accent4 3 3 4 2 2" xfId="20763" xr:uid="{00000000-0005-0000-0000-0000D6180000}"/>
    <cellStyle name="20% - Accent4 3 3 4 3" xfId="20762" xr:uid="{00000000-0005-0000-0000-0000D7180000}"/>
    <cellStyle name="20% - Accent4 3 3 5" xfId="5074" xr:uid="{00000000-0005-0000-0000-0000D8180000}"/>
    <cellStyle name="20% - Accent4 3 3 5 2" xfId="20752" xr:uid="{00000000-0005-0000-0000-0000D9180000}"/>
    <cellStyle name="20% - Accent4 3 3 6" xfId="17077" xr:uid="{00000000-0005-0000-0000-0000DA180000}"/>
    <cellStyle name="20% - Accent4 3 3 7" xfId="33948" xr:uid="{00000000-0005-0000-0000-0000DB180000}"/>
    <cellStyle name="20% - Accent4 3 4" xfId="1538" xr:uid="{00000000-0005-0000-0000-0000DC180000}"/>
    <cellStyle name="20% - Accent4 3 4 2" xfId="5087" xr:uid="{00000000-0005-0000-0000-0000DD180000}"/>
    <cellStyle name="20% - Accent4 3 4 2 2" xfId="5088" xr:uid="{00000000-0005-0000-0000-0000DE180000}"/>
    <cellStyle name="20% - Accent4 3 4 2 2 2" xfId="5089" xr:uid="{00000000-0005-0000-0000-0000DF180000}"/>
    <cellStyle name="20% - Accent4 3 4 2 2 2 2" xfId="20767" xr:uid="{00000000-0005-0000-0000-0000E0180000}"/>
    <cellStyle name="20% - Accent4 3 4 2 2 3" xfId="5090" xr:uid="{00000000-0005-0000-0000-0000E1180000}"/>
    <cellStyle name="20% - Accent4 3 4 2 2 3 2" xfId="20768" xr:uid="{00000000-0005-0000-0000-0000E2180000}"/>
    <cellStyle name="20% - Accent4 3 4 2 2 4" xfId="20766" xr:uid="{00000000-0005-0000-0000-0000E3180000}"/>
    <cellStyle name="20% - Accent4 3 4 2 3" xfId="5091" xr:uid="{00000000-0005-0000-0000-0000E4180000}"/>
    <cellStyle name="20% - Accent4 3 4 2 3 2" xfId="5092" xr:uid="{00000000-0005-0000-0000-0000E5180000}"/>
    <cellStyle name="20% - Accent4 3 4 2 3 2 2" xfId="20770" xr:uid="{00000000-0005-0000-0000-0000E6180000}"/>
    <cellStyle name="20% - Accent4 3 4 2 3 3" xfId="20769" xr:uid="{00000000-0005-0000-0000-0000E7180000}"/>
    <cellStyle name="20% - Accent4 3 4 2 4" xfId="20765" xr:uid="{00000000-0005-0000-0000-0000E8180000}"/>
    <cellStyle name="20% - Accent4 3 4 3" xfId="5093" xr:uid="{00000000-0005-0000-0000-0000E9180000}"/>
    <cellStyle name="20% - Accent4 3 4 3 2" xfId="5094" xr:uid="{00000000-0005-0000-0000-0000EA180000}"/>
    <cellStyle name="20% - Accent4 3 4 3 2 2" xfId="20772" xr:uid="{00000000-0005-0000-0000-0000EB180000}"/>
    <cellStyle name="20% - Accent4 3 4 3 3" xfId="5095" xr:uid="{00000000-0005-0000-0000-0000EC180000}"/>
    <cellStyle name="20% - Accent4 3 4 3 3 2" xfId="20773" xr:uid="{00000000-0005-0000-0000-0000ED180000}"/>
    <cellStyle name="20% - Accent4 3 4 3 4" xfId="20771" xr:uid="{00000000-0005-0000-0000-0000EE180000}"/>
    <cellStyle name="20% - Accent4 3 4 4" xfId="5096" xr:uid="{00000000-0005-0000-0000-0000EF180000}"/>
    <cellStyle name="20% - Accent4 3 4 4 2" xfId="5097" xr:uid="{00000000-0005-0000-0000-0000F0180000}"/>
    <cellStyle name="20% - Accent4 3 4 4 2 2" xfId="20775" xr:uid="{00000000-0005-0000-0000-0000F1180000}"/>
    <cellStyle name="20% - Accent4 3 4 4 3" xfId="20774" xr:uid="{00000000-0005-0000-0000-0000F2180000}"/>
    <cellStyle name="20% - Accent4 3 4 5" xfId="5086" xr:uid="{00000000-0005-0000-0000-0000F3180000}"/>
    <cellStyle name="20% - Accent4 3 4 5 2" xfId="20764" xr:uid="{00000000-0005-0000-0000-0000F4180000}"/>
    <cellStyle name="20% - Accent4 3 4 6" xfId="17687" xr:uid="{00000000-0005-0000-0000-0000F5180000}"/>
    <cellStyle name="20% - Accent4 3 4 7" xfId="34550" xr:uid="{00000000-0005-0000-0000-0000F6180000}"/>
    <cellStyle name="20% - Accent4 3 5" xfId="5098" xr:uid="{00000000-0005-0000-0000-0000F7180000}"/>
    <cellStyle name="20% - Accent4 3 5 2" xfId="5099" xr:uid="{00000000-0005-0000-0000-0000F8180000}"/>
    <cellStyle name="20% - Accent4 3 5 2 2" xfId="5100" xr:uid="{00000000-0005-0000-0000-0000F9180000}"/>
    <cellStyle name="20% - Accent4 3 5 2 2 2" xfId="20778" xr:uid="{00000000-0005-0000-0000-0000FA180000}"/>
    <cellStyle name="20% - Accent4 3 5 2 3" xfId="5101" xr:uid="{00000000-0005-0000-0000-0000FB180000}"/>
    <cellStyle name="20% - Accent4 3 5 2 3 2" xfId="20779" xr:uid="{00000000-0005-0000-0000-0000FC180000}"/>
    <cellStyle name="20% - Accent4 3 5 2 4" xfId="20777" xr:uid="{00000000-0005-0000-0000-0000FD180000}"/>
    <cellStyle name="20% - Accent4 3 5 3" xfId="5102" xr:uid="{00000000-0005-0000-0000-0000FE180000}"/>
    <cellStyle name="20% - Accent4 3 5 3 2" xfId="5103" xr:uid="{00000000-0005-0000-0000-0000FF180000}"/>
    <cellStyle name="20% - Accent4 3 5 3 2 2" xfId="20781" xr:uid="{00000000-0005-0000-0000-000000190000}"/>
    <cellStyle name="20% - Accent4 3 5 3 3" xfId="20780" xr:uid="{00000000-0005-0000-0000-000001190000}"/>
    <cellStyle name="20% - Accent4 3 5 4" xfId="20776" xr:uid="{00000000-0005-0000-0000-000002190000}"/>
    <cellStyle name="20% - Accent4 3 5 5" xfId="34312" xr:uid="{00000000-0005-0000-0000-000003190000}"/>
    <cellStyle name="20% - Accent4 3 6" xfId="5104" xr:uid="{00000000-0005-0000-0000-000004190000}"/>
    <cellStyle name="20% - Accent4 3 6 2" xfId="5105" xr:uid="{00000000-0005-0000-0000-000005190000}"/>
    <cellStyle name="20% - Accent4 3 6 2 2" xfId="5106" xr:uid="{00000000-0005-0000-0000-000006190000}"/>
    <cellStyle name="20% - Accent4 3 6 2 2 2" xfId="20784" xr:uid="{00000000-0005-0000-0000-000007190000}"/>
    <cellStyle name="20% - Accent4 3 6 2 3" xfId="5107" xr:uid="{00000000-0005-0000-0000-000008190000}"/>
    <cellStyle name="20% - Accent4 3 6 2 3 2" xfId="20785" xr:uid="{00000000-0005-0000-0000-000009190000}"/>
    <cellStyle name="20% - Accent4 3 6 2 4" xfId="20783" xr:uid="{00000000-0005-0000-0000-00000A190000}"/>
    <cellStyle name="20% - Accent4 3 6 3" xfId="5108" xr:uid="{00000000-0005-0000-0000-00000B190000}"/>
    <cellStyle name="20% - Accent4 3 6 3 2" xfId="20786" xr:uid="{00000000-0005-0000-0000-00000C190000}"/>
    <cellStyle name="20% - Accent4 3 6 4" xfId="5109" xr:uid="{00000000-0005-0000-0000-00000D190000}"/>
    <cellStyle name="20% - Accent4 3 6 4 2" xfId="20787" xr:uid="{00000000-0005-0000-0000-00000E190000}"/>
    <cellStyle name="20% - Accent4 3 6 5" xfId="20782" xr:uid="{00000000-0005-0000-0000-00000F190000}"/>
    <cellStyle name="20% - Accent4 3 7" xfId="5110" xr:uid="{00000000-0005-0000-0000-000010190000}"/>
    <cellStyle name="20% - Accent4 3 7 2" xfId="5111" xr:uid="{00000000-0005-0000-0000-000011190000}"/>
    <cellStyle name="20% - Accent4 3 7 2 2" xfId="20789" xr:uid="{00000000-0005-0000-0000-000012190000}"/>
    <cellStyle name="20% - Accent4 3 7 3" xfId="5112" xr:uid="{00000000-0005-0000-0000-000013190000}"/>
    <cellStyle name="20% - Accent4 3 7 3 2" xfId="20790" xr:uid="{00000000-0005-0000-0000-000014190000}"/>
    <cellStyle name="20% - Accent4 3 7 4" xfId="20788" xr:uid="{00000000-0005-0000-0000-000015190000}"/>
    <cellStyle name="20% - Accent4 3 8" xfId="5113" xr:uid="{00000000-0005-0000-0000-000016190000}"/>
    <cellStyle name="20% - Accent4 3 8 2" xfId="5114" xr:uid="{00000000-0005-0000-0000-000017190000}"/>
    <cellStyle name="20% - Accent4 3 8 2 2" xfId="20792" xr:uid="{00000000-0005-0000-0000-000018190000}"/>
    <cellStyle name="20% - Accent4 3 8 3" xfId="20791" xr:uid="{00000000-0005-0000-0000-000019190000}"/>
    <cellStyle name="20% - Accent4 3 9" xfId="2581" xr:uid="{00000000-0005-0000-0000-00001A190000}"/>
    <cellStyle name="20% - Accent4 3 9 2" xfId="18727" xr:uid="{00000000-0005-0000-0000-00001B190000}"/>
    <cellStyle name="20% - Accent4 30" xfId="1412" xr:uid="{00000000-0005-0000-0000-00001C190000}"/>
    <cellStyle name="20% - Accent4 30 2" xfId="2376" xr:uid="{00000000-0005-0000-0000-00001D190000}"/>
    <cellStyle name="20% - Accent4 30 2 2" xfId="18524" xr:uid="{00000000-0005-0000-0000-00001E190000}"/>
    <cellStyle name="20% - Accent4 30 2 3" xfId="33701" xr:uid="{00000000-0005-0000-0000-00001F190000}"/>
    <cellStyle name="20% - Accent4 30 3" xfId="17573" xr:uid="{00000000-0005-0000-0000-000020190000}"/>
    <cellStyle name="20% - Accent4 30 3 2" xfId="34982" xr:uid="{00000000-0005-0000-0000-000021190000}"/>
    <cellStyle name="20% - Accent4 30 4" xfId="32988" xr:uid="{00000000-0005-0000-0000-000022190000}"/>
    <cellStyle name="20% - Accent4 31" xfId="1426" xr:uid="{00000000-0005-0000-0000-000023190000}"/>
    <cellStyle name="20% - Accent4 31 2" xfId="2389" xr:uid="{00000000-0005-0000-0000-000024190000}"/>
    <cellStyle name="20% - Accent4 31 2 2" xfId="18537" xr:uid="{00000000-0005-0000-0000-000025190000}"/>
    <cellStyle name="20% - Accent4 31 2 3" xfId="33714" xr:uid="{00000000-0005-0000-0000-000026190000}"/>
    <cellStyle name="20% - Accent4 31 3" xfId="17586" xr:uid="{00000000-0005-0000-0000-000027190000}"/>
    <cellStyle name="20% - Accent4 31 3 2" xfId="34995" xr:uid="{00000000-0005-0000-0000-000028190000}"/>
    <cellStyle name="20% - Accent4 31 4" xfId="33001" xr:uid="{00000000-0005-0000-0000-000029190000}"/>
    <cellStyle name="20% - Accent4 32" xfId="1439" xr:uid="{00000000-0005-0000-0000-00002A190000}"/>
    <cellStyle name="20% - Accent4 32 2" xfId="2402" xr:uid="{00000000-0005-0000-0000-00002B190000}"/>
    <cellStyle name="20% - Accent4 32 2 2" xfId="18550" xr:uid="{00000000-0005-0000-0000-00002C190000}"/>
    <cellStyle name="20% - Accent4 32 2 3" xfId="33728" xr:uid="{00000000-0005-0000-0000-00002D190000}"/>
    <cellStyle name="20% - Accent4 32 3" xfId="17599" xr:uid="{00000000-0005-0000-0000-00002E190000}"/>
    <cellStyle name="20% - Accent4 32 3 2" xfId="35008" xr:uid="{00000000-0005-0000-0000-00002F190000}"/>
    <cellStyle name="20% - Accent4 32 4" xfId="33014" xr:uid="{00000000-0005-0000-0000-000030190000}"/>
    <cellStyle name="20% - Accent4 33" xfId="1452" xr:uid="{00000000-0005-0000-0000-000031190000}"/>
    <cellStyle name="20% - Accent4 33 2" xfId="2415" xr:uid="{00000000-0005-0000-0000-000032190000}"/>
    <cellStyle name="20% - Accent4 33 2 2" xfId="18563" xr:uid="{00000000-0005-0000-0000-000033190000}"/>
    <cellStyle name="20% - Accent4 33 2 3" xfId="33741" xr:uid="{00000000-0005-0000-0000-000034190000}"/>
    <cellStyle name="20% - Accent4 33 3" xfId="17612" xr:uid="{00000000-0005-0000-0000-000035190000}"/>
    <cellStyle name="20% - Accent4 33 3 2" xfId="35021" xr:uid="{00000000-0005-0000-0000-000036190000}"/>
    <cellStyle name="20% - Accent4 33 4" xfId="33027" xr:uid="{00000000-0005-0000-0000-000037190000}"/>
    <cellStyle name="20% - Accent4 34" xfId="1473" xr:uid="{00000000-0005-0000-0000-000038190000}"/>
    <cellStyle name="20% - Accent4 34 2" xfId="2429" xr:uid="{00000000-0005-0000-0000-000039190000}"/>
    <cellStyle name="20% - Accent4 34 2 2" xfId="18577" xr:uid="{00000000-0005-0000-0000-00003A190000}"/>
    <cellStyle name="20% - Accent4 34 2 3" xfId="33755" xr:uid="{00000000-0005-0000-0000-00003B190000}"/>
    <cellStyle name="20% - Accent4 34 3" xfId="17626" xr:uid="{00000000-0005-0000-0000-00003C190000}"/>
    <cellStyle name="20% - Accent4 34 3 2" xfId="35034" xr:uid="{00000000-0005-0000-0000-00003D190000}"/>
    <cellStyle name="20% - Accent4 34 4" xfId="33041" xr:uid="{00000000-0005-0000-0000-00003E190000}"/>
    <cellStyle name="20% - Accent4 35" xfId="1486" xr:uid="{00000000-0005-0000-0000-00003F190000}"/>
    <cellStyle name="20% - Accent4 35 2" xfId="2442" xr:uid="{00000000-0005-0000-0000-000040190000}"/>
    <cellStyle name="20% - Accent4 35 2 2" xfId="18590" xr:uid="{00000000-0005-0000-0000-000041190000}"/>
    <cellStyle name="20% - Accent4 35 2 3" xfId="33772" xr:uid="{00000000-0005-0000-0000-000042190000}"/>
    <cellStyle name="20% - Accent4 35 3" xfId="17639" xr:uid="{00000000-0005-0000-0000-000043190000}"/>
    <cellStyle name="20% - Accent4 35 3 2" xfId="35048" xr:uid="{00000000-0005-0000-0000-000044190000}"/>
    <cellStyle name="20% - Accent4 35 4" xfId="33054" xr:uid="{00000000-0005-0000-0000-000045190000}"/>
    <cellStyle name="20% - Accent4 36" xfId="1503" xr:uid="{00000000-0005-0000-0000-000046190000}"/>
    <cellStyle name="20% - Accent4 36 2" xfId="2457" xr:uid="{00000000-0005-0000-0000-000047190000}"/>
    <cellStyle name="20% - Accent4 36 2 2" xfId="18605" xr:uid="{00000000-0005-0000-0000-000048190000}"/>
    <cellStyle name="20% - Accent4 36 2 3" xfId="33784" xr:uid="{00000000-0005-0000-0000-000049190000}"/>
    <cellStyle name="20% - Accent4 36 3" xfId="17654" xr:uid="{00000000-0005-0000-0000-00004A190000}"/>
    <cellStyle name="20% - Accent4 36 3 2" xfId="35061" xr:uid="{00000000-0005-0000-0000-00004B190000}"/>
    <cellStyle name="20% - Accent4 36 4" xfId="33067" xr:uid="{00000000-0005-0000-0000-00004C190000}"/>
    <cellStyle name="20% - Accent4 37" xfId="1516" xr:uid="{00000000-0005-0000-0000-00004D190000}"/>
    <cellStyle name="20% - Accent4 37 2" xfId="17667" xr:uid="{00000000-0005-0000-0000-00004E190000}"/>
    <cellStyle name="20% - Accent4 37 2 2" xfId="33801" xr:uid="{00000000-0005-0000-0000-00004F190000}"/>
    <cellStyle name="20% - Accent4 37 3" xfId="35075" xr:uid="{00000000-0005-0000-0000-000050190000}"/>
    <cellStyle name="20% - Accent4 37 4" xfId="33080" xr:uid="{00000000-0005-0000-0000-000051190000}"/>
    <cellStyle name="20% - Accent4 38" xfId="2471" xr:uid="{00000000-0005-0000-0000-000052190000}"/>
    <cellStyle name="20% - Accent4 38 2" xfId="18618" xr:uid="{00000000-0005-0000-0000-000053190000}"/>
    <cellStyle name="20% - Accent4 38 2 2" xfId="33817" xr:uid="{00000000-0005-0000-0000-000054190000}"/>
    <cellStyle name="20% - Accent4 38 3" xfId="35089" xr:uid="{00000000-0005-0000-0000-000055190000}"/>
    <cellStyle name="20% - Accent4 38 4" xfId="33093" xr:uid="{00000000-0005-0000-0000-000056190000}"/>
    <cellStyle name="20% - Accent4 39" xfId="2484" xr:uid="{00000000-0005-0000-0000-000057190000}"/>
    <cellStyle name="20% - Accent4 39 2" xfId="18631" xr:uid="{00000000-0005-0000-0000-000058190000}"/>
    <cellStyle name="20% - Accent4 39 2 2" xfId="33828" xr:uid="{00000000-0005-0000-0000-000059190000}"/>
    <cellStyle name="20% - Accent4 39 3" xfId="35104" xr:uid="{00000000-0005-0000-0000-00005A190000}"/>
    <cellStyle name="20% - Accent4 39 4" xfId="33104" xr:uid="{00000000-0005-0000-0000-00005B190000}"/>
    <cellStyle name="20% - Accent4 4" xfId="424" xr:uid="{00000000-0005-0000-0000-00005C190000}"/>
    <cellStyle name="20% - Accent4 4 10" xfId="32637" xr:uid="{00000000-0005-0000-0000-00005D190000}"/>
    <cellStyle name="20% - Accent4 4 2" xfId="631" xr:uid="{00000000-0005-0000-0000-00005E190000}"/>
    <cellStyle name="20% - Accent4 4 2 2" xfId="983" xr:uid="{00000000-0005-0000-0000-00005F190000}"/>
    <cellStyle name="20% - Accent4 4 2 2 2" xfId="2079" xr:uid="{00000000-0005-0000-0000-000060190000}"/>
    <cellStyle name="20% - Accent4 4 2 2 2 2" xfId="5118" xr:uid="{00000000-0005-0000-0000-000061190000}"/>
    <cellStyle name="20% - Accent4 4 2 2 2 2 2" xfId="20796" xr:uid="{00000000-0005-0000-0000-000062190000}"/>
    <cellStyle name="20% - Accent4 4 2 2 2 3" xfId="5119" xr:uid="{00000000-0005-0000-0000-000063190000}"/>
    <cellStyle name="20% - Accent4 4 2 2 2 3 2" xfId="20797" xr:uid="{00000000-0005-0000-0000-000064190000}"/>
    <cellStyle name="20% - Accent4 4 2 2 2 4" xfId="5117" xr:uid="{00000000-0005-0000-0000-000065190000}"/>
    <cellStyle name="20% - Accent4 4 2 2 2 4 2" xfId="20795" xr:uid="{00000000-0005-0000-0000-000066190000}"/>
    <cellStyle name="20% - Accent4 4 2 2 2 5" xfId="18227" xr:uid="{00000000-0005-0000-0000-000067190000}"/>
    <cellStyle name="20% - Accent4 4 2 2 3" xfId="5120" xr:uid="{00000000-0005-0000-0000-000068190000}"/>
    <cellStyle name="20% - Accent4 4 2 2 3 2" xfId="5121" xr:uid="{00000000-0005-0000-0000-000069190000}"/>
    <cellStyle name="20% - Accent4 4 2 2 3 2 2" xfId="20799" xr:uid="{00000000-0005-0000-0000-00006A190000}"/>
    <cellStyle name="20% - Accent4 4 2 2 3 3" xfId="20798" xr:uid="{00000000-0005-0000-0000-00006B190000}"/>
    <cellStyle name="20% - Accent4 4 2 2 4" xfId="5116" xr:uid="{00000000-0005-0000-0000-00006C190000}"/>
    <cellStyle name="20% - Accent4 4 2 2 4 2" xfId="20794" xr:uid="{00000000-0005-0000-0000-00006D190000}"/>
    <cellStyle name="20% - Accent4 4 2 2 5" xfId="17276" xr:uid="{00000000-0005-0000-0000-00006E190000}"/>
    <cellStyle name="20% - Accent4 4 2 2 6" xfId="34616" xr:uid="{00000000-0005-0000-0000-00006F190000}"/>
    <cellStyle name="20% - Accent4 4 2 3" xfId="1738" xr:uid="{00000000-0005-0000-0000-000070190000}"/>
    <cellStyle name="20% - Accent4 4 2 3 2" xfId="5123" xr:uid="{00000000-0005-0000-0000-000071190000}"/>
    <cellStyle name="20% - Accent4 4 2 3 2 2" xfId="20801" xr:uid="{00000000-0005-0000-0000-000072190000}"/>
    <cellStyle name="20% - Accent4 4 2 3 3" xfId="5124" xr:uid="{00000000-0005-0000-0000-000073190000}"/>
    <cellStyle name="20% - Accent4 4 2 3 3 2" xfId="20802" xr:uid="{00000000-0005-0000-0000-000074190000}"/>
    <cellStyle name="20% - Accent4 4 2 3 4" xfId="5122" xr:uid="{00000000-0005-0000-0000-000075190000}"/>
    <cellStyle name="20% - Accent4 4 2 3 4 2" xfId="20800" xr:uid="{00000000-0005-0000-0000-000076190000}"/>
    <cellStyle name="20% - Accent4 4 2 3 5" xfId="17886" xr:uid="{00000000-0005-0000-0000-000077190000}"/>
    <cellStyle name="20% - Accent4 4 2 3 6" xfId="34448" xr:uid="{00000000-0005-0000-0000-000078190000}"/>
    <cellStyle name="20% - Accent4 4 2 4" xfId="5125" xr:uid="{00000000-0005-0000-0000-000079190000}"/>
    <cellStyle name="20% - Accent4 4 2 4 2" xfId="5126" xr:uid="{00000000-0005-0000-0000-00007A190000}"/>
    <cellStyle name="20% - Accent4 4 2 4 2 2" xfId="20804" xr:uid="{00000000-0005-0000-0000-00007B190000}"/>
    <cellStyle name="20% - Accent4 4 2 4 3" xfId="20803" xr:uid="{00000000-0005-0000-0000-00007C190000}"/>
    <cellStyle name="20% - Accent4 4 2 5" xfId="5115" xr:uid="{00000000-0005-0000-0000-00007D190000}"/>
    <cellStyle name="20% - Accent4 4 2 5 2" xfId="20793" xr:uid="{00000000-0005-0000-0000-00007E190000}"/>
    <cellStyle name="20% - Accent4 4 2 6" xfId="16935" xr:uid="{00000000-0005-0000-0000-00007F190000}"/>
    <cellStyle name="20% - Accent4 4 2 7" xfId="33339" xr:uid="{00000000-0005-0000-0000-000080190000}"/>
    <cellStyle name="20% - Accent4 4 3" xfId="796" xr:uid="{00000000-0005-0000-0000-000081190000}"/>
    <cellStyle name="20% - Accent4 4 3 2" xfId="1893" xr:uid="{00000000-0005-0000-0000-000082190000}"/>
    <cellStyle name="20% - Accent4 4 3 2 2" xfId="5129" xr:uid="{00000000-0005-0000-0000-000083190000}"/>
    <cellStyle name="20% - Accent4 4 3 2 2 2" xfId="5130" xr:uid="{00000000-0005-0000-0000-000084190000}"/>
    <cellStyle name="20% - Accent4 4 3 2 2 2 2" xfId="20808" xr:uid="{00000000-0005-0000-0000-000085190000}"/>
    <cellStyle name="20% - Accent4 4 3 2 2 3" xfId="5131" xr:uid="{00000000-0005-0000-0000-000086190000}"/>
    <cellStyle name="20% - Accent4 4 3 2 2 3 2" xfId="20809" xr:uid="{00000000-0005-0000-0000-000087190000}"/>
    <cellStyle name="20% - Accent4 4 3 2 2 4" xfId="20807" xr:uid="{00000000-0005-0000-0000-000088190000}"/>
    <cellStyle name="20% - Accent4 4 3 2 3" xfId="5132" xr:uid="{00000000-0005-0000-0000-000089190000}"/>
    <cellStyle name="20% - Accent4 4 3 2 3 2" xfId="5133" xr:uid="{00000000-0005-0000-0000-00008A190000}"/>
    <cellStyle name="20% - Accent4 4 3 2 3 2 2" xfId="20811" xr:uid="{00000000-0005-0000-0000-00008B190000}"/>
    <cellStyle name="20% - Accent4 4 3 2 3 3" xfId="20810" xr:uid="{00000000-0005-0000-0000-00008C190000}"/>
    <cellStyle name="20% - Accent4 4 3 2 4" xfId="5128" xr:uid="{00000000-0005-0000-0000-00008D190000}"/>
    <cellStyle name="20% - Accent4 4 3 2 4 2" xfId="20806" xr:uid="{00000000-0005-0000-0000-00008E190000}"/>
    <cellStyle name="20% - Accent4 4 3 2 5" xfId="18041" xr:uid="{00000000-0005-0000-0000-00008F190000}"/>
    <cellStyle name="20% - Accent4 4 3 2 6" xfId="34388" xr:uid="{00000000-0005-0000-0000-000090190000}"/>
    <cellStyle name="20% - Accent4 4 3 3" xfId="5134" xr:uid="{00000000-0005-0000-0000-000091190000}"/>
    <cellStyle name="20% - Accent4 4 3 3 2" xfId="5135" xr:uid="{00000000-0005-0000-0000-000092190000}"/>
    <cellStyle name="20% - Accent4 4 3 3 2 2" xfId="20813" xr:uid="{00000000-0005-0000-0000-000093190000}"/>
    <cellStyle name="20% - Accent4 4 3 3 3" xfId="5136" xr:uid="{00000000-0005-0000-0000-000094190000}"/>
    <cellStyle name="20% - Accent4 4 3 3 3 2" xfId="20814" xr:uid="{00000000-0005-0000-0000-000095190000}"/>
    <cellStyle name="20% - Accent4 4 3 3 4" xfId="20812" xr:uid="{00000000-0005-0000-0000-000096190000}"/>
    <cellStyle name="20% - Accent4 4 3 4" xfId="5137" xr:uid="{00000000-0005-0000-0000-000097190000}"/>
    <cellStyle name="20% - Accent4 4 3 4 2" xfId="5138" xr:uid="{00000000-0005-0000-0000-000098190000}"/>
    <cellStyle name="20% - Accent4 4 3 4 2 2" xfId="20816" xr:uid="{00000000-0005-0000-0000-000099190000}"/>
    <cellStyle name="20% - Accent4 4 3 4 3" xfId="20815" xr:uid="{00000000-0005-0000-0000-00009A190000}"/>
    <cellStyle name="20% - Accent4 4 3 5" xfId="5127" xr:uid="{00000000-0005-0000-0000-00009B190000}"/>
    <cellStyle name="20% - Accent4 4 3 5 2" xfId="20805" xr:uid="{00000000-0005-0000-0000-00009C190000}"/>
    <cellStyle name="20% - Accent4 4 3 6" xfId="17090" xr:uid="{00000000-0005-0000-0000-00009D190000}"/>
    <cellStyle name="20% - Accent4 4 3 7" xfId="33961" xr:uid="{00000000-0005-0000-0000-00009E190000}"/>
    <cellStyle name="20% - Accent4 4 4" xfId="1551" xr:uid="{00000000-0005-0000-0000-00009F190000}"/>
    <cellStyle name="20% - Accent4 4 4 2" xfId="5140" xr:uid="{00000000-0005-0000-0000-0000A0190000}"/>
    <cellStyle name="20% - Accent4 4 4 2 2" xfId="5141" xr:uid="{00000000-0005-0000-0000-0000A1190000}"/>
    <cellStyle name="20% - Accent4 4 4 2 2 2" xfId="20819" xr:uid="{00000000-0005-0000-0000-0000A2190000}"/>
    <cellStyle name="20% - Accent4 4 4 2 3" xfId="5142" xr:uid="{00000000-0005-0000-0000-0000A3190000}"/>
    <cellStyle name="20% - Accent4 4 4 2 3 2" xfId="20820" xr:uid="{00000000-0005-0000-0000-0000A4190000}"/>
    <cellStyle name="20% - Accent4 4 4 2 4" xfId="20818" xr:uid="{00000000-0005-0000-0000-0000A5190000}"/>
    <cellStyle name="20% - Accent4 4 4 3" xfId="5143" xr:uid="{00000000-0005-0000-0000-0000A6190000}"/>
    <cellStyle name="20% - Accent4 4 4 3 2" xfId="5144" xr:uid="{00000000-0005-0000-0000-0000A7190000}"/>
    <cellStyle name="20% - Accent4 4 4 3 2 2" xfId="20822" xr:uid="{00000000-0005-0000-0000-0000A8190000}"/>
    <cellStyle name="20% - Accent4 4 4 3 3" xfId="20821" xr:uid="{00000000-0005-0000-0000-0000A9190000}"/>
    <cellStyle name="20% - Accent4 4 4 4" xfId="5139" xr:uid="{00000000-0005-0000-0000-0000AA190000}"/>
    <cellStyle name="20% - Accent4 4 4 4 2" xfId="20817" xr:uid="{00000000-0005-0000-0000-0000AB190000}"/>
    <cellStyle name="20% - Accent4 4 4 5" xfId="17700" xr:uid="{00000000-0005-0000-0000-0000AC190000}"/>
    <cellStyle name="20% - Accent4 4 4 6" xfId="34564" xr:uid="{00000000-0005-0000-0000-0000AD190000}"/>
    <cellStyle name="20% - Accent4 4 5" xfId="5145" xr:uid="{00000000-0005-0000-0000-0000AE190000}"/>
    <cellStyle name="20% - Accent4 4 5 2" xfId="5146" xr:uid="{00000000-0005-0000-0000-0000AF190000}"/>
    <cellStyle name="20% - Accent4 4 5 2 2" xfId="5147" xr:uid="{00000000-0005-0000-0000-0000B0190000}"/>
    <cellStyle name="20% - Accent4 4 5 2 2 2" xfId="20825" xr:uid="{00000000-0005-0000-0000-0000B1190000}"/>
    <cellStyle name="20% - Accent4 4 5 2 3" xfId="5148" xr:uid="{00000000-0005-0000-0000-0000B2190000}"/>
    <cellStyle name="20% - Accent4 4 5 2 3 2" xfId="20826" xr:uid="{00000000-0005-0000-0000-0000B3190000}"/>
    <cellStyle name="20% - Accent4 4 5 2 4" xfId="20824" xr:uid="{00000000-0005-0000-0000-0000B4190000}"/>
    <cellStyle name="20% - Accent4 4 5 3" xfId="5149" xr:uid="{00000000-0005-0000-0000-0000B5190000}"/>
    <cellStyle name="20% - Accent4 4 5 3 2" xfId="20827" xr:uid="{00000000-0005-0000-0000-0000B6190000}"/>
    <cellStyle name="20% - Accent4 4 5 4" xfId="5150" xr:uid="{00000000-0005-0000-0000-0000B7190000}"/>
    <cellStyle name="20% - Accent4 4 5 4 2" xfId="20828" xr:uid="{00000000-0005-0000-0000-0000B8190000}"/>
    <cellStyle name="20% - Accent4 4 5 5" xfId="20823" xr:uid="{00000000-0005-0000-0000-0000B9190000}"/>
    <cellStyle name="20% - Accent4 4 5 6" xfId="34326" xr:uid="{00000000-0005-0000-0000-0000BA190000}"/>
    <cellStyle name="20% - Accent4 4 6" xfId="5151" xr:uid="{00000000-0005-0000-0000-0000BB190000}"/>
    <cellStyle name="20% - Accent4 4 6 2" xfId="5152" xr:uid="{00000000-0005-0000-0000-0000BC190000}"/>
    <cellStyle name="20% - Accent4 4 6 2 2" xfId="20830" xr:uid="{00000000-0005-0000-0000-0000BD190000}"/>
    <cellStyle name="20% - Accent4 4 6 3" xfId="5153" xr:uid="{00000000-0005-0000-0000-0000BE190000}"/>
    <cellStyle name="20% - Accent4 4 6 3 2" xfId="20831" xr:uid="{00000000-0005-0000-0000-0000BF190000}"/>
    <cellStyle name="20% - Accent4 4 6 4" xfId="20829" xr:uid="{00000000-0005-0000-0000-0000C0190000}"/>
    <cellStyle name="20% - Accent4 4 7" xfId="5154" xr:uid="{00000000-0005-0000-0000-0000C1190000}"/>
    <cellStyle name="20% - Accent4 4 7 2" xfId="5155" xr:uid="{00000000-0005-0000-0000-0000C2190000}"/>
    <cellStyle name="20% - Accent4 4 7 2 2" xfId="20833" xr:uid="{00000000-0005-0000-0000-0000C3190000}"/>
    <cellStyle name="20% - Accent4 4 7 3" xfId="20832" xr:uid="{00000000-0005-0000-0000-0000C4190000}"/>
    <cellStyle name="20% - Accent4 4 8" xfId="2596" xr:uid="{00000000-0005-0000-0000-0000C5190000}"/>
    <cellStyle name="20% - Accent4 4 8 2" xfId="18740" xr:uid="{00000000-0005-0000-0000-0000C6190000}"/>
    <cellStyle name="20% - Accent4 4 9" xfId="16749" xr:uid="{00000000-0005-0000-0000-0000C7190000}"/>
    <cellStyle name="20% - Accent4 40" xfId="2499" xr:uid="{00000000-0005-0000-0000-0000C8190000}"/>
    <cellStyle name="20% - Accent4 40 2" xfId="18646" xr:uid="{00000000-0005-0000-0000-0000C9190000}"/>
    <cellStyle name="20% - Accent4 40 2 2" xfId="33849" xr:uid="{00000000-0005-0000-0000-0000CA190000}"/>
    <cellStyle name="20% - Accent4 40 3" xfId="35117" xr:uid="{00000000-0005-0000-0000-0000CB190000}"/>
    <cellStyle name="20% - Accent4 40 4" xfId="33119" xr:uid="{00000000-0005-0000-0000-0000CC190000}"/>
    <cellStyle name="20% - Accent4 41" xfId="2513" xr:uid="{00000000-0005-0000-0000-0000CD190000}"/>
    <cellStyle name="20% - Accent4 41 2" xfId="18659" xr:uid="{00000000-0005-0000-0000-0000CE190000}"/>
    <cellStyle name="20% - Accent4 41 2 2" xfId="33857" xr:uid="{00000000-0005-0000-0000-0000CF190000}"/>
    <cellStyle name="20% - Accent4 41 3" xfId="33132" xr:uid="{00000000-0005-0000-0000-0000D0190000}"/>
    <cellStyle name="20% - Accent4 42" xfId="2534" xr:uid="{00000000-0005-0000-0000-0000D1190000}"/>
    <cellStyle name="20% - Accent4 42 2" xfId="18681" xr:uid="{00000000-0005-0000-0000-0000D2190000}"/>
    <cellStyle name="20% - Accent4 42 2 2" xfId="33880" xr:uid="{00000000-0005-0000-0000-0000D3190000}"/>
    <cellStyle name="20% - Accent4 42 3" xfId="33145" xr:uid="{00000000-0005-0000-0000-0000D4190000}"/>
    <cellStyle name="20% - Accent4 43" xfId="2549" xr:uid="{00000000-0005-0000-0000-0000D5190000}"/>
    <cellStyle name="20% - Accent4 43 2" xfId="18696" xr:uid="{00000000-0005-0000-0000-0000D6190000}"/>
    <cellStyle name="20% - Accent4 43 3" xfId="33163" xr:uid="{00000000-0005-0000-0000-0000D7190000}"/>
    <cellStyle name="20% - Accent4 44" xfId="2564" xr:uid="{00000000-0005-0000-0000-0000D8190000}"/>
    <cellStyle name="20% - Accent4 44 2" xfId="18710" xr:uid="{00000000-0005-0000-0000-0000D9190000}"/>
    <cellStyle name="20% - Accent4 44 3" xfId="33182" xr:uid="{00000000-0005-0000-0000-0000DA190000}"/>
    <cellStyle name="20% - Accent4 45" xfId="16716" xr:uid="{00000000-0005-0000-0000-0000DB190000}"/>
    <cellStyle name="20% - Accent4 45 2" xfId="33197" xr:uid="{00000000-0005-0000-0000-0000DC190000}"/>
    <cellStyle name="20% - Accent4 46" xfId="31235" xr:uid="{00000000-0005-0000-0000-0000DD190000}"/>
    <cellStyle name="20% - Accent4 46 2" xfId="33211" xr:uid="{00000000-0005-0000-0000-0000DE190000}"/>
    <cellStyle name="20% - Accent4 47" xfId="31249" xr:uid="{00000000-0005-0000-0000-0000DF190000}"/>
    <cellStyle name="20% - Accent4 47 2" xfId="33226" xr:uid="{00000000-0005-0000-0000-0000E0190000}"/>
    <cellStyle name="20% - Accent4 48" xfId="31266" xr:uid="{00000000-0005-0000-0000-0000E1190000}"/>
    <cellStyle name="20% - Accent4 48 2" xfId="33242" xr:uid="{00000000-0005-0000-0000-0000E2190000}"/>
    <cellStyle name="20% - Accent4 49" xfId="31282" xr:uid="{00000000-0005-0000-0000-0000E3190000}"/>
    <cellStyle name="20% - Accent4 49 2" xfId="33257" xr:uid="{00000000-0005-0000-0000-0000E4190000}"/>
    <cellStyle name="20% - Accent4 5" xfId="445" xr:uid="{00000000-0005-0000-0000-0000E5190000}"/>
    <cellStyle name="20% - Accent4 5 2" xfId="650" xr:uid="{00000000-0005-0000-0000-0000E6190000}"/>
    <cellStyle name="20% - Accent4 5 2 2" xfId="996" xr:uid="{00000000-0005-0000-0000-0000E7190000}"/>
    <cellStyle name="20% - Accent4 5 2 2 2" xfId="2092" xr:uid="{00000000-0005-0000-0000-0000E8190000}"/>
    <cellStyle name="20% - Accent4 5 2 2 2 2" xfId="5158" xr:uid="{00000000-0005-0000-0000-0000E9190000}"/>
    <cellStyle name="20% - Accent4 5 2 2 2 2 2" xfId="20836" xr:uid="{00000000-0005-0000-0000-0000EA190000}"/>
    <cellStyle name="20% - Accent4 5 2 2 2 3" xfId="18240" xr:uid="{00000000-0005-0000-0000-0000EB190000}"/>
    <cellStyle name="20% - Accent4 5 2 2 3" xfId="5159" xr:uid="{00000000-0005-0000-0000-0000EC190000}"/>
    <cellStyle name="20% - Accent4 5 2 2 3 2" xfId="20837" xr:uid="{00000000-0005-0000-0000-0000ED190000}"/>
    <cellStyle name="20% - Accent4 5 2 2 4" xfId="5157" xr:uid="{00000000-0005-0000-0000-0000EE190000}"/>
    <cellStyle name="20% - Accent4 5 2 2 4 2" xfId="20835" xr:uid="{00000000-0005-0000-0000-0000EF190000}"/>
    <cellStyle name="20% - Accent4 5 2 2 5" xfId="17289" xr:uid="{00000000-0005-0000-0000-0000F0190000}"/>
    <cellStyle name="20% - Accent4 5 2 2 6" xfId="34463" xr:uid="{00000000-0005-0000-0000-0000F1190000}"/>
    <cellStyle name="20% - Accent4 5 2 3" xfId="1751" xr:uid="{00000000-0005-0000-0000-0000F2190000}"/>
    <cellStyle name="20% - Accent4 5 2 3 2" xfId="5161" xr:uid="{00000000-0005-0000-0000-0000F3190000}"/>
    <cellStyle name="20% - Accent4 5 2 3 2 2" xfId="20839" xr:uid="{00000000-0005-0000-0000-0000F4190000}"/>
    <cellStyle name="20% - Accent4 5 2 3 3" xfId="5160" xr:uid="{00000000-0005-0000-0000-0000F5190000}"/>
    <cellStyle name="20% - Accent4 5 2 3 3 2" xfId="20838" xr:uid="{00000000-0005-0000-0000-0000F6190000}"/>
    <cellStyle name="20% - Accent4 5 2 3 4" xfId="17899" xr:uid="{00000000-0005-0000-0000-0000F7190000}"/>
    <cellStyle name="20% - Accent4 5 2 4" xfId="5156" xr:uid="{00000000-0005-0000-0000-0000F8190000}"/>
    <cellStyle name="20% - Accent4 5 2 4 2" xfId="20834" xr:uid="{00000000-0005-0000-0000-0000F9190000}"/>
    <cellStyle name="20% - Accent4 5 2 5" xfId="16948" xr:uid="{00000000-0005-0000-0000-0000FA190000}"/>
    <cellStyle name="20% - Accent4 5 2 6" xfId="33352" xr:uid="{00000000-0005-0000-0000-0000FB190000}"/>
    <cellStyle name="20% - Accent4 5 3" xfId="809" xr:uid="{00000000-0005-0000-0000-0000FC190000}"/>
    <cellStyle name="20% - Accent4 5 3 2" xfId="1906" xr:uid="{00000000-0005-0000-0000-0000FD190000}"/>
    <cellStyle name="20% - Accent4 5 3 2 2" xfId="5163" xr:uid="{00000000-0005-0000-0000-0000FE190000}"/>
    <cellStyle name="20% - Accent4 5 3 2 2 2" xfId="20841" xr:uid="{00000000-0005-0000-0000-0000FF190000}"/>
    <cellStyle name="20% - Accent4 5 3 2 3" xfId="18054" xr:uid="{00000000-0005-0000-0000-0000001A0000}"/>
    <cellStyle name="20% - Accent4 5 3 2 4" xfId="34402" xr:uid="{00000000-0005-0000-0000-0000011A0000}"/>
    <cellStyle name="20% - Accent4 5 3 3" xfId="5164" xr:uid="{00000000-0005-0000-0000-0000021A0000}"/>
    <cellStyle name="20% - Accent4 5 3 3 2" xfId="20842" xr:uid="{00000000-0005-0000-0000-0000031A0000}"/>
    <cellStyle name="20% - Accent4 5 3 4" xfId="5162" xr:uid="{00000000-0005-0000-0000-0000041A0000}"/>
    <cellStyle name="20% - Accent4 5 3 4 2" xfId="20840" xr:uid="{00000000-0005-0000-0000-0000051A0000}"/>
    <cellStyle name="20% - Accent4 5 3 5" xfId="17103" xr:uid="{00000000-0005-0000-0000-0000061A0000}"/>
    <cellStyle name="20% - Accent4 5 3 6" xfId="33975" xr:uid="{00000000-0005-0000-0000-0000071A0000}"/>
    <cellStyle name="20% - Accent4 5 4" xfId="1564" xr:uid="{00000000-0005-0000-0000-0000081A0000}"/>
    <cellStyle name="20% - Accent4 5 4 2" xfId="5166" xr:uid="{00000000-0005-0000-0000-0000091A0000}"/>
    <cellStyle name="20% - Accent4 5 4 2 2" xfId="20844" xr:uid="{00000000-0005-0000-0000-00000A1A0000}"/>
    <cellStyle name="20% - Accent4 5 4 3" xfId="5165" xr:uid="{00000000-0005-0000-0000-00000B1A0000}"/>
    <cellStyle name="20% - Accent4 5 4 3 2" xfId="20843" xr:uid="{00000000-0005-0000-0000-00000C1A0000}"/>
    <cellStyle name="20% - Accent4 5 4 4" xfId="17713" xr:uid="{00000000-0005-0000-0000-00000D1A0000}"/>
    <cellStyle name="20% - Accent4 5 4 5" xfId="34578" xr:uid="{00000000-0005-0000-0000-00000E1A0000}"/>
    <cellStyle name="20% - Accent4 5 5" xfId="2609" xr:uid="{00000000-0005-0000-0000-00000F1A0000}"/>
    <cellStyle name="20% - Accent4 5 5 2" xfId="18753" xr:uid="{00000000-0005-0000-0000-0000101A0000}"/>
    <cellStyle name="20% - Accent4 5 5 3" xfId="34339" xr:uid="{00000000-0005-0000-0000-0000111A0000}"/>
    <cellStyle name="20% - Accent4 5 6" xfId="16762" xr:uid="{00000000-0005-0000-0000-0000121A0000}"/>
    <cellStyle name="20% - Accent4 5 7" xfId="32651" xr:uid="{00000000-0005-0000-0000-0000131A0000}"/>
    <cellStyle name="20% - Accent4 50" xfId="31291" xr:uid="{00000000-0005-0000-0000-0000141A0000}"/>
    <cellStyle name="20% - Accent4 50 2" xfId="33295" xr:uid="{00000000-0005-0000-0000-0000151A0000}"/>
    <cellStyle name="20% - Accent4 51" xfId="31304" xr:uid="{00000000-0005-0000-0000-0000161A0000}"/>
    <cellStyle name="20% - Accent4 51 2" xfId="33914" xr:uid="{00000000-0005-0000-0000-0000171A0000}"/>
    <cellStyle name="20% - Accent4 52" xfId="31318" xr:uid="{00000000-0005-0000-0000-0000181A0000}"/>
    <cellStyle name="20% - Accent4 52 2" xfId="34283" xr:uid="{00000000-0005-0000-0000-0000191A0000}"/>
    <cellStyle name="20% - Accent4 53" xfId="31331" xr:uid="{00000000-0005-0000-0000-00001A1A0000}"/>
    <cellStyle name="20% - Accent4 54" xfId="31345" xr:uid="{00000000-0005-0000-0000-00001B1A0000}"/>
    <cellStyle name="20% - Accent4 55" xfId="31359" xr:uid="{00000000-0005-0000-0000-00001C1A0000}"/>
    <cellStyle name="20% - Accent4 56" xfId="31373" xr:uid="{00000000-0005-0000-0000-00001D1A0000}"/>
    <cellStyle name="20% - Accent4 57" xfId="31387" xr:uid="{00000000-0005-0000-0000-00001E1A0000}"/>
    <cellStyle name="20% - Accent4 58" xfId="31401" xr:uid="{00000000-0005-0000-0000-00001F1A0000}"/>
    <cellStyle name="20% - Accent4 59" xfId="31414" xr:uid="{00000000-0005-0000-0000-0000201A0000}"/>
    <cellStyle name="20% - Accent4 6" xfId="458" xr:uid="{00000000-0005-0000-0000-0000211A0000}"/>
    <cellStyle name="20% - Accent4 6 2" xfId="663" xr:uid="{00000000-0005-0000-0000-0000221A0000}"/>
    <cellStyle name="20% - Accent4 6 2 2" xfId="1009" xr:uid="{00000000-0005-0000-0000-0000231A0000}"/>
    <cellStyle name="20% - Accent4 6 2 2 2" xfId="2105" xr:uid="{00000000-0005-0000-0000-0000241A0000}"/>
    <cellStyle name="20% - Accent4 6 2 2 2 2" xfId="18253" xr:uid="{00000000-0005-0000-0000-0000251A0000}"/>
    <cellStyle name="20% - Accent4 6 2 2 3" xfId="5168" xr:uid="{00000000-0005-0000-0000-0000261A0000}"/>
    <cellStyle name="20% - Accent4 6 2 2 3 2" xfId="20846" xr:uid="{00000000-0005-0000-0000-0000271A0000}"/>
    <cellStyle name="20% - Accent4 6 2 2 4" xfId="17302" xr:uid="{00000000-0005-0000-0000-0000281A0000}"/>
    <cellStyle name="20% - Accent4 6 2 2 5" xfId="34476" xr:uid="{00000000-0005-0000-0000-0000291A0000}"/>
    <cellStyle name="20% - Accent4 6 2 3" xfId="1764" xr:uid="{00000000-0005-0000-0000-00002A1A0000}"/>
    <cellStyle name="20% - Accent4 6 2 3 2" xfId="5169" xr:uid="{00000000-0005-0000-0000-00002B1A0000}"/>
    <cellStyle name="20% - Accent4 6 2 3 2 2" xfId="20847" xr:uid="{00000000-0005-0000-0000-00002C1A0000}"/>
    <cellStyle name="20% - Accent4 6 2 3 3" xfId="17912" xr:uid="{00000000-0005-0000-0000-00002D1A0000}"/>
    <cellStyle name="20% - Accent4 6 2 4" xfId="5167" xr:uid="{00000000-0005-0000-0000-00002E1A0000}"/>
    <cellStyle name="20% - Accent4 6 2 4 2" xfId="20845" xr:uid="{00000000-0005-0000-0000-00002F1A0000}"/>
    <cellStyle name="20% - Accent4 6 2 5" xfId="16961" xr:uid="{00000000-0005-0000-0000-0000301A0000}"/>
    <cellStyle name="20% - Accent4 6 2 6" xfId="33365" xr:uid="{00000000-0005-0000-0000-0000311A0000}"/>
    <cellStyle name="20% - Accent4 6 3" xfId="822" xr:uid="{00000000-0005-0000-0000-0000321A0000}"/>
    <cellStyle name="20% - Accent4 6 3 2" xfId="1919" xr:uid="{00000000-0005-0000-0000-0000331A0000}"/>
    <cellStyle name="20% - Accent4 6 3 2 2" xfId="5171" xr:uid="{00000000-0005-0000-0000-0000341A0000}"/>
    <cellStyle name="20% - Accent4 6 3 2 2 2" xfId="20849" xr:uid="{00000000-0005-0000-0000-0000351A0000}"/>
    <cellStyle name="20% - Accent4 6 3 2 3" xfId="18067" xr:uid="{00000000-0005-0000-0000-0000361A0000}"/>
    <cellStyle name="20% - Accent4 6 3 2 4" xfId="34659" xr:uid="{00000000-0005-0000-0000-0000371A0000}"/>
    <cellStyle name="20% - Accent4 6 3 3" xfId="5170" xr:uid="{00000000-0005-0000-0000-0000381A0000}"/>
    <cellStyle name="20% - Accent4 6 3 3 2" xfId="20848" xr:uid="{00000000-0005-0000-0000-0000391A0000}"/>
    <cellStyle name="20% - Accent4 6 3 4" xfId="17116" xr:uid="{00000000-0005-0000-0000-00003A1A0000}"/>
    <cellStyle name="20% - Accent4 6 3 5" xfId="33988" xr:uid="{00000000-0005-0000-0000-00003B1A0000}"/>
    <cellStyle name="20% - Accent4 6 4" xfId="1577" xr:uid="{00000000-0005-0000-0000-00003C1A0000}"/>
    <cellStyle name="20% - Accent4 6 4 2" xfId="17726" xr:uid="{00000000-0005-0000-0000-00003D1A0000}"/>
    <cellStyle name="20% - Accent4 6 4 3" xfId="34353" xr:uid="{00000000-0005-0000-0000-00003E1A0000}"/>
    <cellStyle name="20% - Accent4 6 5" xfId="2624" xr:uid="{00000000-0005-0000-0000-00003F1A0000}"/>
    <cellStyle name="20% - Accent4 6 5 2" xfId="18768" xr:uid="{00000000-0005-0000-0000-0000401A0000}"/>
    <cellStyle name="20% - Accent4 6 6" xfId="16775" xr:uid="{00000000-0005-0000-0000-0000411A0000}"/>
    <cellStyle name="20% - Accent4 6 7" xfId="32664" xr:uid="{00000000-0005-0000-0000-0000421A0000}"/>
    <cellStyle name="20% - Accent4 60" xfId="31427" xr:uid="{00000000-0005-0000-0000-0000431A0000}"/>
    <cellStyle name="20% - Accent4 61" xfId="31441" xr:uid="{00000000-0005-0000-0000-0000441A0000}"/>
    <cellStyle name="20% - Accent4 62" xfId="31455" xr:uid="{00000000-0005-0000-0000-0000451A0000}"/>
    <cellStyle name="20% - Accent4 63" xfId="31463" xr:uid="{00000000-0005-0000-0000-0000461A0000}"/>
    <cellStyle name="20% - Accent4 64" xfId="31489" xr:uid="{00000000-0005-0000-0000-0000471A0000}"/>
    <cellStyle name="20% - Accent4 65" xfId="31502" xr:uid="{00000000-0005-0000-0000-0000481A0000}"/>
    <cellStyle name="20% - Accent4 66" xfId="31516" xr:uid="{00000000-0005-0000-0000-0000491A0000}"/>
    <cellStyle name="20% - Accent4 67" xfId="31529" xr:uid="{00000000-0005-0000-0000-00004A1A0000}"/>
    <cellStyle name="20% - Accent4 68" xfId="31542" xr:uid="{00000000-0005-0000-0000-00004B1A0000}"/>
    <cellStyle name="20% - Accent4 69" xfId="31556" xr:uid="{00000000-0005-0000-0000-00004C1A0000}"/>
    <cellStyle name="20% - Accent4 7" xfId="474" xr:uid="{00000000-0005-0000-0000-00004D1A0000}"/>
    <cellStyle name="20% - Accent4 7 2" xfId="678" xr:uid="{00000000-0005-0000-0000-00004E1A0000}"/>
    <cellStyle name="20% - Accent4 7 2 2" xfId="1024" xr:uid="{00000000-0005-0000-0000-00004F1A0000}"/>
    <cellStyle name="20% - Accent4 7 2 2 2" xfId="2120" xr:uid="{00000000-0005-0000-0000-0000501A0000}"/>
    <cellStyle name="20% - Accent4 7 2 2 2 2" xfId="18268" xr:uid="{00000000-0005-0000-0000-0000511A0000}"/>
    <cellStyle name="20% - Accent4 7 2 2 3" xfId="5173" xr:uid="{00000000-0005-0000-0000-0000521A0000}"/>
    <cellStyle name="20% - Accent4 7 2 2 3 2" xfId="20851" xr:uid="{00000000-0005-0000-0000-0000531A0000}"/>
    <cellStyle name="20% - Accent4 7 2 2 4" xfId="17317" xr:uid="{00000000-0005-0000-0000-0000541A0000}"/>
    <cellStyle name="20% - Accent4 7 2 2 5" xfId="34673" xr:uid="{00000000-0005-0000-0000-0000551A0000}"/>
    <cellStyle name="20% - Accent4 7 2 3" xfId="1779" xr:uid="{00000000-0005-0000-0000-0000561A0000}"/>
    <cellStyle name="20% - Accent4 7 2 3 2" xfId="5174" xr:uid="{00000000-0005-0000-0000-0000571A0000}"/>
    <cellStyle name="20% - Accent4 7 2 3 2 2" xfId="20852" xr:uid="{00000000-0005-0000-0000-0000581A0000}"/>
    <cellStyle name="20% - Accent4 7 2 3 3" xfId="17927" xr:uid="{00000000-0005-0000-0000-0000591A0000}"/>
    <cellStyle name="20% - Accent4 7 2 4" xfId="5172" xr:uid="{00000000-0005-0000-0000-00005A1A0000}"/>
    <cellStyle name="20% - Accent4 7 2 4 2" xfId="20850" xr:uid="{00000000-0005-0000-0000-00005B1A0000}"/>
    <cellStyle name="20% - Accent4 7 2 5" xfId="16976" xr:uid="{00000000-0005-0000-0000-00005C1A0000}"/>
    <cellStyle name="20% - Accent4 7 2 6" xfId="33378" xr:uid="{00000000-0005-0000-0000-00005D1A0000}"/>
    <cellStyle name="20% - Accent4 7 3" xfId="838" xr:uid="{00000000-0005-0000-0000-00005E1A0000}"/>
    <cellStyle name="20% - Accent4 7 3 2" xfId="1934" xr:uid="{00000000-0005-0000-0000-00005F1A0000}"/>
    <cellStyle name="20% - Accent4 7 3 2 2" xfId="18082" xr:uid="{00000000-0005-0000-0000-0000601A0000}"/>
    <cellStyle name="20% - Accent4 7 3 3" xfId="5175" xr:uid="{00000000-0005-0000-0000-0000611A0000}"/>
    <cellStyle name="20% - Accent4 7 3 3 2" xfId="20853" xr:uid="{00000000-0005-0000-0000-0000621A0000}"/>
    <cellStyle name="20% - Accent4 7 3 4" xfId="17131" xr:uid="{00000000-0005-0000-0000-0000631A0000}"/>
    <cellStyle name="20% - Accent4 7 3 5" xfId="34001" xr:uid="{00000000-0005-0000-0000-0000641A0000}"/>
    <cellStyle name="20% - Accent4 7 4" xfId="1593" xr:uid="{00000000-0005-0000-0000-0000651A0000}"/>
    <cellStyle name="20% - Accent4 7 4 2" xfId="5176" xr:uid="{00000000-0005-0000-0000-0000661A0000}"/>
    <cellStyle name="20% - Accent4 7 4 2 2" xfId="20854" xr:uid="{00000000-0005-0000-0000-0000671A0000}"/>
    <cellStyle name="20% - Accent4 7 4 3" xfId="17741" xr:uid="{00000000-0005-0000-0000-0000681A0000}"/>
    <cellStyle name="20% - Accent4 7 4 4" xfId="34489" xr:uid="{00000000-0005-0000-0000-0000691A0000}"/>
    <cellStyle name="20% - Accent4 7 5" xfId="2638" xr:uid="{00000000-0005-0000-0000-00006A1A0000}"/>
    <cellStyle name="20% - Accent4 7 5 2" xfId="18781" xr:uid="{00000000-0005-0000-0000-00006B1A0000}"/>
    <cellStyle name="20% - Accent4 7 6" xfId="16790" xr:uid="{00000000-0005-0000-0000-00006C1A0000}"/>
    <cellStyle name="20% - Accent4 7 7" xfId="32677" xr:uid="{00000000-0005-0000-0000-00006D1A0000}"/>
    <cellStyle name="20% - Accent4 70" xfId="31569" xr:uid="{00000000-0005-0000-0000-00006E1A0000}"/>
    <cellStyle name="20% - Accent4 71" xfId="31582" xr:uid="{00000000-0005-0000-0000-00006F1A0000}"/>
    <cellStyle name="20% - Accent4 72" xfId="31596" xr:uid="{00000000-0005-0000-0000-0000701A0000}"/>
    <cellStyle name="20% - Accent4 73" xfId="31627" xr:uid="{00000000-0005-0000-0000-0000711A0000}"/>
    <cellStyle name="20% - Accent4 74" xfId="31637" xr:uid="{00000000-0005-0000-0000-0000721A0000}"/>
    <cellStyle name="20% - Accent4 75" xfId="31646" xr:uid="{00000000-0005-0000-0000-0000731A0000}"/>
    <cellStyle name="20% - Accent4 76" xfId="31660" xr:uid="{00000000-0005-0000-0000-0000741A0000}"/>
    <cellStyle name="20% - Accent4 77" xfId="31674" xr:uid="{00000000-0005-0000-0000-0000751A0000}"/>
    <cellStyle name="20% - Accent4 78" xfId="31687" xr:uid="{00000000-0005-0000-0000-0000761A0000}"/>
    <cellStyle name="20% - Accent4 79" xfId="31701" xr:uid="{00000000-0005-0000-0000-0000771A0000}"/>
    <cellStyle name="20% - Accent4 8" xfId="488" xr:uid="{00000000-0005-0000-0000-0000781A0000}"/>
    <cellStyle name="20% - Accent4 8 2" xfId="691" xr:uid="{00000000-0005-0000-0000-0000791A0000}"/>
    <cellStyle name="20% - Accent4 8 2 2" xfId="1037" xr:uid="{00000000-0005-0000-0000-00007A1A0000}"/>
    <cellStyle name="20% - Accent4 8 2 2 2" xfId="2133" xr:uid="{00000000-0005-0000-0000-00007B1A0000}"/>
    <cellStyle name="20% - Accent4 8 2 2 2 2" xfId="18281" xr:uid="{00000000-0005-0000-0000-00007C1A0000}"/>
    <cellStyle name="20% - Accent4 8 2 2 3" xfId="17330" xr:uid="{00000000-0005-0000-0000-00007D1A0000}"/>
    <cellStyle name="20% - Accent4 8 2 2 4" xfId="34686" xr:uid="{00000000-0005-0000-0000-00007E1A0000}"/>
    <cellStyle name="20% - Accent4 8 2 3" xfId="1792" xr:uid="{00000000-0005-0000-0000-00007F1A0000}"/>
    <cellStyle name="20% - Accent4 8 2 3 2" xfId="17940" xr:uid="{00000000-0005-0000-0000-0000801A0000}"/>
    <cellStyle name="20% - Accent4 8 2 4" xfId="5177" xr:uid="{00000000-0005-0000-0000-0000811A0000}"/>
    <cellStyle name="20% - Accent4 8 2 4 2" xfId="20855" xr:uid="{00000000-0005-0000-0000-0000821A0000}"/>
    <cellStyle name="20% - Accent4 8 2 5" xfId="16989" xr:uid="{00000000-0005-0000-0000-0000831A0000}"/>
    <cellStyle name="20% - Accent4 8 2 6" xfId="33391" xr:uid="{00000000-0005-0000-0000-0000841A0000}"/>
    <cellStyle name="20% - Accent4 8 3" xfId="851" xr:uid="{00000000-0005-0000-0000-0000851A0000}"/>
    <cellStyle name="20% - Accent4 8 3 2" xfId="1947" xr:uid="{00000000-0005-0000-0000-0000861A0000}"/>
    <cellStyle name="20% - Accent4 8 3 2 2" xfId="18095" xr:uid="{00000000-0005-0000-0000-0000871A0000}"/>
    <cellStyle name="20% - Accent4 8 3 3" xfId="5178" xr:uid="{00000000-0005-0000-0000-0000881A0000}"/>
    <cellStyle name="20% - Accent4 8 3 3 2" xfId="20856" xr:uid="{00000000-0005-0000-0000-0000891A0000}"/>
    <cellStyle name="20% - Accent4 8 3 4" xfId="17144" xr:uid="{00000000-0005-0000-0000-00008A1A0000}"/>
    <cellStyle name="20% - Accent4 8 3 5" xfId="34014" xr:uid="{00000000-0005-0000-0000-00008B1A0000}"/>
    <cellStyle name="20% - Accent4 8 4" xfId="1606" xr:uid="{00000000-0005-0000-0000-00008C1A0000}"/>
    <cellStyle name="20% - Accent4 8 4 2" xfId="17754" xr:uid="{00000000-0005-0000-0000-00008D1A0000}"/>
    <cellStyle name="20% - Accent4 8 4 3" xfId="34502" xr:uid="{00000000-0005-0000-0000-00008E1A0000}"/>
    <cellStyle name="20% - Accent4 8 5" xfId="2651" xr:uid="{00000000-0005-0000-0000-00008F1A0000}"/>
    <cellStyle name="20% - Accent4 8 5 2" xfId="18794" xr:uid="{00000000-0005-0000-0000-0000901A0000}"/>
    <cellStyle name="20% - Accent4 8 6" xfId="16803" xr:uid="{00000000-0005-0000-0000-0000911A0000}"/>
    <cellStyle name="20% - Accent4 8 7" xfId="32690" xr:uid="{00000000-0005-0000-0000-0000921A0000}"/>
    <cellStyle name="20% - Accent4 80" xfId="31714" xr:uid="{00000000-0005-0000-0000-0000931A0000}"/>
    <cellStyle name="20% - Accent4 81" xfId="31727" xr:uid="{00000000-0005-0000-0000-0000941A0000}"/>
    <cellStyle name="20% - Accent4 82" xfId="31741" xr:uid="{00000000-0005-0000-0000-0000951A0000}"/>
    <cellStyle name="20% - Accent4 83" xfId="31755" xr:uid="{00000000-0005-0000-0000-0000961A0000}"/>
    <cellStyle name="20% - Accent4 84" xfId="31777" xr:uid="{00000000-0005-0000-0000-0000971A0000}"/>
    <cellStyle name="20% - Accent4 85" xfId="31790" xr:uid="{00000000-0005-0000-0000-0000981A0000}"/>
    <cellStyle name="20% - Accent4 86" xfId="31803" xr:uid="{00000000-0005-0000-0000-0000991A0000}"/>
    <cellStyle name="20% - Accent4 87" xfId="31822" xr:uid="{00000000-0005-0000-0000-00009A1A0000}"/>
    <cellStyle name="20% - Accent4 88" xfId="31831" xr:uid="{00000000-0005-0000-0000-00009B1A0000}"/>
    <cellStyle name="20% - Accent4 89" xfId="31854" xr:uid="{00000000-0005-0000-0000-00009C1A0000}"/>
    <cellStyle name="20% - Accent4 9" xfId="501" xr:uid="{00000000-0005-0000-0000-00009D1A0000}"/>
    <cellStyle name="20% - Accent4 9 2" xfId="704" xr:uid="{00000000-0005-0000-0000-00009E1A0000}"/>
    <cellStyle name="20% - Accent4 9 2 2" xfId="1050" xr:uid="{00000000-0005-0000-0000-00009F1A0000}"/>
    <cellStyle name="20% - Accent4 9 2 2 2" xfId="2146" xr:uid="{00000000-0005-0000-0000-0000A01A0000}"/>
    <cellStyle name="20% - Accent4 9 2 2 2 2" xfId="18294" xr:uid="{00000000-0005-0000-0000-0000A11A0000}"/>
    <cellStyle name="20% - Accent4 9 2 2 3" xfId="17343" xr:uid="{00000000-0005-0000-0000-0000A21A0000}"/>
    <cellStyle name="20% - Accent4 9 2 2 4" xfId="34699" xr:uid="{00000000-0005-0000-0000-0000A31A0000}"/>
    <cellStyle name="20% - Accent4 9 2 3" xfId="1805" xr:uid="{00000000-0005-0000-0000-0000A41A0000}"/>
    <cellStyle name="20% - Accent4 9 2 3 2" xfId="17953" xr:uid="{00000000-0005-0000-0000-0000A51A0000}"/>
    <cellStyle name="20% - Accent4 9 2 4" xfId="5179" xr:uid="{00000000-0005-0000-0000-0000A61A0000}"/>
    <cellStyle name="20% - Accent4 9 2 4 2" xfId="20857" xr:uid="{00000000-0005-0000-0000-0000A71A0000}"/>
    <cellStyle name="20% - Accent4 9 2 5" xfId="17002" xr:uid="{00000000-0005-0000-0000-0000A81A0000}"/>
    <cellStyle name="20% - Accent4 9 2 6" xfId="33404" xr:uid="{00000000-0005-0000-0000-0000A91A0000}"/>
    <cellStyle name="20% - Accent4 9 3" xfId="864" xr:uid="{00000000-0005-0000-0000-0000AA1A0000}"/>
    <cellStyle name="20% - Accent4 9 3 2" xfId="1960" xr:uid="{00000000-0005-0000-0000-0000AB1A0000}"/>
    <cellStyle name="20% - Accent4 9 3 2 2" xfId="18108" xr:uid="{00000000-0005-0000-0000-0000AC1A0000}"/>
    <cellStyle name="20% - Accent4 9 3 3" xfId="17157" xr:uid="{00000000-0005-0000-0000-0000AD1A0000}"/>
    <cellStyle name="20% - Accent4 9 3 4" xfId="34028" xr:uid="{00000000-0005-0000-0000-0000AE1A0000}"/>
    <cellStyle name="20% - Accent4 9 4" xfId="1619" xr:uid="{00000000-0005-0000-0000-0000AF1A0000}"/>
    <cellStyle name="20% - Accent4 9 4 2" xfId="17767" xr:uid="{00000000-0005-0000-0000-0000B01A0000}"/>
    <cellStyle name="20% - Accent4 9 4 3" xfId="34515" xr:uid="{00000000-0005-0000-0000-0000B11A0000}"/>
    <cellStyle name="20% - Accent4 9 5" xfId="2668" xr:uid="{00000000-0005-0000-0000-0000B21A0000}"/>
    <cellStyle name="20% - Accent4 9 5 2" xfId="18809" xr:uid="{00000000-0005-0000-0000-0000B31A0000}"/>
    <cellStyle name="20% - Accent4 9 6" xfId="16816" xr:uid="{00000000-0005-0000-0000-0000B41A0000}"/>
    <cellStyle name="20% - Accent4 9 7" xfId="32703" xr:uid="{00000000-0005-0000-0000-0000B51A0000}"/>
    <cellStyle name="20% - Accent4 90" xfId="31868" xr:uid="{00000000-0005-0000-0000-0000B61A0000}"/>
    <cellStyle name="20% - Accent4 91" xfId="31882" xr:uid="{00000000-0005-0000-0000-0000B71A0000}"/>
    <cellStyle name="20% - Accent4 92" xfId="31895" xr:uid="{00000000-0005-0000-0000-0000B81A0000}"/>
    <cellStyle name="20% - Accent4 93" xfId="31911" xr:uid="{00000000-0005-0000-0000-0000B91A0000}"/>
    <cellStyle name="20% - Accent4 94" xfId="31921" xr:uid="{00000000-0005-0000-0000-0000BA1A0000}"/>
    <cellStyle name="20% - Accent4 95" xfId="31934" xr:uid="{00000000-0005-0000-0000-0000BB1A0000}"/>
    <cellStyle name="20% - Accent4 96" xfId="31947" xr:uid="{00000000-0005-0000-0000-0000BC1A0000}"/>
    <cellStyle name="20% - Accent4 97" xfId="31960" xr:uid="{00000000-0005-0000-0000-0000BD1A0000}"/>
    <cellStyle name="20% - Accent4 98" xfId="31973" xr:uid="{00000000-0005-0000-0000-0000BE1A0000}"/>
    <cellStyle name="20% - Accent4 99" xfId="31996" xr:uid="{00000000-0005-0000-0000-0000BF1A0000}"/>
    <cellStyle name="20% - Accent5" xfId="36" builtinId="46" customBuiltin="1"/>
    <cellStyle name="20% - Accent5 10" xfId="516" xr:uid="{00000000-0005-0000-0000-0000C11A0000}"/>
    <cellStyle name="20% - Accent5 10 2" xfId="719" xr:uid="{00000000-0005-0000-0000-0000C21A0000}"/>
    <cellStyle name="20% - Accent5 10 2 2" xfId="1065" xr:uid="{00000000-0005-0000-0000-0000C31A0000}"/>
    <cellStyle name="20% - Accent5 10 2 2 2" xfId="2161" xr:uid="{00000000-0005-0000-0000-0000C41A0000}"/>
    <cellStyle name="20% - Accent5 10 2 2 2 2" xfId="18309" xr:uid="{00000000-0005-0000-0000-0000C51A0000}"/>
    <cellStyle name="20% - Accent5 10 2 2 3" xfId="17358" xr:uid="{00000000-0005-0000-0000-0000C61A0000}"/>
    <cellStyle name="20% - Accent5 10 2 2 4" xfId="34710" xr:uid="{00000000-0005-0000-0000-0000C71A0000}"/>
    <cellStyle name="20% - Accent5 10 2 3" xfId="1820" xr:uid="{00000000-0005-0000-0000-0000C81A0000}"/>
    <cellStyle name="20% - Accent5 10 2 3 2" xfId="17968" xr:uid="{00000000-0005-0000-0000-0000C91A0000}"/>
    <cellStyle name="20% - Accent5 10 2 4" xfId="17017" xr:uid="{00000000-0005-0000-0000-0000CA1A0000}"/>
    <cellStyle name="20% - Accent5 10 2 5" xfId="33421" xr:uid="{00000000-0005-0000-0000-0000CB1A0000}"/>
    <cellStyle name="20% - Accent5 10 3" xfId="879" xr:uid="{00000000-0005-0000-0000-0000CC1A0000}"/>
    <cellStyle name="20% - Accent5 10 3 2" xfId="1975" xr:uid="{00000000-0005-0000-0000-0000CD1A0000}"/>
    <cellStyle name="20% - Accent5 10 3 2 2" xfId="18123" xr:uid="{00000000-0005-0000-0000-0000CE1A0000}"/>
    <cellStyle name="20% - Accent5 10 3 3" xfId="17172" xr:uid="{00000000-0005-0000-0000-0000CF1A0000}"/>
    <cellStyle name="20% - Accent5 10 3 4" xfId="34043" xr:uid="{00000000-0005-0000-0000-0000D01A0000}"/>
    <cellStyle name="20% - Accent5 10 4" xfId="1634" xr:uid="{00000000-0005-0000-0000-0000D11A0000}"/>
    <cellStyle name="20% - Accent5 10 4 2" xfId="17782" xr:uid="{00000000-0005-0000-0000-0000D21A0000}"/>
    <cellStyle name="20% - Accent5 10 4 3" xfId="34420" xr:uid="{00000000-0005-0000-0000-0000D31A0000}"/>
    <cellStyle name="20% - Accent5 10 5" xfId="2685" xr:uid="{00000000-0005-0000-0000-0000D41A0000}"/>
    <cellStyle name="20% - Accent5 10 5 2" xfId="18826" xr:uid="{00000000-0005-0000-0000-0000D51A0000}"/>
    <cellStyle name="20% - Accent5 10 6" xfId="16831" xr:uid="{00000000-0005-0000-0000-0000D61A0000}"/>
    <cellStyle name="20% - Accent5 10 7" xfId="32718" xr:uid="{00000000-0005-0000-0000-0000D71A0000}"/>
    <cellStyle name="20% - Accent5 100" xfId="32011" xr:uid="{00000000-0005-0000-0000-0000D81A0000}"/>
    <cellStyle name="20% - Accent5 101" xfId="32026" xr:uid="{00000000-0005-0000-0000-0000D91A0000}"/>
    <cellStyle name="20% - Accent5 102" xfId="32039" xr:uid="{00000000-0005-0000-0000-0000DA1A0000}"/>
    <cellStyle name="20% - Accent5 103" xfId="32054" xr:uid="{00000000-0005-0000-0000-0000DB1A0000}"/>
    <cellStyle name="20% - Accent5 104" xfId="32067" xr:uid="{00000000-0005-0000-0000-0000DC1A0000}"/>
    <cellStyle name="20% - Accent5 105" xfId="32080" xr:uid="{00000000-0005-0000-0000-0000DD1A0000}"/>
    <cellStyle name="20% - Accent5 106" xfId="32093" xr:uid="{00000000-0005-0000-0000-0000DE1A0000}"/>
    <cellStyle name="20% - Accent5 107" xfId="32116" xr:uid="{00000000-0005-0000-0000-0000DF1A0000}"/>
    <cellStyle name="20% - Accent5 108" xfId="32130" xr:uid="{00000000-0005-0000-0000-0000E01A0000}"/>
    <cellStyle name="20% - Accent5 109" xfId="32145" xr:uid="{00000000-0005-0000-0000-0000E11A0000}"/>
    <cellStyle name="20% - Accent5 11" xfId="529" xr:uid="{00000000-0005-0000-0000-0000E21A0000}"/>
    <cellStyle name="20% - Accent5 11 2" xfId="732" xr:uid="{00000000-0005-0000-0000-0000E31A0000}"/>
    <cellStyle name="20% - Accent5 11 2 2" xfId="1078" xr:uid="{00000000-0005-0000-0000-0000E41A0000}"/>
    <cellStyle name="20% - Accent5 11 2 2 2" xfId="2174" xr:uid="{00000000-0005-0000-0000-0000E51A0000}"/>
    <cellStyle name="20% - Accent5 11 2 2 2 2" xfId="18322" xr:uid="{00000000-0005-0000-0000-0000E61A0000}"/>
    <cellStyle name="20% - Accent5 11 2 2 3" xfId="17371" xr:uid="{00000000-0005-0000-0000-0000E71A0000}"/>
    <cellStyle name="20% - Accent5 11 2 3" xfId="1833" xr:uid="{00000000-0005-0000-0000-0000E81A0000}"/>
    <cellStyle name="20% - Accent5 11 2 3 2" xfId="17981" xr:uid="{00000000-0005-0000-0000-0000E91A0000}"/>
    <cellStyle name="20% - Accent5 11 2 4" xfId="17030" xr:uid="{00000000-0005-0000-0000-0000EA1A0000}"/>
    <cellStyle name="20% - Accent5 11 2 5" xfId="33434" xr:uid="{00000000-0005-0000-0000-0000EB1A0000}"/>
    <cellStyle name="20% - Accent5 11 3" xfId="892" xr:uid="{00000000-0005-0000-0000-0000EC1A0000}"/>
    <cellStyle name="20% - Accent5 11 3 2" xfId="1988" xr:uid="{00000000-0005-0000-0000-0000ED1A0000}"/>
    <cellStyle name="20% - Accent5 11 3 2 2" xfId="18136" xr:uid="{00000000-0005-0000-0000-0000EE1A0000}"/>
    <cellStyle name="20% - Accent5 11 3 3" xfId="17185" xr:uid="{00000000-0005-0000-0000-0000EF1A0000}"/>
    <cellStyle name="20% - Accent5 11 3 4" xfId="34056" xr:uid="{00000000-0005-0000-0000-0000F01A0000}"/>
    <cellStyle name="20% - Accent5 11 4" xfId="1647" xr:uid="{00000000-0005-0000-0000-0000F11A0000}"/>
    <cellStyle name="20% - Accent5 11 4 2" xfId="17795" xr:uid="{00000000-0005-0000-0000-0000F21A0000}"/>
    <cellStyle name="20% - Accent5 11 4 3" xfId="34533" xr:uid="{00000000-0005-0000-0000-0000F31A0000}"/>
    <cellStyle name="20% - Accent5 11 5" xfId="2699" xr:uid="{00000000-0005-0000-0000-0000F41A0000}"/>
    <cellStyle name="20% - Accent5 11 5 2" xfId="18839" xr:uid="{00000000-0005-0000-0000-0000F51A0000}"/>
    <cellStyle name="20% - Accent5 11 6" xfId="16844" xr:uid="{00000000-0005-0000-0000-0000F61A0000}"/>
    <cellStyle name="20% - Accent5 11 7" xfId="32731" xr:uid="{00000000-0005-0000-0000-0000F71A0000}"/>
    <cellStyle name="20% - Accent5 110" xfId="32159" xr:uid="{00000000-0005-0000-0000-0000F81A0000}"/>
    <cellStyle name="20% - Accent5 111" xfId="32192" xr:uid="{00000000-0005-0000-0000-0000F91A0000}"/>
    <cellStyle name="20% - Accent5 112" xfId="32218" xr:uid="{00000000-0005-0000-0000-0000FA1A0000}"/>
    <cellStyle name="20% - Accent5 113" xfId="32250" xr:uid="{00000000-0005-0000-0000-0000FB1A0000}"/>
    <cellStyle name="20% - Accent5 114" xfId="32263" xr:uid="{00000000-0005-0000-0000-0000FC1A0000}"/>
    <cellStyle name="20% - Accent5 115" xfId="32286" xr:uid="{00000000-0005-0000-0000-0000FD1A0000}"/>
    <cellStyle name="20% - Accent5 116" xfId="32299" xr:uid="{00000000-0005-0000-0000-0000FE1A0000}"/>
    <cellStyle name="20% - Accent5 117" xfId="32323" xr:uid="{00000000-0005-0000-0000-0000FF1A0000}"/>
    <cellStyle name="20% - Accent5 118" xfId="32345" xr:uid="{00000000-0005-0000-0000-0000001B0000}"/>
    <cellStyle name="20% - Accent5 119" xfId="32375" xr:uid="{00000000-0005-0000-0000-0000011B0000}"/>
    <cellStyle name="20% - Accent5 12" xfId="543" xr:uid="{00000000-0005-0000-0000-0000021B0000}"/>
    <cellStyle name="20% - Accent5 12 2" xfId="745" xr:uid="{00000000-0005-0000-0000-0000031B0000}"/>
    <cellStyle name="20% - Accent5 12 2 2" xfId="1091" xr:uid="{00000000-0005-0000-0000-0000041B0000}"/>
    <cellStyle name="20% - Accent5 12 2 2 2" xfId="2187" xr:uid="{00000000-0005-0000-0000-0000051B0000}"/>
    <cellStyle name="20% - Accent5 12 2 2 2 2" xfId="18335" xr:uid="{00000000-0005-0000-0000-0000061B0000}"/>
    <cellStyle name="20% - Accent5 12 2 2 3" xfId="17384" xr:uid="{00000000-0005-0000-0000-0000071B0000}"/>
    <cellStyle name="20% - Accent5 12 2 3" xfId="1846" xr:uid="{00000000-0005-0000-0000-0000081B0000}"/>
    <cellStyle name="20% - Accent5 12 2 3 2" xfId="17994" xr:uid="{00000000-0005-0000-0000-0000091B0000}"/>
    <cellStyle name="20% - Accent5 12 2 4" xfId="17043" xr:uid="{00000000-0005-0000-0000-00000A1B0000}"/>
    <cellStyle name="20% - Accent5 12 2 5" xfId="33447" xr:uid="{00000000-0005-0000-0000-00000B1B0000}"/>
    <cellStyle name="20% - Accent5 12 3" xfId="905" xr:uid="{00000000-0005-0000-0000-00000C1B0000}"/>
    <cellStyle name="20% - Accent5 12 3 2" xfId="2001" xr:uid="{00000000-0005-0000-0000-00000D1B0000}"/>
    <cellStyle name="20% - Accent5 12 3 2 2" xfId="18149" xr:uid="{00000000-0005-0000-0000-00000E1B0000}"/>
    <cellStyle name="20% - Accent5 12 3 3" xfId="17198" xr:uid="{00000000-0005-0000-0000-00000F1B0000}"/>
    <cellStyle name="20% - Accent5 12 3 4" xfId="34070" xr:uid="{00000000-0005-0000-0000-0000101B0000}"/>
    <cellStyle name="20% - Accent5 12 4" xfId="1660" xr:uid="{00000000-0005-0000-0000-0000111B0000}"/>
    <cellStyle name="20% - Accent5 12 4 2" xfId="17808" xr:uid="{00000000-0005-0000-0000-0000121B0000}"/>
    <cellStyle name="20% - Accent5 12 4 3" xfId="34730" xr:uid="{00000000-0005-0000-0000-0000131B0000}"/>
    <cellStyle name="20% - Accent5 12 5" xfId="2712" xr:uid="{00000000-0005-0000-0000-0000141B0000}"/>
    <cellStyle name="20% - Accent5 12 5 2" xfId="18852" xr:uid="{00000000-0005-0000-0000-0000151B0000}"/>
    <cellStyle name="20% - Accent5 12 6" xfId="16857" xr:uid="{00000000-0005-0000-0000-0000161B0000}"/>
    <cellStyle name="20% - Accent5 12 7" xfId="32744" xr:uid="{00000000-0005-0000-0000-0000171B0000}"/>
    <cellStyle name="20% - Accent5 120" xfId="32390" xr:uid="{00000000-0005-0000-0000-0000181B0000}"/>
    <cellStyle name="20% - Accent5 121" xfId="32423" xr:uid="{00000000-0005-0000-0000-0000191B0000}"/>
    <cellStyle name="20% - Accent5 122" xfId="32461" xr:uid="{00000000-0005-0000-0000-00001A1B0000}"/>
    <cellStyle name="20% - Accent5 123" xfId="32576" xr:uid="{00000000-0005-0000-0000-00001B1B0000}"/>
    <cellStyle name="20% - Accent5 124" xfId="35925" xr:uid="{7E72C97C-46B1-40C8-860D-D93335838C73}"/>
    <cellStyle name="20% - Accent5 125" xfId="35959" xr:uid="{78CF9B47-B6CB-4855-8CDB-E252FFA27525}"/>
    <cellStyle name="20% - Accent5 13" xfId="556" xr:uid="{00000000-0005-0000-0000-00001C1B0000}"/>
    <cellStyle name="20% - Accent5 13 2" xfId="918" xr:uid="{00000000-0005-0000-0000-00001D1B0000}"/>
    <cellStyle name="20% - Accent5 13 2 2" xfId="2014" xr:uid="{00000000-0005-0000-0000-00001E1B0000}"/>
    <cellStyle name="20% - Accent5 13 2 2 2" xfId="18162" xr:uid="{00000000-0005-0000-0000-00001F1B0000}"/>
    <cellStyle name="20% - Accent5 13 2 3" xfId="17211" xr:uid="{00000000-0005-0000-0000-0000201B0000}"/>
    <cellStyle name="20% - Accent5 13 2 4" xfId="33460" xr:uid="{00000000-0005-0000-0000-0000211B0000}"/>
    <cellStyle name="20% - Accent5 13 3" xfId="1673" xr:uid="{00000000-0005-0000-0000-0000221B0000}"/>
    <cellStyle name="20% - Accent5 13 3 2" xfId="17821" xr:uid="{00000000-0005-0000-0000-0000231B0000}"/>
    <cellStyle name="20% - Accent5 13 3 3" xfId="34083" xr:uid="{00000000-0005-0000-0000-0000241B0000}"/>
    <cellStyle name="20% - Accent5 13 4" xfId="2726" xr:uid="{00000000-0005-0000-0000-0000251B0000}"/>
    <cellStyle name="20% - Accent5 13 4 2" xfId="18866" xr:uid="{00000000-0005-0000-0000-0000261B0000}"/>
    <cellStyle name="20% - Accent5 13 4 3" xfId="34743" xr:uid="{00000000-0005-0000-0000-0000271B0000}"/>
    <cellStyle name="20% - Accent5 13 5" xfId="16870" xr:uid="{00000000-0005-0000-0000-0000281B0000}"/>
    <cellStyle name="20% - Accent5 13 6" xfId="32757" xr:uid="{00000000-0005-0000-0000-0000291B0000}"/>
    <cellStyle name="20% - Accent5 14" xfId="570" xr:uid="{00000000-0005-0000-0000-00002A1B0000}"/>
    <cellStyle name="20% - Accent5 14 2" xfId="931" xr:uid="{00000000-0005-0000-0000-00002B1B0000}"/>
    <cellStyle name="20% - Accent5 14 2 2" xfId="2027" xr:uid="{00000000-0005-0000-0000-00002C1B0000}"/>
    <cellStyle name="20% - Accent5 14 2 2 2" xfId="18175" xr:uid="{00000000-0005-0000-0000-00002D1B0000}"/>
    <cellStyle name="20% - Accent5 14 2 3" xfId="17224" xr:uid="{00000000-0005-0000-0000-00002E1B0000}"/>
    <cellStyle name="20% - Accent5 14 2 4" xfId="33474" xr:uid="{00000000-0005-0000-0000-00002F1B0000}"/>
    <cellStyle name="20% - Accent5 14 3" xfId="1686" xr:uid="{00000000-0005-0000-0000-0000301B0000}"/>
    <cellStyle name="20% - Accent5 14 3 2" xfId="17834" xr:uid="{00000000-0005-0000-0000-0000311B0000}"/>
    <cellStyle name="20% - Accent5 14 3 3" xfId="34096" xr:uid="{00000000-0005-0000-0000-0000321B0000}"/>
    <cellStyle name="20% - Accent5 14 4" xfId="16428" xr:uid="{00000000-0005-0000-0000-0000331B0000}"/>
    <cellStyle name="20% - Accent5 14 4 2" xfId="30983" xr:uid="{00000000-0005-0000-0000-0000341B0000}"/>
    <cellStyle name="20% - Accent5 14 4 3" xfId="34757" xr:uid="{00000000-0005-0000-0000-0000351B0000}"/>
    <cellStyle name="20% - Accent5 14 5" xfId="16883" xr:uid="{00000000-0005-0000-0000-0000361B0000}"/>
    <cellStyle name="20% - Accent5 14 6" xfId="32770" xr:uid="{00000000-0005-0000-0000-0000371B0000}"/>
    <cellStyle name="20% - Accent5 15" xfId="586" xr:uid="{00000000-0005-0000-0000-0000381B0000}"/>
    <cellStyle name="20% - Accent5 15 2" xfId="946" xr:uid="{00000000-0005-0000-0000-0000391B0000}"/>
    <cellStyle name="20% - Accent5 15 2 2" xfId="2042" xr:uid="{00000000-0005-0000-0000-00003A1B0000}"/>
    <cellStyle name="20% - Accent5 15 2 2 2" xfId="18190" xr:uid="{00000000-0005-0000-0000-00003B1B0000}"/>
    <cellStyle name="20% - Accent5 15 2 3" xfId="17239" xr:uid="{00000000-0005-0000-0000-00003C1B0000}"/>
    <cellStyle name="20% - Accent5 15 2 4" xfId="33487" xr:uid="{00000000-0005-0000-0000-00003D1B0000}"/>
    <cellStyle name="20% - Accent5 15 3" xfId="1701" xr:uid="{00000000-0005-0000-0000-00003E1B0000}"/>
    <cellStyle name="20% - Accent5 15 3 2" xfId="17849" xr:uid="{00000000-0005-0000-0000-00003F1B0000}"/>
    <cellStyle name="20% - Accent5 15 3 3" xfId="34109" xr:uid="{00000000-0005-0000-0000-0000401B0000}"/>
    <cellStyle name="20% - Accent5 15 4" xfId="16443" xr:uid="{00000000-0005-0000-0000-0000411B0000}"/>
    <cellStyle name="20% - Accent5 15 4 2" xfId="30996" xr:uid="{00000000-0005-0000-0000-0000421B0000}"/>
    <cellStyle name="20% - Accent5 15 4 3" xfId="34770" xr:uid="{00000000-0005-0000-0000-0000431B0000}"/>
    <cellStyle name="20% - Accent5 15 5" xfId="16898" xr:uid="{00000000-0005-0000-0000-0000441B0000}"/>
    <cellStyle name="20% - Accent5 15 6" xfId="32783" xr:uid="{00000000-0005-0000-0000-0000451B0000}"/>
    <cellStyle name="20% - Accent5 16" xfId="764" xr:uid="{00000000-0005-0000-0000-0000461B0000}"/>
    <cellStyle name="20% - Accent5 16 2" xfId="1863" xr:uid="{00000000-0005-0000-0000-0000471B0000}"/>
    <cellStyle name="20% - Accent5 16 2 2" xfId="18011" xr:uid="{00000000-0005-0000-0000-0000481B0000}"/>
    <cellStyle name="20% - Accent5 16 2 3" xfId="33500" xr:uid="{00000000-0005-0000-0000-0000491B0000}"/>
    <cellStyle name="20% - Accent5 16 3" xfId="16457" xr:uid="{00000000-0005-0000-0000-00004A1B0000}"/>
    <cellStyle name="20% - Accent5 16 3 2" xfId="31009" xr:uid="{00000000-0005-0000-0000-00004B1B0000}"/>
    <cellStyle name="20% - Accent5 16 3 3" xfId="34123" xr:uid="{00000000-0005-0000-0000-00004C1B0000}"/>
    <cellStyle name="20% - Accent5 16 4" xfId="17060" xr:uid="{00000000-0005-0000-0000-00004D1B0000}"/>
    <cellStyle name="20% - Accent5 16 4 2" xfId="34783" xr:uid="{00000000-0005-0000-0000-00004E1B0000}"/>
    <cellStyle name="20% - Accent5 16 5" xfId="32796" xr:uid="{00000000-0005-0000-0000-00004F1B0000}"/>
    <cellStyle name="20% - Accent5 17" xfId="1108" xr:uid="{00000000-0005-0000-0000-0000501B0000}"/>
    <cellStyle name="20% - Accent5 17 2" xfId="2204" xr:uid="{00000000-0005-0000-0000-0000511B0000}"/>
    <cellStyle name="20% - Accent5 17 2 2" xfId="18352" xr:uid="{00000000-0005-0000-0000-0000521B0000}"/>
    <cellStyle name="20% - Accent5 17 2 3" xfId="33513" xr:uid="{00000000-0005-0000-0000-0000531B0000}"/>
    <cellStyle name="20% - Accent5 17 3" xfId="16471" xr:uid="{00000000-0005-0000-0000-0000541B0000}"/>
    <cellStyle name="20% - Accent5 17 3 2" xfId="31023" xr:uid="{00000000-0005-0000-0000-0000551B0000}"/>
    <cellStyle name="20% - Accent5 17 3 3" xfId="34136" xr:uid="{00000000-0005-0000-0000-0000561B0000}"/>
    <cellStyle name="20% - Accent5 17 4" xfId="17401" xr:uid="{00000000-0005-0000-0000-0000571B0000}"/>
    <cellStyle name="20% - Accent5 17 4 2" xfId="34797" xr:uid="{00000000-0005-0000-0000-0000581B0000}"/>
    <cellStyle name="20% - Accent5 17 5" xfId="32809" xr:uid="{00000000-0005-0000-0000-0000591B0000}"/>
    <cellStyle name="20% - Accent5 18" xfId="1122" xr:uid="{00000000-0005-0000-0000-00005A1B0000}"/>
    <cellStyle name="20% - Accent5 18 2" xfId="2217" xr:uid="{00000000-0005-0000-0000-00005B1B0000}"/>
    <cellStyle name="20% - Accent5 18 2 2" xfId="18365" xr:uid="{00000000-0005-0000-0000-00005C1B0000}"/>
    <cellStyle name="20% - Accent5 18 2 3" xfId="33527" xr:uid="{00000000-0005-0000-0000-00005D1B0000}"/>
    <cellStyle name="20% - Accent5 18 3" xfId="16484" xr:uid="{00000000-0005-0000-0000-00005E1B0000}"/>
    <cellStyle name="20% - Accent5 18 3 2" xfId="31036" xr:uid="{00000000-0005-0000-0000-00005F1B0000}"/>
    <cellStyle name="20% - Accent5 18 3 3" xfId="34149" xr:uid="{00000000-0005-0000-0000-0000601B0000}"/>
    <cellStyle name="20% - Accent5 18 4" xfId="17414" xr:uid="{00000000-0005-0000-0000-0000611B0000}"/>
    <cellStyle name="20% - Accent5 18 4 2" xfId="34810" xr:uid="{00000000-0005-0000-0000-0000621B0000}"/>
    <cellStyle name="20% - Accent5 18 5" xfId="32822" xr:uid="{00000000-0005-0000-0000-0000631B0000}"/>
    <cellStyle name="20% - Accent5 19" xfId="1135" xr:uid="{00000000-0005-0000-0000-0000641B0000}"/>
    <cellStyle name="20% - Accent5 19 2" xfId="2230" xr:uid="{00000000-0005-0000-0000-0000651B0000}"/>
    <cellStyle name="20% - Accent5 19 2 2" xfId="18378" xr:uid="{00000000-0005-0000-0000-0000661B0000}"/>
    <cellStyle name="20% - Accent5 19 2 3" xfId="33540" xr:uid="{00000000-0005-0000-0000-0000671B0000}"/>
    <cellStyle name="20% - Accent5 19 3" xfId="16525" xr:uid="{00000000-0005-0000-0000-0000681B0000}"/>
    <cellStyle name="20% - Accent5 19 3 2" xfId="31051" xr:uid="{00000000-0005-0000-0000-0000691B0000}"/>
    <cellStyle name="20% - Accent5 19 3 3" xfId="34162" xr:uid="{00000000-0005-0000-0000-00006A1B0000}"/>
    <cellStyle name="20% - Accent5 19 4" xfId="17427" xr:uid="{00000000-0005-0000-0000-00006B1B0000}"/>
    <cellStyle name="20% - Accent5 19 4 2" xfId="34824" xr:uid="{00000000-0005-0000-0000-00006C1B0000}"/>
    <cellStyle name="20% - Accent5 19 5" xfId="32836" xr:uid="{00000000-0005-0000-0000-00006D1B0000}"/>
    <cellStyle name="20% - Accent5 2" xfId="238" xr:uid="{00000000-0005-0000-0000-00006E1B0000}"/>
    <cellStyle name="20% - Accent5 2 10" xfId="5180" xr:uid="{00000000-0005-0000-0000-00006F1B0000}"/>
    <cellStyle name="20% - Accent5 2 10 2" xfId="5181" xr:uid="{00000000-0005-0000-0000-0000701B0000}"/>
    <cellStyle name="20% - Accent5 2 10 2 2" xfId="20859" xr:uid="{00000000-0005-0000-0000-0000711B0000}"/>
    <cellStyle name="20% - Accent5 2 10 3" xfId="5182" xr:uid="{00000000-0005-0000-0000-0000721B0000}"/>
    <cellStyle name="20% - Accent5 2 10 3 2" xfId="20860" xr:uid="{00000000-0005-0000-0000-0000731B0000}"/>
    <cellStyle name="20% - Accent5 2 10 4" xfId="20858" xr:uid="{00000000-0005-0000-0000-0000741B0000}"/>
    <cellStyle name="20% - Accent5 2 11" xfId="5183" xr:uid="{00000000-0005-0000-0000-0000751B0000}"/>
    <cellStyle name="20% - Accent5 2 11 2" xfId="5184" xr:uid="{00000000-0005-0000-0000-0000761B0000}"/>
    <cellStyle name="20% - Accent5 2 11 2 2" xfId="20862" xr:uid="{00000000-0005-0000-0000-0000771B0000}"/>
    <cellStyle name="20% - Accent5 2 11 3" xfId="20861" xr:uid="{00000000-0005-0000-0000-0000781B0000}"/>
    <cellStyle name="20% - Accent5 2 2" xfId="5185" xr:uid="{00000000-0005-0000-0000-0000791B0000}"/>
    <cellStyle name="20% - Accent5 2 2 10" xfId="5186" xr:uid="{00000000-0005-0000-0000-00007A1B0000}"/>
    <cellStyle name="20% - Accent5 2 2 10 2" xfId="5187" xr:uid="{00000000-0005-0000-0000-00007B1B0000}"/>
    <cellStyle name="20% - Accent5 2 2 10 2 2" xfId="20865" xr:uid="{00000000-0005-0000-0000-00007C1B0000}"/>
    <cellStyle name="20% - Accent5 2 2 10 3" xfId="20864" xr:uid="{00000000-0005-0000-0000-00007D1B0000}"/>
    <cellStyle name="20% - Accent5 2 2 11" xfId="20863" xr:uid="{00000000-0005-0000-0000-00007E1B0000}"/>
    <cellStyle name="20% - Accent5 2 2 2" xfId="5188" xr:uid="{00000000-0005-0000-0000-00007F1B0000}"/>
    <cellStyle name="20% - Accent5 2 2 2 2" xfId="5189" xr:uid="{00000000-0005-0000-0000-0000801B0000}"/>
    <cellStyle name="20% - Accent5 2 2 2 2 2" xfId="5190" xr:uid="{00000000-0005-0000-0000-0000811B0000}"/>
    <cellStyle name="20% - Accent5 2 2 2 2 2 2" xfId="5191" xr:uid="{00000000-0005-0000-0000-0000821B0000}"/>
    <cellStyle name="20% - Accent5 2 2 2 2 2 2 2" xfId="5192" xr:uid="{00000000-0005-0000-0000-0000831B0000}"/>
    <cellStyle name="20% - Accent5 2 2 2 2 2 2 2 2" xfId="5193" xr:uid="{00000000-0005-0000-0000-0000841B0000}"/>
    <cellStyle name="20% - Accent5 2 2 2 2 2 2 2 2 2" xfId="20871" xr:uid="{00000000-0005-0000-0000-0000851B0000}"/>
    <cellStyle name="20% - Accent5 2 2 2 2 2 2 2 3" xfId="5194" xr:uid="{00000000-0005-0000-0000-0000861B0000}"/>
    <cellStyle name="20% - Accent5 2 2 2 2 2 2 2 3 2" xfId="20872" xr:uid="{00000000-0005-0000-0000-0000871B0000}"/>
    <cellStyle name="20% - Accent5 2 2 2 2 2 2 2 4" xfId="20870" xr:uid="{00000000-0005-0000-0000-0000881B0000}"/>
    <cellStyle name="20% - Accent5 2 2 2 2 2 2 3" xfId="5195" xr:uid="{00000000-0005-0000-0000-0000891B0000}"/>
    <cellStyle name="20% - Accent5 2 2 2 2 2 2 3 2" xfId="5196" xr:uid="{00000000-0005-0000-0000-00008A1B0000}"/>
    <cellStyle name="20% - Accent5 2 2 2 2 2 2 3 2 2" xfId="20874" xr:uid="{00000000-0005-0000-0000-00008B1B0000}"/>
    <cellStyle name="20% - Accent5 2 2 2 2 2 2 3 3" xfId="20873" xr:uid="{00000000-0005-0000-0000-00008C1B0000}"/>
    <cellStyle name="20% - Accent5 2 2 2 2 2 2 4" xfId="20869" xr:uid="{00000000-0005-0000-0000-00008D1B0000}"/>
    <cellStyle name="20% - Accent5 2 2 2 2 2 3" xfId="5197" xr:uid="{00000000-0005-0000-0000-00008E1B0000}"/>
    <cellStyle name="20% - Accent5 2 2 2 2 2 3 2" xfId="5198" xr:uid="{00000000-0005-0000-0000-00008F1B0000}"/>
    <cellStyle name="20% - Accent5 2 2 2 2 2 3 2 2" xfId="20876" xr:uid="{00000000-0005-0000-0000-0000901B0000}"/>
    <cellStyle name="20% - Accent5 2 2 2 2 2 3 3" xfId="5199" xr:uid="{00000000-0005-0000-0000-0000911B0000}"/>
    <cellStyle name="20% - Accent5 2 2 2 2 2 3 3 2" xfId="20877" xr:uid="{00000000-0005-0000-0000-0000921B0000}"/>
    <cellStyle name="20% - Accent5 2 2 2 2 2 3 4" xfId="20875" xr:uid="{00000000-0005-0000-0000-0000931B0000}"/>
    <cellStyle name="20% - Accent5 2 2 2 2 2 4" xfId="5200" xr:uid="{00000000-0005-0000-0000-0000941B0000}"/>
    <cellStyle name="20% - Accent5 2 2 2 2 2 4 2" xfId="5201" xr:uid="{00000000-0005-0000-0000-0000951B0000}"/>
    <cellStyle name="20% - Accent5 2 2 2 2 2 4 2 2" xfId="20879" xr:uid="{00000000-0005-0000-0000-0000961B0000}"/>
    <cellStyle name="20% - Accent5 2 2 2 2 2 4 3" xfId="20878" xr:uid="{00000000-0005-0000-0000-0000971B0000}"/>
    <cellStyle name="20% - Accent5 2 2 2 2 2 5" xfId="20868" xr:uid="{00000000-0005-0000-0000-0000981B0000}"/>
    <cellStyle name="20% - Accent5 2 2 2 2 3" xfId="5202" xr:uid="{00000000-0005-0000-0000-0000991B0000}"/>
    <cellStyle name="20% - Accent5 2 2 2 2 3 2" xfId="5203" xr:uid="{00000000-0005-0000-0000-00009A1B0000}"/>
    <cellStyle name="20% - Accent5 2 2 2 2 3 2 2" xfId="5204" xr:uid="{00000000-0005-0000-0000-00009B1B0000}"/>
    <cellStyle name="20% - Accent5 2 2 2 2 3 2 2 2" xfId="20882" xr:uid="{00000000-0005-0000-0000-00009C1B0000}"/>
    <cellStyle name="20% - Accent5 2 2 2 2 3 2 3" xfId="5205" xr:uid="{00000000-0005-0000-0000-00009D1B0000}"/>
    <cellStyle name="20% - Accent5 2 2 2 2 3 2 3 2" xfId="20883" xr:uid="{00000000-0005-0000-0000-00009E1B0000}"/>
    <cellStyle name="20% - Accent5 2 2 2 2 3 2 4" xfId="20881" xr:uid="{00000000-0005-0000-0000-00009F1B0000}"/>
    <cellStyle name="20% - Accent5 2 2 2 2 3 3" xfId="5206" xr:uid="{00000000-0005-0000-0000-0000A01B0000}"/>
    <cellStyle name="20% - Accent5 2 2 2 2 3 3 2" xfId="5207" xr:uid="{00000000-0005-0000-0000-0000A11B0000}"/>
    <cellStyle name="20% - Accent5 2 2 2 2 3 3 2 2" xfId="20885" xr:uid="{00000000-0005-0000-0000-0000A21B0000}"/>
    <cellStyle name="20% - Accent5 2 2 2 2 3 3 3" xfId="20884" xr:uid="{00000000-0005-0000-0000-0000A31B0000}"/>
    <cellStyle name="20% - Accent5 2 2 2 2 3 4" xfId="20880" xr:uid="{00000000-0005-0000-0000-0000A41B0000}"/>
    <cellStyle name="20% - Accent5 2 2 2 2 4" xfId="5208" xr:uid="{00000000-0005-0000-0000-0000A51B0000}"/>
    <cellStyle name="20% - Accent5 2 2 2 2 4 2" xfId="5209" xr:uid="{00000000-0005-0000-0000-0000A61B0000}"/>
    <cellStyle name="20% - Accent5 2 2 2 2 4 2 2" xfId="20887" xr:uid="{00000000-0005-0000-0000-0000A71B0000}"/>
    <cellStyle name="20% - Accent5 2 2 2 2 4 3" xfId="5210" xr:uid="{00000000-0005-0000-0000-0000A81B0000}"/>
    <cellStyle name="20% - Accent5 2 2 2 2 4 3 2" xfId="20888" xr:uid="{00000000-0005-0000-0000-0000A91B0000}"/>
    <cellStyle name="20% - Accent5 2 2 2 2 4 4" xfId="20886" xr:uid="{00000000-0005-0000-0000-0000AA1B0000}"/>
    <cellStyle name="20% - Accent5 2 2 2 2 5" xfId="5211" xr:uid="{00000000-0005-0000-0000-0000AB1B0000}"/>
    <cellStyle name="20% - Accent5 2 2 2 2 5 2" xfId="5212" xr:uid="{00000000-0005-0000-0000-0000AC1B0000}"/>
    <cellStyle name="20% - Accent5 2 2 2 2 5 2 2" xfId="20890" xr:uid="{00000000-0005-0000-0000-0000AD1B0000}"/>
    <cellStyle name="20% - Accent5 2 2 2 2 5 3" xfId="20889" xr:uid="{00000000-0005-0000-0000-0000AE1B0000}"/>
    <cellStyle name="20% - Accent5 2 2 2 2 6" xfId="20867" xr:uid="{00000000-0005-0000-0000-0000AF1B0000}"/>
    <cellStyle name="20% - Accent5 2 2 2 3" xfId="5213" xr:uid="{00000000-0005-0000-0000-0000B01B0000}"/>
    <cellStyle name="20% - Accent5 2 2 2 3 2" xfId="5214" xr:uid="{00000000-0005-0000-0000-0000B11B0000}"/>
    <cellStyle name="20% - Accent5 2 2 2 3 2 2" xfId="5215" xr:uid="{00000000-0005-0000-0000-0000B21B0000}"/>
    <cellStyle name="20% - Accent5 2 2 2 3 2 2 2" xfId="5216" xr:uid="{00000000-0005-0000-0000-0000B31B0000}"/>
    <cellStyle name="20% - Accent5 2 2 2 3 2 2 2 2" xfId="20894" xr:uid="{00000000-0005-0000-0000-0000B41B0000}"/>
    <cellStyle name="20% - Accent5 2 2 2 3 2 2 3" xfId="5217" xr:uid="{00000000-0005-0000-0000-0000B51B0000}"/>
    <cellStyle name="20% - Accent5 2 2 2 3 2 2 3 2" xfId="20895" xr:uid="{00000000-0005-0000-0000-0000B61B0000}"/>
    <cellStyle name="20% - Accent5 2 2 2 3 2 2 4" xfId="20893" xr:uid="{00000000-0005-0000-0000-0000B71B0000}"/>
    <cellStyle name="20% - Accent5 2 2 2 3 2 3" xfId="5218" xr:uid="{00000000-0005-0000-0000-0000B81B0000}"/>
    <cellStyle name="20% - Accent5 2 2 2 3 2 3 2" xfId="5219" xr:uid="{00000000-0005-0000-0000-0000B91B0000}"/>
    <cellStyle name="20% - Accent5 2 2 2 3 2 3 2 2" xfId="20897" xr:uid="{00000000-0005-0000-0000-0000BA1B0000}"/>
    <cellStyle name="20% - Accent5 2 2 2 3 2 3 3" xfId="20896" xr:uid="{00000000-0005-0000-0000-0000BB1B0000}"/>
    <cellStyle name="20% - Accent5 2 2 2 3 2 4" xfId="20892" xr:uid="{00000000-0005-0000-0000-0000BC1B0000}"/>
    <cellStyle name="20% - Accent5 2 2 2 3 3" xfId="5220" xr:uid="{00000000-0005-0000-0000-0000BD1B0000}"/>
    <cellStyle name="20% - Accent5 2 2 2 3 3 2" xfId="5221" xr:uid="{00000000-0005-0000-0000-0000BE1B0000}"/>
    <cellStyle name="20% - Accent5 2 2 2 3 3 2 2" xfId="20899" xr:uid="{00000000-0005-0000-0000-0000BF1B0000}"/>
    <cellStyle name="20% - Accent5 2 2 2 3 3 3" xfId="5222" xr:uid="{00000000-0005-0000-0000-0000C01B0000}"/>
    <cellStyle name="20% - Accent5 2 2 2 3 3 3 2" xfId="20900" xr:uid="{00000000-0005-0000-0000-0000C11B0000}"/>
    <cellStyle name="20% - Accent5 2 2 2 3 3 4" xfId="20898" xr:uid="{00000000-0005-0000-0000-0000C21B0000}"/>
    <cellStyle name="20% - Accent5 2 2 2 3 4" xfId="5223" xr:uid="{00000000-0005-0000-0000-0000C31B0000}"/>
    <cellStyle name="20% - Accent5 2 2 2 3 4 2" xfId="5224" xr:uid="{00000000-0005-0000-0000-0000C41B0000}"/>
    <cellStyle name="20% - Accent5 2 2 2 3 4 2 2" xfId="20902" xr:uid="{00000000-0005-0000-0000-0000C51B0000}"/>
    <cellStyle name="20% - Accent5 2 2 2 3 4 3" xfId="20901" xr:uid="{00000000-0005-0000-0000-0000C61B0000}"/>
    <cellStyle name="20% - Accent5 2 2 2 3 5" xfId="20891" xr:uid="{00000000-0005-0000-0000-0000C71B0000}"/>
    <cellStyle name="20% - Accent5 2 2 2 4" xfId="5225" xr:uid="{00000000-0005-0000-0000-0000C81B0000}"/>
    <cellStyle name="20% - Accent5 2 2 2 4 2" xfId="5226" xr:uid="{00000000-0005-0000-0000-0000C91B0000}"/>
    <cellStyle name="20% - Accent5 2 2 2 4 2 2" xfId="5227" xr:uid="{00000000-0005-0000-0000-0000CA1B0000}"/>
    <cellStyle name="20% - Accent5 2 2 2 4 2 2 2" xfId="5228" xr:uid="{00000000-0005-0000-0000-0000CB1B0000}"/>
    <cellStyle name="20% - Accent5 2 2 2 4 2 2 2 2" xfId="20906" xr:uid="{00000000-0005-0000-0000-0000CC1B0000}"/>
    <cellStyle name="20% - Accent5 2 2 2 4 2 2 3" xfId="5229" xr:uid="{00000000-0005-0000-0000-0000CD1B0000}"/>
    <cellStyle name="20% - Accent5 2 2 2 4 2 2 3 2" xfId="20907" xr:uid="{00000000-0005-0000-0000-0000CE1B0000}"/>
    <cellStyle name="20% - Accent5 2 2 2 4 2 2 4" xfId="20905" xr:uid="{00000000-0005-0000-0000-0000CF1B0000}"/>
    <cellStyle name="20% - Accent5 2 2 2 4 2 3" xfId="5230" xr:uid="{00000000-0005-0000-0000-0000D01B0000}"/>
    <cellStyle name="20% - Accent5 2 2 2 4 2 3 2" xfId="5231" xr:uid="{00000000-0005-0000-0000-0000D11B0000}"/>
    <cellStyle name="20% - Accent5 2 2 2 4 2 3 2 2" xfId="20909" xr:uid="{00000000-0005-0000-0000-0000D21B0000}"/>
    <cellStyle name="20% - Accent5 2 2 2 4 2 3 3" xfId="20908" xr:uid="{00000000-0005-0000-0000-0000D31B0000}"/>
    <cellStyle name="20% - Accent5 2 2 2 4 2 4" xfId="20904" xr:uid="{00000000-0005-0000-0000-0000D41B0000}"/>
    <cellStyle name="20% - Accent5 2 2 2 4 3" xfId="5232" xr:uid="{00000000-0005-0000-0000-0000D51B0000}"/>
    <cellStyle name="20% - Accent5 2 2 2 4 3 2" xfId="5233" xr:uid="{00000000-0005-0000-0000-0000D61B0000}"/>
    <cellStyle name="20% - Accent5 2 2 2 4 3 2 2" xfId="20911" xr:uid="{00000000-0005-0000-0000-0000D71B0000}"/>
    <cellStyle name="20% - Accent5 2 2 2 4 3 3" xfId="5234" xr:uid="{00000000-0005-0000-0000-0000D81B0000}"/>
    <cellStyle name="20% - Accent5 2 2 2 4 3 3 2" xfId="20912" xr:uid="{00000000-0005-0000-0000-0000D91B0000}"/>
    <cellStyle name="20% - Accent5 2 2 2 4 3 4" xfId="20910" xr:uid="{00000000-0005-0000-0000-0000DA1B0000}"/>
    <cellStyle name="20% - Accent5 2 2 2 4 4" xfId="5235" xr:uid="{00000000-0005-0000-0000-0000DB1B0000}"/>
    <cellStyle name="20% - Accent5 2 2 2 4 4 2" xfId="5236" xr:uid="{00000000-0005-0000-0000-0000DC1B0000}"/>
    <cellStyle name="20% - Accent5 2 2 2 4 4 2 2" xfId="20914" xr:uid="{00000000-0005-0000-0000-0000DD1B0000}"/>
    <cellStyle name="20% - Accent5 2 2 2 4 4 3" xfId="20913" xr:uid="{00000000-0005-0000-0000-0000DE1B0000}"/>
    <cellStyle name="20% - Accent5 2 2 2 4 5" xfId="20903" xr:uid="{00000000-0005-0000-0000-0000DF1B0000}"/>
    <cellStyle name="20% - Accent5 2 2 2 5" xfId="5237" xr:uid="{00000000-0005-0000-0000-0000E01B0000}"/>
    <cellStyle name="20% - Accent5 2 2 2 5 2" xfId="5238" xr:uid="{00000000-0005-0000-0000-0000E11B0000}"/>
    <cellStyle name="20% - Accent5 2 2 2 5 2 2" xfId="5239" xr:uid="{00000000-0005-0000-0000-0000E21B0000}"/>
    <cellStyle name="20% - Accent5 2 2 2 5 2 2 2" xfId="20917" xr:uid="{00000000-0005-0000-0000-0000E31B0000}"/>
    <cellStyle name="20% - Accent5 2 2 2 5 2 3" xfId="5240" xr:uid="{00000000-0005-0000-0000-0000E41B0000}"/>
    <cellStyle name="20% - Accent5 2 2 2 5 2 3 2" xfId="20918" xr:uid="{00000000-0005-0000-0000-0000E51B0000}"/>
    <cellStyle name="20% - Accent5 2 2 2 5 2 4" xfId="20916" xr:uid="{00000000-0005-0000-0000-0000E61B0000}"/>
    <cellStyle name="20% - Accent5 2 2 2 5 3" xfId="5241" xr:uid="{00000000-0005-0000-0000-0000E71B0000}"/>
    <cellStyle name="20% - Accent5 2 2 2 5 3 2" xfId="5242" xr:uid="{00000000-0005-0000-0000-0000E81B0000}"/>
    <cellStyle name="20% - Accent5 2 2 2 5 3 2 2" xfId="20920" xr:uid="{00000000-0005-0000-0000-0000E91B0000}"/>
    <cellStyle name="20% - Accent5 2 2 2 5 3 3" xfId="20919" xr:uid="{00000000-0005-0000-0000-0000EA1B0000}"/>
    <cellStyle name="20% - Accent5 2 2 2 5 4" xfId="20915" xr:uid="{00000000-0005-0000-0000-0000EB1B0000}"/>
    <cellStyle name="20% - Accent5 2 2 2 6" xfId="5243" xr:uid="{00000000-0005-0000-0000-0000EC1B0000}"/>
    <cellStyle name="20% - Accent5 2 2 2 6 2" xfId="5244" xr:uid="{00000000-0005-0000-0000-0000ED1B0000}"/>
    <cellStyle name="20% - Accent5 2 2 2 6 2 2" xfId="5245" xr:uid="{00000000-0005-0000-0000-0000EE1B0000}"/>
    <cellStyle name="20% - Accent5 2 2 2 6 2 2 2" xfId="20923" xr:uid="{00000000-0005-0000-0000-0000EF1B0000}"/>
    <cellStyle name="20% - Accent5 2 2 2 6 2 3" xfId="5246" xr:uid="{00000000-0005-0000-0000-0000F01B0000}"/>
    <cellStyle name="20% - Accent5 2 2 2 6 2 3 2" xfId="20924" xr:uid="{00000000-0005-0000-0000-0000F11B0000}"/>
    <cellStyle name="20% - Accent5 2 2 2 6 2 4" xfId="20922" xr:uid="{00000000-0005-0000-0000-0000F21B0000}"/>
    <cellStyle name="20% - Accent5 2 2 2 6 3" xfId="5247" xr:uid="{00000000-0005-0000-0000-0000F31B0000}"/>
    <cellStyle name="20% - Accent5 2 2 2 6 3 2" xfId="20925" xr:uid="{00000000-0005-0000-0000-0000F41B0000}"/>
    <cellStyle name="20% - Accent5 2 2 2 6 4" xfId="5248" xr:uid="{00000000-0005-0000-0000-0000F51B0000}"/>
    <cellStyle name="20% - Accent5 2 2 2 6 4 2" xfId="20926" xr:uid="{00000000-0005-0000-0000-0000F61B0000}"/>
    <cellStyle name="20% - Accent5 2 2 2 6 5" xfId="20921" xr:uid="{00000000-0005-0000-0000-0000F71B0000}"/>
    <cellStyle name="20% - Accent5 2 2 2 7" xfId="5249" xr:uid="{00000000-0005-0000-0000-0000F81B0000}"/>
    <cellStyle name="20% - Accent5 2 2 2 7 2" xfId="5250" xr:uid="{00000000-0005-0000-0000-0000F91B0000}"/>
    <cellStyle name="20% - Accent5 2 2 2 7 2 2" xfId="20928" xr:uid="{00000000-0005-0000-0000-0000FA1B0000}"/>
    <cellStyle name="20% - Accent5 2 2 2 7 3" xfId="5251" xr:uid="{00000000-0005-0000-0000-0000FB1B0000}"/>
    <cellStyle name="20% - Accent5 2 2 2 7 3 2" xfId="20929" xr:uid="{00000000-0005-0000-0000-0000FC1B0000}"/>
    <cellStyle name="20% - Accent5 2 2 2 7 4" xfId="20927" xr:uid="{00000000-0005-0000-0000-0000FD1B0000}"/>
    <cellStyle name="20% - Accent5 2 2 2 8" xfId="5252" xr:uid="{00000000-0005-0000-0000-0000FE1B0000}"/>
    <cellStyle name="20% - Accent5 2 2 2 8 2" xfId="5253" xr:uid="{00000000-0005-0000-0000-0000FF1B0000}"/>
    <cellStyle name="20% - Accent5 2 2 2 8 2 2" xfId="20931" xr:uid="{00000000-0005-0000-0000-0000001C0000}"/>
    <cellStyle name="20% - Accent5 2 2 2 8 3" xfId="20930" xr:uid="{00000000-0005-0000-0000-0000011C0000}"/>
    <cellStyle name="20% - Accent5 2 2 2 9" xfId="20866" xr:uid="{00000000-0005-0000-0000-0000021C0000}"/>
    <cellStyle name="20% - Accent5 2 2 3" xfId="5254" xr:uid="{00000000-0005-0000-0000-0000031C0000}"/>
    <cellStyle name="20% - Accent5 2 2 3 2" xfId="5255" xr:uid="{00000000-0005-0000-0000-0000041C0000}"/>
    <cellStyle name="20% - Accent5 2 2 3 2 2" xfId="5256" xr:uid="{00000000-0005-0000-0000-0000051C0000}"/>
    <cellStyle name="20% - Accent5 2 2 3 2 2 2" xfId="5257" xr:uid="{00000000-0005-0000-0000-0000061C0000}"/>
    <cellStyle name="20% - Accent5 2 2 3 2 2 2 2" xfId="5258" xr:uid="{00000000-0005-0000-0000-0000071C0000}"/>
    <cellStyle name="20% - Accent5 2 2 3 2 2 2 2 2" xfId="20936" xr:uid="{00000000-0005-0000-0000-0000081C0000}"/>
    <cellStyle name="20% - Accent5 2 2 3 2 2 2 3" xfId="5259" xr:uid="{00000000-0005-0000-0000-0000091C0000}"/>
    <cellStyle name="20% - Accent5 2 2 3 2 2 2 3 2" xfId="20937" xr:uid="{00000000-0005-0000-0000-00000A1C0000}"/>
    <cellStyle name="20% - Accent5 2 2 3 2 2 2 4" xfId="20935" xr:uid="{00000000-0005-0000-0000-00000B1C0000}"/>
    <cellStyle name="20% - Accent5 2 2 3 2 2 3" xfId="5260" xr:uid="{00000000-0005-0000-0000-00000C1C0000}"/>
    <cellStyle name="20% - Accent5 2 2 3 2 2 3 2" xfId="5261" xr:uid="{00000000-0005-0000-0000-00000D1C0000}"/>
    <cellStyle name="20% - Accent5 2 2 3 2 2 3 2 2" xfId="20939" xr:uid="{00000000-0005-0000-0000-00000E1C0000}"/>
    <cellStyle name="20% - Accent5 2 2 3 2 2 3 3" xfId="20938" xr:uid="{00000000-0005-0000-0000-00000F1C0000}"/>
    <cellStyle name="20% - Accent5 2 2 3 2 2 4" xfId="20934" xr:uid="{00000000-0005-0000-0000-0000101C0000}"/>
    <cellStyle name="20% - Accent5 2 2 3 2 3" xfId="5262" xr:uid="{00000000-0005-0000-0000-0000111C0000}"/>
    <cellStyle name="20% - Accent5 2 2 3 2 3 2" xfId="5263" xr:uid="{00000000-0005-0000-0000-0000121C0000}"/>
    <cellStyle name="20% - Accent5 2 2 3 2 3 2 2" xfId="20941" xr:uid="{00000000-0005-0000-0000-0000131C0000}"/>
    <cellStyle name="20% - Accent5 2 2 3 2 3 3" xfId="5264" xr:uid="{00000000-0005-0000-0000-0000141C0000}"/>
    <cellStyle name="20% - Accent5 2 2 3 2 3 3 2" xfId="20942" xr:uid="{00000000-0005-0000-0000-0000151C0000}"/>
    <cellStyle name="20% - Accent5 2 2 3 2 3 4" xfId="20940" xr:uid="{00000000-0005-0000-0000-0000161C0000}"/>
    <cellStyle name="20% - Accent5 2 2 3 2 4" xfId="5265" xr:uid="{00000000-0005-0000-0000-0000171C0000}"/>
    <cellStyle name="20% - Accent5 2 2 3 2 4 2" xfId="5266" xr:uid="{00000000-0005-0000-0000-0000181C0000}"/>
    <cellStyle name="20% - Accent5 2 2 3 2 4 2 2" xfId="20944" xr:uid="{00000000-0005-0000-0000-0000191C0000}"/>
    <cellStyle name="20% - Accent5 2 2 3 2 4 3" xfId="20943" xr:uid="{00000000-0005-0000-0000-00001A1C0000}"/>
    <cellStyle name="20% - Accent5 2 2 3 2 5" xfId="20933" xr:uid="{00000000-0005-0000-0000-00001B1C0000}"/>
    <cellStyle name="20% - Accent5 2 2 3 3" xfId="5267" xr:uid="{00000000-0005-0000-0000-00001C1C0000}"/>
    <cellStyle name="20% - Accent5 2 2 3 3 2" xfId="5268" xr:uid="{00000000-0005-0000-0000-00001D1C0000}"/>
    <cellStyle name="20% - Accent5 2 2 3 3 2 2" xfId="5269" xr:uid="{00000000-0005-0000-0000-00001E1C0000}"/>
    <cellStyle name="20% - Accent5 2 2 3 3 2 2 2" xfId="20947" xr:uid="{00000000-0005-0000-0000-00001F1C0000}"/>
    <cellStyle name="20% - Accent5 2 2 3 3 2 3" xfId="5270" xr:uid="{00000000-0005-0000-0000-0000201C0000}"/>
    <cellStyle name="20% - Accent5 2 2 3 3 2 3 2" xfId="20948" xr:uid="{00000000-0005-0000-0000-0000211C0000}"/>
    <cellStyle name="20% - Accent5 2 2 3 3 2 4" xfId="20946" xr:uid="{00000000-0005-0000-0000-0000221C0000}"/>
    <cellStyle name="20% - Accent5 2 2 3 3 3" xfId="5271" xr:uid="{00000000-0005-0000-0000-0000231C0000}"/>
    <cellStyle name="20% - Accent5 2 2 3 3 3 2" xfId="5272" xr:uid="{00000000-0005-0000-0000-0000241C0000}"/>
    <cellStyle name="20% - Accent5 2 2 3 3 3 2 2" xfId="20950" xr:uid="{00000000-0005-0000-0000-0000251C0000}"/>
    <cellStyle name="20% - Accent5 2 2 3 3 3 3" xfId="20949" xr:uid="{00000000-0005-0000-0000-0000261C0000}"/>
    <cellStyle name="20% - Accent5 2 2 3 3 4" xfId="20945" xr:uid="{00000000-0005-0000-0000-0000271C0000}"/>
    <cellStyle name="20% - Accent5 2 2 3 4" xfId="5273" xr:uid="{00000000-0005-0000-0000-0000281C0000}"/>
    <cellStyle name="20% - Accent5 2 2 3 4 2" xfId="5274" xr:uid="{00000000-0005-0000-0000-0000291C0000}"/>
    <cellStyle name="20% - Accent5 2 2 3 4 2 2" xfId="20952" xr:uid="{00000000-0005-0000-0000-00002A1C0000}"/>
    <cellStyle name="20% - Accent5 2 2 3 4 3" xfId="5275" xr:uid="{00000000-0005-0000-0000-00002B1C0000}"/>
    <cellStyle name="20% - Accent5 2 2 3 4 3 2" xfId="20953" xr:uid="{00000000-0005-0000-0000-00002C1C0000}"/>
    <cellStyle name="20% - Accent5 2 2 3 4 4" xfId="20951" xr:uid="{00000000-0005-0000-0000-00002D1C0000}"/>
    <cellStyle name="20% - Accent5 2 2 3 5" xfId="5276" xr:uid="{00000000-0005-0000-0000-00002E1C0000}"/>
    <cellStyle name="20% - Accent5 2 2 3 5 2" xfId="5277" xr:uid="{00000000-0005-0000-0000-00002F1C0000}"/>
    <cellStyle name="20% - Accent5 2 2 3 5 2 2" xfId="20955" xr:uid="{00000000-0005-0000-0000-0000301C0000}"/>
    <cellStyle name="20% - Accent5 2 2 3 5 3" xfId="20954" xr:uid="{00000000-0005-0000-0000-0000311C0000}"/>
    <cellStyle name="20% - Accent5 2 2 3 6" xfId="20932" xr:uid="{00000000-0005-0000-0000-0000321C0000}"/>
    <cellStyle name="20% - Accent5 2 2 4" xfId="5278" xr:uid="{00000000-0005-0000-0000-0000331C0000}"/>
    <cellStyle name="20% - Accent5 2 2 4 2" xfId="5279" xr:uid="{00000000-0005-0000-0000-0000341C0000}"/>
    <cellStyle name="20% - Accent5 2 2 4 2 2" xfId="5280" xr:uid="{00000000-0005-0000-0000-0000351C0000}"/>
    <cellStyle name="20% - Accent5 2 2 4 2 2 2" xfId="5281" xr:uid="{00000000-0005-0000-0000-0000361C0000}"/>
    <cellStyle name="20% - Accent5 2 2 4 2 2 2 2" xfId="20959" xr:uid="{00000000-0005-0000-0000-0000371C0000}"/>
    <cellStyle name="20% - Accent5 2 2 4 2 2 3" xfId="5282" xr:uid="{00000000-0005-0000-0000-0000381C0000}"/>
    <cellStyle name="20% - Accent5 2 2 4 2 2 3 2" xfId="20960" xr:uid="{00000000-0005-0000-0000-0000391C0000}"/>
    <cellStyle name="20% - Accent5 2 2 4 2 2 4" xfId="20958" xr:uid="{00000000-0005-0000-0000-00003A1C0000}"/>
    <cellStyle name="20% - Accent5 2 2 4 2 3" xfId="5283" xr:uid="{00000000-0005-0000-0000-00003B1C0000}"/>
    <cellStyle name="20% - Accent5 2 2 4 2 3 2" xfId="5284" xr:uid="{00000000-0005-0000-0000-00003C1C0000}"/>
    <cellStyle name="20% - Accent5 2 2 4 2 3 2 2" xfId="20962" xr:uid="{00000000-0005-0000-0000-00003D1C0000}"/>
    <cellStyle name="20% - Accent5 2 2 4 2 3 3" xfId="20961" xr:uid="{00000000-0005-0000-0000-00003E1C0000}"/>
    <cellStyle name="20% - Accent5 2 2 4 2 4" xfId="20957" xr:uid="{00000000-0005-0000-0000-00003F1C0000}"/>
    <cellStyle name="20% - Accent5 2 2 4 3" xfId="5285" xr:uid="{00000000-0005-0000-0000-0000401C0000}"/>
    <cellStyle name="20% - Accent5 2 2 4 3 2" xfId="5286" xr:uid="{00000000-0005-0000-0000-0000411C0000}"/>
    <cellStyle name="20% - Accent5 2 2 4 3 2 2" xfId="20964" xr:uid="{00000000-0005-0000-0000-0000421C0000}"/>
    <cellStyle name="20% - Accent5 2 2 4 3 3" xfId="5287" xr:uid="{00000000-0005-0000-0000-0000431C0000}"/>
    <cellStyle name="20% - Accent5 2 2 4 3 3 2" xfId="20965" xr:uid="{00000000-0005-0000-0000-0000441C0000}"/>
    <cellStyle name="20% - Accent5 2 2 4 3 4" xfId="20963" xr:uid="{00000000-0005-0000-0000-0000451C0000}"/>
    <cellStyle name="20% - Accent5 2 2 4 4" xfId="5288" xr:uid="{00000000-0005-0000-0000-0000461C0000}"/>
    <cellStyle name="20% - Accent5 2 2 4 4 2" xfId="5289" xr:uid="{00000000-0005-0000-0000-0000471C0000}"/>
    <cellStyle name="20% - Accent5 2 2 4 4 2 2" xfId="20967" xr:uid="{00000000-0005-0000-0000-0000481C0000}"/>
    <cellStyle name="20% - Accent5 2 2 4 4 3" xfId="20966" xr:uid="{00000000-0005-0000-0000-0000491C0000}"/>
    <cellStyle name="20% - Accent5 2 2 4 5" xfId="20956" xr:uid="{00000000-0005-0000-0000-00004A1C0000}"/>
    <cellStyle name="20% - Accent5 2 2 5" xfId="5290" xr:uid="{00000000-0005-0000-0000-00004B1C0000}"/>
    <cellStyle name="20% - Accent5 2 2 5 2" xfId="5291" xr:uid="{00000000-0005-0000-0000-00004C1C0000}"/>
    <cellStyle name="20% - Accent5 2 2 5 2 2" xfId="5292" xr:uid="{00000000-0005-0000-0000-00004D1C0000}"/>
    <cellStyle name="20% - Accent5 2 2 6" xfId="5293" xr:uid="{00000000-0005-0000-0000-00004E1C0000}"/>
    <cellStyle name="20% - Accent5 2 2 6 2" xfId="5294" xr:uid="{00000000-0005-0000-0000-00004F1C0000}"/>
    <cellStyle name="20% - Accent5 2 2 6 2 2" xfId="5295" xr:uid="{00000000-0005-0000-0000-0000501C0000}"/>
    <cellStyle name="20% - Accent5 2 2 6 2 2 2" xfId="5296" xr:uid="{00000000-0005-0000-0000-0000511C0000}"/>
    <cellStyle name="20% - Accent5 2 2 6 2 2 2 2" xfId="20971" xr:uid="{00000000-0005-0000-0000-0000521C0000}"/>
    <cellStyle name="20% - Accent5 2 2 6 2 2 3" xfId="5297" xr:uid="{00000000-0005-0000-0000-0000531C0000}"/>
    <cellStyle name="20% - Accent5 2 2 6 2 2 3 2" xfId="20972" xr:uid="{00000000-0005-0000-0000-0000541C0000}"/>
    <cellStyle name="20% - Accent5 2 2 6 2 2 4" xfId="20970" xr:uid="{00000000-0005-0000-0000-0000551C0000}"/>
    <cellStyle name="20% - Accent5 2 2 6 2 3" xfId="5298" xr:uid="{00000000-0005-0000-0000-0000561C0000}"/>
    <cellStyle name="20% - Accent5 2 2 6 2 3 2" xfId="5299" xr:uid="{00000000-0005-0000-0000-0000571C0000}"/>
    <cellStyle name="20% - Accent5 2 2 6 2 3 2 2" xfId="20974" xr:uid="{00000000-0005-0000-0000-0000581C0000}"/>
    <cellStyle name="20% - Accent5 2 2 6 2 3 3" xfId="20973" xr:uid="{00000000-0005-0000-0000-0000591C0000}"/>
    <cellStyle name="20% - Accent5 2 2 6 2 4" xfId="20969" xr:uid="{00000000-0005-0000-0000-00005A1C0000}"/>
    <cellStyle name="20% - Accent5 2 2 6 3" xfId="5300" xr:uid="{00000000-0005-0000-0000-00005B1C0000}"/>
    <cellStyle name="20% - Accent5 2 2 6 3 2" xfId="5301" xr:uid="{00000000-0005-0000-0000-00005C1C0000}"/>
    <cellStyle name="20% - Accent5 2 2 6 3 2 2" xfId="20976" xr:uid="{00000000-0005-0000-0000-00005D1C0000}"/>
    <cellStyle name="20% - Accent5 2 2 6 3 3" xfId="5302" xr:uid="{00000000-0005-0000-0000-00005E1C0000}"/>
    <cellStyle name="20% - Accent5 2 2 6 3 3 2" xfId="20977" xr:uid="{00000000-0005-0000-0000-00005F1C0000}"/>
    <cellStyle name="20% - Accent5 2 2 6 3 4" xfId="20975" xr:uid="{00000000-0005-0000-0000-0000601C0000}"/>
    <cellStyle name="20% - Accent5 2 2 6 4" xfId="5303" xr:uid="{00000000-0005-0000-0000-0000611C0000}"/>
    <cellStyle name="20% - Accent5 2 2 6 4 2" xfId="5304" xr:uid="{00000000-0005-0000-0000-0000621C0000}"/>
    <cellStyle name="20% - Accent5 2 2 6 4 2 2" xfId="20979" xr:uid="{00000000-0005-0000-0000-0000631C0000}"/>
    <cellStyle name="20% - Accent5 2 2 6 4 3" xfId="20978" xr:uid="{00000000-0005-0000-0000-0000641C0000}"/>
    <cellStyle name="20% - Accent5 2 2 6 5" xfId="20968" xr:uid="{00000000-0005-0000-0000-0000651C0000}"/>
    <cellStyle name="20% - Accent5 2 2 7" xfId="5305" xr:uid="{00000000-0005-0000-0000-0000661C0000}"/>
    <cellStyle name="20% - Accent5 2 2 7 2" xfId="5306" xr:uid="{00000000-0005-0000-0000-0000671C0000}"/>
    <cellStyle name="20% - Accent5 2 2 7 2 2" xfId="5307" xr:uid="{00000000-0005-0000-0000-0000681C0000}"/>
    <cellStyle name="20% - Accent5 2 2 7 2 2 2" xfId="20982" xr:uid="{00000000-0005-0000-0000-0000691C0000}"/>
    <cellStyle name="20% - Accent5 2 2 7 2 3" xfId="5308" xr:uid="{00000000-0005-0000-0000-00006A1C0000}"/>
    <cellStyle name="20% - Accent5 2 2 7 2 3 2" xfId="20983" xr:uid="{00000000-0005-0000-0000-00006B1C0000}"/>
    <cellStyle name="20% - Accent5 2 2 7 2 4" xfId="20981" xr:uid="{00000000-0005-0000-0000-00006C1C0000}"/>
    <cellStyle name="20% - Accent5 2 2 7 3" xfId="5309" xr:uid="{00000000-0005-0000-0000-00006D1C0000}"/>
    <cellStyle name="20% - Accent5 2 2 7 3 2" xfId="5310" xr:uid="{00000000-0005-0000-0000-00006E1C0000}"/>
    <cellStyle name="20% - Accent5 2 2 7 3 2 2" xfId="20985" xr:uid="{00000000-0005-0000-0000-00006F1C0000}"/>
    <cellStyle name="20% - Accent5 2 2 7 3 3" xfId="20984" xr:uid="{00000000-0005-0000-0000-0000701C0000}"/>
    <cellStyle name="20% - Accent5 2 2 7 4" xfId="20980" xr:uid="{00000000-0005-0000-0000-0000711C0000}"/>
    <cellStyle name="20% - Accent5 2 2 8" xfId="5311" xr:uid="{00000000-0005-0000-0000-0000721C0000}"/>
    <cellStyle name="20% - Accent5 2 2 8 2" xfId="5312" xr:uid="{00000000-0005-0000-0000-0000731C0000}"/>
    <cellStyle name="20% - Accent5 2 2 8 2 2" xfId="5313" xr:uid="{00000000-0005-0000-0000-0000741C0000}"/>
    <cellStyle name="20% - Accent5 2 2 8 2 2 2" xfId="20988" xr:uid="{00000000-0005-0000-0000-0000751C0000}"/>
    <cellStyle name="20% - Accent5 2 2 8 2 3" xfId="5314" xr:uid="{00000000-0005-0000-0000-0000761C0000}"/>
    <cellStyle name="20% - Accent5 2 2 8 2 3 2" xfId="20989" xr:uid="{00000000-0005-0000-0000-0000771C0000}"/>
    <cellStyle name="20% - Accent5 2 2 8 2 4" xfId="20987" xr:uid="{00000000-0005-0000-0000-0000781C0000}"/>
    <cellStyle name="20% - Accent5 2 2 8 3" xfId="5315" xr:uid="{00000000-0005-0000-0000-0000791C0000}"/>
    <cellStyle name="20% - Accent5 2 2 8 3 2" xfId="20990" xr:uid="{00000000-0005-0000-0000-00007A1C0000}"/>
    <cellStyle name="20% - Accent5 2 2 8 4" xfId="5316" xr:uid="{00000000-0005-0000-0000-00007B1C0000}"/>
    <cellStyle name="20% - Accent5 2 2 8 4 2" xfId="20991" xr:uid="{00000000-0005-0000-0000-00007C1C0000}"/>
    <cellStyle name="20% - Accent5 2 2 8 5" xfId="20986" xr:uid="{00000000-0005-0000-0000-00007D1C0000}"/>
    <cellStyle name="20% - Accent5 2 2 9" xfId="5317" xr:uid="{00000000-0005-0000-0000-00007E1C0000}"/>
    <cellStyle name="20% - Accent5 2 2 9 2" xfId="5318" xr:uid="{00000000-0005-0000-0000-00007F1C0000}"/>
    <cellStyle name="20% - Accent5 2 2 9 2 2" xfId="20993" xr:uid="{00000000-0005-0000-0000-0000801C0000}"/>
    <cellStyle name="20% - Accent5 2 2 9 3" xfId="5319" xr:uid="{00000000-0005-0000-0000-0000811C0000}"/>
    <cellStyle name="20% - Accent5 2 2 9 3 2" xfId="20994" xr:uid="{00000000-0005-0000-0000-0000821C0000}"/>
    <cellStyle name="20% - Accent5 2 2 9 4" xfId="20992" xr:uid="{00000000-0005-0000-0000-0000831C0000}"/>
    <cellStyle name="20% - Accent5 2 3" xfId="5320" xr:uid="{00000000-0005-0000-0000-0000841C0000}"/>
    <cellStyle name="20% - Accent5 2 3 2" xfId="5321" xr:uid="{00000000-0005-0000-0000-0000851C0000}"/>
    <cellStyle name="20% - Accent5 2 3 2 2" xfId="5322" xr:uid="{00000000-0005-0000-0000-0000861C0000}"/>
    <cellStyle name="20% - Accent5 2 3 2 2 2" xfId="5323" xr:uid="{00000000-0005-0000-0000-0000871C0000}"/>
    <cellStyle name="20% - Accent5 2 3 2 2 2 2" xfId="5324" xr:uid="{00000000-0005-0000-0000-0000881C0000}"/>
    <cellStyle name="20% - Accent5 2 3 2 2 2 2 2" xfId="5325" xr:uid="{00000000-0005-0000-0000-0000891C0000}"/>
    <cellStyle name="20% - Accent5 2 3 2 2 2 2 2 2" xfId="21000" xr:uid="{00000000-0005-0000-0000-00008A1C0000}"/>
    <cellStyle name="20% - Accent5 2 3 2 2 2 2 3" xfId="5326" xr:uid="{00000000-0005-0000-0000-00008B1C0000}"/>
    <cellStyle name="20% - Accent5 2 3 2 2 2 2 3 2" xfId="21001" xr:uid="{00000000-0005-0000-0000-00008C1C0000}"/>
    <cellStyle name="20% - Accent5 2 3 2 2 2 2 4" xfId="20999" xr:uid="{00000000-0005-0000-0000-00008D1C0000}"/>
    <cellStyle name="20% - Accent5 2 3 2 2 2 3" xfId="5327" xr:uid="{00000000-0005-0000-0000-00008E1C0000}"/>
    <cellStyle name="20% - Accent5 2 3 2 2 2 3 2" xfId="5328" xr:uid="{00000000-0005-0000-0000-00008F1C0000}"/>
    <cellStyle name="20% - Accent5 2 3 2 2 2 3 2 2" xfId="21003" xr:uid="{00000000-0005-0000-0000-0000901C0000}"/>
    <cellStyle name="20% - Accent5 2 3 2 2 2 3 3" xfId="21002" xr:uid="{00000000-0005-0000-0000-0000911C0000}"/>
    <cellStyle name="20% - Accent5 2 3 2 2 2 4" xfId="20998" xr:uid="{00000000-0005-0000-0000-0000921C0000}"/>
    <cellStyle name="20% - Accent5 2 3 2 2 3" xfId="5329" xr:uid="{00000000-0005-0000-0000-0000931C0000}"/>
    <cellStyle name="20% - Accent5 2 3 2 2 3 2" xfId="5330" xr:uid="{00000000-0005-0000-0000-0000941C0000}"/>
    <cellStyle name="20% - Accent5 2 3 2 2 3 2 2" xfId="21005" xr:uid="{00000000-0005-0000-0000-0000951C0000}"/>
    <cellStyle name="20% - Accent5 2 3 2 2 3 3" xfId="5331" xr:uid="{00000000-0005-0000-0000-0000961C0000}"/>
    <cellStyle name="20% - Accent5 2 3 2 2 3 3 2" xfId="21006" xr:uid="{00000000-0005-0000-0000-0000971C0000}"/>
    <cellStyle name="20% - Accent5 2 3 2 2 3 4" xfId="21004" xr:uid="{00000000-0005-0000-0000-0000981C0000}"/>
    <cellStyle name="20% - Accent5 2 3 2 2 4" xfId="5332" xr:uid="{00000000-0005-0000-0000-0000991C0000}"/>
    <cellStyle name="20% - Accent5 2 3 2 2 4 2" xfId="5333" xr:uid="{00000000-0005-0000-0000-00009A1C0000}"/>
    <cellStyle name="20% - Accent5 2 3 2 2 4 2 2" xfId="21008" xr:uid="{00000000-0005-0000-0000-00009B1C0000}"/>
    <cellStyle name="20% - Accent5 2 3 2 2 4 3" xfId="21007" xr:uid="{00000000-0005-0000-0000-00009C1C0000}"/>
    <cellStyle name="20% - Accent5 2 3 2 2 5" xfId="20997" xr:uid="{00000000-0005-0000-0000-00009D1C0000}"/>
    <cellStyle name="20% - Accent5 2 3 2 3" xfId="5334" xr:uid="{00000000-0005-0000-0000-00009E1C0000}"/>
    <cellStyle name="20% - Accent5 2 3 2 3 2" xfId="5335" xr:uid="{00000000-0005-0000-0000-00009F1C0000}"/>
    <cellStyle name="20% - Accent5 2 3 2 3 2 2" xfId="5336" xr:uid="{00000000-0005-0000-0000-0000A01C0000}"/>
    <cellStyle name="20% - Accent5 2 3 2 3 2 2 2" xfId="21011" xr:uid="{00000000-0005-0000-0000-0000A11C0000}"/>
    <cellStyle name="20% - Accent5 2 3 2 3 2 3" xfId="5337" xr:uid="{00000000-0005-0000-0000-0000A21C0000}"/>
    <cellStyle name="20% - Accent5 2 3 2 3 2 3 2" xfId="21012" xr:uid="{00000000-0005-0000-0000-0000A31C0000}"/>
    <cellStyle name="20% - Accent5 2 3 2 3 2 4" xfId="21010" xr:uid="{00000000-0005-0000-0000-0000A41C0000}"/>
    <cellStyle name="20% - Accent5 2 3 2 3 3" xfId="5338" xr:uid="{00000000-0005-0000-0000-0000A51C0000}"/>
    <cellStyle name="20% - Accent5 2 3 2 3 3 2" xfId="5339" xr:uid="{00000000-0005-0000-0000-0000A61C0000}"/>
    <cellStyle name="20% - Accent5 2 3 2 3 3 2 2" xfId="21014" xr:uid="{00000000-0005-0000-0000-0000A71C0000}"/>
    <cellStyle name="20% - Accent5 2 3 2 3 3 3" xfId="21013" xr:uid="{00000000-0005-0000-0000-0000A81C0000}"/>
    <cellStyle name="20% - Accent5 2 3 2 3 4" xfId="21009" xr:uid="{00000000-0005-0000-0000-0000A91C0000}"/>
    <cellStyle name="20% - Accent5 2 3 2 4" xfId="5340" xr:uid="{00000000-0005-0000-0000-0000AA1C0000}"/>
    <cellStyle name="20% - Accent5 2 3 2 4 2" xfId="5341" xr:uid="{00000000-0005-0000-0000-0000AB1C0000}"/>
    <cellStyle name="20% - Accent5 2 3 2 4 2 2" xfId="21016" xr:uid="{00000000-0005-0000-0000-0000AC1C0000}"/>
    <cellStyle name="20% - Accent5 2 3 2 4 3" xfId="5342" xr:uid="{00000000-0005-0000-0000-0000AD1C0000}"/>
    <cellStyle name="20% - Accent5 2 3 2 4 3 2" xfId="21017" xr:uid="{00000000-0005-0000-0000-0000AE1C0000}"/>
    <cellStyle name="20% - Accent5 2 3 2 4 4" xfId="21015" xr:uid="{00000000-0005-0000-0000-0000AF1C0000}"/>
    <cellStyle name="20% - Accent5 2 3 2 5" xfId="5343" xr:uid="{00000000-0005-0000-0000-0000B01C0000}"/>
    <cellStyle name="20% - Accent5 2 3 2 5 2" xfId="5344" xr:uid="{00000000-0005-0000-0000-0000B11C0000}"/>
    <cellStyle name="20% - Accent5 2 3 2 5 2 2" xfId="21019" xr:uid="{00000000-0005-0000-0000-0000B21C0000}"/>
    <cellStyle name="20% - Accent5 2 3 2 5 3" xfId="21018" xr:uid="{00000000-0005-0000-0000-0000B31C0000}"/>
    <cellStyle name="20% - Accent5 2 3 2 6" xfId="20996" xr:uid="{00000000-0005-0000-0000-0000B41C0000}"/>
    <cellStyle name="20% - Accent5 2 3 3" xfId="5345" xr:uid="{00000000-0005-0000-0000-0000B51C0000}"/>
    <cellStyle name="20% - Accent5 2 3 3 2" xfId="5346" xr:uid="{00000000-0005-0000-0000-0000B61C0000}"/>
    <cellStyle name="20% - Accent5 2 3 3 2 2" xfId="5347" xr:uid="{00000000-0005-0000-0000-0000B71C0000}"/>
    <cellStyle name="20% - Accent5 2 3 3 2 2 2" xfId="5348" xr:uid="{00000000-0005-0000-0000-0000B81C0000}"/>
    <cellStyle name="20% - Accent5 2 3 3 2 2 2 2" xfId="21023" xr:uid="{00000000-0005-0000-0000-0000B91C0000}"/>
    <cellStyle name="20% - Accent5 2 3 3 2 2 3" xfId="5349" xr:uid="{00000000-0005-0000-0000-0000BA1C0000}"/>
    <cellStyle name="20% - Accent5 2 3 3 2 2 3 2" xfId="21024" xr:uid="{00000000-0005-0000-0000-0000BB1C0000}"/>
    <cellStyle name="20% - Accent5 2 3 3 2 2 4" xfId="21022" xr:uid="{00000000-0005-0000-0000-0000BC1C0000}"/>
    <cellStyle name="20% - Accent5 2 3 3 2 3" xfId="5350" xr:uid="{00000000-0005-0000-0000-0000BD1C0000}"/>
    <cellStyle name="20% - Accent5 2 3 3 2 3 2" xfId="5351" xr:uid="{00000000-0005-0000-0000-0000BE1C0000}"/>
    <cellStyle name="20% - Accent5 2 3 3 2 3 2 2" xfId="21026" xr:uid="{00000000-0005-0000-0000-0000BF1C0000}"/>
    <cellStyle name="20% - Accent5 2 3 3 2 3 3" xfId="21025" xr:uid="{00000000-0005-0000-0000-0000C01C0000}"/>
    <cellStyle name="20% - Accent5 2 3 3 2 4" xfId="21021" xr:uid="{00000000-0005-0000-0000-0000C11C0000}"/>
    <cellStyle name="20% - Accent5 2 3 3 3" xfId="5352" xr:uid="{00000000-0005-0000-0000-0000C21C0000}"/>
    <cellStyle name="20% - Accent5 2 3 3 3 2" xfId="5353" xr:uid="{00000000-0005-0000-0000-0000C31C0000}"/>
    <cellStyle name="20% - Accent5 2 3 3 3 2 2" xfId="21028" xr:uid="{00000000-0005-0000-0000-0000C41C0000}"/>
    <cellStyle name="20% - Accent5 2 3 3 3 3" xfId="5354" xr:uid="{00000000-0005-0000-0000-0000C51C0000}"/>
    <cellStyle name="20% - Accent5 2 3 3 3 3 2" xfId="21029" xr:uid="{00000000-0005-0000-0000-0000C61C0000}"/>
    <cellStyle name="20% - Accent5 2 3 3 3 4" xfId="21027" xr:uid="{00000000-0005-0000-0000-0000C71C0000}"/>
    <cellStyle name="20% - Accent5 2 3 3 4" xfId="5355" xr:uid="{00000000-0005-0000-0000-0000C81C0000}"/>
    <cellStyle name="20% - Accent5 2 3 3 4 2" xfId="5356" xr:uid="{00000000-0005-0000-0000-0000C91C0000}"/>
    <cellStyle name="20% - Accent5 2 3 3 4 2 2" xfId="21031" xr:uid="{00000000-0005-0000-0000-0000CA1C0000}"/>
    <cellStyle name="20% - Accent5 2 3 3 4 3" xfId="21030" xr:uid="{00000000-0005-0000-0000-0000CB1C0000}"/>
    <cellStyle name="20% - Accent5 2 3 3 5" xfId="21020" xr:uid="{00000000-0005-0000-0000-0000CC1C0000}"/>
    <cellStyle name="20% - Accent5 2 3 4" xfId="5357" xr:uid="{00000000-0005-0000-0000-0000CD1C0000}"/>
    <cellStyle name="20% - Accent5 2 3 4 2" xfId="5358" xr:uid="{00000000-0005-0000-0000-0000CE1C0000}"/>
    <cellStyle name="20% - Accent5 2 3 4 2 2" xfId="5359" xr:uid="{00000000-0005-0000-0000-0000CF1C0000}"/>
    <cellStyle name="20% - Accent5 2 3 5" xfId="5360" xr:uid="{00000000-0005-0000-0000-0000D01C0000}"/>
    <cellStyle name="20% - Accent5 2 3 5 2" xfId="5361" xr:uid="{00000000-0005-0000-0000-0000D11C0000}"/>
    <cellStyle name="20% - Accent5 2 3 5 2 2" xfId="5362" xr:uid="{00000000-0005-0000-0000-0000D21C0000}"/>
    <cellStyle name="20% - Accent5 2 3 5 2 2 2" xfId="21034" xr:uid="{00000000-0005-0000-0000-0000D31C0000}"/>
    <cellStyle name="20% - Accent5 2 3 5 2 3" xfId="5363" xr:uid="{00000000-0005-0000-0000-0000D41C0000}"/>
    <cellStyle name="20% - Accent5 2 3 5 2 3 2" xfId="21035" xr:uid="{00000000-0005-0000-0000-0000D51C0000}"/>
    <cellStyle name="20% - Accent5 2 3 5 2 4" xfId="21033" xr:uid="{00000000-0005-0000-0000-0000D61C0000}"/>
    <cellStyle name="20% - Accent5 2 3 5 3" xfId="5364" xr:uid="{00000000-0005-0000-0000-0000D71C0000}"/>
    <cellStyle name="20% - Accent5 2 3 5 3 2" xfId="21036" xr:uid="{00000000-0005-0000-0000-0000D81C0000}"/>
    <cellStyle name="20% - Accent5 2 3 5 4" xfId="5365" xr:uid="{00000000-0005-0000-0000-0000D91C0000}"/>
    <cellStyle name="20% - Accent5 2 3 5 4 2" xfId="21037" xr:uid="{00000000-0005-0000-0000-0000DA1C0000}"/>
    <cellStyle name="20% - Accent5 2 3 5 5" xfId="21032" xr:uid="{00000000-0005-0000-0000-0000DB1C0000}"/>
    <cellStyle name="20% - Accent5 2 3 6" xfId="5366" xr:uid="{00000000-0005-0000-0000-0000DC1C0000}"/>
    <cellStyle name="20% - Accent5 2 3 6 2" xfId="5367" xr:uid="{00000000-0005-0000-0000-0000DD1C0000}"/>
    <cellStyle name="20% - Accent5 2 3 6 2 2" xfId="21039" xr:uid="{00000000-0005-0000-0000-0000DE1C0000}"/>
    <cellStyle name="20% - Accent5 2 3 6 3" xfId="5368" xr:uid="{00000000-0005-0000-0000-0000DF1C0000}"/>
    <cellStyle name="20% - Accent5 2 3 6 3 2" xfId="21040" xr:uid="{00000000-0005-0000-0000-0000E01C0000}"/>
    <cellStyle name="20% - Accent5 2 3 6 4" xfId="21038" xr:uid="{00000000-0005-0000-0000-0000E11C0000}"/>
    <cellStyle name="20% - Accent5 2 3 7" xfId="5369" xr:uid="{00000000-0005-0000-0000-0000E21C0000}"/>
    <cellStyle name="20% - Accent5 2 3 7 2" xfId="5370" xr:uid="{00000000-0005-0000-0000-0000E31C0000}"/>
    <cellStyle name="20% - Accent5 2 3 7 2 2" xfId="21042" xr:uid="{00000000-0005-0000-0000-0000E41C0000}"/>
    <cellStyle name="20% - Accent5 2 3 7 3" xfId="21041" xr:uid="{00000000-0005-0000-0000-0000E51C0000}"/>
    <cellStyle name="20% - Accent5 2 3 8" xfId="20995" xr:uid="{00000000-0005-0000-0000-0000E61C0000}"/>
    <cellStyle name="20% - Accent5 2 4" xfId="5371" xr:uid="{00000000-0005-0000-0000-0000E71C0000}"/>
    <cellStyle name="20% - Accent5 2 4 2" xfId="5372" xr:uid="{00000000-0005-0000-0000-0000E81C0000}"/>
    <cellStyle name="20% - Accent5 2 4 2 2" xfId="5373" xr:uid="{00000000-0005-0000-0000-0000E91C0000}"/>
    <cellStyle name="20% - Accent5 2 4 2 2 2" xfId="5374" xr:uid="{00000000-0005-0000-0000-0000EA1C0000}"/>
    <cellStyle name="20% - Accent5 2 4 2 2 2 2" xfId="5375" xr:uid="{00000000-0005-0000-0000-0000EB1C0000}"/>
    <cellStyle name="20% - Accent5 2 4 2 2 2 2 2" xfId="5376" xr:uid="{00000000-0005-0000-0000-0000EC1C0000}"/>
    <cellStyle name="20% - Accent5 2 4 2 2 2 2 2 2" xfId="21048" xr:uid="{00000000-0005-0000-0000-0000ED1C0000}"/>
    <cellStyle name="20% - Accent5 2 4 2 2 2 2 3" xfId="5377" xr:uid="{00000000-0005-0000-0000-0000EE1C0000}"/>
    <cellStyle name="20% - Accent5 2 4 2 2 2 2 3 2" xfId="21049" xr:uid="{00000000-0005-0000-0000-0000EF1C0000}"/>
    <cellStyle name="20% - Accent5 2 4 2 2 2 2 4" xfId="21047" xr:uid="{00000000-0005-0000-0000-0000F01C0000}"/>
    <cellStyle name="20% - Accent5 2 4 2 2 2 3" xfId="5378" xr:uid="{00000000-0005-0000-0000-0000F11C0000}"/>
    <cellStyle name="20% - Accent5 2 4 2 2 2 3 2" xfId="5379" xr:uid="{00000000-0005-0000-0000-0000F21C0000}"/>
    <cellStyle name="20% - Accent5 2 4 2 2 2 3 2 2" xfId="21051" xr:uid="{00000000-0005-0000-0000-0000F31C0000}"/>
    <cellStyle name="20% - Accent5 2 4 2 2 2 3 3" xfId="21050" xr:uid="{00000000-0005-0000-0000-0000F41C0000}"/>
    <cellStyle name="20% - Accent5 2 4 2 2 2 4" xfId="21046" xr:uid="{00000000-0005-0000-0000-0000F51C0000}"/>
    <cellStyle name="20% - Accent5 2 4 2 2 3" xfId="5380" xr:uid="{00000000-0005-0000-0000-0000F61C0000}"/>
    <cellStyle name="20% - Accent5 2 4 2 2 3 2" xfId="5381" xr:uid="{00000000-0005-0000-0000-0000F71C0000}"/>
    <cellStyle name="20% - Accent5 2 4 2 2 3 2 2" xfId="21053" xr:uid="{00000000-0005-0000-0000-0000F81C0000}"/>
    <cellStyle name="20% - Accent5 2 4 2 2 3 3" xfId="5382" xr:uid="{00000000-0005-0000-0000-0000F91C0000}"/>
    <cellStyle name="20% - Accent5 2 4 2 2 3 3 2" xfId="21054" xr:uid="{00000000-0005-0000-0000-0000FA1C0000}"/>
    <cellStyle name="20% - Accent5 2 4 2 2 3 4" xfId="21052" xr:uid="{00000000-0005-0000-0000-0000FB1C0000}"/>
    <cellStyle name="20% - Accent5 2 4 2 2 4" xfId="5383" xr:uid="{00000000-0005-0000-0000-0000FC1C0000}"/>
    <cellStyle name="20% - Accent5 2 4 2 2 4 2" xfId="5384" xr:uid="{00000000-0005-0000-0000-0000FD1C0000}"/>
    <cellStyle name="20% - Accent5 2 4 2 2 4 2 2" xfId="21056" xr:uid="{00000000-0005-0000-0000-0000FE1C0000}"/>
    <cellStyle name="20% - Accent5 2 4 2 2 4 3" xfId="21055" xr:uid="{00000000-0005-0000-0000-0000FF1C0000}"/>
    <cellStyle name="20% - Accent5 2 4 2 2 5" xfId="21045" xr:uid="{00000000-0005-0000-0000-0000001D0000}"/>
    <cellStyle name="20% - Accent5 2 4 2 3" xfId="5385" xr:uid="{00000000-0005-0000-0000-0000011D0000}"/>
    <cellStyle name="20% - Accent5 2 4 2 3 2" xfId="5386" xr:uid="{00000000-0005-0000-0000-0000021D0000}"/>
    <cellStyle name="20% - Accent5 2 4 2 3 2 2" xfId="5387" xr:uid="{00000000-0005-0000-0000-0000031D0000}"/>
    <cellStyle name="20% - Accent5 2 4 2 3 2 2 2" xfId="21059" xr:uid="{00000000-0005-0000-0000-0000041D0000}"/>
    <cellStyle name="20% - Accent5 2 4 2 3 2 3" xfId="5388" xr:uid="{00000000-0005-0000-0000-0000051D0000}"/>
    <cellStyle name="20% - Accent5 2 4 2 3 2 3 2" xfId="21060" xr:uid="{00000000-0005-0000-0000-0000061D0000}"/>
    <cellStyle name="20% - Accent5 2 4 2 3 2 4" xfId="21058" xr:uid="{00000000-0005-0000-0000-0000071D0000}"/>
    <cellStyle name="20% - Accent5 2 4 2 3 3" xfId="5389" xr:uid="{00000000-0005-0000-0000-0000081D0000}"/>
    <cellStyle name="20% - Accent5 2 4 2 3 3 2" xfId="5390" xr:uid="{00000000-0005-0000-0000-0000091D0000}"/>
    <cellStyle name="20% - Accent5 2 4 2 3 3 2 2" xfId="21062" xr:uid="{00000000-0005-0000-0000-00000A1D0000}"/>
    <cellStyle name="20% - Accent5 2 4 2 3 3 3" xfId="21061" xr:uid="{00000000-0005-0000-0000-00000B1D0000}"/>
    <cellStyle name="20% - Accent5 2 4 2 3 4" xfId="21057" xr:uid="{00000000-0005-0000-0000-00000C1D0000}"/>
    <cellStyle name="20% - Accent5 2 4 2 4" xfId="5391" xr:uid="{00000000-0005-0000-0000-00000D1D0000}"/>
    <cellStyle name="20% - Accent5 2 4 2 4 2" xfId="5392" xr:uid="{00000000-0005-0000-0000-00000E1D0000}"/>
    <cellStyle name="20% - Accent5 2 4 2 4 2 2" xfId="21064" xr:uid="{00000000-0005-0000-0000-00000F1D0000}"/>
    <cellStyle name="20% - Accent5 2 4 2 4 3" xfId="5393" xr:uid="{00000000-0005-0000-0000-0000101D0000}"/>
    <cellStyle name="20% - Accent5 2 4 2 4 3 2" xfId="21065" xr:uid="{00000000-0005-0000-0000-0000111D0000}"/>
    <cellStyle name="20% - Accent5 2 4 2 4 4" xfId="21063" xr:uid="{00000000-0005-0000-0000-0000121D0000}"/>
    <cellStyle name="20% - Accent5 2 4 2 5" xfId="5394" xr:uid="{00000000-0005-0000-0000-0000131D0000}"/>
    <cellStyle name="20% - Accent5 2 4 2 5 2" xfId="5395" xr:uid="{00000000-0005-0000-0000-0000141D0000}"/>
    <cellStyle name="20% - Accent5 2 4 2 5 2 2" xfId="21067" xr:uid="{00000000-0005-0000-0000-0000151D0000}"/>
    <cellStyle name="20% - Accent5 2 4 2 5 3" xfId="21066" xr:uid="{00000000-0005-0000-0000-0000161D0000}"/>
    <cellStyle name="20% - Accent5 2 4 2 6" xfId="21044" xr:uid="{00000000-0005-0000-0000-0000171D0000}"/>
    <cellStyle name="20% - Accent5 2 4 3" xfId="5396" xr:uid="{00000000-0005-0000-0000-0000181D0000}"/>
    <cellStyle name="20% - Accent5 2 4 3 2" xfId="5397" xr:uid="{00000000-0005-0000-0000-0000191D0000}"/>
    <cellStyle name="20% - Accent5 2 4 3 2 2" xfId="5398" xr:uid="{00000000-0005-0000-0000-00001A1D0000}"/>
    <cellStyle name="20% - Accent5 2 4 3 2 2 2" xfId="5399" xr:uid="{00000000-0005-0000-0000-00001B1D0000}"/>
    <cellStyle name="20% - Accent5 2 4 3 2 2 2 2" xfId="21071" xr:uid="{00000000-0005-0000-0000-00001C1D0000}"/>
    <cellStyle name="20% - Accent5 2 4 3 2 2 3" xfId="5400" xr:uid="{00000000-0005-0000-0000-00001D1D0000}"/>
    <cellStyle name="20% - Accent5 2 4 3 2 2 3 2" xfId="21072" xr:uid="{00000000-0005-0000-0000-00001E1D0000}"/>
    <cellStyle name="20% - Accent5 2 4 3 2 2 4" xfId="21070" xr:uid="{00000000-0005-0000-0000-00001F1D0000}"/>
    <cellStyle name="20% - Accent5 2 4 3 2 3" xfId="5401" xr:uid="{00000000-0005-0000-0000-0000201D0000}"/>
    <cellStyle name="20% - Accent5 2 4 3 2 3 2" xfId="5402" xr:uid="{00000000-0005-0000-0000-0000211D0000}"/>
    <cellStyle name="20% - Accent5 2 4 3 2 3 2 2" xfId="21074" xr:uid="{00000000-0005-0000-0000-0000221D0000}"/>
    <cellStyle name="20% - Accent5 2 4 3 2 3 3" xfId="21073" xr:uid="{00000000-0005-0000-0000-0000231D0000}"/>
    <cellStyle name="20% - Accent5 2 4 3 2 4" xfId="21069" xr:uid="{00000000-0005-0000-0000-0000241D0000}"/>
    <cellStyle name="20% - Accent5 2 4 3 3" xfId="5403" xr:uid="{00000000-0005-0000-0000-0000251D0000}"/>
    <cellStyle name="20% - Accent5 2 4 3 3 2" xfId="5404" xr:uid="{00000000-0005-0000-0000-0000261D0000}"/>
    <cellStyle name="20% - Accent5 2 4 3 3 2 2" xfId="21076" xr:uid="{00000000-0005-0000-0000-0000271D0000}"/>
    <cellStyle name="20% - Accent5 2 4 3 3 3" xfId="5405" xr:uid="{00000000-0005-0000-0000-0000281D0000}"/>
    <cellStyle name="20% - Accent5 2 4 3 3 3 2" xfId="21077" xr:uid="{00000000-0005-0000-0000-0000291D0000}"/>
    <cellStyle name="20% - Accent5 2 4 3 3 4" xfId="21075" xr:uid="{00000000-0005-0000-0000-00002A1D0000}"/>
    <cellStyle name="20% - Accent5 2 4 3 4" xfId="5406" xr:uid="{00000000-0005-0000-0000-00002B1D0000}"/>
    <cellStyle name="20% - Accent5 2 4 3 4 2" xfId="5407" xr:uid="{00000000-0005-0000-0000-00002C1D0000}"/>
    <cellStyle name="20% - Accent5 2 4 3 4 2 2" xfId="21079" xr:uid="{00000000-0005-0000-0000-00002D1D0000}"/>
    <cellStyle name="20% - Accent5 2 4 3 4 3" xfId="21078" xr:uid="{00000000-0005-0000-0000-00002E1D0000}"/>
    <cellStyle name="20% - Accent5 2 4 3 5" xfId="21068" xr:uid="{00000000-0005-0000-0000-00002F1D0000}"/>
    <cellStyle name="20% - Accent5 2 4 4" xfId="5408" xr:uid="{00000000-0005-0000-0000-0000301D0000}"/>
    <cellStyle name="20% - Accent5 2 4 4 2" xfId="5409" xr:uid="{00000000-0005-0000-0000-0000311D0000}"/>
    <cellStyle name="20% - Accent5 2 4 4 2 2" xfId="5410" xr:uid="{00000000-0005-0000-0000-0000321D0000}"/>
    <cellStyle name="20% - Accent5 2 4 4 2 2 2" xfId="5411" xr:uid="{00000000-0005-0000-0000-0000331D0000}"/>
    <cellStyle name="20% - Accent5 2 4 4 2 2 2 2" xfId="21083" xr:uid="{00000000-0005-0000-0000-0000341D0000}"/>
    <cellStyle name="20% - Accent5 2 4 4 2 2 3" xfId="5412" xr:uid="{00000000-0005-0000-0000-0000351D0000}"/>
    <cellStyle name="20% - Accent5 2 4 4 2 2 3 2" xfId="21084" xr:uid="{00000000-0005-0000-0000-0000361D0000}"/>
    <cellStyle name="20% - Accent5 2 4 4 2 2 4" xfId="21082" xr:uid="{00000000-0005-0000-0000-0000371D0000}"/>
    <cellStyle name="20% - Accent5 2 4 4 2 3" xfId="5413" xr:uid="{00000000-0005-0000-0000-0000381D0000}"/>
    <cellStyle name="20% - Accent5 2 4 4 2 3 2" xfId="5414" xr:uid="{00000000-0005-0000-0000-0000391D0000}"/>
    <cellStyle name="20% - Accent5 2 4 4 2 3 2 2" xfId="21086" xr:uid="{00000000-0005-0000-0000-00003A1D0000}"/>
    <cellStyle name="20% - Accent5 2 4 4 2 3 3" xfId="21085" xr:uid="{00000000-0005-0000-0000-00003B1D0000}"/>
    <cellStyle name="20% - Accent5 2 4 4 2 4" xfId="21081" xr:uid="{00000000-0005-0000-0000-00003C1D0000}"/>
    <cellStyle name="20% - Accent5 2 4 4 3" xfId="5415" xr:uid="{00000000-0005-0000-0000-00003D1D0000}"/>
    <cellStyle name="20% - Accent5 2 4 4 3 2" xfId="5416" xr:uid="{00000000-0005-0000-0000-00003E1D0000}"/>
    <cellStyle name="20% - Accent5 2 4 4 3 2 2" xfId="21088" xr:uid="{00000000-0005-0000-0000-00003F1D0000}"/>
    <cellStyle name="20% - Accent5 2 4 4 3 3" xfId="5417" xr:uid="{00000000-0005-0000-0000-0000401D0000}"/>
    <cellStyle name="20% - Accent5 2 4 4 3 3 2" xfId="21089" xr:uid="{00000000-0005-0000-0000-0000411D0000}"/>
    <cellStyle name="20% - Accent5 2 4 4 3 4" xfId="21087" xr:uid="{00000000-0005-0000-0000-0000421D0000}"/>
    <cellStyle name="20% - Accent5 2 4 4 4" xfId="5418" xr:uid="{00000000-0005-0000-0000-0000431D0000}"/>
    <cellStyle name="20% - Accent5 2 4 4 4 2" xfId="5419" xr:uid="{00000000-0005-0000-0000-0000441D0000}"/>
    <cellStyle name="20% - Accent5 2 4 4 4 2 2" xfId="21091" xr:uid="{00000000-0005-0000-0000-0000451D0000}"/>
    <cellStyle name="20% - Accent5 2 4 4 4 3" xfId="21090" xr:uid="{00000000-0005-0000-0000-0000461D0000}"/>
    <cellStyle name="20% - Accent5 2 4 4 5" xfId="21080" xr:uid="{00000000-0005-0000-0000-0000471D0000}"/>
    <cellStyle name="20% - Accent5 2 4 5" xfId="5420" xr:uid="{00000000-0005-0000-0000-0000481D0000}"/>
    <cellStyle name="20% - Accent5 2 4 5 2" xfId="5421" xr:uid="{00000000-0005-0000-0000-0000491D0000}"/>
    <cellStyle name="20% - Accent5 2 4 5 2 2" xfId="5422" xr:uid="{00000000-0005-0000-0000-00004A1D0000}"/>
    <cellStyle name="20% - Accent5 2 4 5 2 2 2" xfId="21094" xr:uid="{00000000-0005-0000-0000-00004B1D0000}"/>
    <cellStyle name="20% - Accent5 2 4 5 2 3" xfId="5423" xr:uid="{00000000-0005-0000-0000-00004C1D0000}"/>
    <cellStyle name="20% - Accent5 2 4 5 2 3 2" xfId="21095" xr:uid="{00000000-0005-0000-0000-00004D1D0000}"/>
    <cellStyle name="20% - Accent5 2 4 5 2 4" xfId="21093" xr:uid="{00000000-0005-0000-0000-00004E1D0000}"/>
    <cellStyle name="20% - Accent5 2 4 5 3" xfId="5424" xr:uid="{00000000-0005-0000-0000-00004F1D0000}"/>
    <cellStyle name="20% - Accent5 2 4 5 3 2" xfId="5425" xr:uid="{00000000-0005-0000-0000-0000501D0000}"/>
    <cellStyle name="20% - Accent5 2 4 5 3 2 2" xfId="21097" xr:uid="{00000000-0005-0000-0000-0000511D0000}"/>
    <cellStyle name="20% - Accent5 2 4 5 3 3" xfId="21096" xr:uid="{00000000-0005-0000-0000-0000521D0000}"/>
    <cellStyle name="20% - Accent5 2 4 5 4" xfId="21092" xr:uid="{00000000-0005-0000-0000-0000531D0000}"/>
    <cellStyle name="20% - Accent5 2 4 6" xfId="5426" xr:uid="{00000000-0005-0000-0000-0000541D0000}"/>
    <cellStyle name="20% - Accent5 2 4 6 2" xfId="5427" xr:uid="{00000000-0005-0000-0000-0000551D0000}"/>
    <cellStyle name="20% - Accent5 2 4 6 2 2" xfId="5428" xr:uid="{00000000-0005-0000-0000-0000561D0000}"/>
    <cellStyle name="20% - Accent5 2 4 6 2 2 2" xfId="21100" xr:uid="{00000000-0005-0000-0000-0000571D0000}"/>
    <cellStyle name="20% - Accent5 2 4 6 2 3" xfId="5429" xr:uid="{00000000-0005-0000-0000-0000581D0000}"/>
    <cellStyle name="20% - Accent5 2 4 6 2 3 2" xfId="21101" xr:uid="{00000000-0005-0000-0000-0000591D0000}"/>
    <cellStyle name="20% - Accent5 2 4 6 2 4" xfId="21099" xr:uid="{00000000-0005-0000-0000-00005A1D0000}"/>
    <cellStyle name="20% - Accent5 2 4 6 3" xfId="5430" xr:uid="{00000000-0005-0000-0000-00005B1D0000}"/>
    <cellStyle name="20% - Accent5 2 4 6 3 2" xfId="21102" xr:uid="{00000000-0005-0000-0000-00005C1D0000}"/>
    <cellStyle name="20% - Accent5 2 4 6 4" xfId="5431" xr:uid="{00000000-0005-0000-0000-00005D1D0000}"/>
    <cellStyle name="20% - Accent5 2 4 6 4 2" xfId="21103" xr:uid="{00000000-0005-0000-0000-00005E1D0000}"/>
    <cellStyle name="20% - Accent5 2 4 6 5" xfId="21098" xr:uid="{00000000-0005-0000-0000-00005F1D0000}"/>
    <cellStyle name="20% - Accent5 2 4 7" xfId="5432" xr:uid="{00000000-0005-0000-0000-0000601D0000}"/>
    <cellStyle name="20% - Accent5 2 4 7 2" xfId="5433" xr:uid="{00000000-0005-0000-0000-0000611D0000}"/>
    <cellStyle name="20% - Accent5 2 4 7 2 2" xfId="21105" xr:uid="{00000000-0005-0000-0000-0000621D0000}"/>
    <cellStyle name="20% - Accent5 2 4 7 3" xfId="5434" xr:uid="{00000000-0005-0000-0000-0000631D0000}"/>
    <cellStyle name="20% - Accent5 2 4 7 3 2" xfId="21106" xr:uid="{00000000-0005-0000-0000-0000641D0000}"/>
    <cellStyle name="20% - Accent5 2 4 7 4" xfId="21104" xr:uid="{00000000-0005-0000-0000-0000651D0000}"/>
    <cellStyle name="20% - Accent5 2 4 8" xfId="5435" xr:uid="{00000000-0005-0000-0000-0000661D0000}"/>
    <cellStyle name="20% - Accent5 2 4 8 2" xfId="5436" xr:uid="{00000000-0005-0000-0000-0000671D0000}"/>
    <cellStyle name="20% - Accent5 2 4 8 2 2" xfId="21108" xr:uid="{00000000-0005-0000-0000-0000681D0000}"/>
    <cellStyle name="20% - Accent5 2 4 8 3" xfId="21107" xr:uid="{00000000-0005-0000-0000-0000691D0000}"/>
    <cellStyle name="20% - Accent5 2 4 9" xfId="21043" xr:uid="{00000000-0005-0000-0000-00006A1D0000}"/>
    <cellStyle name="20% - Accent5 2 5" xfId="5437" xr:uid="{00000000-0005-0000-0000-00006B1D0000}"/>
    <cellStyle name="20% - Accent5 2 5 2" xfId="5438" xr:uid="{00000000-0005-0000-0000-00006C1D0000}"/>
    <cellStyle name="20% - Accent5 2 5 2 2" xfId="5439" xr:uid="{00000000-0005-0000-0000-00006D1D0000}"/>
    <cellStyle name="20% - Accent5 2 5 2 2 2" xfId="5440" xr:uid="{00000000-0005-0000-0000-00006E1D0000}"/>
    <cellStyle name="20% - Accent5 2 5 2 2 2 2" xfId="5441" xr:uid="{00000000-0005-0000-0000-00006F1D0000}"/>
    <cellStyle name="20% - Accent5 2 5 2 2 2 2 2" xfId="5442" xr:uid="{00000000-0005-0000-0000-0000701D0000}"/>
    <cellStyle name="20% - Accent5 2 5 2 2 2 2 2 2" xfId="21114" xr:uid="{00000000-0005-0000-0000-0000711D0000}"/>
    <cellStyle name="20% - Accent5 2 5 2 2 2 2 3" xfId="5443" xr:uid="{00000000-0005-0000-0000-0000721D0000}"/>
    <cellStyle name="20% - Accent5 2 5 2 2 2 2 3 2" xfId="21115" xr:uid="{00000000-0005-0000-0000-0000731D0000}"/>
    <cellStyle name="20% - Accent5 2 5 2 2 2 2 4" xfId="21113" xr:uid="{00000000-0005-0000-0000-0000741D0000}"/>
    <cellStyle name="20% - Accent5 2 5 2 2 2 3" xfId="5444" xr:uid="{00000000-0005-0000-0000-0000751D0000}"/>
    <cellStyle name="20% - Accent5 2 5 2 2 2 3 2" xfId="5445" xr:uid="{00000000-0005-0000-0000-0000761D0000}"/>
    <cellStyle name="20% - Accent5 2 5 2 2 2 3 2 2" xfId="21117" xr:uid="{00000000-0005-0000-0000-0000771D0000}"/>
    <cellStyle name="20% - Accent5 2 5 2 2 2 3 3" xfId="21116" xr:uid="{00000000-0005-0000-0000-0000781D0000}"/>
    <cellStyle name="20% - Accent5 2 5 2 2 2 4" xfId="21112" xr:uid="{00000000-0005-0000-0000-0000791D0000}"/>
    <cellStyle name="20% - Accent5 2 5 2 2 3" xfId="5446" xr:uid="{00000000-0005-0000-0000-00007A1D0000}"/>
    <cellStyle name="20% - Accent5 2 5 2 2 3 2" xfId="5447" xr:uid="{00000000-0005-0000-0000-00007B1D0000}"/>
    <cellStyle name="20% - Accent5 2 5 2 2 3 2 2" xfId="21119" xr:uid="{00000000-0005-0000-0000-00007C1D0000}"/>
    <cellStyle name="20% - Accent5 2 5 2 2 3 3" xfId="5448" xr:uid="{00000000-0005-0000-0000-00007D1D0000}"/>
    <cellStyle name="20% - Accent5 2 5 2 2 3 3 2" xfId="21120" xr:uid="{00000000-0005-0000-0000-00007E1D0000}"/>
    <cellStyle name="20% - Accent5 2 5 2 2 3 4" xfId="21118" xr:uid="{00000000-0005-0000-0000-00007F1D0000}"/>
    <cellStyle name="20% - Accent5 2 5 2 2 4" xfId="5449" xr:uid="{00000000-0005-0000-0000-0000801D0000}"/>
    <cellStyle name="20% - Accent5 2 5 2 2 4 2" xfId="5450" xr:uid="{00000000-0005-0000-0000-0000811D0000}"/>
    <cellStyle name="20% - Accent5 2 5 2 2 4 2 2" xfId="21122" xr:uid="{00000000-0005-0000-0000-0000821D0000}"/>
    <cellStyle name="20% - Accent5 2 5 2 2 4 3" xfId="21121" xr:uid="{00000000-0005-0000-0000-0000831D0000}"/>
    <cellStyle name="20% - Accent5 2 5 2 2 5" xfId="21111" xr:uid="{00000000-0005-0000-0000-0000841D0000}"/>
    <cellStyle name="20% - Accent5 2 5 2 3" xfId="5451" xr:uid="{00000000-0005-0000-0000-0000851D0000}"/>
    <cellStyle name="20% - Accent5 2 5 2 3 2" xfId="5452" xr:uid="{00000000-0005-0000-0000-0000861D0000}"/>
    <cellStyle name="20% - Accent5 2 5 2 3 2 2" xfId="5453" xr:uid="{00000000-0005-0000-0000-0000871D0000}"/>
    <cellStyle name="20% - Accent5 2 5 2 3 2 2 2" xfId="21125" xr:uid="{00000000-0005-0000-0000-0000881D0000}"/>
    <cellStyle name="20% - Accent5 2 5 2 3 2 3" xfId="5454" xr:uid="{00000000-0005-0000-0000-0000891D0000}"/>
    <cellStyle name="20% - Accent5 2 5 2 3 2 3 2" xfId="21126" xr:uid="{00000000-0005-0000-0000-00008A1D0000}"/>
    <cellStyle name="20% - Accent5 2 5 2 3 2 4" xfId="21124" xr:uid="{00000000-0005-0000-0000-00008B1D0000}"/>
    <cellStyle name="20% - Accent5 2 5 2 3 3" xfId="5455" xr:uid="{00000000-0005-0000-0000-00008C1D0000}"/>
    <cellStyle name="20% - Accent5 2 5 2 3 3 2" xfId="5456" xr:uid="{00000000-0005-0000-0000-00008D1D0000}"/>
    <cellStyle name="20% - Accent5 2 5 2 3 3 2 2" xfId="21128" xr:uid="{00000000-0005-0000-0000-00008E1D0000}"/>
    <cellStyle name="20% - Accent5 2 5 2 3 3 3" xfId="21127" xr:uid="{00000000-0005-0000-0000-00008F1D0000}"/>
    <cellStyle name="20% - Accent5 2 5 2 3 4" xfId="21123" xr:uid="{00000000-0005-0000-0000-0000901D0000}"/>
    <cellStyle name="20% - Accent5 2 5 2 4" xfId="5457" xr:uid="{00000000-0005-0000-0000-0000911D0000}"/>
    <cellStyle name="20% - Accent5 2 5 2 4 2" xfId="5458" xr:uid="{00000000-0005-0000-0000-0000921D0000}"/>
    <cellStyle name="20% - Accent5 2 5 2 4 2 2" xfId="21130" xr:uid="{00000000-0005-0000-0000-0000931D0000}"/>
    <cellStyle name="20% - Accent5 2 5 2 4 3" xfId="5459" xr:uid="{00000000-0005-0000-0000-0000941D0000}"/>
    <cellStyle name="20% - Accent5 2 5 2 4 3 2" xfId="21131" xr:uid="{00000000-0005-0000-0000-0000951D0000}"/>
    <cellStyle name="20% - Accent5 2 5 2 4 4" xfId="21129" xr:uid="{00000000-0005-0000-0000-0000961D0000}"/>
    <cellStyle name="20% - Accent5 2 5 2 5" xfId="5460" xr:uid="{00000000-0005-0000-0000-0000971D0000}"/>
    <cellStyle name="20% - Accent5 2 5 2 5 2" xfId="5461" xr:uid="{00000000-0005-0000-0000-0000981D0000}"/>
    <cellStyle name="20% - Accent5 2 5 2 5 2 2" xfId="21133" xr:uid="{00000000-0005-0000-0000-0000991D0000}"/>
    <cellStyle name="20% - Accent5 2 5 2 5 3" xfId="21132" xr:uid="{00000000-0005-0000-0000-00009A1D0000}"/>
    <cellStyle name="20% - Accent5 2 5 2 6" xfId="21110" xr:uid="{00000000-0005-0000-0000-00009B1D0000}"/>
    <cellStyle name="20% - Accent5 2 5 3" xfId="5462" xr:uid="{00000000-0005-0000-0000-00009C1D0000}"/>
    <cellStyle name="20% - Accent5 2 5 3 2" xfId="5463" xr:uid="{00000000-0005-0000-0000-00009D1D0000}"/>
    <cellStyle name="20% - Accent5 2 5 3 2 2" xfId="5464" xr:uid="{00000000-0005-0000-0000-00009E1D0000}"/>
    <cellStyle name="20% - Accent5 2 5 3 2 2 2" xfId="5465" xr:uid="{00000000-0005-0000-0000-00009F1D0000}"/>
    <cellStyle name="20% - Accent5 2 5 3 2 2 2 2" xfId="21137" xr:uid="{00000000-0005-0000-0000-0000A01D0000}"/>
    <cellStyle name="20% - Accent5 2 5 3 2 2 3" xfId="5466" xr:uid="{00000000-0005-0000-0000-0000A11D0000}"/>
    <cellStyle name="20% - Accent5 2 5 3 2 2 3 2" xfId="21138" xr:uid="{00000000-0005-0000-0000-0000A21D0000}"/>
    <cellStyle name="20% - Accent5 2 5 3 2 2 4" xfId="21136" xr:uid="{00000000-0005-0000-0000-0000A31D0000}"/>
    <cellStyle name="20% - Accent5 2 5 3 2 3" xfId="5467" xr:uid="{00000000-0005-0000-0000-0000A41D0000}"/>
    <cellStyle name="20% - Accent5 2 5 3 2 3 2" xfId="5468" xr:uid="{00000000-0005-0000-0000-0000A51D0000}"/>
    <cellStyle name="20% - Accent5 2 5 3 2 3 2 2" xfId="21140" xr:uid="{00000000-0005-0000-0000-0000A61D0000}"/>
    <cellStyle name="20% - Accent5 2 5 3 2 3 3" xfId="21139" xr:uid="{00000000-0005-0000-0000-0000A71D0000}"/>
    <cellStyle name="20% - Accent5 2 5 3 2 4" xfId="21135" xr:uid="{00000000-0005-0000-0000-0000A81D0000}"/>
    <cellStyle name="20% - Accent5 2 5 3 3" xfId="5469" xr:uid="{00000000-0005-0000-0000-0000A91D0000}"/>
    <cellStyle name="20% - Accent5 2 5 3 3 2" xfId="5470" xr:uid="{00000000-0005-0000-0000-0000AA1D0000}"/>
    <cellStyle name="20% - Accent5 2 5 3 3 2 2" xfId="21142" xr:uid="{00000000-0005-0000-0000-0000AB1D0000}"/>
    <cellStyle name="20% - Accent5 2 5 3 3 3" xfId="5471" xr:uid="{00000000-0005-0000-0000-0000AC1D0000}"/>
    <cellStyle name="20% - Accent5 2 5 3 3 3 2" xfId="21143" xr:uid="{00000000-0005-0000-0000-0000AD1D0000}"/>
    <cellStyle name="20% - Accent5 2 5 3 3 4" xfId="21141" xr:uid="{00000000-0005-0000-0000-0000AE1D0000}"/>
    <cellStyle name="20% - Accent5 2 5 3 4" xfId="5472" xr:uid="{00000000-0005-0000-0000-0000AF1D0000}"/>
    <cellStyle name="20% - Accent5 2 5 3 4 2" xfId="5473" xr:uid="{00000000-0005-0000-0000-0000B01D0000}"/>
    <cellStyle name="20% - Accent5 2 5 3 4 2 2" xfId="21145" xr:uid="{00000000-0005-0000-0000-0000B11D0000}"/>
    <cellStyle name="20% - Accent5 2 5 3 4 3" xfId="21144" xr:uid="{00000000-0005-0000-0000-0000B21D0000}"/>
    <cellStyle name="20% - Accent5 2 5 3 5" xfId="21134" xr:uid="{00000000-0005-0000-0000-0000B31D0000}"/>
    <cellStyle name="20% - Accent5 2 5 4" xfId="5474" xr:uid="{00000000-0005-0000-0000-0000B41D0000}"/>
    <cellStyle name="20% - Accent5 2 5 4 2" xfId="5475" xr:uid="{00000000-0005-0000-0000-0000B51D0000}"/>
    <cellStyle name="20% - Accent5 2 5 4 2 2" xfId="5476" xr:uid="{00000000-0005-0000-0000-0000B61D0000}"/>
    <cellStyle name="20% - Accent5 2 5 4 2 2 2" xfId="21148" xr:uid="{00000000-0005-0000-0000-0000B71D0000}"/>
    <cellStyle name="20% - Accent5 2 5 4 2 3" xfId="5477" xr:uid="{00000000-0005-0000-0000-0000B81D0000}"/>
    <cellStyle name="20% - Accent5 2 5 4 2 3 2" xfId="21149" xr:uid="{00000000-0005-0000-0000-0000B91D0000}"/>
    <cellStyle name="20% - Accent5 2 5 4 2 4" xfId="21147" xr:uid="{00000000-0005-0000-0000-0000BA1D0000}"/>
    <cellStyle name="20% - Accent5 2 5 4 3" xfId="5478" xr:uid="{00000000-0005-0000-0000-0000BB1D0000}"/>
    <cellStyle name="20% - Accent5 2 5 4 3 2" xfId="5479" xr:uid="{00000000-0005-0000-0000-0000BC1D0000}"/>
    <cellStyle name="20% - Accent5 2 5 4 3 2 2" xfId="21151" xr:uid="{00000000-0005-0000-0000-0000BD1D0000}"/>
    <cellStyle name="20% - Accent5 2 5 4 3 3" xfId="21150" xr:uid="{00000000-0005-0000-0000-0000BE1D0000}"/>
    <cellStyle name="20% - Accent5 2 5 4 4" xfId="21146" xr:uid="{00000000-0005-0000-0000-0000BF1D0000}"/>
    <cellStyle name="20% - Accent5 2 5 5" xfId="5480" xr:uid="{00000000-0005-0000-0000-0000C01D0000}"/>
    <cellStyle name="20% - Accent5 2 5 5 2" xfId="5481" xr:uid="{00000000-0005-0000-0000-0000C11D0000}"/>
    <cellStyle name="20% - Accent5 2 5 5 2 2" xfId="21153" xr:uid="{00000000-0005-0000-0000-0000C21D0000}"/>
    <cellStyle name="20% - Accent5 2 5 5 3" xfId="5482" xr:uid="{00000000-0005-0000-0000-0000C31D0000}"/>
    <cellStyle name="20% - Accent5 2 5 5 3 2" xfId="21154" xr:uid="{00000000-0005-0000-0000-0000C41D0000}"/>
    <cellStyle name="20% - Accent5 2 5 5 4" xfId="21152" xr:uid="{00000000-0005-0000-0000-0000C51D0000}"/>
    <cellStyle name="20% - Accent5 2 5 6" xfId="5483" xr:uid="{00000000-0005-0000-0000-0000C61D0000}"/>
    <cellStyle name="20% - Accent5 2 5 6 2" xfId="5484" xr:uid="{00000000-0005-0000-0000-0000C71D0000}"/>
    <cellStyle name="20% - Accent5 2 5 6 2 2" xfId="21156" xr:uid="{00000000-0005-0000-0000-0000C81D0000}"/>
    <cellStyle name="20% - Accent5 2 5 6 3" xfId="21155" xr:uid="{00000000-0005-0000-0000-0000C91D0000}"/>
    <cellStyle name="20% - Accent5 2 5 7" xfId="21109" xr:uid="{00000000-0005-0000-0000-0000CA1D0000}"/>
    <cellStyle name="20% - Accent5 2 6" xfId="5485" xr:uid="{00000000-0005-0000-0000-0000CB1D0000}"/>
    <cellStyle name="20% - Accent5 2 6 2" xfId="5486" xr:uid="{00000000-0005-0000-0000-0000CC1D0000}"/>
    <cellStyle name="20% - Accent5 2 6 2 2" xfId="5487" xr:uid="{00000000-0005-0000-0000-0000CD1D0000}"/>
    <cellStyle name="20% - Accent5 2 6 2 2 2" xfId="5488" xr:uid="{00000000-0005-0000-0000-0000CE1D0000}"/>
    <cellStyle name="20% - Accent5 2 6 2 2 2 2" xfId="5489" xr:uid="{00000000-0005-0000-0000-0000CF1D0000}"/>
    <cellStyle name="20% - Accent5 2 6 2 2 2 2 2" xfId="21161" xr:uid="{00000000-0005-0000-0000-0000D01D0000}"/>
    <cellStyle name="20% - Accent5 2 6 2 2 2 3" xfId="5490" xr:uid="{00000000-0005-0000-0000-0000D11D0000}"/>
    <cellStyle name="20% - Accent5 2 6 2 2 2 3 2" xfId="21162" xr:uid="{00000000-0005-0000-0000-0000D21D0000}"/>
    <cellStyle name="20% - Accent5 2 6 2 2 2 4" xfId="21160" xr:uid="{00000000-0005-0000-0000-0000D31D0000}"/>
    <cellStyle name="20% - Accent5 2 6 2 2 3" xfId="5491" xr:uid="{00000000-0005-0000-0000-0000D41D0000}"/>
    <cellStyle name="20% - Accent5 2 6 2 2 3 2" xfId="5492" xr:uid="{00000000-0005-0000-0000-0000D51D0000}"/>
    <cellStyle name="20% - Accent5 2 6 2 2 3 2 2" xfId="21164" xr:uid="{00000000-0005-0000-0000-0000D61D0000}"/>
    <cellStyle name="20% - Accent5 2 6 2 2 3 3" xfId="21163" xr:uid="{00000000-0005-0000-0000-0000D71D0000}"/>
    <cellStyle name="20% - Accent5 2 6 2 2 4" xfId="21159" xr:uid="{00000000-0005-0000-0000-0000D81D0000}"/>
    <cellStyle name="20% - Accent5 2 6 2 3" xfId="5493" xr:uid="{00000000-0005-0000-0000-0000D91D0000}"/>
    <cellStyle name="20% - Accent5 2 6 2 3 2" xfId="5494" xr:uid="{00000000-0005-0000-0000-0000DA1D0000}"/>
    <cellStyle name="20% - Accent5 2 6 2 3 2 2" xfId="21166" xr:uid="{00000000-0005-0000-0000-0000DB1D0000}"/>
    <cellStyle name="20% - Accent5 2 6 2 3 3" xfId="5495" xr:uid="{00000000-0005-0000-0000-0000DC1D0000}"/>
    <cellStyle name="20% - Accent5 2 6 2 3 3 2" xfId="21167" xr:uid="{00000000-0005-0000-0000-0000DD1D0000}"/>
    <cellStyle name="20% - Accent5 2 6 2 3 4" xfId="21165" xr:uid="{00000000-0005-0000-0000-0000DE1D0000}"/>
    <cellStyle name="20% - Accent5 2 6 2 4" xfId="5496" xr:uid="{00000000-0005-0000-0000-0000DF1D0000}"/>
    <cellStyle name="20% - Accent5 2 6 2 4 2" xfId="5497" xr:uid="{00000000-0005-0000-0000-0000E01D0000}"/>
    <cellStyle name="20% - Accent5 2 6 2 4 2 2" xfId="21169" xr:uid="{00000000-0005-0000-0000-0000E11D0000}"/>
    <cellStyle name="20% - Accent5 2 6 2 4 3" xfId="21168" xr:uid="{00000000-0005-0000-0000-0000E21D0000}"/>
    <cellStyle name="20% - Accent5 2 6 2 5" xfId="21158" xr:uid="{00000000-0005-0000-0000-0000E31D0000}"/>
    <cellStyle name="20% - Accent5 2 6 3" xfId="5498" xr:uid="{00000000-0005-0000-0000-0000E41D0000}"/>
    <cellStyle name="20% - Accent5 2 6 3 2" xfId="5499" xr:uid="{00000000-0005-0000-0000-0000E51D0000}"/>
    <cellStyle name="20% - Accent5 2 6 3 2 2" xfId="5500" xr:uid="{00000000-0005-0000-0000-0000E61D0000}"/>
    <cellStyle name="20% - Accent5 2 6 3 2 2 2" xfId="21172" xr:uid="{00000000-0005-0000-0000-0000E71D0000}"/>
    <cellStyle name="20% - Accent5 2 6 3 2 3" xfId="5501" xr:uid="{00000000-0005-0000-0000-0000E81D0000}"/>
    <cellStyle name="20% - Accent5 2 6 3 2 3 2" xfId="21173" xr:uid="{00000000-0005-0000-0000-0000E91D0000}"/>
    <cellStyle name="20% - Accent5 2 6 3 2 4" xfId="21171" xr:uid="{00000000-0005-0000-0000-0000EA1D0000}"/>
    <cellStyle name="20% - Accent5 2 6 3 3" xfId="5502" xr:uid="{00000000-0005-0000-0000-0000EB1D0000}"/>
    <cellStyle name="20% - Accent5 2 6 3 3 2" xfId="5503" xr:uid="{00000000-0005-0000-0000-0000EC1D0000}"/>
    <cellStyle name="20% - Accent5 2 6 3 3 2 2" xfId="21175" xr:uid="{00000000-0005-0000-0000-0000ED1D0000}"/>
    <cellStyle name="20% - Accent5 2 6 3 3 3" xfId="21174" xr:uid="{00000000-0005-0000-0000-0000EE1D0000}"/>
    <cellStyle name="20% - Accent5 2 6 3 4" xfId="21170" xr:uid="{00000000-0005-0000-0000-0000EF1D0000}"/>
    <cellStyle name="20% - Accent5 2 6 4" xfId="5504" xr:uid="{00000000-0005-0000-0000-0000F01D0000}"/>
    <cellStyle name="20% - Accent5 2 6 4 2" xfId="5505" xr:uid="{00000000-0005-0000-0000-0000F11D0000}"/>
    <cellStyle name="20% - Accent5 2 6 4 2 2" xfId="21177" xr:uid="{00000000-0005-0000-0000-0000F21D0000}"/>
    <cellStyle name="20% - Accent5 2 6 4 3" xfId="5506" xr:uid="{00000000-0005-0000-0000-0000F31D0000}"/>
    <cellStyle name="20% - Accent5 2 6 4 3 2" xfId="21178" xr:uid="{00000000-0005-0000-0000-0000F41D0000}"/>
    <cellStyle name="20% - Accent5 2 6 4 4" xfId="21176" xr:uid="{00000000-0005-0000-0000-0000F51D0000}"/>
    <cellStyle name="20% - Accent5 2 6 5" xfId="5507" xr:uid="{00000000-0005-0000-0000-0000F61D0000}"/>
    <cellStyle name="20% - Accent5 2 6 5 2" xfId="5508" xr:uid="{00000000-0005-0000-0000-0000F71D0000}"/>
    <cellStyle name="20% - Accent5 2 6 5 2 2" xfId="21180" xr:uid="{00000000-0005-0000-0000-0000F81D0000}"/>
    <cellStyle name="20% - Accent5 2 6 5 3" xfId="21179" xr:uid="{00000000-0005-0000-0000-0000F91D0000}"/>
    <cellStyle name="20% - Accent5 2 6 6" xfId="21157" xr:uid="{00000000-0005-0000-0000-0000FA1D0000}"/>
    <cellStyle name="20% - Accent5 2 7" xfId="5509" xr:uid="{00000000-0005-0000-0000-0000FB1D0000}"/>
    <cellStyle name="20% - Accent5 2 7 2" xfId="5510" xr:uid="{00000000-0005-0000-0000-0000FC1D0000}"/>
    <cellStyle name="20% - Accent5 2 7 2 2" xfId="5511" xr:uid="{00000000-0005-0000-0000-0000FD1D0000}"/>
    <cellStyle name="20% - Accent5 2 7 2 2 2" xfId="5512" xr:uid="{00000000-0005-0000-0000-0000FE1D0000}"/>
    <cellStyle name="20% - Accent5 2 7 2 2 2 2" xfId="21184" xr:uid="{00000000-0005-0000-0000-0000FF1D0000}"/>
    <cellStyle name="20% - Accent5 2 7 2 2 3" xfId="5513" xr:uid="{00000000-0005-0000-0000-0000001E0000}"/>
    <cellStyle name="20% - Accent5 2 7 2 2 3 2" xfId="21185" xr:uid="{00000000-0005-0000-0000-0000011E0000}"/>
    <cellStyle name="20% - Accent5 2 7 2 2 4" xfId="21183" xr:uid="{00000000-0005-0000-0000-0000021E0000}"/>
    <cellStyle name="20% - Accent5 2 7 2 3" xfId="5514" xr:uid="{00000000-0005-0000-0000-0000031E0000}"/>
    <cellStyle name="20% - Accent5 2 7 2 3 2" xfId="5515" xr:uid="{00000000-0005-0000-0000-0000041E0000}"/>
    <cellStyle name="20% - Accent5 2 7 2 3 2 2" xfId="21187" xr:uid="{00000000-0005-0000-0000-0000051E0000}"/>
    <cellStyle name="20% - Accent5 2 7 2 3 3" xfId="21186" xr:uid="{00000000-0005-0000-0000-0000061E0000}"/>
    <cellStyle name="20% - Accent5 2 7 2 4" xfId="21182" xr:uid="{00000000-0005-0000-0000-0000071E0000}"/>
    <cellStyle name="20% - Accent5 2 7 3" xfId="5516" xr:uid="{00000000-0005-0000-0000-0000081E0000}"/>
    <cellStyle name="20% - Accent5 2 7 3 2" xfId="5517" xr:uid="{00000000-0005-0000-0000-0000091E0000}"/>
    <cellStyle name="20% - Accent5 2 7 3 2 2" xfId="21189" xr:uid="{00000000-0005-0000-0000-00000A1E0000}"/>
    <cellStyle name="20% - Accent5 2 7 3 3" xfId="5518" xr:uid="{00000000-0005-0000-0000-00000B1E0000}"/>
    <cellStyle name="20% - Accent5 2 7 3 3 2" xfId="21190" xr:uid="{00000000-0005-0000-0000-00000C1E0000}"/>
    <cellStyle name="20% - Accent5 2 7 3 4" xfId="21188" xr:uid="{00000000-0005-0000-0000-00000D1E0000}"/>
    <cellStyle name="20% - Accent5 2 7 4" xfId="5519" xr:uid="{00000000-0005-0000-0000-00000E1E0000}"/>
    <cellStyle name="20% - Accent5 2 7 4 2" xfId="5520" xr:uid="{00000000-0005-0000-0000-00000F1E0000}"/>
    <cellStyle name="20% - Accent5 2 7 4 2 2" xfId="21192" xr:uid="{00000000-0005-0000-0000-0000101E0000}"/>
    <cellStyle name="20% - Accent5 2 7 4 3" xfId="21191" xr:uid="{00000000-0005-0000-0000-0000111E0000}"/>
    <cellStyle name="20% - Accent5 2 7 5" xfId="21181" xr:uid="{00000000-0005-0000-0000-0000121E0000}"/>
    <cellStyle name="20% - Accent5 2 8" xfId="5521" xr:uid="{00000000-0005-0000-0000-0000131E0000}"/>
    <cellStyle name="20% - Accent5 2 8 2" xfId="5522" xr:uid="{00000000-0005-0000-0000-0000141E0000}"/>
    <cellStyle name="20% - Accent5 2 8 2 2" xfId="5523" xr:uid="{00000000-0005-0000-0000-0000151E0000}"/>
    <cellStyle name="20% - Accent5 2 8 2 2 2" xfId="21195" xr:uid="{00000000-0005-0000-0000-0000161E0000}"/>
    <cellStyle name="20% - Accent5 2 8 2 3" xfId="5524" xr:uid="{00000000-0005-0000-0000-0000171E0000}"/>
    <cellStyle name="20% - Accent5 2 8 2 3 2" xfId="21196" xr:uid="{00000000-0005-0000-0000-0000181E0000}"/>
    <cellStyle name="20% - Accent5 2 8 2 4" xfId="21194" xr:uid="{00000000-0005-0000-0000-0000191E0000}"/>
    <cellStyle name="20% - Accent5 2 8 3" xfId="5525" xr:uid="{00000000-0005-0000-0000-00001A1E0000}"/>
    <cellStyle name="20% - Accent5 2 8 3 2" xfId="5526" xr:uid="{00000000-0005-0000-0000-00001B1E0000}"/>
    <cellStyle name="20% - Accent5 2 8 3 2 2" xfId="21198" xr:uid="{00000000-0005-0000-0000-00001C1E0000}"/>
    <cellStyle name="20% - Accent5 2 8 3 3" xfId="21197" xr:uid="{00000000-0005-0000-0000-00001D1E0000}"/>
    <cellStyle name="20% - Accent5 2 8 4" xfId="21193" xr:uid="{00000000-0005-0000-0000-00001E1E0000}"/>
    <cellStyle name="20% - Accent5 2 9" xfId="5527" xr:uid="{00000000-0005-0000-0000-00001F1E0000}"/>
    <cellStyle name="20% - Accent5 2 9 2" xfId="5528" xr:uid="{00000000-0005-0000-0000-0000201E0000}"/>
    <cellStyle name="20% - Accent5 2 9 2 2" xfId="5529" xr:uid="{00000000-0005-0000-0000-0000211E0000}"/>
    <cellStyle name="20% - Accent5 2 9 2 2 2" xfId="21201" xr:uid="{00000000-0005-0000-0000-0000221E0000}"/>
    <cellStyle name="20% - Accent5 2 9 2 3" xfId="5530" xr:uid="{00000000-0005-0000-0000-0000231E0000}"/>
    <cellStyle name="20% - Accent5 2 9 2 3 2" xfId="21202" xr:uid="{00000000-0005-0000-0000-0000241E0000}"/>
    <cellStyle name="20% - Accent5 2 9 2 4" xfId="21200" xr:uid="{00000000-0005-0000-0000-0000251E0000}"/>
    <cellStyle name="20% - Accent5 2 9 3" xfId="5531" xr:uid="{00000000-0005-0000-0000-0000261E0000}"/>
    <cellStyle name="20% - Accent5 2 9 3 2" xfId="21203" xr:uid="{00000000-0005-0000-0000-0000271E0000}"/>
    <cellStyle name="20% - Accent5 2 9 4" xfId="5532" xr:uid="{00000000-0005-0000-0000-0000281E0000}"/>
    <cellStyle name="20% - Accent5 2 9 4 2" xfId="21204" xr:uid="{00000000-0005-0000-0000-0000291E0000}"/>
    <cellStyle name="20% - Accent5 2 9 5" xfId="21199" xr:uid="{00000000-0005-0000-0000-00002A1E0000}"/>
    <cellStyle name="20% - Accent5 2_Sheet11" xfId="5533" xr:uid="{00000000-0005-0000-0000-00002B1E0000}"/>
    <cellStyle name="20% - Accent5 20" xfId="1148" xr:uid="{00000000-0005-0000-0000-00002C1E0000}"/>
    <cellStyle name="20% - Accent5 20 2" xfId="2243" xr:uid="{00000000-0005-0000-0000-00002D1E0000}"/>
    <cellStyle name="20% - Accent5 20 2 2" xfId="18391" xr:uid="{00000000-0005-0000-0000-00002E1E0000}"/>
    <cellStyle name="20% - Accent5 20 2 3" xfId="33553" xr:uid="{00000000-0005-0000-0000-00002F1E0000}"/>
    <cellStyle name="20% - Accent5 20 3" xfId="16538" xr:uid="{00000000-0005-0000-0000-0000301E0000}"/>
    <cellStyle name="20% - Accent5 20 3 2" xfId="31064" xr:uid="{00000000-0005-0000-0000-0000311E0000}"/>
    <cellStyle name="20% - Accent5 20 3 3" xfId="34175" xr:uid="{00000000-0005-0000-0000-0000321E0000}"/>
    <cellStyle name="20% - Accent5 20 4" xfId="17440" xr:uid="{00000000-0005-0000-0000-0000331E0000}"/>
    <cellStyle name="20% - Accent5 20 4 2" xfId="34837" xr:uid="{00000000-0005-0000-0000-0000341E0000}"/>
    <cellStyle name="20% - Accent5 20 5" xfId="32849" xr:uid="{00000000-0005-0000-0000-0000351E0000}"/>
    <cellStyle name="20% - Accent5 21" xfId="1161" xr:uid="{00000000-0005-0000-0000-0000361E0000}"/>
    <cellStyle name="20% - Accent5 21 2" xfId="2256" xr:uid="{00000000-0005-0000-0000-0000371E0000}"/>
    <cellStyle name="20% - Accent5 21 2 2" xfId="18404" xr:uid="{00000000-0005-0000-0000-0000381E0000}"/>
    <cellStyle name="20% - Accent5 21 2 3" xfId="33567" xr:uid="{00000000-0005-0000-0000-0000391E0000}"/>
    <cellStyle name="20% - Accent5 21 3" xfId="16551" xr:uid="{00000000-0005-0000-0000-00003A1E0000}"/>
    <cellStyle name="20% - Accent5 21 3 2" xfId="31077" xr:uid="{00000000-0005-0000-0000-00003B1E0000}"/>
    <cellStyle name="20% - Accent5 21 3 3" xfId="34188" xr:uid="{00000000-0005-0000-0000-00003C1E0000}"/>
    <cellStyle name="20% - Accent5 21 4" xfId="17453" xr:uid="{00000000-0005-0000-0000-00003D1E0000}"/>
    <cellStyle name="20% - Accent5 21 4 2" xfId="34850" xr:uid="{00000000-0005-0000-0000-00003E1E0000}"/>
    <cellStyle name="20% - Accent5 21 5" xfId="32862" xr:uid="{00000000-0005-0000-0000-00003F1E0000}"/>
    <cellStyle name="20% - Accent5 22" xfId="1174" xr:uid="{00000000-0005-0000-0000-0000401E0000}"/>
    <cellStyle name="20% - Accent5 22 2" xfId="2269" xr:uid="{00000000-0005-0000-0000-0000411E0000}"/>
    <cellStyle name="20% - Accent5 22 2 2" xfId="18417" xr:uid="{00000000-0005-0000-0000-0000421E0000}"/>
    <cellStyle name="20% - Accent5 22 2 3" xfId="33581" xr:uid="{00000000-0005-0000-0000-0000431E0000}"/>
    <cellStyle name="20% - Accent5 22 3" xfId="16564" xr:uid="{00000000-0005-0000-0000-0000441E0000}"/>
    <cellStyle name="20% - Accent5 22 3 2" xfId="31090" xr:uid="{00000000-0005-0000-0000-0000451E0000}"/>
    <cellStyle name="20% - Accent5 22 3 3" xfId="34201" xr:uid="{00000000-0005-0000-0000-0000461E0000}"/>
    <cellStyle name="20% - Accent5 22 4" xfId="17466" xr:uid="{00000000-0005-0000-0000-0000471E0000}"/>
    <cellStyle name="20% - Accent5 22 4 2" xfId="34867" xr:uid="{00000000-0005-0000-0000-0000481E0000}"/>
    <cellStyle name="20% - Accent5 22 5" xfId="32875" xr:uid="{00000000-0005-0000-0000-0000491E0000}"/>
    <cellStyle name="20% - Accent5 23" xfId="1188" xr:uid="{00000000-0005-0000-0000-00004A1E0000}"/>
    <cellStyle name="20% - Accent5 23 2" xfId="2282" xr:uid="{00000000-0005-0000-0000-00004B1E0000}"/>
    <cellStyle name="20% - Accent5 23 2 2" xfId="18430" xr:uid="{00000000-0005-0000-0000-00004C1E0000}"/>
    <cellStyle name="20% - Accent5 23 2 3" xfId="33598" xr:uid="{00000000-0005-0000-0000-00004D1E0000}"/>
    <cellStyle name="20% - Accent5 23 3" xfId="16578" xr:uid="{00000000-0005-0000-0000-00004E1E0000}"/>
    <cellStyle name="20% - Accent5 23 3 2" xfId="31104" xr:uid="{00000000-0005-0000-0000-00004F1E0000}"/>
    <cellStyle name="20% - Accent5 23 3 3" xfId="34214" xr:uid="{00000000-0005-0000-0000-0000501E0000}"/>
    <cellStyle name="20% - Accent5 23 4" xfId="17479" xr:uid="{00000000-0005-0000-0000-0000511E0000}"/>
    <cellStyle name="20% - Accent5 23 4 2" xfId="34882" xr:uid="{00000000-0005-0000-0000-0000521E0000}"/>
    <cellStyle name="20% - Accent5 23 5" xfId="32894" xr:uid="{00000000-0005-0000-0000-0000531E0000}"/>
    <cellStyle name="20% - Accent5 24" xfId="1202" xr:uid="{00000000-0005-0000-0000-0000541E0000}"/>
    <cellStyle name="20% - Accent5 24 2" xfId="2295" xr:uid="{00000000-0005-0000-0000-0000551E0000}"/>
    <cellStyle name="20% - Accent5 24 2 2" xfId="18443" xr:uid="{00000000-0005-0000-0000-0000561E0000}"/>
    <cellStyle name="20% - Accent5 24 2 3" xfId="33615" xr:uid="{00000000-0005-0000-0000-0000571E0000}"/>
    <cellStyle name="20% - Accent5 24 3" xfId="16591" xr:uid="{00000000-0005-0000-0000-0000581E0000}"/>
    <cellStyle name="20% - Accent5 24 3 2" xfId="31117" xr:uid="{00000000-0005-0000-0000-0000591E0000}"/>
    <cellStyle name="20% - Accent5 24 3 3" xfId="34227" xr:uid="{00000000-0005-0000-0000-00005A1E0000}"/>
    <cellStyle name="20% - Accent5 24 4" xfId="17492" xr:uid="{00000000-0005-0000-0000-00005B1E0000}"/>
    <cellStyle name="20% - Accent5 24 4 2" xfId="34897" xr:uid="{00000000-0005-0000-0000-00005C1E0000}"/>
    <cellStyle name="20% - Accent5 24 5" xfId="32907" xr:uid="{00000000-0005-0000-0000-00005D1E0000}"/>
    <cellStyle name="20% - Accent5 25" xfId="1321" xr:uid="{00000000-0005-0000-0000-00005E1E0000}"/>
    <cellStyle name="20% - Accent5 25 2" xfId="2308" xr:uid="{00000000-0005-0000-0000-00005F1E0000}"/>
    <cellStyle name="20% - Accent5 25 2 2" xfId="18456" xr:uid="{00000000-0005-0000-0000-0000601E0000}"/>
    <cellStyle name="20% - Accent5 25 2 3" xfId="33629" xr:uid="{00000000-0005-0000-0000-0000611E0000}"/>
    <cellStyle name="20% - Accent5 25 3" xfId="16604" xr:uid="{00000000-0005-0000-0000-0000621E0000}"/>
    <cellStyle name="20% - Accent5 25 3 2" xfId="31130" xr:uid="{00000000-0005-0000-0000-0000631E0000}"/>
    <cellStyle name="20% - Accent5 25 3 3" xfId="34240" xr:uid="{00000000-0005-0000-0000-0000641E0000}"/>
    <cellStyle name="20% - Accent5 25 4" xfId="17505" xr:uid="{00000000-0005-0000-0000-0000651E0000}"/>
    <cellStyle name="20% - Accent5 25 4 2" xfId="34917" xr:uid="{00000000-0005-0000-0000-0000661E0000}"/>
    <cellStyle name="20% - Accent5 25 5" xfId="32920" xr:uid="{00000000-0005-0000-0000-0000671E0000}"/>
    <cellStyle name="20% - Accent5 26" xfId="1334" xr:uid="{00000000-0005-0000-0000-0000681E0000}"/>
    <cellStyle name="20% - Accent5 26 2" xfId="2315" xr:uid="{00000000-0005-0000-0000-0000691E0000}"/>
    <cellStyle name="20% - Accent5 26 2 2" xfId="18463" xr:uid="{00000000-0005-0000-0000-00006A1E0000}"/>
    <cellStyle name="20% - Accent5 26 2 3" xfId="33645" xr:uid="{00000000-0005-0000-0000-00006B1E0000}"/>
    <cellStyle name="20% - Accent5 26 3" xfId="16617" xr:uid="{00000000-0005-0000-0000-00006C1E0000}"/>
    <cellStyle name="20% - Accent5 26 3 2" xfId="31143" xr:uid="{00000000-0005-0000-0000-00006D1E0000}"/>
    <cellStyle name="20% - Accent5 26 3 3" xfId="34253" xr:uid="{00000000-0005-0000-0000-00006E1E0000}"/>
    <cellStyle name="20% - Accent5 26 4" xfId="17512" xr:uid="{00000000-0005-0000-0000-00006F1E0000}"/>
    <cellStyle name="20% - Accent5 26 4 2" xfId="34930" xr:uid="{00000000-0005-0000-0000-0000701E0000}"/>
    <cellStyle name="20% - Accent5 26 5" xfId="32933" xr:uid="{00000000-0005-0000-0000-0000711E0000}"/>
    <cellStyle name="20% - Accent5 27" xfId="1362" xr:uid="{00000000-0005-0000-0000-0000721E0000}"/>
    <cellStyle name="20% - Accent5 27 2" xfId="2335" xr:uid="{00000000-0005-0000-0000-0000731E0000}"/>
    <cellStyle name="20% - Accent5 27 2 2" xfId="18483" xr:uid="{00000000-0005-0000-0000-0000741E0000}"/>
    <cellStyle name="20% - Accent5 27 2 3" xfId="33660" xr:uid="{00000000-0005-0000-0000-0000751E0000}"/>
    <cellStyle name="20% - Accent5 27 3" xfId="16662" xr:uid="{00000000-0005-0000-0000-0000761E0000}"/>
    <cellStyle name="20% - Accent5 27 3 2" xfId="31160" xr:uid="{00000000-0005-0000-0000-0000771E0000}"/>
    <cellStyle name="20% - Accent5 27 3 3" xfId="34266" xr:uid="{00000000-0005-0000-0000-0000781E0000}"/>
    <cellStyle name="20% - Accent5 27 4" xfId="17532" xr:uid="{00000000-0005-0000-0000-0000791E0000}"/>
    <cellStyle name="20% - Accent5 27 4 2" xfId="34944" xr:uid="{00000000-0005-0000-0000-00007A1E0000}"/>
    <cellStyle name="20% - Accent5 27 5" xfId="32946" xr:uid="{00000000-0005-0000-0000-00007B1E0000}"/>
    <cellStyle name="20% - Accent5 28" xfId="1378" xr:uid="{00000000-0005-0000-0000-00007C1E0000}"/>
    <cellStyle name="20% - Accent5 28 2" xfId="2350" xr:uid="{00000000-0005-0000-0000-00007D1E0000}"/>
    <cellStyle name="20% - Accent5 28 2 2" xfId="18498" xr:uid="{00000000-0005-0000-0000-00007E1E0000}"/>
    <cellStyle name="20% - Accent5 28 2 3" xfId="33676" xr:uid="{00000000-0005-0000-0000-00007F1E0000}"/>
    <cellStyle name="20% - Accent5 28 3" xfId="17547" xr:uid="{00000000-0005-0000-0000-0000801E0000}"/>
    <cellStyle name="20% - Accent5 28 3 2" xfId="34957" xr:uid="{00000000-0005-0000-0000-0000811E0000}"/>
    <cellStyle name="20% - Accent5 28 4" xfId="32959" xr:uid="{00000000-0005-0000-0000-0000821E0000}"/>
    <cellStyle name="20% - Accent5 29" xfId="1392" xr:uid="{00000000-0005-0000-0000-0000831E0000}"/>
    <cellStyle name="20% - Accent5 29 2" xfId="2364" xr:uid="{00000000-0005-0000-0000-0000841E0000}"/>
    <cellStyle name="20% - Accent5 29 2 2" xfId="18512" xr:uid="{00000000-0005-0000-0000-0000851E0000}"/>
    <cellStyle name="20% - Accent5 29 2 3" xfId="33690" xr:uid="{00000000-0005-0000-0000-0000861E0000}"/>
    <cellStyle name="20% - Accent5 29 3" xfId="17561" xr:uid="{00000000-0005-0000-0000-0000871E0000}"/>
    <cellStyle name="20% - Accent5 29 3 2" xfId="34971" xr:uid="{00000000-0005-0000-0000-0000881E0000}"/>
    <cellStyle name="20% - Accent5 29 4" xfId="32972" xr:uid="{00000000-0005-0000-0000-0000891E0000}"/>
    <cellStyle name="20% - Accent5 3" xfId="407" xr:uid="{00000000-0005-0000-0000-00008A1E0000}"/>
    <cellStyle name="20% - Accent5 3 10" xfId="16738" xr:uid="{00000000-0005-0000-0000-00008B1E0000}"/>
    <cellStyle name="20% - Accent5 3 11" xfId="32626" xr:uid="{00000000-0005-0000-0000-00008C1E0000}"/>
    <cellStyle name="20% - Accent5 3 2" xfId="619" xr:uid="{00000000-0005-0000-0000-00008D1E0000}"/>
    <cellStyle name="20% - Accent5 3 2 10" xfId="33328" xr:uid="{00000000-0005-0000-0000-00008E1E0000}"/>
    <cellStyle name="20% - Accent5 3 2 2" xfId="972" xr:uid="{00000000-0005-0000-0000-00008F1E0000}"/>
    <cellStyle name="20% - Accent5 3 2 2 2" xfId="2068" xr:uid="{00000000-0005-0000-0000-0000901E0000}"/>
    <cellStyle name="20% - Accent5 3 2 2 2 2" xfId="5537" xr:uid="{00000000-0005-0000-0000-0000911E0000}"/>
    <cellStyle name="20% - Accent5 3 2 2 2 2 2" xfId="5538" xr:uid="{00000000-0005-0000-0000-0000921E0000}"/>
    <cellStyle name="20% - Accent5 3 2 2 2 2 2 2" xfId="21209" xr:uid="{00000000-0005-0000-0000-0000931E0000}"/>
    <cellStyle name="20% - Accent5 3 2 2 2 2 3" xfId="5539" xr:uid="{00000000-0005-0000-0000-0000941E0000}"/>
    <cellStyle name="20% - Accent5 3 2 2 2 2 3 2" xfId="21210" xr:uid="{00000000-0005-0000-0000-0000951E0000}"/>
    <cellStyle name="20% - Accent5 3 2 2 2 2 4" xfId="21208" xr:uid="{00000000-0005-0000-0000-0000961E0000}"/>
    <cellStyle name="20% - Accent5 3 2 2 2 3" xfId="5540" xr:uid="{00000000-0005-0000-0000-0000971E0000}"/>
    <cellStyle name="20% - Accent5 3 2 2 2 3 2" xfId="5541" xr:uid="{00000000-0005-0000-0000-0000981E0000}"/>
    <cellStyle name="20% - Accent5 3 2 2 2 3 2 2" xfId="21212" xr:uid="{00000000-0005-0000-0000-0000991E0000}"/>
    <cellStyle name="20% - Accent5 3 2 2 2 3 3" xfId="21211" xr:uid="{00000000-0005-0000-0000-00009A1E0000}"/>
    <cellStyle name="20% - Accent5 3 2 2 2 4" xfId="5536" xr:uid="{00000000-0005-0000-0000-00009B1E0000}"/>
    <cellStyle name="20% - Accent5 3 2 2 2 4 2" xfId="21207" xr:uid="{00000000-0005-0000-0000-00009C1E0000}"/>
    <cellStyle name="20% - Accent5 3 2 2 2 5" xfId="18216" xr:uid="{00000000-0005-0000-0000-00009D1E0000}"/>
    <cellStyle name="20% - Accent5 3 2 2 3" xfId="5542" xr:uid="{00000000-0005-0000-0000-00009E1E0000}"/>
    <cellStyle name="20% - Accent5 3 2 2 3 2" xfId="5543" xr:uid="{00000000-0005-0000-0000-00009F1E0000}"/>
    <cellStyle name="20% - Accent5 3 2 2 3 2 2" xfId="21214" xr:uid="{00000000-0005-0000-0000-0000A01E0000}"/>
    <cellStyle name="20% - Accent5 3 2 2 3 3" xfId="5544" xr:uid="{00000000-0005-0000-0000-0000A11E0000}"/>
    <cellStyle name="20% - Accent5 3 2 2 3 3 2" xfId="21215" xr:uid="{00000000-0005-0000-0000-0000A21E0000}"/>
    <cellStyle name="20% - Accent5 3 2 2 3 4" xfId="21213" xr:uid="{00000000-0005-0000-0000-0000A31E0000}"/>
    <cellStyle name="20% - Accent5 3 2 2 4" xfId="5545" xr:uid="{00000000-0005-0000-0000-0000A41E0000}"/>
    <cellStyle name="20% - Accent5 3 2 2 4 2" xfId="5546" xr:uid="{00000000-0005-0000-0000-0000A51E0000}"/>
    <cellStyle name="20% - Accent5 3 2 2 4 2 2" xfId="21217" xr:uid="{00000000-0005-0000-0000-0000A61E0000}"/>
    <cellStyle name="20% - Accent5 3 2 2 4 3" xfId="21216" xr:uid="{00000000-0005-0000-0000-0000A71E0000}"/>
    <cellStyle name="20% - Accent5 3 2 2 5" xfId="5535" xr:uid="{00000000-0005-0000-0000-0000A81E0000}"/>
    <cellStyle name="20% - Accent5 3 2 2 5 2" xfId="21206" xr:uid="{00000000-0005-0000-0000-0000A91E0000}"/>
    <cellStyle name="20% - Accent5 3 2 2 6" xfId="17265" xr:uid="{00000000-0005-0000-0000-0000AA1E0000}"/>
    <cellStyle name="20% - Accent5 3 2 2 7" xfId="34644" xr:uid="{00000000-0005-0000-0000-0000AB1E0000}"/>
    <cellStyle name="20% - Accent5 3 2 3" xfId="1727" xr:uid="{00000000-0005-0000-0000-0000AC1E0000}"/>
    <cellStyle name="20% - Accent5 3 2 3 2" xfId="5548" xr:uid="{00000000-0005-0000-0000-0000AD1E0000}"/>
    <cellStyle name="20% - Accent5 3 2 3 2 2" xfId="5549" xr:uid="{00000000-0005-0000-0000-0000AE1E0000}"/>
    <cellStyle name="20% - Accent5 3 2 3 2 2 2" xfId="5550" xr:uid="{00000000-0005-0000-0000-0000AF1E0000}"/>
    <cellStyle name="20% - Accent5 3 2 3 2 2 2 2" xfId="21221" xr:uid="{00000000-0005-0000-0000-0000B01E0000}"/>
    <cellStyle name="20% - Accent5 3 2 3 2 2 3" xfId="5551" xr:uid="{00000000-0005-0000-0000-0000B11E0000}"/>
    <cellStyle name="20% - Accent5 3 2 3 2 2 3 2" xfId="21222" xr:uid="{00000000-0005-0000-0000-0000B21E0000}"/>
    <cellStyle name="20% - Accent5 3 2 3 2 2 4" xfId="21220" xr:uid="{00000000-0005-0000-0000-0000B31E0000}"/>
    <cellStyle name="20% - Accent5 3 2 3 2 3" xfId="5552" xr:uid="{00000000-0005-0000-0000-0000B41E0000}"/>
    <cellStyle name="20% - Accent5 3 2 3 2 3 2" xfId="5553" xr:uid="{00000000-0005-0000-0000-0000B51E0000}"/>
    <cellStyle name="20% - Accent5 3 2 3 2 3 2 2" xfId="21224" xr:uid="{00000000-0005-0000-0000-0000B61E0000}"/>
    <cellStyle name="20% - Accent5 3 2 3 2 3 3" xfId="21223" xr:uid="{00000000-0005-0000-0000-0000B71E0000}"/>
    <cellStyle name="20% - Accent5 3 2 3 2 4" xfId="21219" xr:uid="{00000000-0005-0000-0000-0000B81E0000}"/>
    <cellStyle name="20% - Accent5 3 2 3 3" xfId="5554" xr:uid="{00000000-0005-0000-0000-0000B91E0000}"/>
    <cellStyle name="20% - Accent5 3 2 3 3 2" xfId="5555" xr:uid="{00000000-0005-0000-0000-0000BA1E0000}"/>
    <cellStyle name="20% - Accent5 3 2 3 3 2 2" xfId="21226" xr:uid="{00000000-0005-0000-0000-0000BB1E0000}"/>
    <cellStyle name="20% - Accent5 3 2 3 3 3" xfId="5556" xr:uid="{00000000-0005-0000-0000-0000BC1E0000}"/>
    <cellStyle name="20% - Accent5 3 2 3 3 3 2" xfId="21227" xr:uid="{00000000-0005-0000-0000-0000BD1E0000}"/>
    <cellStyle name="20% - Accent5 3 2 3 3 4" xfId="21225" xr:uid="{00000000-0005-0000-0000-0000BE1E0000}"/>
    <cellStyle name="20% - Accent5 3 2 3 4" xfId="5557" xr:uid="{00000000-0005-0000-0000-0000BF1E0000}"/>
    <cellStyle name="20% - Accent5 3 2 3 4 2" xfId="5558" xr:uid="{00000000-0005-0000-0000-0000C01E0000}"/>
    <cellStyle name="20% - Accent5 3 2 3 4 2 2" xfId="21229" xr:uid="{00000000-0005-0000-0000-0000C11E0000}"/>
    <cellStyle name="20% - Accent5 3 2 3 4 3" xfId="21228" xr:uid="{00000000-0005-0000-0000-0000C21E0000}"/>
    <cellStyle name="20% - Accent5 3 2 3 5" xfId="5547" xr:uid="{00000000-0005-0000-0000-0000C31E0000}"/>
    <cellStyle name="20% - Accent5 3 2 3 5 2" xfId="21218" xr:uid="{00000000-0005-0000-0000-0000C41E0000}"/>
    <cellStyle name="20% - Accent5 3 2 3 6" xfId="17875" xr:uid="{00000000-0005-0000-0000-0000C51E0000}"/>
    <cellStyle name="20% - Accent5 3 2 3 7" xfId="34437" xr:uid="{00000000-0005-0000-0000-0000C61E0000}"/>
    <cellStyle name="20% - Accent5 3 2 4" xfId="5559" xr:uid="{00000000-0005-0000-0000-0000C71E0000}"/>
    <cellStyle name="20% - Accent5 3 2 4 2" xfId="5560" xr:uid="{00000000-0005-0000-0000-0000C81E0000}"/>
    <cellStyle name="20% - Accent5 3 2 4 2 2" xfId="5561" xr:uid="{00000000-0005-0000-0000-0000C91E0000}"/>
    <cellStyle name="20% - Accent5 3 2 4 2 2 2" xfId="21232" xr:uid="{00000000-0005-0000-0000-0000CA1E0000}"/>
    <cellStyle name="20% - Accent5 3 2 4 2 3" xfId="5562" xr:uid="{00000000-0005-0000-0000-0000CB1E0000}"/>
    <cellStyle name="20% - Accent5 3 2 4 2 3 2" xfId="21233" xr:uid="{00000000-0005-0000-0000-0000CC1E0000}"/>
    <cellStyle name="20% - Accent5 3 2 4 2 4" xfId="21231" xr:uid="{00000000-0005-0000-0000-0000CD1E0000}"/>
    <cellStyle name="20% - Accent5 3 2 4 3" xfId="5563" xr:uid="{00000000-0005-0000-0000-0000CE1E0000}"/>
    <cellStyle name="20% - Accent5 3 2 4 3 2" xfId="5564" xr:uid="{00000000-0005-0000-0000-0000CF1E0000}"/>
    <cellStyle name="20% - Accent5 3 2 4 3 2 2" xfId="21235" xr:uid="{00000000-0005-0000-0000-0000D01E0000}"/>
    <cellStyle name="20% - Accent5 3 2 4 3 3" xfId="21234" xr:uid="{00000000-0005-0000-0000-0000D11E0000}"/>
    <cellStyle name="20% - Accent5 3 2 4 4" xfId="21230" xr:uid="{00000000-0005-0000-0000-0000D21E0000}"/>
    <cellStyle name="20% - Accent5 3 2 5" xfId="5565" xr:uid="{00000000-0005-0000-0000-0000D31E0000}"/>
    <cellStyle name="20% - Accent5 3 2 5 2" xfId="5566" xr:uid="{00000000-0005-0000-0000-0000D41E0000}"/>
    <cellStyle name="20% - Accent5 3 2 5 2 2" xfId="5567" xr:uid="{00000000-0005-0000-0000-0000D51E0000}"/>
    <cellStyle name="20% - Accent5 3 2 5 2 2 2" xfId="21238" xr:uid="{00000000-0005-0000-0000-0000D61E0000}"/>
    <cellStyle name="20% - Accent5 3 2 5 2 3" xfId="5568" xr:uid="{00000000-0005-0000-0000-0000D71E0000}"/>
    <cellStyle name="20% - Accent5 3 2 5 2 3 2" xfId="21239" xr:uid="{00000000-0005-0000-0000-0000D81E0000}"/>
    <cellStyle name="20% - Accent5 3 2 5 2 4" xfId="21237" xr:uid="{00000000-0005-0000-0000-0000D91E0000}"/>
    <cellStyle name="20% - Accent5 3 2 5 3" xfId="5569" xr:uid="{00000000-0005-0000-0000-0000DA1E0000}"/>
    <cellStyle name="20% - Accent5 3 2 5 3 2" xfId="21240" xr:uid="{00000000-0005-0000-0000-0000DB1E0000}"/>
    <cellStyle name="20% - Accent5 3 2 5 4" xfId="5570" xr:uid="{00000000-0005-0000-0000-0000DC1E0000}"/>
    <cellStyle name="20% - Accent5 3 2 5 4 2" xfId="21241" xr:uid="{00000000-0005-0000-0000-0000DD1E0000}"/>
    <cellStyle name="20% - Accent5 3 2 5 5" xfId="21236" xr:uid="{00000000-0005-0000-0000-0000DE1E0000}"/>
    <cellStyle name="20% - Accent5 3 2 6" xfId="5571" xr:uid="{00000000-0005-0000-0000-0000DF1E0000}"/>
    <cellStyle name="20% - Accent5 3 2 6 2" xfId="5572" xr:uid="{00000000-0005-0000-0000-0000E01E0000}"/>
    <cellStyle name="20% - Accent5 3 2 6 2 2" xfId="21243" xr:uid="{00000000-0005-0000-0000-0000E11E0000}"/>
    <cellStyle name="20% - Accent5 3 2 6 3" xfId="5573" xr:uid="{00000000-0005-0000-0000-0000E21E0000}"/>
    <cellStyle name="20% - Accent5 3 2 6 3 2" xfId="21244" xr:uid="{00000000-0005-0000-0000-0000E31E0000}"/>
    <cellStyle name="20% - Accent5 3 2 6 4" xfId="21242" xr:uid="{00000000-0005-0000-0000-0000E41E0000}"/>
    <cellStyle name="20% - Accent5 3 2 7" xfId="5574" xr:uid="{00000000-0005-0000-0000-0000E51E0000}"/>
    <cellStyle name="20% - Accent5 3 2 7 2" xfId="5575" xr:uid="{00000000-0005-0000-0000-0000E61E0000}"/>
    <cellStyle name="20% - Accent5 3 2 7 2 2" xfId="21246" xr:uid="{00000000-0005-0000-0000-0000E71E0000}"/>
    <cellStyle name="20% - Accent5 3 2 7 3" xfId="21245" xr:uid="{00000000-0005-0000-0000-0000E81E0000}"/>
    <cellStyle name="20% - Accent5 3 2 8" xfId="5534" xr:uid="{00000000-0005-0000-0000-0000E91E0000}"/>
    <cellStyle name="20% - Accent5 3 2 8 2" xfId="21205" xr:uid="{00000000-0005-0000-0000-0000EA1E0000}"/>
    <cellStyle name="20% - Accent5 3 2 9" xfId="16924" xr:uid="{00000000-0005-0000-0000-0000EB1E0000}"/>
    <cellStyle name="20% - Accent5 3 3" xfId="785" xr:uid="{00000000-0005-0000-0000-0000EC1E0000}"/>
    <cellStyle name="20% - Accent5 3 3 2" xfId="1882" xr:uid="{00000000-0005-0000-0000-0000ED1E0000}"/>
    <cellStyle name="20% - Accent5 3 3 2 2" xfId="5578" xr:uid="{00000000-0005-0000-0000-0000EE1E0000}"/>
    <cellStyle name="20% - Accent5 3 3 2 2 2" xfId="5579" xr:uid="{00000000-0005-0000-0000-0000EF1E0000}"/>
    <cellStyle name="20% - Accent5 3 3 2 2 2 2" xfId="21250" xr:uid="{00000000-0005-0000-0000-0000F01E0000}"/>
    <cellStyle name="20% - Accent5 3 3 2 2 3" xfId="5580" xr:uid="{00000000-0005-0000-0000-0000F11E0000}"/>
    <cellStyle name="20% - Accent5 3 3 2 2 3 2" xfId="21251" xr:uid="{00000000-0005-0000-0000-0000F21E0000}"/>
    <cellStyle name="20% - Accent5 3 3 2 2 4" xfId="21249" xr:uid="{00000000-0005-0000-0000-0000F31E0000}"/>
    <cellStyle name="20% - Accent5 3 3 2 3" xfId="5581" xr:uid="{00000000-0005-0000-0000-0000F41E0000}"/>
    <cellStyle name="20% - Accent5 3 3 2 3 2" xfId="5582" xr:uid="{00000000-0005-0000-0000-0000F51E0000}"/>
    <cellStyle name="20% - Accent5 3 3 2 3 2 2" xfId="21253" xr:uid="{00000000-0005-0000-0000-0000F61E0000}"/>
    <cellStyle name="20% - Accent5 3 3 2 3 3" xfId="21252" xr:uid="{00000000-0005-0000-0000-0000F71E0000}"/>
    <cellStyle name="20% - Accent5 3 3 2 4" xfId="5577" xr:uid="{00000000-0005-0000-0000-0000F81E0000}"/>
    <cellStyle name="20% - Accent5 3 3 2 4 2" xfId="21248" xr:uid="{00000000-0005-0000-0000-0000F91E0000}"/>
    <cellStyle name="20% - Accent5 3 3 2 5" xfId="18030" xr:uid="{00000000-0005-0000-0000-0000FA1E0000}"/>
    <cellStyle name="20% - Accent5 3 3 2 6" xfId="34599" xr:uid="{00000000-0005-0000-0000-0000FB1E0000}"/>
    <cellStyle name="20% - Accent5 3 3 3" xfId="5583" xr:uid="{00000000-0005-0000-0000-0000FC1E0000}"/>
    <cellStyle name="20% - Accent5 3 3 3 2" xfId="5584" xr:uid="{00000000-0005-0000-0000-0000FD1E0000}"/>
    <cellStyle name="20% - Accent5 3 3 3 2 2" xfId="21255" xr:uid="{00000000-0005-0000-0000-0000FE1E0000}"/>
    <cellStyle name="20% - Accent5 3 3 3 3" xfId="5585" xr:uid="{00000000-0005-0000-0000-0000FF1E0000}"/>
    <cellStyle name="20% - Accent5 3 3 3 3 2" xfId="21256" xr:uid="{00000000-0005-0000-0000-0000001F0000}"/>
    <cellStyle name="20% - Accent5 3 3 3 4" xfId="21254" xr:uid="{00000000-0005-0000-0000-0000011F0000}"/>
    <cellStyle name="20% - Accent5 3 3 3 5" xfId="34377" xr:uid="{00000000-0005-0000-0000-0000021F0000}"/>
    <cellStyle name="20% - Accent5 3 3 4" xfId="5586" xr:uid="{00000000-0005-0000-0000-0000031F0000}"/>
    <cellStyle name="20% - Accent5 3 3 4 2" xfId="5587" xr:uid="{00000000-0005-0000-0000-0000041F0000}"/>
    <cellStyle name="20% - Accent5 3 3 4 2 2" xfId="21258" xr:uid="{00000000-0005-0000-0000-0000051F0000}"/>
    <cellStyle name="20% - Accent5 3 3 4 3" xfId="21257" xr:uid="{00000000-0005-0000-0000-0000061F0000}"/>
    <cellStyle name="20% - Accent5 3 3 5" xfId="5576" xr:uid="{00000000-0005-0000-0000-0000071F0000}"/>
    <cellStyle name="20% - Accent5 3 3 5 2" xfId="21247" xr:uid="{00000000-0005-0000-0000-0000081F0000}"/>
    <cellStyle name="20% - Accent5 3 3 6" xfId="17079" xr:uid="{00000000-0005-0000-0000-0000091F0000}"/>
    <cellStyle name="20% - Accent5 3 3 7" xfId="33950" xr:uid="{00000000-0005-0000-0000-00000A1F0000}"/>
    <cellStyle name="20% - Accent5 3 4" xfId="1540" xr:uid="{00000000-0005-0000-0000-00000B1F0000}"/>
    <cellStyle name="20% - Accent5 3 4 2" xfId="5589" xr:uid="{00000000-0005-0000-0000-00000C1F0000}"/>
    <cellStyle name="20% - Accent5 3 4 2 2" xfId="5590" xr:uid="{00000000-0005-0000-0000-00000D1F0000}"/>
    <cellStyle name="20% - Accent5 3 4 2 2 2" xfId="5591" xr:uid="{00000000-0005-0000-0000-00000E1F0000}"/>
    <cellStyle name="20% - Accent5 3 4 2 2 2 2" xfId="21262" xr:uid="{00000000-0005-0000-0000-00000F1F0000}"/>
    <cellStyle name="20% - Accent5 3 4 2 2 3" xfId="5592" xr:uid="{00000000-0005-0000-0000-0000101F0000}"/>
    <cellStyle name="20% - Accent5 3 4 2 2 3 2" xfId="21263" xr:uid="{00000000-0005-0000-0000-0000111F0000}"/>
    <cellStyle name="20% - Accent5 3 4 2 2 4" xfId="21261" xr:uid="{00000000-0005-0000-0000-0000121F0000}"/>
    <cellStyle name="20% - Accent5 3 4 2 3" xfId="5593" xr:uid="{00000000-0005-0000-0000-0000131F0000}"/>
    <cellStyle name="20% - Accent5 3 4 2 3 2" xfId="5594" xr:uid="{00000000-0005-0000-0000-0000141F0000}"/>
    <cellStyle name="20% - Accent5 3 4 2 3 2 2" xfId="21265" xr:uid="{00000000-0005-0000-0000-0000151F0000}"/>
    <cellStyle name="20% - Accent5 3 4 2 3 3" xfId="21264" xr:uid="{00000000-0005-0000-0000-0000161F0000}"/>
    <cellStyle name="20% - Accent5 3 4 2 4" xfId="21260" xr:uid="{00000000-0005-0000-0000-0000171F0000}"/>
    <cellStyle name="20% - Accent5 3 4 3" xfId="5595" xr:uid="{00000000-0005-0000-0000-0000181F0000}"/>
    <cellStyle name="20% - Accent5 3 4 3 2" xfId="5596" xr:uid="{00000000-0005-0000-0000-0000191F0000}"/>
    <cellStyle name="20% - Accent5 3 4 3 2 2" xfId="21267" xr:uid="{00000000-0005-0000-0000-00001A1F0000}"/>
    <cellStyle name="20% - Accent5 3 4 3 3" xfId="5597" xr:uid="{00000000-0005-0000-0000-00001B1F0000}"/>
    <cellStyle name="20% - Accent5 3 4 3 3 2" xfId="21268" xr:uid="{00000000-0005-0000-0000-00001C1F0000}"/>
    <cellStyle name="20% - Accent5 3 4 3 4" xfId="21266" xr:uid="{00000000-0005-0000-0000-00001D1F0000}"/>
    <cellStyle name="20% - Accent5 3 4 4" xfId="5598" xr:uid="{00000000-0005-0000-0000-00001E1F0000}"/>
    <cellStyle name="20% - Accent5 3 4 4 2" xfId="5599" xr:uid="{00000000-0005-0000-0000-00001F1F0000}"/>
    <cellStyle name="20% - Accent5 3 4 4 2 2" xfId="21270" xr:uid="{00000000-0005-0000-0000-0000201F0000}"/>
    <cellStyle name="20% - Accent5 3 4 4 3" xfId="21269" xr:uid="{00000000-0005-0000-0000-0000211F0000}"/>
    <cellStyle name="20% - Accent5 3 4 5" xfId="5588" xr:uid="{00000000-0005-0000-0000-0000221F0000}"/>
    <cellStyle name="20% - Accent5 3 4 5 2" xfId="21259" xr:uid="{00000000-0005-0000-0000-0000231F0000}"/>
    <cellStyle name="20% - Accent5 3 4 6" xfId="17689" xr:uid="{00000000-0005-0000-0000-0000241F0000}"/>
    <cellStyle name="20% - Accent5 3 4 7" xfId="34552" xr:uid="{00000000-0005-0000-0000-0000251F0000}"/>
    <cellStyle name="20% - Accent5 3 5" xfId="5600" xr:uid="{00000000-0005-0000-0000-0000261F0000}"/>
    <cellStyle name="20% - Accent5 3 5 2" xfId="5601" xr:uid="{00000000-0005-0000-0000-0000271F0000}"/>
    <cellStyle name="20% - Accent5 3 5 2 2" xfId="5602" xr:uid="{00000000-0005-0000-0000-0000281F0000}"/>
    <cellStyle name="20% - Accent5 3 5 2 2 2" xfId="21273" xr:uid="{00000000-0005-0000-0000-0000291F0000}"/>
    <cellStyle name="20% - Accent5 3 5 2 3" xfId="5603" xr:uid="{00000000-0005-0000-0000-00002A1F0000}"/>
    <cellStyle name="20% - Accent5 3 5 2 3 2" xfId="21274" xr:uid="{00000000-0005-0000-0000-00002B1F0000}"/>
    <cellStyle name="20% - Accent5 3 5 2 4" xfId="21272" xr:uid="{00000000-0005-0000-0000-00002C1F0000}"/>
    <cellStyle name="20% - Accent5 3 5 3" xfId="5604" xr:uid="{00000000-0005-0000-0000-00002D1F0000}"/>
    <cellStyle name="20% - Accent5 3 5 3 2" xfId="5605" xr:uid="{00000000-0005-0000-0000-00002E1F0000}"/>
    <cellStyle name="20% - Accent5 3 5 3 2 2" xfId="21276" xr:uid="{00000000-0005-0000-0000-00002F1F0000}"/>
    <cellStyle name="20% - Accent5 3 5 3 3" xfId="21275" xr:uid="{00000000-0005-0000-0000-0000301F0000}"/>
    <cellStyle name="20% - Accent5 3 5 4" xfId="21271" xr:uid="{00000000-0005-0000-0000-0000311F0000}"/>
    <cellStyle name="20% - Accent5 3 5 5" xfId="34314" xr:uid="{00000000-0005-0000-0000-0000321F0000}"/>
    <cellStyle name="20% - Accent5 3 6" xfId="5606" xr:uid="{00000000-0005-0000-0000-0000331F0000}"/>
    <cellStyle name="20% - Accent5 3 6 2" xfId="5607" xr:uid="{00000000-0005-0000-0000-0000341F0000}"/>
    <cellStyle name="20% - Accent5 3 6 2 2" xfId="5608" xr:uid="{00000000-0005-0000-0000-0000351F0000}"/>
    <cellStyle name="20% - Accent5 3 6 2 2 2" xfId="21279" xr:uid="{00000000-0005-0000-0000-0000361F0000}"/>
    <cellStyle name="20% - Accent5 3 6 2 3" xfId="5609" xr:uid="{00000000-0005-0000-0000-0000371F0000}"/>
    <cellStyle name="20% - Accent5 3 6 2 3 2" xfId="21280" xr:uid="{00000000-0005-0000-0000-0000381F0000}"/>
    <cellStyle name="20% - Accent5 3 6 2 4" xfId="21278" xr:uid="{00000000-0005-0000-0000-0000391F0000}"/>
    <cellStyle name="20% - Accent5 3 6 3" xfId="5610" xr:uid="{00000000-0005-0000-0000-00003A1F0000}"/>
    <cellStyle name="20% - Accent5 3 6 3 2" xfId="21281" xr:uid="{00000000-0005-0000-0000-00003B1F0000}"/>
    <cellStyle name="20% - Accent5 3 6 4" xfId="5611" xr:uid="{00000000-0005-0000-0000-00003C1F0000}"/>
    <cellStyle name="20% - Accent5 3 6 4 2" xfId="21282" xr:uid="{00000000-0005-0000-0000-00003D1F0000}"/>
    <cellStyle name="20% - Accent5 3 6 5" xfId="21277" xr:uid="{00000000-0005-0000-0000-00003E1F0000}"/>
    <cellStyle name="20% - Accent5 3 7" xfId="5612" xr:uid="{00000000-0005-0000-0000-00003F1F0000}"/>
    <cellStyle name="20% - Accent5 3 7 2" xfId="5613" xr:uid="{00000000-0005-0000-0000-0000401F0000}"/>
    <cellStyle name="20% - Accent5 3 7 2 2" xfId="21284" xr:uid="{00000000-0005-0000-0000-0000411F0000}"/>
    <cellStyle name="20% - Accent5 3 7 3" xfId="5614" xr:uid="{00000000-0005-0000-0000-0000421F0000}"/>
    <cellStyle name="20% - Accent5 3 7 3 2" xfId="21285" xr:uid="{00000000-0005-0000-0000-0000431F0000}"/>
    <cellStyle name="20% - Accent5 3 7 4" xfId="21283" xr:uid="{00000000-0005-0000-0000-0000441F0000}"/>
    <cellStyle name="20% - Accent5 3 8" xfId="5615" xr:uid="{00000000-0005-0000-0000-0000451F0000}"/>
    <cellStyle name="20% - Accent5 3 8 2" xfId="5616" xr:uid="{00000000-0005-0000-0000-0000461F0000}"/>
    <cellStyle name="20% - Accent5 3 8 2 2" xfId="21287" xr:uid="{00000000-0005-0000-0000-0000471F0000}"/>
    <cellStyle name="20% - Accent5 3 8 3" xfId="21286" xr:uid="{00000000-0005-0000-0000-0000481F0000}"/>
    <cellStyle name="20% - Accent5 3 9" xfId="2583" xr:uid="{00000000-0005-0000-0000-0000491F0000}"/>
    <cellStyle name="20% - Accent5 3 9 2" xfId="18729" xr:uid="{00000000-0005-0000-0000-00004A1F0000}"/>
    <cellStyle name="20% - Accent5 30" xfId="1414" xr:uid="{00000000-0005-0000-0000-00004B1F0000}"/>
    <cellStyle name="20% - Accent5 30 2" xfId="2378" xr:uid="{00000000-0005-0000-0000-00004C1F0000}"/>
    <cellStyle name="20% - Accent5 30 2 2" xfId="18526" xr:uid="{00000000-0005-0000-0000-00004D1F0000}"/>
    <cellStyle name="20% - Accent5 30 2 3" xfId="33703" xr:uid="{00000000-0005-0000-0000-00004E1F0000}"/>
    <cellStyle name="20% - Accent5 30 3" xfId="17575" xr:uid="{00000000-0005-0000-0000-00004F1F0000}"/>
    <cellStyle name="20% - Accent5 30 3 2" xfId="34984" xr:uid="{00000000-0005-0000-0000-0000501F0000}"/>
    <cellStyle name="20% - Accent5 30 4" xfId="32990" xr:uid="{00000000-0005-0000-0000-0000511F0000}"/>
    <cellStyle name="20% - Accent5 31" xfId="1428" xr:uid="{00000000-0005-0000-0000-0000521F0000}"/>
    <cellStyle name="20% - Accent5 31 2" xfId="2391" xr:uid="{00000000-0005-0000-0000-0000531F0000}"/>
    <cellStyle name="20% - Accent5 31 2 2" xfId="18539" xr:uid="{00000000-0005-0000-0000-0000541F0000}"/>
    <cellStyle name="20% - Accent5 31 2 3" xfId="33716" xr:uid="{00000000-0005-0000-0000-0000551F0000}"/>
    <cellStyle name="20% - Accent5 31 3" xfId="17588" xr:uid="{00000000-0005-0000-0000-0000561F0000}"/>
    <cellStyle name="20% - Accent5 31 3 2" xfId="34997" xr:uid="{00000000-0005-0000-0000-0000571F0000}"/>
    <cellStyle name="20% - Accent5 31 4" xfId="33003" xr:uid="{00000000-0005-0000-0000-0000581F0000}"/>
    <cellStyle name="20% - Accent5 32" xfId="1441" xr:uid="{00000000-0005-0000-0000-0000591F0000}"/>
    <cellStyle name="20% - Accent5 32 2" xfId="2404" xr:uid="{00000000-0005-0000-0000-00005A1F0000}"/>
    <cellStyle name="20% - Accent5 32 2 2" xfId="18552" xr:uid="{00000000-0005-0000-0000-00005B1F0000}"/>
    <cellStyle name="20% - Accent5 32 2 3" xfId="33730" xr:uid="{00000000-0005-0000-0000-00005C1F0000}"/>
    <cellStyle name="20% - Accent5 32 3" xfId="17601" xr:uid="{00000000-0005-0000-0000-00005D1F0000}"/>
    <cellStyle name="20% - Accent5 32 3 2" xfId="35010" xr:uid="{00000000-0005-0000-0000-00005E1F0000}"/>
    <cellStyle name="20% - Accent5 32 4" xfId="33016" xr:uid="{00000000-0005-0000-0000-00005F1F0000}"/>
    <cellStyle name="20% - Accent5 33" xfId="1454" xr:uid="{00000000-0005-0000-0000-0000601F0000}"/>
    <cellStyle name="20% - Accent5 33 2" xfId="2417" xr:uid="{00000000-0005-0000-0000-0000611F0000}"/>
    <cellStyle name="20% - Accent5 33 2 2" xfId="18565" xr:uid="{00000000-0005-0000-0000-0000621F0000}"/>
    <cellStyle name="20% - Accent5 33 2 3" xfId="33743" xr:uid="{00000000-0005-0000-0000-0000631F0000}"/>
    <cellStyle name="20% - Accent5 33 3" xfId="17614" xr:uid="{00000000-0005-0000-0000-0000641F0000}"/>
    <cellStyle name="20% - Accent5 33 3 2" xfId="35023" xr:uid="{00000000-0005-0000-0000-0000651F0000}"/>
    <cellStyle name="20% - Accent5 33 4" xfId="33029" xr:uid="{00000000-0005-0000-0000-0000661F0000}"/>
    <cellStyle name="20% - Accent5 34" xfId="1475" xr:uid="{00000000-0005-0000-0000-0000671F0000}"/>
    <cellStyle name="20% - Accent5 34 2" xfId="2431" xr:uid="{00000000-0005-0000-0000-0000681F0000}"/>
    <cellStyle name="20% - Accent5 34 2 2" xfId="18579" xr:uid="{00000000-0005-0000-0000-0000691F0000}"/>
    <cellStyle name="20% - Accent5 34 2 3" xfId="33757" xr:uid="{00000000-0005-0000-0000-00006A1F0000}"/>
    <cellStyle name="20% - Accent5 34 3" xfId="17628" xr:uid="{00000000-0005-0000-0000-00006B1F0000}"/>
    <cellStyle name="20% - Accent5 34 3 2" xfId="35036" xr:uid="{00000000-0005-0000-0000-00006C1F0000}"/>
    <cellStyle name="20% - Accent5 34 4" xfId="33043" xr:uid="{00000000-0005-0000-0000-00006D1F0000}"/>
    <cellStyle name="20% - Accent5 35" xfId="1488" xr:uid="{00000000-0005-0000-0000-00006E1F0000}"/>
    <cellStyle name="20% - Accent5 35 2" xfId="2444" xr:uid="{00000000-0005-0000-0000-00006F1F0000}"/>
    <cellStyle name="20% - Accent5 35 2 2" xfId="18592" xr:uid="{00000000-0005-0000-0000-0000701F0000}"/>
    <cellStyle name="20% - Accent5 35 2 3" xfId="33774" xr:uid="{00000000-0005-0000-0000-0000711F0000}"/>
    <cellStyle name="20% - Accent5 35 3" xfId="17641" xr:uid="{00000000-0005-0000-0000-0000721F0000}"/>
    <cellStyle name="20% - Accent5 35 3 2" xfId="35050" xr:uid="{00000000-0005-0000-0000-0000731F0000}"/>
    <cellStyle name="20% - Accent5 35 4" xfId="33056" xr:uid="{00000000-0005-0000-0000-0000741F0000}"/>
    <cellStyle name="20% - Accent5 36" xfId="1505" xr:uid="{00000000-0005-0000-0000-0000751F0000}"/>
    <cellStyle name="20% - Accent5 36 2" xfId="2459" xr:uid="{00000000-0005-0000-0000-0000761F0000}"/>
    <cellStyle name="20% - Accent5 36 2 2" xfId="18607" xr:uid="{00000000-0005-0000-0000-0000771F0000}"/>
    <cellStyle name="20% - Accent5 36 2 3" xfId="33782" xr:uid="{00000000-0005-0000-0000-0000781F0000}"/>
    <cellStyle name="20% - Accent5 36 3" xfId="17656" xr:uid="{00000000-0005-0000-0000-0000791F0000}"/>
    <cellStyle name="20% - Accent5 36 3 2" xfId="35063" xr:uid="{00000000-0005-0000-0000-00007A1F0000}"/>
    <cellStyle name="20% - Accent5 36 4" xfId="33069" xr:uid="{00000000-0005-0000-0000-00007B1F0000}"/>
    <cellStyle name="20% - Accent5 37" xfId="1518" xr:uid="{00000000-0005-0000-0000-00007C1F0000}"/>
    <cellStyle name="20% - Accent5 37 2" xfId="17669" xr:uid="{00000000-0005-0000-0000-00007D1F0000}"/>
    <cellStyle name="20% - Accent5 37 2 2" xfId="33799" xr:uid="{00000000-0005-0000-0000-00007E1F0000}"/>
    <cellStyle name="20% - Accent5 37 3" xfId="35077" xr:uid="{00000000-0005-0000-0000-00007F1F0000}"/>
    <cellStyle name="20% - Accent5 37 4" xfId="33082" xr:uid="{00000000-0005-0000-0000-0000801F0000}"/>
    <cellStyle name="20% - Accent5 38" xfId="2473" xr:uid="{00000000-0005-0000-0000-0000811F0000}"/>
    <cellStyle name="20% - Accent5 38 2" xfId="18620" xr:uid="{00000000-0005-0000-0000-0000821F0000}"/>
    <cellStyle name="20% - Accent5 38 2 2" xfId="33819" xr:uid="{00000000-0005-0000-0000-0000831F0000}"/>
    <cellStyle name="20% - Accent5 38 3" xfId="35091" xr:uid="{00000000-0005-0000-0000-0000841F0000}"/>
    <cellStyle name="20% - Accent5 38 4" xfId="33095" xr:uid="{00000000-0005-0000-0000-0000851F0000}"/>
    <cellStyle name="20% - Accent5 39" xfId="2486" xr:uid="{00000000-0005-0000-0000-0000861F0000}"/>
    <cellStyle name="20% - Accent5 39 2" xfId="18633" xr:uid="{00000000-0005-0000-0000-0000871F0000}"/>
    <cellStyle name="20% - Accent5 39 2 2" xfId="33837" xr:uid="{00000000-0005-0000-0000-0000881F0000}"/>
    <cellStyle name="20% - Accent5 39 3" xfId="35106" xr:uid="{00000000-0005-0000-0000-0000891F0000}"/>
    <cellStyle name="20% - Accent5 39 4" xfId="33102" xr:uid="{00000000-0005-0000-0000-00008A1F0000}"/>
    <cellStyle name="20% - Accent5 4" xfId="427" xr:uid="{00000000-0005-0000-0000-00008B1F0000}"/>
    <cellStyle name="20% - Accent5 4 10" xfId="32639" xr:uid="{00000000-0005-0000-0000-00008C1F0000}"/>
    <cellStyle name="20% - Accent5 4 2" xfId="633" xr:uid="{00000000-0005-0000-0000-00008D1F0000}"/>
    <cellStyle name="20% - Accent5 4 2 2" xfId="985" xr:uid="{00000000-0005-0000-0000-00008E1F0000}"/>
    <cellStyle name="20% - Accent5 4 2 2 2" xfId="2081" xr:uid="{00000000-0005-0000-0000-00008F1F0000}"/>
    <cellStyle name="20% - Accent5 4 2 2 2 2" xfId="5620" xr:uid="{00000000-0005-0000-0000-0000901F0000}"/>
    <cellStyle name="20% - Accent5 4 2 2 2 2 2" xfId="21291" xr:uid="{00000000-0005-0000-0000-0000911F0000}"/>
    <cellStyle name="20% - Accent5 4 2 2 2 3" xfId="5621" xr:uid="{00000000-0005-0000-0000-0000921F0000}"/>
    <cellStyle name="20% - Accent5 4 2 2 2 3 2" xfId="21292" xr:uid="{00000000-0005-0000-0000-0000931F0000}"/>
    <cellStyle name="20% - Accent5 4 2 2 2 4" xfId="5619" xr:uid="{00000000-0005-0000-0000-0000941F0000}"/>
    <cellStyle name="20% - Accent5 4 2 2 2 4 2" xfId="21290" xr:uid="{00000000-0005-0000-0000-0000951F0000}"/>
    <cellStyle name="20% - Accent5 4 2 2 2 5" xfId="18229" xr:uid="{00000000-0005-0000-0000-0000961F0000}"/>
    <cellStyle name="20% - Accent5 4 2 2 3" xfId="5622" xr:uid="{00000000-0005-0000-0000-0000971F0000}"/>
    <cellStyle name="20% - Accent5 4 2 2 3 2" xfId="5623" xr:uid="{00000000-0005-0000-0000-0000981F0000}"/>
    <cellStyle name="20% - Accent5 4 2 2 3 2 2" xfId="21294" xr:uid="{00000000-0005-0000-0000-0000991F0000}"/>
    <cellStyle name="20% - Accent5 4 2 2 3 3" xfId="21293" xr:uid="{00000000-0005-0000-0000-00009A1F0000}"/>
    <cellStyle name="20% - Accent5 4 2 2 4" xfId="5618" xr:uid="{00000000-0005-0000-0000-00009B1F0000}"/>
    <cellStyle name="20% - Accent5 4 2 2 4 2" xfId="21289" xr:uid="{00000000-0005-0000-0000-00009C1F0000}"/>
    <cellStyle name="20% - Accent5 4 2 2 5" xfId="17278" xr:uid="{00000000-0005-0000-0000-00009D1F0000}"/>
    <cellStyle name="20% - Accent5 4 2 2 6" xfId="34618" xr:uid="{00000000-0005-0000-0000-00009E1F0000}"/>
    <cellStyle name="20% - Accent5 4 2 3" xfId="1740" xr:uid="{00000000-0005-0000-0000-00009F1F0000}"/>
    <cellStyle name="20% - Accent5 4 2 3 2" xfId="5625" xr:uid="{00000000-0005-0000-0000-0000A01F0000}"/>
    <cellStyle name="20% - Accent5 4 2 3 2 2" xfId="21296" xr:uid="{00000000-0005-0000-0000-0000A11F0000}"/>
    <cellStyle name="20% - Accent5 4 2 3 3" xfId="5626" xr:uid="{00000000-0005-0000-0000-0000A21F0000}"/>
    <cellStyle name="20% - Accent5 4 2 3 3 2" xfId="21297" xr:uid="{00000000-0005-0000-0000-0000A31F0000}"/>
    <cellStyle name="20% - Accent5 4 2 3 4" xfId="5624" xr:uid="{00000000-0005-0000-0000-0000A41F0000}"/>
    <cellStyle name="20% - Accent5 4 2 3 4 2" xfId="21295" xr:uid="{00000000-0005-0000-0000-0000A51F0000}"/>
    <cellStyle name="20% - Accent5 4 2 3 5" xfId="17888" xr:uid="{00000000-0005-0000-0000-0000A61F0000}"/>
    <cellStyle name="20% - Accent5 4 2 3 6" xfId="34450" xr:uid="{00000000-0005-0000-0000-0000A71F0000}"/>
    <cellStyle name="20% - Accent5 4 2 4" xfId="5627" xr:uid="{00000000-0005-0000-0000-0000A81F0000}"/>
    <cellStyle name="20% - Accent5 4 2 4 2" xfId="5628" xr:uid="{00000000-0005-0000-0000-0000A91F0000}"/>
    <cellStyle name="20% - Accent5 4 2 4 2 2" xfId="21299" xr:uid="{00000000-0005-0000-0000-0000AA1F0000}"/>
    <cellStyle name="20% - Accent5 4 2 4 3" xfId="21298" xr:uid="{00000000-0005-0000-0000-0000AB1F0000}"/>
    <cellStyle name="20% - Accent5 4 2 5" xfId="5617" xr:uid="{00000000-0005-0000-0000-0000AC1F0000}"/>
    <cellStyle name="20% - Accent5 4 2 5 2" xfId="21288" xr:uid="{00000000-0005-0000-0000-0000AD1F0000}"/>
    <cellStyle name="20% - Accent5 4 2 6" xfId="16937" xr:uid="{00000000-0005-0000-0000-0000AE1F0000}"/>
    <cellStyle name="20% - Accent5 4 2 7" xfId="33341" xr:uid="{00000000-0005-0000-0000-0000AF1F0000}"/>
    <cellStyle name="20% - Accent5 4 3" xfId="798" xr:uid="{00000000-0005-0000-0000-0000B01F0000}"/>
    <cellStyle name="20% - Accent5 4 3 2" xfId="1895" xr:uid="{00000000-0005-0000-0000-0000B11F0000}"/>
    <cellStyle name="20% - Accent5 4 3 2 2" xfId="5631" xr:uid="{00000000-0005-0000-0000-0000B21F0000}"/>
    <cellStyle name="20% - Accent5 4 3 2 2 2" xfId="5632" xr:uid="{00000000-0005-0000-0000-0000B31F0000}"/>
    <cellStyle name="20% - Accent5 4 3 2 2 2 2" xfId="21303" xr:uid="{00000000-0005-0000-0000-0000B41F0000}"/>
    <cellStyle name="20% - Accent5 4 3 2 2 3" xfId="5633" xr:uid="{00000000-0005-0000-0000-0000B51F0000}"/>
    <cellStyle name="20% - Accent5 4 3 2 2 3 2" xfId="21304" xr:uid="{00000000-0005-0000-0000-0000B61F0000}"/>
    <cellStyle name="20% - Accent5 4 3 2 2 4" xfId="21302" xr:uid="{00000000-0005-0000-0000-0000B71F0000}"/>
    <cellStyle name="20% - Accent5 4 3 2 3" xfId="5634" xr:uid="{00000000-0005-0000-0000-0000B81F0000}"/>
    <cellStyle name="20% - Accent5 4 3 2 3 2" xfId="5635" xr:uid="{00000000-0005-0000-0000-0000B91F0000}"/>
    <cellStyle name="20% - Accent5 4 3 2 3 2 2" xfId="21306" xr:uid="{00000000-0005-0000-0000-0000BA1F0000}"/>
    <cellStyle name="20% - Accent5 4 3 2 3 3" xfId="21305" xr:uid="{00000000-0005-0000-0000-0000BB1F0000}"/>
    <cellStyle name="20% - Accent5 4 3 2 4" xfId="5630" xr:uid="{00000000-0005-0000-0000-0000BC1F0000}"/>
    <cellStyle name="20% - Accent5 4 3 2 4 2" xfId="21301" xr:uid="{00000000-0005-0000-0000-0000BD1F0000}"/>
    <cellStyle name="20% - Accent5 4 3 2 5" xfId="18043" xr:uid="{00000000-0005-0000-0000-0000BE1F0000}"/>
    <cellStyle name="20% - Accent5 4 3 2 6" xfId="34390" xr:uid="{00000000-0005-0000-0000-0000BF1F0000}"/>
    <cellStyle name="20% - Accent5 4 3 3" xfId="5636" xr:uid="{00000000-0005-0000-0000-0000C01F0000}"/>
    <cellStyle name="20% - Accent5 4 3 3 2" xfId="5637" xr:uid="{00000000-0005-0000-0000-0000C11F0000}"/>
    <cellStyle name="20% - Accent5 4 3 3 2 2" xfId="21308" xr:uid="{00000000-0005-0000-0000-0000C21F0000}"/>
    <cellStyle name="20% - Accent5 4 3 3 3" xfId="5638" xr:uid="{00000000-0005-0000-0000-0000C31F0000}"/>
    <cellStyle name="20% - Accent5 4 3 3 3 2" xfId="21309" xr:uid="{00000000-0005-0000-0000-0000C41F0000}"/>
    <cellStyle name="20% - Accent5 4 3 3 4" xfId="21307" xr:uid="{00000000-0005-0000-0000-0000C51F0000}"/>
    <cellStyle name="20% - Accent5 4 3 4" xfId="5639" xr:uid="{00000000-0005-0000-0000-0000C61F0000}"/>
    <cellStyle name="20% - Accent5 4 3 4 2" xfId="5640" xr:uid="{00000000-0005-0000-0000-0000C71F0000}"/>
    <cellStyle name="20% - Accent5 4 3 4 2 2" xfId="21311" xr:uid="{00000000-0005-0000-0000-0000C81F0000}"/>
    <cellStyle name="20% - Accent5 4 3 4 3" xfId="21310" xr:uid="{00000000-0005-0000-0000-0000C91F0000}"/>
    <cellStyle name="20% - Accent5 4 3 5" xfId="5629" xr:uid="{00000000-0005-0000-0000-0000CA1F0000}"/>
    <cellStyle name="20% - Accent5 4 3 5 2" xfId="21300" xr:uid="{00000000-0005-0000-0000-0000CB1F0000}"/>
    <cellStyle name="20% - Accent5 4 3 6" xfId="17092" xr:uid="{00000000-0005-0000-0000-0000CC1F0000}"/>
    <cellStyle name="20% - Accent5 4 3 7" xfId="33963" xr:uid="{00000000-0005-0000-0000-0000CD1F0000}"/>
    <cellStyle name="20% - Accent5 4 4" xfId="1553" xr:uid="{00000000-0005-0000-0000-0000CE1F0000}"/>
    <cellStyle name="20% - Accent5 4 4 2" xfId="5642" xr:uid="{00000000-0005-0000-0000-0000CF1F0000}"/>
    <cellStyle name="20% - Accent5 4 4 2 2" xfId="5643" xr:uid="{00000000-0005-0000-0000-0000D01F0000}"/>
    <cellStyle name="20% - Accent5 4 4 2 2 2" xfId="21314" xr:uid="{00000000-0005-0000-0000-0000D11F0000}"/>
    <cellStyle name="20% - Accent5 4 4 2 3" xfId="5644" xr:uid="{00000000-0005-0000-0000-0000D21F0000}"/>
    <cellStyle name="20% - Accent5 4 4 2 3 2" xfId="21315" xr:uid="{00000000-0005-0000-0000-0000D31F0000}"/>
    <cellStyle name="20% - Accent5 4 4 2 4" xfId="21313" xr:uid="{00000000-0005-0000-0000-0000D41F0000}"/>
    <cellStyle name="20% - Accent5 4 4 3" xfId="5645" xr:uid="{00000000-0005-0000-0000-0000D51F0000}"/>
    <cellStyle name="20% - Accent5 4 4 3 2" xfId="5646" xr:uid="{00000000-0005-0000-0000-0000D61F0000}"/>
    <cellStyle name="20% - Accent5 4 4 3 2 2" xfId="21317" xr:uid="{00000000-0005-0000-0000-0000D71F0000}"/>
    <cellStyle name="20% - Accent5 4 4 3 3" xfId="21316" xr:uid="{00000000-0005-0000-0000-0000D81F0000}"/>
    <cellStyle name="20% - Accent5 4 4 4" xfId="5641" xr:uid="{00000000-0005-0000-0000-0000D91F0000}"/>
    <cellStyle name="20% - Accent5 4 4 4 2" xfId="21312" xr:uid="{00000000-0005-0000-0000-0000DA1F0000}"/>
    <cellStyle name="20% - Accent5 4 4 5" xfId="17702" xr:uid="{00000000-0005-0000-0000-0000DB1F0000}"/>
    <cellStyle name="20% - Accent5 4 4 6" xfId="34566" xr:uid="{00000000-0005-0000-0000-0000DC1F0000}"/>
    <cellStyle name="20% - Accent5 4 5" xfId="5647" xr:uid="{00000000-0005-0000-0000-0000DD1F0000}"/>
    <cellStyle name="20% - Accent5 4 5 2" xfId="5648" xr:uid="{00000000-0005-0000-0000-0000DE1F0000}"/>
    <cellStyle name="20% - Accent5 4 5 2 2" xfId="5649" xr:uid="{00000000-0005-0000-0000-0000DF1F0000}"/>
    <cellStyle name="20% - Accent5 4 5 2 2 2" xfId="21320" xr:uid="{00000000-0005-0000-0000-0000E01F0000}"/>
    <cellStyle name="20% - Accent5 4 5 2 3" xfId="5650" xr:uid="{00000000-0005-0000-0000-0000E11F0000}"/>
    <cellStyle name="20% - Accent5 4 5 2 3 2" xfId="21321" xr:uid="{00000000-0005-0000-0000-0000E21F0000}"/>
    <cellStyle name="20% - Accent5 4 5 2 4" xfId="21319" xr:uid="{00000000-0005-0000-0000-0000E31F0000}"/>
    <cellStyle name="20% - Accent5 4 5 3" xfId="5651" xr:uid="{00000000-0005-0000-0000-0000E41F0000}"/>
    <cellStyle name="20% - Accent5 4 5 3 2" xfId="21322" xr:uid="{00000000-0005-0000-0000-0000E51F0000}"/>
    <cellStyle name="20% - Accent5 4 5 4" xfId="5652" xr:uid="{00000000-0005-0000-0000-0000E61F0000}"/>
    <cellStyle name="20% - Accent5 4 5 4 2" xfId="21323" xr:uid="{00000000-0005-0000-0000-0000E71F0000}"/>
    <cellStyle name="20% - Accent5 4 5 5" xfId="21318" xr:uid="{00000000-0005-0000-0000-0000E81F0000}"/>
    <cellStyle name="20% - Accent5 4 5 6" xfId="34328" xr:uid="{00000000-0005-0000-0000-0000E91F0000}"/>
    <cellStyle name="20% - Accent5 4 6" xfId="5653" xr:uid="{00000000-0005-0000-0000-0000EA1F0000}"/>
    <cellStyle name="20% - Accent5 4 6 2" xfId="5654" xr:uid="{00000000-0005-0000-0000-0000EB1F0000}"/>
    <cellStyle name="20% - Accent5 4 6 2 2" xfId="21325" xr:uid="{00000000-0005-0000-0000-0000EC1F0000}"/>
    <cellStyle name="20% - Accent5 4 6 3" xfId="5655" xr:uid="{00000000-0005-0000-0000-0000ED1F0000}"/>
    <cellStyle name="20% - Accent5 4 6 3 2" xfId="21326" xr:uid="{00000000-0005-0000-0000-0000EE1F0000}"/>
    <cellStyle name="20% - Accent5 4 6 4" xfId="21324" xr:uid="{00000000-0005-0000-0000-0000EF1F0000}"/>
    <cellStyle name="20% - Accent5 4 7" xfId="5656" xr:uid="{00000000-0005-0000-0000-0000F01F0000}"/>
    <cellStyle name="20% - Accent5 4 7 2" xfId="5657" xr:uid="{00000000-0005-0000-0000-0000F11F0000}"/>
    <cellStyle name="20% - Accent5 4 7 2 2" xfId="21328" xr:uid="{00000000-0005-0000-0000-0000F21F0000}"/>
    <cellStyle name="20% - Accent5 4 7 3" xfId="21327" xr:uid="{00000000-0005-0000-0000-0000F31F0000}"/>
    <cellStyle name="20% - Accent5 4 8" xfId="2598" xr:uid="{00000000-0005-0000-0000-0000F41F0000}"/>
    <cellStyle name="20% - Accent5 4 8 2" xfId="18742" xr:uid="{00000000-0005-0000-0000-0000F51F0000}"/>
    <cellStyle name="20% - Accent5 4 9" xfId="16751" xr:uid="{00000000-0005-0000-0000-0000F61F0000}"/>
    <cellStyle name="20% - Accent5 40" xfId="2501" xr:uid="{00000000-0005-0000-0000-0000F71F0000}"/>
    <cellStyle name="20% - Accent5 40 2" xfId="18648" xr:uid="{00000000-0005-0000-0000-0000F81F0000}"/>
    <cellStyle name="20% - Accent5 40 2 2" xfId="33851" xr:uid="{00000000-0005-0000-0000-0000F91F0000}"/>
    <cellStyle name="20% - Accent5 40 3" xfId="35119" xr:uid="{00000000-0005-0000-0000-0000FA1F0000}"/>
    <cellStyle name="20% - Accent5 40 4" xfId="33121" xr:uid="{00000000-0005-0000-0000-0000FB1F0000}"/>
    <cellStyle name="20% - Accent5 41" xfId="2515" xr:uid="{00000000-0005-0000-0000-0000FC1F0000}"/>
    <cellStyle name="20% - Accent5 41 2" xfId="18661" xr:uid="{00000000-0005-0000-0000-0000FD1F0000}"/>
    <cellStyle name="20% - Accent5 41 2 2" xfId="33856" xr:uid="{00000000-0005-0000-0000-0000FE1F0000}"/>
    <cellStyle name="20% - Accent5 41 3" xfId="33134" xr:uid="{00000000-0005-0000-0000-0000FF1F0000}"/>
    <cellStyle name="20% - Accent5 42" xfId="2536" xr:uid="{00000000-0005-0000-0000-000000200000}"/>
    <cellStyle name="20% - Accent5 42 2" xfId="18683" xr:uid="{00000000-0005-0000-0000-000001200000}"/>
    <cellStyle name="20% - Accent5 42 2 2" xfId="33882" xr:uid="{00000000-0005-0000-0000-000002200000}"/>
    <cellStyle name="20% - Accent5 42 3" xfId="33147" xr:uid="{00000000-0005-0000-0000-000003200000}"/>
    <cellStyle name="20% - Accent5 43" xfId="2551" xr:uid="{00000000-0005-0000-0000-000004200000}"/>
    <cellStyle name="20% - Accent5 43 2" xfId="18698" xr:uid="{00000000-0005-0000-0000-000005200000}"/>
    <cellStyle name="20% - Accent5 43 3" xfId="33165" xr:uid="{00000000-0005-0000-0000-000006200000}"/>
    <cellStyle name="20% - Accent5 44" xfId="2566" xr:uid="{00000000-0005-0000-0000-000007200000}"/>
    <cellStyle name="20% - Accent5 44 2" xfId="18712" xr:uid="{00000000-0005-0000-0000-000008200000}"/>
    <cellStyle name="20% - Accent5 44 3" xfId="33184" xr:uid="{00000000-0005-0000-0000-000009200000}"/>
    <cellStyle name="20% - Accent5 45" xfId="16718" xr:uid="{00000000-0005-0000-0000-00000A200000}"/>
    <cellStyle name="20% - Accent5 45 2" xfId="33195" xr:uid="{00000000-0005-0000-0000-00000B200000}"/>
    <cellStyle name="20% - Accent5 46" xfId="31237" xr:uid="{00000000-0005-0000-0000-00000C200000}"/>
    <cellStyle name="20% - Accent5 46 2" xfId="33209" xr:uid="{00000000-0005-0000-0000-00000D200000}"/>
    <cellStyle name="20% - Accent5 47" xfId="31251" xr:uid="{00000000-0005-0000-0000-00000E200000}"/>
    <cellStyle name="20% - Accent5 47 2" xfId="33224" xr:uid="{00000000-0005-0000-0000-00000F200000}"/>
    <cellStyle name="20% - Accent5 48" xfId="31268" xr:uid="{00000000-0005-0000-0000-000010200000}"/>
    <cellStyle name="20% - Accent5 48 2" xfId="33240" xr:uid="{00000000-0005-0000-0000-000011200000}"/>
    <cellStyle name="20% - Accent5 49" xfId="31285" xr:uid="{00000000-0005-0000-0000-000012200000}"/>
    <cellStyle name="20% - Accent5 49 2" xfId="33255" xr:uid="{00000000-0005-0000-0000-000013200000}"/>
    <cellStyle name="20% - Accent5 5" xfId="447" xr:uid="{00000000-0005-0000-0000-000014200000}"/>
    <cellStyle name="20% - Accent5 5 2" xfId="652" xr:uid="{00000000-0005-0000-0000-000015200000}"/>
    <cellStyle name="20% - Accent5 5 2 2" xfId="998" xr:uid="{00000000-0005-0000-0000-000016200000}"/>
    <cellStyle name="20% - Accent5 5 2 2 2" xfId="2094" xr:uid="{00000000-0005-0000-0000-000017200000}"/>
    <cellStyle name="20% - Accent5 5 2 2 2 2" xfId="5660" xr:uid="{00000000-0005-0000-0000-000018200000}"/>
    <cellStyle name="20% - Accent5 5 2 2 2 2 2" xfId="21331" xr:uid="{00000000-0005-0000-0000-000019200000}"/>
    <cellStyle name="20% - Accent5 5 2 2 2 3" xfId="18242" xr:uid="{00000000-0005-0000-0000-00001A200000}"/>
    <cellStyle name="20% - Accent5 5 2 2 3" xfId="5661" xr:uid="{00000000-0005-0000-0000-00001B200000}"/>
    <cellStyle name="20% - Accent5 5 2 2 3 2" xfId="21332" xr:uid="{00000000-0005-0000-0000-00001C200000}"/>
    <cellStyle name="20% - Accent5 5 2 2 4" xfId="5659" xr:uid="{00000000-0005-0000-0000-00001D200000}"/>
    <cellStyle name="20% - Accent5 5 2 2 4 2" xfId="21330" xr:uid="{00000000-0005-0000-0000-00001E200000}"/>
    <cellStyle name="20% - Accent5 5 2 2 5" xfId="17291" xr:uid="{00000000-0005-0000-0000-00001F200000}"/>
    <cellStyle name="20% - Accent5 5 2 2 6" xfId="34465" xr:uid="{00000000-0005-0000-0000-000020200000}"/>
    <cellStyle name="20% - Accent5 5 2 3" xfId="1753" xr:uid="{00000000-0005-0000-0000-000021200000}"/>
    <cellStyle name="20% - Accent5 5 2 3 2" xfId="5663" xr:uid="{00000000-0005-0000-0000-000022200000}"/>
    <cellStyle name="20% - Accent5 5 2 3 2 2" xfId="21334" xr:uid="{00000000-0005-0000-0000-000023200000}"/>
    <cellStyle name="20% - Accent5 5 2 3 3" xfId="5662" xr:uid="{00000000-0005-0000-0000-000024200000}"/>
    <cellStyle name="20% - Accent5 5 2 3 3 2" xfId="21333" xr:uid="{00000000-0005-0000-0000-000025200000}"/>
    <cellStyle name="20% - Accent5 5 2 3 4" xfId="17901" xr:uid="{00000000-0005-0000-0000-000026200000}"/>
    <cellStyle name="20% - Accent5 5 2 4" xfId="5658" xr:uid="{00000000-0005-0000-0000-000027200000}"/>
    <cellStyle name="20% - Accent5 5 2 4 2" xfId="21329" xr:uid="{00000000-0005-0000-0000-000028200000}"/>
    <cellStyle name="20% - Accent5 5 2 5" xfId="16950" xr:uid="{00000000-0005-0000-0000-000029200000}"/>
    <cellStyle name="20% - Accent5 5 2 6" xfId="33354" xr:uid="{00000000-0005-0000-0000-00002A200000}"/>
    <cellStyle name="20% - Accent5 5 3" xfId="811" xr:uid="{00000000-0005-0000-0000-00002B200000}"/>
    <cellStyle name="20% - Accent5 5 3 2" xfId="1908" xr:uid="{00000000-0005-0000-0000-00002C200000}"/>
    <cellStyle name="20% - Accent5 5 3 2 2" xfId="5665" xr:uid="{00000000-0005-0000-0000-00002D200000}"/>
    <cellStyle name="20% - Accent5 5 3 2 2 2" xfId="21336" xr:uid="{00000000-0005-0000-0000-00002E200000}"/>
    <cellStyle name="20% - Accent5 5 3 2 3" xfId="18056" xr:uid="{00000000-0005-0000-0000-00002F200000}"/>
    <cellStyle name="20% - Accent5 5 3 2 4" xfId="34404" xr:uid="{00000000-0005-0000-0000-000030200000}"/>
    <cellStyle name="20% - Accent5 5 3 3" xfId="5666" xr:uid="{00000000-0005-0000-0000-000031200000}"/>
    <cellStyle name="20% - Accent5 5 3 3 2" xfId="21337" xr:uid="{00000000-0005-0000-0000-000032200000}"/>
    <cellStyle name="20% - Accent5 5 3 4" xfId="5664" xr:uid="{00000000-0005-0000-0000-000033200000}"/>
    <cellStyle name="20% - Accent5 5 3 4 2" xfId="21335" xr:uid="{00000000-0005-0000-0000-000034200000}"/>
    <cellStyle name="20% - Accent5 5 3 5" xfId="17105" xr:uid="{00000000-0005-0000-0000-000035200000}"/>
    <cellStyle name="20% - Accent5 5 3 6" xfId="33977" xr:uid="{00000000-0005-0000-0000-000036200000}"/>
    <cellStyle name="20% - Accent5 5 4" xfId="1566" xr:uid="{00000000-0005-0000-0000-000037200000}"/>
    <cellStyle name="20% - Accent5 5 4 2" xfId="5668" xr:uid="{00000000-0005-0000-0000-000038200000}"/>
    <cellStyle name="20% - Accent5 5 4 2 2" xfId="21339" xr:uid="{00000000-0005-0000-0000-000039200000}"/>
    <cellStyle name="20% - Accent5 5 4 3" xfId="5667" xr:uid="{00000000-0005-0000-0000-00003A200000}"/>
    <cellStyle name="20% - Accent5 5 4 3 2" xfId="21338" xr:uid="{00000000-0005-0000-0000-00003B200000}"/>
    <cellStyle name="20% - Accent5 5 4 4" xfId="17715" xr:uid="{00000000-0005-0000-0000-00003C200000}"/>
    <cellStyle name="20% - Accent5 5 4 5" xfId="34580" xr:uid="{00000000-0005-0000-0000-00003D200000}"/>
    <cellStyle name="20% - Accent5 5 5" xfId="2611" xr:uid="{00000000-0005-0000-0000-00003E200000}"/>
    <cellStyle name="20% - Accent5 5 5 2" xfId="18755" xr:uid="{00000000-0005-0000-0000-00003F200000}"/>
    <cellStyle name="20% - Accent5 5 5 3" xfId="34341" xr:uid="{00000000-0005-0000-0000-000040200000}"/>
    <cellStyle name="20% - Accent5 5 6" xfId="16764" xr:uid="{00000000-0005-0000-0000-000041200000}"/>
    <cellStyle name="20% - Accent5 5 7" xfId="32653" xr:uid="{00000000-0005-0000-0000-000042200000}"/>
    <cellStyle name="20% - Accent5 50" xfId="31293" xr:uid="{00000000-0005-0000-0000-000043200000}"/>
    <cellStyle name="20% - Accent5 50 2" xfId="33298" xr:uid="{00000000-0005-0000-0000-000044200000}"/>
    <cellStyle name="20% - Accent5 51" xfId="31306" xr:uid="{00000000-0005-0000-0000-000045200000}"/>
    <cellStyle name="20% - Accent5 51 2" xfId="33917" xr:uid="{00000000-0005-0000-0000-000046200000}"/>
    <cellStyle name="20% - Accent5 52" xfId="31320" xr:uid="{00000000-0005-0000-0000-000047200000}"/>
    <cellStyle name="20% - Accent5 52 2" xfId="34286" xr:uid="{00000000-0005-0000-0000-000048200000}"/>
    <cellStyle name="20% - Accent5 53" xfId="31333" xr:uid="{00000000-0005-0000-0000-000049200000}"/>
    <cellStyle name="20% - Accent5 54" xfId="31347" xr:uid="{00000000-0005-0000-0000-00004A200000}"/>
    <cellStyle name="20% - Accent5 55" xfId="31361" xr:uid="{00000000-0005-0000-0000-00004B200000}"/>
    <cellStyle name="20% - Accent5 56" xfId="31375" xr:uid="{00000000-0005-0000-0000-00004C200000}"/>
    <cellStyle name="20% - Accent5 57" xfId="31389" xr:uid="{00000000-0005-0000-0000-00004D200000}"/>
    <cellStyle name="20% - Accent5 58" xfId="31403" xr:uid="{00000000-0005-0000-0000-00004E200000}"/>
    <cellStyle name="20% - Accent5 59" xfId="31416" xr:uid="{00000000-0005-0000-0000-00004F200000}"/>
    <cellStyle name="20% - Accent5 6" xfId="460" xr:uid="{00000000-0005-0000-0000-000050200000}"/>
    <cellStyle name="20% - Accent5 6 2" xfId="665" xr:uid="{00000000-0005-0000-0000-000051200000}"/>
    <cellStyle name="20% - Accent5 6 2 2" xfId="1011" xr:uid="{00000000-0005-0000-0000-000052200000}"/>
    <cellStyle name="20% - Accent5 6 2 2 2" xfId="2107" xr:uid="{00000000-0005-0000-0000-000053200000}"/>
    <cellStyle name="20% - Accent5 6 2 2 2 2" xfId="18255" xr:uid="{00000000-0005-0000-0000-000054200000}"/>
    <cellStyle name="20% - Accent5 6 2 2 3" xfId="5670" xr:uid="{00000000-0005-0000-0000-000055200000}"/>
    <cellStyle name="20% - Accent5 6 2 2 3 2" xfId="21341" xr:uid="{00000000-0005-0000-0000-000056200000}"/>
    <cellStyle name="20% - Accent5 6 2 2 4" xfId="17304" xr:uid="{00000000-0005-0000-0000-000057200000}"/>
    <cellStyle name="20% - Accent5 6 2 2 5" xfId="34478" xr:uid="{00000000-0005-0000-0000-000058200000}"/>
    <cellStyle name="20% - Accent5 6 2 3" xfId="1766" xr:uid="{00000000-0005-0000-0000-000059200000}"/>
    <cellStyle name="20% - Accent5 6 2 3 2" xfId="5671" xr:uid="{00000000-0005-0000-0000-00005A200000}"/>
    <cellStyle name="20% - Accent5 6 2 3 2 2" xfId="21342" xr:uid="{00000000-0005-0000-0000-00005B200000}"/>
    <cellStyle name="20% - Accent5 6 2 3 3" xfId="17914" xr:uid="{00000000-0005-0000-0000-00005C200000}"/>
    <cellStyle name="20% - Accent5 6 2 4" xfId="5669" xr:uid="{00000000-0005-0000-0000-00005D200000}"/>
    <cellStyle name="20% - Accent5 6 2 4 2" xfId="21340" xr:uid="{00000000-0005-0000-0000-00005E200000}"/>
    <cellStyle name="20% - Accent5 6 2 5" xfId="16963" xr:uid="{00000000-0005-0000-0000-00005F200000}"/>
    <cellStyle name="20% - Accent5 6 2 6" xfId="33367" xr:uid="{00000000-0005-0000-0000-000060200000}"/>
    <cellStyle name="20% - Accent5 6 3" xfId="824" xr:uid="{00000000-0005-0000-0000-000061200000}"/>
    <cellStyle name="20% - Accent5 6 3 2" xfId="1921" xr:uid="{00000000-0005-0000-0000-000062200000}"/>
    <cellStyle name="20% - Accent5 6 3 2 2" xfId="5673" xr:uid="{00000000-0005-0000-0000-000063200000}"/>
    <cellStyle name="20% - Accent5 6 3 2 2 2" xfId="21344" xr:uid="{00000000-0005-0000-0000-000064200000}"/>
    <cellStyle name="20% - Accent5 6 3 2 3" xfId="18069" xr:uid="{00000000-0005-0000-0000-000065200000}"/>
    <cellStyle name="20% - Accent5 6 3 2 4" xfId="34661" xr:uid="{00000000-0005-0000-0000-000066200000}"/>
    <cellStyle name="20% - Accent5 6 3 3" xfId="5672" xr:uid="{00000000-0005-0000-0000-000067200000}"/>
    <cellStyle name="20% - Accent5 6 3 3 2" xfId="21343" xr:uid="{00000000-0005-0000-0000-000068200000}"/>
    <cellStyle name="20% - Accent5 6 3 4" xfId="17118" xr:uid="{00000000-0005-0000-0000-000069200000}"/>
    <cellStyle name="20% - Accent5 6 3 5" xfId="33990" xr:uid="{00000000-0005-0000-0000-00006A200000}"/>
    <cellStyle name="20% - Accent5 6 4" xfId="1579" xr:uid="{00000000-0005-0000-0000-00006B200000}"/>
    <cellStyle name="20% - Accent5 6 4 2" xfId="17728" xr:uid="{00000000-0005-0000-0000-00006C200000}"/>
    <cellStyle name="20% - Accent5 6 4 3" xfId="34355" xr:uid="{00000000-0005-0000-0000-00006D200000}"/>
    <cellStyle name="20% - Accent5 6 5" xfId="2626" xr:uid="{00000000-0005-0000-0000-00006E200000}"/>
    <cellStyle name="20% - Accent5 6 5 2" xfId="18770" xr:uid="{00000000-0005-0000-0000-00006F200000}"/>
    <cellStyle name="20% - Accent5 6 6" xfId="16777" xr:uid="{00000000-0005-0000-0000-000070200000}"/>
    <cellStyle name="20% - Accent5 6 7" xfId="32666" xr:uid="{00000000-0005-0000-0000-000071200000}"/>
    <cellStyle name="20% - Accent5 60" xfId="31429" xr:uid="{00000000-0005-0000-0000-000072200000}"/>
    <cellStyle name="20% - Accent5 61" xfId="31443" xr:uid="{00000000-0005-0000-0000-000073200000}"/>
    <cellStyle name="20% - Accent5 62" xfId="31457" xr:uid="{00000000-0005-0000-0000-000074200000}"/>
    <cellStyle name="20% - Accent5 63" xfId="31483" xr:uid="{00000000-0005-0000-0000-000075200000}"/>
    <cellStyle name="20% - Accent5 64" xfId="31491" xr:uid="{00000000-0005-0000-0000-000076200000}"/>
    <cellStyle name="20% - Accent5 65" xfId="31504" xr:uid="{00000000-0005-0000-0000-000077200000}"/>
    <cellStyle name="20% - Accent5 66" xfId="31518" xr:uid="{00000000-0005-0000-0000-000078200000}"/>
    <cellStyle name="20% - Accent5 67" xfId="31531" xr:uid="{00000000-0005-0000-0000-000079200000}"/>
    <cellStyle name="20% - Accent5 68" xfId="31544" xr:uid="{00000000-0005-0000-0000-00007A200000}"/>
    <cellStyle name="20% - Accent5 69" xfId="31558" xr:uid="{00000000-0005-0000-0000-00007B200000}"/>
    <cellStyle name="20% - Accent5 7" xfId="476" xr:uid="{00000000-0005-0000-0000-00007C200000}"/>
    <cellStyle name="20% - Accent5 7 2" xfId="680" xr:uid="{00000000-0005-0000-0000-00007D200000}"/>
    <cellStyle name="20% - Accent5 7 2 2" xfId="1026" xr:uid="{00000000-0005-0000-0000-00007E200000}"/>
    <cellStyle name="20% - Accent5 7 2 2 2" xfId="2122" xr:uid="{00000000-0005-0000-0000-00007F200000}"/>
    <cellStyle name="20% - Accent5 7 2 2 2 2" xfId="18270" xr:uid="{00000000-0005-0000-0000-000080200000}"/>
    <cellStyle name="20% - Accent5 7 2 2 3" xfId="5675" xr:uid="{00000000-0005-0000-0000-000081200000}"/>
    <cellStyle name="20% - Accent5 7 2 2 3 2" xfId="21346" xr:uid="{00000000-0005-0000-0000-000082200000}"/>
    <cellStyle name="20% - Accent5 7 2 2 4" xfId="17319" xr:uid="{00000000-0005-0000-0000-000083200000}"/>
    <cellStyle name="20% - Accent5 7 2 2 5" xfId="34675" xr:uid="{00000000-0005-0000-0000-000084200000}"/>
    <cellStyle name="20% - Accent5 7 2 3" xfId="1781" xr:uid="{00000000-0005-0000-0000-000085200000}"/>
    <cellStyle name="20% - Accent5 7 2 3 2" xfId="5676" xr:uid="{00000000-0005-0000-0000-000086200000}"/>
    <cellStyle name="20% - Accent5 7 2 3 2 2" xfId="21347" xr:uid="{00000000-0005-0000-0000-000087200000}"/>
    <cellStyle name="20% - Accent5 7 2 3 3" xfId="17929" xr:uid="{00000000-0005-0000-0000-000088200000}"/>
    <cellStyle name="20% - Accent5 7 2 4" xfId="5674" xr:uid="{00000000-0005-0000-0000-000089200000}"/>
    <cellStyle name="20% - Accent5 7 2 4 2" xfId="21345" xr:uid="{00000000-0005-0000-0000-00008A200000}"/>
    <cellStyle name="20% - Accent5 7 2 5" xfId="16978" xr:uid="{00000000-0005-0000-0000-00008B200000}"/>
    <cellStyle name="20% - Accent5 7 2 6" xfId="33380" xr:uid="{00000000-0005-0000-0000-00008C200000}"/>
    <cellStyle name="20% - Accent5 7 3" xfId="840" xr:uid="{00000000-0005-0000-0000-00008D200000}"/>
    <cellStyle name="20% - Accent5 7 3 2" xfId="1936" xr:uid="{00000000-0005-0000-0000-00008E200000}"/>
    <cellStyle name="20% - Accent5 7 3 2 2" xfId="18084" xr:uid="{00000000-0005-0000-0000-00008F200000}"/>
    <cellStyle name="20% - Accent5 7 3 3" xfId="5677" xr:uid="{00000000-0005-0000-0000-000090200000}"/>
    <cellStyle name="20% - Accent5 7 3 3 2" xfId="21348" xr:uid="{00000000-0005-0000-0000-000091200000}"/>
    <cellStyle name="20% - Accent5 7 3 4" xfId="17133" xr:uid="{00000000-0005-0000-0000-000092200000}"/>
    <cellStyle name="20% - Accent5 7 3 5" xfId="34003" xr:uid="{00000000-0005-0000-0000-000093200000}"/>
    <cellStyle name="20% - Accent5 7 4" xfId="1595" xr:uid="{00000000-0005-0000-0000-000094200000}"/>
    <cellStyle name="20% - Accent5 7 4 2" xfId="5678" xr:uid="{00000000-0005-0000-0000-000095200000}"/>
    <cellStyle name="20% - Accent5 7 4 2 2" xfId="21349" xr:uid="{00000000-0005-0000-0000-000096200000}"/>
    <cellStyle name="20% - Accent5 7 4 3" xfId="17743" xr:uid="{00000000-0005-0000-0000-000097200000}"/>
    <cellStyle name="20% - Accent5 7 4 4" xfId="34491" xr:uid="{00000000-0005-0000-0000-000098200000}"/>
    <cellStyle name="20% - Accent5 7 5" xfId="2640" xr:uid="{00000000-0005-0000-0000-000099200000}"/>
    <cellStyle name="20% - Accent5 7 5 2" xfId="18783" xr:uid="{00000000-0005-0000-0000-00009A200000}"/>
    <cellStyle name="20% - Accent5 7 6" xfId="16792" xr:uid="{00000000-0005-0000-0000-00009B200000}"/>
    <cellStyle name="20% - Accent5 7 7" xfId="32679" xr:uid="{00000000-0005-0000-0000-00009C200000}"/>
    <cellStyle name="20% - Accent5 70" xfId="31571" xr:uid="{00000000-0005-0000-0000-00009D200000}"/>
    <cellStyle name="20% - Accent5 71" xfId="31584" xr:uid="{00000000-0005-0000-0000-00009E200000}"/>
    <cellStyle name="20% - Accent5 72" xfId="31598" xr:uid="{00000000-0005-0000-0000-00009F200000}"/>
    <cellStyle name="20% - Accent5 73" xfId="31630" xr:uid="{00000000-0005-0000-0000-0000A0200000}"/>
    <cellStyle name="20% - Accent5 74" xfId="31640" xr:uid="{00000000-0005-0000-0000-0000A1200000}"/>
    <cellStyle name="20% - Accent5 75" xfId="31648" xr:uid="{00000000-0005-0000-0000-0000A2200000}"/>
    <cellStyle name="20% - Accent5 76" xfId="31662" xr:uid="{00000000-0005-0000-0000-0000A3200000}"/>
    <cellStyle name="20% - Accent5 77" xfId="31676" xr:uid="{00000000-0005-0000-0000-0000A4200000}"/>
    <cellStyle name="20% - Accent5 78" xfId="31689" xr:uid="{00000000-0005-0000-0000-0000A5200000}"/>
    <cellStyle name="20% - Accent5 79" xfId="31703" xr:uid="{00000000-0005-0000-0000-0000A6200000}"/>
    <cellStyle name="20% - Accent5 8" xfId="490" xr:uid="{00000000-0005-0000-0000-0000A7200000}"/>
    <cellStyle name="20% - Accent5 8 2" xfId="693" xr:uid="{00000000-0005-0000-0000-0000A8200000}"/>
    <cellStyle name="20% - Accent5 8 2 2" xfId="1039" xr:uid="{00000000-0005-0000-0000-0000A9200000}"/>
    <cellStyle name="20% - Accent5 8 2 2 2" xfId="2135" xr:uid="{00000000-0005-0000-0000-0000AA200000}"/>
    <cellStyle name="20% - Accent5 8 2 2 2 2" xfId="18283" xr:uid="{00000000-0005-0000-0000-0000AB200000}"/>
    <cellStyle name="20% - Accent5 8 2 2 3" xfId="17332" xr:uid="{00000000-0005-0000-0000-0000AC200000}"/>
    <cellStyle name="20% - Accent5 8 2 2 4" xfId="34688" xr:uid="{00000000-0005-0000-0000-0000AD200000}"/>
    <cellStyle name="20% - Accent5 8 2 3" xfId="1794" xr:uid="{00000000-0005-0000-0000-0000AE200000}"/>
    <cellStyle name="20% - Accent5 8 2 3 2" xfId="17942" xr:uid="{00000000-0005-0000-0000-0000AF200000}"/>
    <cellStyle name="20% - Accent5 8 2 4" xfId="5679" xr:uid="{00000000-0005-0000-0000-0000B0200000}"/>
    <cellStyle name="20% - Accent5 8 2 4 2" xfId="21350" xr:uid="{00000000-0005-0000-0000-0000B1200000}"/>
    <cellStyle name="20% - Accent5 8 2 5" xfId="16991" xr:uid="{00000000-0005-0000-0000-0000B2200000}"/>
    <cellStyle name="20% - Accent5 8 2 6" xfId="33393" xr:uid="{00000000-0005-0000-0000-0000B3200000}"/>
    <cellStyle name="20% - Accent5 8 3" xfId="853" xr:uid="{00000000-0005-0000-0000-0000B4200000}"/>
    <cellStyle name="20% - Accent5 8 3 2" xfId="1949" xr:uid="{00000000-0005-0000-0000-0000B5200000}"/>
    <cellStyle name="20% - Accent5 8 3 2 2" xfId="18097" xr:uid="{00000000-0005-0000-0000-0000B6200000}"/>
    <cellStyle name="20% - Accent5 8 3 3" xfId="5680" xr:uid="{00000000-0005-0000-0000-0000B7200000}"/>
    <cellStyle name="20% - Accent5 8 3 3 2" xfId="21351" xr:uid="{00000000-0005-0000-0000-0000B8200000}"/>
    <cellStyle name="20% - Accent5 8 3 4" xfId="17146" xr:uid="{00000000-0005-0000-0000-0000B9200000}"/>
    <cellStyle name="20% - Accent5 8 3 5" xfId="34016" xr:uid="{00000000-0005-0000-0000-0000BA200000}"/>
    <cellStyle name="20% - Accent5 8 4" xfId="1608" xr:uid="{00000000-0005-0000-0000-0000BB200000}"/>
    <cellStyle name="20% - Accent5 8 4 2" xfId="17756" xr:uid="{00000000-0005-0000-0000-0000BC200000}"/>
    <cellStyle name="20% - Accent5 8 4 3" xfId="34504" xr:uid="{00000000-0005-0000-0000-0000BD200000}"/>
    <cellStyle name="20% - Accent5 8 5" xfId="2653" xr:uid="{00000000-0005-0000-0000-0000BE200000}"/>
    <cellStyle name="20% - Accent5 8 5 2" xfId="18796" xr:uid="{00000000-0005-0000-0000-0000BF200000}"/>
    <cellStyle name="20% - Accent5 8 6" xfId="16805" xr:uid="{00000000-0005-0000-0000-0000C0200000}"/>
    <cellStyle name="20% - Accent5 8 7" xfId="32692" xr:uid="{00000000-0005-0000-0000-0000C1200000}"/>
    <cellStyle name="20% - Accent5 80" xfId="31716" xr:uid="{00000000-0005-0000-0000-0000C2200000}"/>
    <cellStyle name="20% - Accent5 81" xfId="31729" xr:uid="{00000000-0005-0000-0000-0000C3200000}"/>
    <cellStyle name="20% - Accent5 82" xfId="31743" xr:uid="{00000000-0005-0000-0000-0000C4200000}"/>
    <cellStyle name="20% - Accent5 83" xfId="31757" xr:uid="{00000000-0005-0000-0000-0000C5200000}"/>
    <cellStyle name="20% - Accent5 84" xfId="31779" xr:uid="{00000000-0005-0000-0000-0000C6200000}"/>
    <cellStyle name="20% - Accent5 85" xfId="31792" xr:uid="{00000000-0005-0000-0000-0000C7200000}"/>
    <cellStyle name="20% - Accent5 86" xfId="31805" xr:uid="{00000000-0005-0000-0000-0000C8200000}"/>
    <cellStyle name="20% - Accent5 87" xfId="31825" xr:uid="{00000000-0005-0000-0000-0000C9200000}"/>
    <cellStyle name="20% - Accent5 88" xfId="31833" xr:uid="{00000000-0005-0000-0000-0000CA200000}"/>
    <cellStyle name="20% - Accent5 89" xfId="31856" xr:uid="{00000000-0005-0000-0000-0000CB200000}"/>
    <cellStyle name="20% - Accent5 9" xfId="503" xr:uid="{00000000-0005-0000-0000-0000CC200000}"/>
    <cellStyle name="20% - Accent5 9 2" xfId="706" xr:uid="{00000000-0005-0000-0000-0000CD200000}"/>
    <cellStyle name="20% - Accent5 9 2 2" xfId="1052" xr:uid="{00000000-0005-0000-0000-0000CE200000}"/>
    <cellStyle name="20% - Accent5 9 2 2 2" xfId="2148" xr:uid="{00000000-0005-0000-0000-0000CF200000}"/>
    <cellStyle name="20% - Accent5 9 2 2 2 2" xfId="18296" xr:uid="{00000000-0005-0000-0000-0000D0200000}"/>
    <cellStyle name="20% - Accent5 9 2 2 3" xfId="17345" xr:uid="{00000000-0005-0000-0000-0000D1200000}"/>
    <cellStyle name="20% - Accent5 9 2 2 4" xfId="34701" xr:uid="{00000000-0005-0000-0000-0000D2200000}"/>
    <cellStyle name="20% - Accent5 9 2 3" xfId="1807" xr:uid="{00000000-0005-0000-0000-0000D3200000}"/>
    <cellStyle name="20% - Accent5 9 2 3 2" xfId="17955" xr:uid="{00000000-0005-0000-0000-0000D4200000}"/>
    <cellStyle name="20% - Accent5 9 2 4" xfId="5681" xr:uid="{00000000-0005-0000-0000-0000D5200000}"/>
    <cellStyle name="20% - Accent5 9 2 4 2" xfId="21352" xr:uid="{00000000-0005-0000-0000-0000D6200000}"/>
    <cellStyle name="20% - Accent5 9 2 5" xfId="17004" xr:uid="{00000000-0005-0000-0000-0000D7200000}"/>
    <cellStyle name="20% - Accent5 9 2 6" xfId="33406" xr:uid="{00000000-0005-0000-0000-0000D8200000}"/>
    <cellStyle name="20% - Accent5 9 3" xfId="866" xr:uid="{00000000-0005-0000-0000-0000D9200000}"/>
    <cellStyle name="20% - Accent5 9 3 2" xfId="1962" xr:uid="{00000000-0005-0000-0000-0000DA200000}"/>
    <cellStyle name="20% - Accent5 9 3 2 2" xfId="18110" xr:uid="{00000000-0005-0000-0000-0000DB200000}"/>
    <cellStyle name="20% - Accent5 9 3 3" xfId="17159" xr:uid="{00000000-0005-0000-0000-0000DC200000}"/>
    <cellStyle name="20% - Accent5 9 3 4" xfId="34030" xr:uid="{00000000-0005-0000-0000-0000DD200000}"/>
    <cellStyle name="20% - Accent5 9 4" xfId="1621" xr:uid="{00000000-0005-0000-0000-0000DE200000}"/>
    <cellStyle name="20% - Accent5 9 4 2" xfId="17769" xr:uid="{00000000-0005-0000-0000-0000DF200000}"/>
    <cellStyle name="20% - Accent5 9 4 3" xfId="34517" xr:uid="{00000000-0005-0000-0000-0000E0200000}"/>
    <cellStyle name="20% - Accent5 9 5" xfId="2670" xr:uid="{00000000-0005-0000-0000-0000E1200000}"/>
    <cellStyle name="20% - Accent5 9 5 2" xfId="18811" xr:uid="{00000000-0005-0000-0000-0000E2200000}"/>
    <cellStyle name="20% - Accent5 9 6" xfId="16818" xr:uid="{00000000-0005-0000-0000-0000E3200000}"/>
    <cellStyle name="20% - Accent5 9 7" xfId="32705" xr:uid="{00000000-0005-0000-0000-0000E4200000}"/>
    <cellStyle name="20% - Accent5 90" xfId="31870" xr:uid="{00000000-0005-0000-0000-0000E5200000}"/>
    <cellStyle name="20% - Accent5 91" xfId="31884" xr:uid="{00000000-0005-0000-0000-0000E6200000}"/>
    <cellStyle name="20% - Accent5 92" xfId="31897" xr:uid="{00000000-0005-0000-0000-0000E7200000}"/>
    <cellStyle name="20% - Accent5 93" xfId="31914" xr:uid="{00000000-0005-0000-0000-0000E8200000}"/>
    <cellStyle name="20% - Accent5 94" xfId="31923" xr:uid="{00000000-0005-0000-0000-0000E9200000}"/>
    <cellStyle name="20% - Accent5 95" xfId="31936" xr:uid="{00000000-0005-0000-0000-0000EA200000}"/>
    <cellStyle name="20% - Accent5 96" xfId="31949" xr:uid="{00000000-0005-0000-0000-0000EB200000}"/>
    <cellStyle name="20% - Accent5 97" xfId="31962" xr:uid="{00000000-0005-0000-0000-0000EC200000}"/>
    <cellStyle name="20% - Accent5 98" xfId="31975" xr:uid="{00000000-0005-0000-0000-0000ED200000}"/>
    <cellStyle name="20% - Accent5 99" xfId="31998" xr:uid="{00000000-0005-0000-0000-0000EE200000}"/>
    <cellStyle name="20% - Accent6" xfId="40" builtinId="50" customBuiltin="1"/>
    <cellStyle name="20% - Accent6 10" xfId="518" xr:uid="{00000000-0005-0000-0000-0000F0200000}"/>
    <cellStyle name="20% - Accent6 10 2" xfId="721" xr:uid="{00000000-0005-0000-0000-0000F1200000}"/>
    <cellStyle name="20% - Accent6 10 2 2" xfId="1067" xr:uid="{00000000-0005-0000-0000-0000F2200000}"/>
    <cellStyle name="20% - Accent6 10 2 2 2" xfId="2163" xr:uid="{00000000-0005-0000-0000-0000F3200000}"/>
    <cellStyle name="20% - Accent6 10 2 2 2 2" xfId="18311" xr:uid="{00000000-0005-0000-0000-0000F4200000}"/>
    <cellStyle name="20% - Accent6 10 2 2 3" xfId="17360" xr:uid="{00000000-0005-0000-0000-0000F5200000}"/>
    <cellStyle name="20% - Accent6 10 2 2 4" xfId="34711" xr:uid="{00000000-0005-0000-0000-0000F6200000}"/>
    <cellStyle name="20% - Accent6 10 2 3" xfId="1822" xr:uid="{00000000-0005-0000-0000-0000F7200000}"/>
    <cellStyle name="20% - Accent6 10 2 3 2" xfId="17970" xr:uid="{00000000-0005-0000-0000-0000F8200000}"/>
    <cellStyle name="20% - Accent6 10 2 4" xfId="17019" xr:uid="{00000000-0005-0000-0000-0000F9200000}"/>
    <cellStyle name="20% - Accent6 10 2 5" xfId="33423" xr:uid="{00000000-0005-0000-0000-0000FA200000}"/>
    <cellStyle name="20% - Accent6 10 3" xfId="881" xr:uid="{00000000-0005-0000-0000-0000FB200000}"/>
    <cellStyle name="20% - Accent6 10 3 2" xfId="1977" xr:uid="{00000000-0005-0000-0000-0000FC200000}"/>
    <cellStyle name="20% - Accent6 10 3 2 2" xfId="18125" xr:uid="{00000000-0005-0000-0000-0000FD200000}"/>
    <cellStyle name="20% - Accent6 10 3 3" xfId="17174" xr:uid="{00000000-0005-0000-0000-0000FE200000}"/>
    <cellStyle name="20% - Accent6 10 3 4" xfId="34045" xr:uid="{00000000-0005-0000-0000-0000FF200000}"/>
    <cellStyle name="20% - Accent6 10 4" xfId="1636" xr:uid="{00000000-0005-0000-0000-000000210000}"/>
    <cellStyle name="20% - Accent6 10 4 2" xfId="17784" xr:uid="{00000000-0005-0000-0000-000001210000}"/>
    <cellStyle name="20% - Accent6 10 4 3" xfId="34422" xr:uid="{00000000-0005-0000-0000-000002210000}"/>
    <cellStyle name="20% - Accent6 10 5" xfId="2687" xr:uid="{00000000-0005-0000-0000-000003210000}"/>
    <cellStyle name="20% - Accent6 10 5 2" xfId="18828" xr:uid="{00000000-0005-0000-0000-000004210000}"/>
    <cellStyle name="20% - Accent6 10 6" xfId="16833" xr:uid="{00000000-0005-0000-0000-000005210000}"/>
    <cellStyle name="20% - Accent6 10 7" xfId="32720" xr:uid="{00000000-0005-0000-0000-000006210000}"/>
    <cellStyle name="20% - Accent6 100" xfId="32013" xr:uid="{00000000-0005-0000-0000-000007210000}"/>
    <cellStyle name="20% - Accent6 101" xfId="32028" xr:uid="{00000000-0005-0000-0000-000008210000}"/>
    <cellStyle name="20% - Accent6 102" xfId="32041" xr:uid="{00000000-0005-0000-0000-000009210000}"/>
    <cellStyle name="20% - Accent6 103" xfId="32056" xr:uid="{00000000-0005-0000-0000-00000A210000}"/>
    <cellStyle name="20% - Accent6 104" xfId="32069" xr:uid="{00000000-0005-0000-0000-00000B210000}"/>
    <cellStyle name="20% - Accent6 105" xfId="32082" xr:uid="{00000000-0005-0000-0000-00000C210000}"/>
    <cellStyle name="20% - Accent6 106" xfId="32095" xr:uid="{00000000-0005-0000-0000-00000D210000}"/>
    <cellStyle name="20% - Accent6 107" xfId="32118" xr:uid="{00000000-0005-0000-0000-00000E210000}"/>
    <cellStyle name="20% - Accent6 108" xfId="32132" xr:uid="{00000000-0005-0000-0000-00000F210000}"/>
    <cellStyle name="20% - Accent6 109" xfId="32147" xr:uid="{00000000-0005-0000-0000-000010210000}"/>
    <cellStyle name="20% - Accent6 11" xfId="531" xr:uid="{00000000-0005-0000-0000-000011210000}"/>
    <cellStyle name="20% - Accent6 11 2" xfId="734" xr:uid="{00000000-0005-0000-0000-000012210000}"/>
    <cellStyle name="20% - Accent6 11 2 2" xfId="1080" xr:uid="{00000000-0005-0000-0000-000013210000}"/>
    <cellStyle name="20% - Accent6 11 2 2 2" xfId="2176" xr:uid="{00000000-0005-0000-0000-000014210000}"/>
    <cellStyle name="20% - Accent6 11 2 2 2 2" xfId="18324" xr:uid="{00000000-0005-0000-0000-000015210000}"/>
    <cellStyle name="20% - Accent6 11 2 2 3" xfId="17373" xr:uid="{00000000-0005-0000-0000-000016210000}"/>
    <cellStyle name="20% - Accent6 11 2 3" xfId="1835" xr:uid="{00000000-0005-0000-0000-000017210000}"/>
    <cellStyle name="20% - Accent6 11 2 3 2" xfId="17983" xr:uid="{00000000-0005-0000-0000-000018210000}"/>
    <cellStyle name="20% - Accent6 11 2 4" xfId="17032" xr:uid="{00000000-0005-0000-0000-000019210000}"/>
    <cellStyle name="20% - Accent6 11 2 5" xfId="33436" xr:uid="{00000000-0005-0000-0000-00001A210000}"/>
    <cellStyle name="20% - Accent6 11 3" xfId="894" xr:uid="{00000000-0005-0000-0000-00001B210000}"/>
    <cellStyle name="20% - Accent6 11 3 2" xfId="1990" xr:uid="{00000000-0005-0000-0000-00001C210000}"/>
    <cellStyle name="20% - Accent6 11 3 2 2" xfId="18138" xr:uid="{00000000-0005-0000-0000-00001D210000}"/>
    <cellStyle name="20% - Accent6 11 3 3" xfId="17187" xr:uid="{00000000-0005-0000-0000-00001E210000}"/>
    <cellStyle name="20% - Accent6 11 3 4" xfId="34058" xr:uid="{00000000-0005-0000-0000-00001F210000}"/>
    <cellStyle name="20% - Accent6 11 4" xfId="1649" xr:uid="{00000000-0005-0000-0000-000020210000}"/>
    <cellStyle name="20% - Accent6 11 4 2" xfId="17797" xr:uid="{00000000-0005-0000-0000-000021210000}"/>
    <cellStyle name="20% - Accent6 11 4 3" xfId="34535" xr:uid="{00000000-0005-0000-0000-000022210000}"/>
    <cellStyle name="20% - Accent6 11 5" xfId="2701" xr:uid="{00000000-0005-0000-0000-000023210000}"/>
    <cellStyle name="20% - Accent6 11 5 2" xfId="18841" xr:uid="{00000000-0005-0000-0000-000024210000}"/>
    <cellStyle name="20% - Accent6 11 6" xfId="16846" xr:uid="{00000000-0005-0000-0000-000025210000}"/>
    <cellStyle name="20% - Accent6 11 7" xfId="32733" xr:uid="{00000000-0005-0000-0000-000026210000}"/>
    <cellStyle name="20% - Accent6 110" xfId="32161" xr:uid="{00000000-0005-0000-0000-000027210000}"/>
    <cellStyle name="20% - Accent6 111" xfId="32194" xr:uid="{00000000-0005-0000-0000-000028210000}"/>
    <cellStyle name="20% - Accent6 112" xfId="32220" xr:uid="{00000000-0005-0000-0000-000029210000}"/>
    <cellStyle name="20% - Accent6 113" xfId="32252" xr:uid="{00000000-0005-0000-0000-00002A210000}"/>
    <cellStyle name="20% - Accent6 114" xfId="32265" xr:uid="{00000000-0005-0000-0000-00002B210000}"/>
    <cellStyle name="20% - Accent6 115" xfId="32288" xr:uid="{00000000-0005-0000-0000-00002C210000}"/>
    <cellStyle name="20% - Accent6 116" xfId="32301" xr:uid="{00000000-0005-0000-0000-00002D210000}"/>
    <cellStyle name="20% - Accent6 117" xfId="32325" xr:uid="{00000000-0005-0000-0000-00002E210000}"/>
    <cellStyle name="20% - Accent6 118" xfId="32347" xr:uid="{00000000-0005-0000-0000-00002F210000}"/>
    <cellStyle name="20% - Accent6 119" xfId="32374" xr:uid="{00000000-0005-0000-0000-000030210000}"/>
    <cellStyle name="20% - Accent6 12" xfId="545" xr:uid="{00000000-0005-0000-0000-000031210000}"/>
    <cellStyle name="20% - Accent6 12 2" xfId="747" xr:uid="{00000000-0005-0000-0000-000032210000}"/>
    <cellStyle name="20% - Accent6 12 2 2" xfId="1093" xr:uid="{00000000-0005-0000-0000-000033210000}"/>
    <cellStyle name="20% - Accent6 12 2 2 2" xfId="2189" xr:uid="{00000000-0005-0000-0000-000034210000}"/>
    <cellStyle name="20% - Accent6 12 2 2 2 2" xfId="18337" xr:uid="{00000000-0005-0000-0000-000035210000}"/>
    <cellStyle name="20% - Accent6 12 2 2 3" xfId="17386" xr:uid="{00000000-0005-0000-0000-000036210000}"/>
    <cellStyle name="20% - Accent6 12 2 3" xfId="1848" xr:uid="{00000000-0005-0000-0000-000037210000}"/>
    <cellStyle name="20% - Accent6 12 2 3 2" xfId="17996" xr:uid="{00000000-0005-0000-0000-000038210000}"/>
    <cellStyle name="20% - Accent6 12 2 4" xfId="17045" xr:uid="{00000000-0005-0000-0000-000039210000}"/>
    <cellStyle name="20% - Accent6 12 2 5" xfId="33449" xr:uid="{00000000-0005-0000-0000-00003A210000}"/>
    <cellStyle name="20% - Accent6 12 3" xfId="907" xr:uid="{00000000-0005-0000-0000-00003B210000}"/>
    <cellStyle name="20% - Accent6 12 3 2" xfId="2003" xr:uid="{00000000-0005-0000-0000-00003C210000}"/>
    <cellStyle name="20% - Accent6 12 3 2 2" xfId="18151" xr:uid="{00000000-0005-0000-0000-00003D210000}"/>
    <cellStyle name="20% - Accent6 12 3 3" xfId="17200" xr:uid="{00000000-0005-0000-0000-00003E210000}"/>
    <cellStyle name="20% - Accent6 12 3 4" xfId="34072" xr:uid="{00000000-0005-0000-0000-00003F210000}"/>
    <cellStyle name="20% - Accent6 12 4" xfId="1662" xr:uid="{00000000-0005-0000-0000-000040210000}"/>
    <cellStyle name="20% - Accent6 12 4 2" xfId="17810" xr:uid="{00000000-0005-0000-0000-000041210000}"/>
    <cellStyle name="20% - Accent6 12 4 3" xfId="34732" xr:uid="{00000000-0005-0000-0000-000042210000}"/>
    <cellStyle name="20% - Accent6 12 5" xfId="2714" xr:uid="{00000000-0005-0000-0000-000043210000}"/>
    <cellStyle name="20% - Accent6 12 5 2" xfId="18854" xr:uid="{00000000-0005-0000-0000-000044210000}"/>
    <cellStyle name="20% - Accent6 12 6" xfId="16859" xr:uid="{00000000-0005-0000-0000-000045210000}"/>
    <cellStyle name="20% - Accent6 12 7" xfId="32746" xr:uid="{00000000-0005-0000-0000-000046210000}"/>
    <cellStyle name="20% - Accent6 120" xfId="32392" xr:uid="{00000000-0005-0000-0000-000047210000}"/>
    <cellStyle name="20% - Accent6 121" xfId="32425" xr:uid="{00000000-0005-0000-0000-000048210000}"/>
    <cellStyle name="20% - Accent6 122" xfId="32464" xr:uid="{00000000-0005-0000-0000-000049210000}"/>
    <cellStyle name="20% - Accent6 123" xfId="32578" xr:uid="{00000000-0005-0000-0000-00004A210000}"/>
    <cellStyle name="20% - Accent6 124" xfId="35928" xr:uid="{83273BE6-FFDD-47BB-9C82-139404F0705F}"/>
    <cellStyle name="20% - Accent6 125" xfId="35962" xr:uid="{0D85543A-4451-4564-9E44-8753E52A2B93}"/>
    <cellStyle name="20% - Accent6 13" xfId="558" xr:uid="{00000000-0005-0000-0000-00004B210000}"/>
    <cellStyle name="20% - Accent6 13 2" xfId="920" xr:uid="{00000000-0005-0000-0000-00004C210000}"/>
    <cellStyle name="20% - Accent6 13 2 2" xfId="2016" xr:uid="{00000000-0005-0000-0000-00004D210000}"/>
    <cellStyle name="20% - Accent6 13 2 2 2" xfId="18164" xr:uid="{00000000-0005-0000-0000-00004E210000}"/>
    <cellStyle name="20% - Accent6 13 2 3" xfId="17213" xr:uid="{00000000-0005-0000-0000-00004F210000}"/>
    <cellStyle name="20% - Accent6 13 2 4" xfId="33462" xr:uid="{00000000-0005-0000-0000-000050210000}"/>
    <cellStyle name="20% - Accent6 13 3" xfId="1675" xr:uid="{00000000-0005-0000-0000-000051210000}"/>
    <cellStyle name="20% - Accent6 13 3 2" xfId="17823" xr:uid="{00000000-0005-0000-0000-000052210000}"/>
    <cellStyle name="20% - Accent6 13 3 3" xfId="34085" xr:uid="{00000000-0005-0000-0000-000053210000}"/>
    <cellStyle name="20% - Accent6 13 4" xfId="2728" xr:uid="{00000000-0005-0000-0000-000054210000}"/>
    <cellStyle name="20% - Accent6 13 4 2" xfId="18868" xr:uid="{00000000-0005-0000-0000-000055210000}"/>
    <cellStyle name="20% - Accent6 13 4 3" xfId="34745" xr:uid="{00000000-0005-0000-0000-000056210000}"/>
    <cellStyle name="20% - Accent6 13 5" xfId="16872" xr:uid="{00000000-0005-0000-0000-000057210000}"/>
    <cellStyle name="20% - Accent6 13 6" xfId="32759" xr:uid="{00000000-0005-0000-0000-000058210000}"/>
    <cellStyle name="20% - Accent6 14" xfId="572" xr:uid="{00000000-0005-0000-0000-000059210000}"/>
    <cellStyle name="20% - Accent6 14 2" xfId="933" xr:uid="{00000000-0005-0000-0000-00005A210000}"/>
    <cellStyle name="20% - Accent6 14 2 2" xfId="2029" xr:uid="{00000000-0005-0000-0000-00005B210000}"/>
    <cellStyle name="20% - Accent6 14 2 2 2" xfId="18177" xr:uid="{00000000-0005-0000-0000-00005C210000}"/>
    <cellStyle name="20% - Accent6 14 2 3" xfId="17226" xr:uid="{00000000-0005-0000-0000-00005D210000}"/>
    <cellStyle name="20% - Accent6 14 2 4" xfId="33476" xr:uid="{00000000-0005-0000-0000-00005E210000}"/>
    <cellStyle name="20% - Accent6 14 3" xfId="1688" xr:uid="{00000000-0005-0000-0000-00005F210000}"/>
    <cellStyle name="20% - Accent6 14 3 2" xfId="17836" xr:uid="{00000000-0005-0000-0000-000060210000}"/>
    <cellStyle name="20% - Accent6 14 3 3" xfId="34098" xr:uid="{00000000-0005-0000-0000-000061210000}"/>
    <cellStyle name="20% - Accent6 14 4" xfId="16430" xr:uid="{00000000-0005-0000-0000-000062210000}"/>
    <cellStyle name="20% - Accent6 14 4 2" xfId="30985" xr:uid="{00000000-0005-0000-0000-000063210000}"/>
    <cellStyle name="20% - Accent6 14 4 3" xfId="34759" xr:uid="{00000000-0005-0000-0000-000064210000}"/>
    <cellStyle name="20% - Accent6 14 5" xfId="16885" xr:uid="{00000000-0005-0000-0000-000065210000}"/>
    <cellStyle name="20% - Accent6 14 6" xfId="32772" xr:uid="{00000000-0005-0000-0000-000066210000}"/>
    <cellStyle name="20% - Accent6 15" xfId="588" xr:uid="{00000000-0005-0000-0000-000067210000}"/>
    <cellStyle name="20% - Accent6 15 2" xfId="948" xr:uid="{00000000-0005-0000-0000-000068210000}"/>
    <cellStyle name="20% - Accent6 15 2 2" xfId="2044" xr:uid="{00000000-0005-0000-0000-000069210000}"/>
    <cellStyle name="20% - Accent6 15 2 2 2" xfId="18192" xr:uid="{00000000-0005-0000-0000-00006A210000}"/>
    <cellStyle name="20% - Accent6 15 2 3" xfId="17241" xr:uid="{00000000-0005-0000-0000-00006B210000}"/>
    <cellStyle name="20% - Accent6 15 2 4" xfId="33489" xr:uid="{00000000-0005-0000-0000-00006C210000}"/>
    <cellStyle name="20% - Accent6 15 3" xfId="1703" xr:uid="{00000000-0005-0000-0000-00006D210000}"/>
    <cellStyle name="20% - Accent6 15 3 2" xfId="17851" xr:uid="{00000000-0005-0000-0000-00006E210000}"/>
    <cellStyle name="20% - Accent6 15 3 3" xfId="34111" xr:uid="{00000000-0005-0000-0000-00006F210000}"/>
    <cellStyle name="20% - Accent6 15 4" xfId="16445" xr:uid="{00000000-0005-0000-0000-000070210000}"/>
    <cellStyle name="20% - Accent6 15 4 2" xfId="30998" xr:uid="{00000000-0005-0000-0000-000071210000}"/>
    <cellStyle name="20% - Accent6 15 4 3" xfId="34772" xr:uid="{00000000-0005-0000-0000-000072210000}"/>
    <cellStyle name="20% - Accent6 15 5" xfId="16900" xr:uid="{00000000-0005-0000-0000-000073210000}"/>
    <cellStyle name="20% - Accent6 15 6" xfId="32785" xr:uid="{00000000-0005-0000-0000-000074210000}"/>
    <cellStyle name="20% - Accent6 16" xfId="766" xr:uid="{00000000-0005-0000-0000-000075210000}"/>
    <cellStyle name="20% - Accent6 16 2" xfId="1865" xr:uid="{00000000-0005-0000-0000-000076210000}"/>
    <cellStyle name="20% - Accent6 16 2 2" xfId="18013" xr:uid="{00000000-0005-0000-0000-000077210000}"/>
    <cellStyle name="20% - Accent6 16 2 3" xfId="33502" xr:uid="{00000000-0005-0000-0000-000078210000}"/>
    <cellStyle name="20% - Accent6 16 3" xfId="16459" xr:uid="{00000000-0005-0000-0000-000079210000}"/>
    <cellStyle name="20% - Accent6 16 3 2" xfId="31011" xr:uid="{00000000-0005-0000-0000-00007A210000}"/>
    <cellStyle name="20% - Accent6 16 3 3" xfId="34125" xr:uid="{00000000-0005-0000-0000-00007B210000}"/>
    <cellStyle name="20% - Accent6 16 4" xfId="17062" xr:uid="{00000000-0005-0000-0000-00007C210000}"/>
    <cellStyle name="20% - Accent6 16 4 2" xfId="34785" xr:uid="{00000000-0005-0000-0000-00007D210000}"/>
    <cellStyle name="20% - Accent6 16 5" xfId="32798" xr:uid="{00000000-0005-0000-0000-00007E210000}"/>
    <cellStyle name="20% - Accent6 17" xfId="1110" xr:uid="{00000000-0005-0000-0000-00007F210000}"/>
    <cellStyle name="20% - Accent6 17 2" xfId="2206" xr:uid="{00000000-0005-0000-0000-000080210000}"/>
    <cellStyle name="20% - Accent6 17 2 2" xfId="18354" xr:uid="{00000000-0005-0000-0000-000081210000}"/>
    <cellStyle name="20% - Accent6 17 2 3" xfId="33515" xr:uid="{00000000-0005-0000-0000-000082210000}"/>
    <cellStyle name="20% - Accent6 17 3" xfId="16473" xr:uid="{00000000-0005-0000-0000-000083210000}"/>
    <cellStyle name="20% - Accent6 17 3 2" xfId="31025" xr:uid="{00000000-0005-0000-0000-000084210000}"/>
    <cellStyle name="20% - Accent6 17 3 3" xfId="34138" xr:uid="{00000000-0005-0000-0000-000085210000}"/>
    <cellStyle name="20% - Accent6 17 4" xfId="17403" xr:uid="{00000000-0005-0000-0000-000086210000}"/>
    <cellStyle name="20% - Accent6 17 4 2" xfId="34799" xr:uid="{00000000-0005-0000-0000-000087210000}"/>
    <cellStyle name="20% - Accent6 17 5" xfId="32811" xr:uid="{00000000-0005-0000-0000-000088210000}"/>
    <cellStyle name="20% - Accent6 18" xfId="1124" xr:uid="{00000000-0005-0000-0000-000089210000}"/>
    <cellStyle name="20% - Accent6 18 2" xfId="2219" xr:uid="{00000000-0005-0000-0000-00008A210000}"/>
    <cellStyle name="20% - Accent6 18 2 2" xfId="18367" xr:uid="{00000000-0005-0000-0000-00008B210000}"/>
    <cellStyle name="20% - Accent6 18 2 3" xfId="33529" xr:uid="{00000000-0005-0000-0000-00008C210000}"/>
    <cellStyle name="20% - Accent6 18 3" xfId="16486" xr:uid="{00000000-0005-0000-0000-00008D210000}"/>
    <cellStyle name="20% - Accent6 18 3 2" xfId="31038" xr:uid="{00000000-0005-0000-0000-00008E210000}"/>
    <cellStyle name="20% - Accent6 18 3 3" xfId="34151" xr:uid="{00000000-0005-0000-0000-00008F210000}"/>
    <cellStyle name="20% - Accent6 18 4" xfId="17416" xr:uid="{00000000-0005-0000-0000-000090210000}"/>
    <cellStyle name="20% - Accent6 18 4 2" xfId="34812" xr:uid="{00000000-0005-0000-0000-000091210000}"/>
    <cellStyle name="20% - Accent6 18 5" xfId="32824" xr:uid="{00000000-0005-0000-0000-000092210000}"/>
    <cellStyle name="20% - Accent6 19" xfId="1137" xr:uid="{00000000-0005-0000-0000-000093210000}"/>
    <cellStyle name="20% - Accent6 19 2" xfId="2232" xr:uid="{00000000-0005-0000-0000-000094210000}"/>
    <cellStyle name="20% - Accent6 19 2 2" xfId="18380" xr:uid="{00000000-0005-0000-0000-000095210000}"/>
    <cellStyle name="20% - Accent6 19 2 3" xfId="33542" xr:uid="{00000000-0005-0000-0000-000096210000}"/>
    <cellStyle name="20% - Accent6 19 3" xfId="16527" xr:uid="{00000000-0005-0000-0000-000097210000}"/>
    <cellStyle name="20% - Accent6 19 3 2" xfId="31053" xr:uid="{00000000-0005-0000-0000-000098210000}"/>
    <cellStyle name="20% - Accent6 19 3 3" xfId="34164" xr:uid="{00000000-0005-0000-0000-000099210000}"/>
    <cellStyle name="20% - Accent6 19 4" xfId="17429" xr:uid="{00000000-0005-0000-0000-00009A210000}"/>
    <cellStyle name="20% - Accent6 19 4 2" xfId="34826" xr:uid="{00000000-0005-0000-0000-00009B210000}"/>
    <cellStyle name="20% - Accent6 19 5" xfId="32838" xr:uid="{00000000-0005-0000-0000-00009C210000}"/>
    <cellStyle name="20% - Accent6 2" xfId="239" xr:uid="{00000000-0005-0000-0000-00009D210000}"/>
    <cellStyle name="20% - Accent6 2 10" xfId="5682" xr:uid="{00000000-0005-0000-0000-00009E210000}"/>
    <cellStyle name="20% - Accent6 2 10 2" xfId="5683" xr:uid="{00000000-0005-0000-0000-00009F210000}"/>
    <cellStyle name="20% - Accent6 2 10 2 2" xfId="21354" xr:uid="{00000000-0005-0000-0000-0000A0210000}"/>
    <cellStyle name="20% - Accent6 2 10 3" xfId="5684" xr:uid="{00000000-0005-0000-0000-0000A1210000}"/>
    <cellStyle name="20% - Accent6 2 10 3 2" xfId="21355" xr:uid="{00000000-0005-0000-0000-0000A2210000}"/>
    <cellStyle name="20% - Accent6 2 10 4" xfId="21353" xr:uid="{00000000-0005-0000-0000-0000A3210000}"/>
    <cellStyle name="20% - Accent6 2 11" xfId="5685" xr:uid="{00000000-0005-0000-0000-0000A4210000}"/>
    <cellStyle name="20% - Accent6 2 11 2" xfId="5686" xr:uid="{00000000-0005-0000-0000-0000A5210000}"/>
    <cellStyle name="20% - Accent6 2 11 2 2" xfId="21357" xr:uid="{00000000-0005-0000-0000-0000A6210000}"/>
    <cellStyle name="20% - Accent6 2 11 3" xfId="21356" xr:uid="{00000000-0005-0000-0000-0000A7210000}"/>
    <cellStyle name="20% - Accent6 2 2" xfId="5687" xr:uid="{00000000-0005-0000-0000-0000A8210000}"/>
    <cellStyle name="20% - Accent6 2 2 10" xfId="5688" xr:uid="{00000000-0005-0000-0000-0000A9210000}"/>
    <cellStyle name="20% - Accent6 2 2 10 2" xfId="5689" xr:uid="{00000000-0005-0000-0000-0000AA210000}"/>
    <cellStyle name="20% - Accent6 2 2 10 2 2" xfId="21360" xr:uid="{00000000-0005-0000-0000-0000AB210000}"/>
    <cellStyle name="20% - Accent6 2 2 10 3" xfId="21359" xr:uid="{00000000-0005-0000-0000-0000AC210000}"/>
    <cellStyle name="20% - Accent6 2 2 11" xfId="21358" xr:uid="{00000000-0005-0000-0000-0000AD210000}"/>
    <cellStyle name="20% - Accent6 2 2 2" xfId="5690" xr:uid="{00000000-0005-0000-0000-0000AE210000}"/>
    <cellStyle name="20% - Accent6 2 2 2 2" xfId="5691" xr:uid="{00000000-0005-0000-0000-0000AF210000}"/>
    <cellStyle name="20% - Accent6 2 2 2 2 2" xfId="5692" xr:uid="{00000000-0005-0000-0000-0000B0210000}"/>
    <cellStyle name="20% - Accent6 2 2 2 2 2 2" xfId="5693" xr:uid="{00000000-0005-0000-0000-0000B1210000}"/>
    <cellStyle name="20% - Accent6 2 2 2 2 2 2 2" xfId="5694" xr:uid="{00000000-0005-0000-0000-0000B2210000}"/>
    <cellStyle name="20% - Accent6 2 2 2 2 2 2 2 2" xfId="5695" xr:uid="{00000000-0005-0000-0000-0000B3210000}"/>
    <cellStyle name="20% - Accent6 2 2 2 2 2 2 2 2 2" xfId="21366" xr:uid="{00000000-0005-0000-0000-0000B4210000}"/>
    <cellStyle name="20% - Accent6 2 2 2 2 2 2 2 3" xfId="5696" xr:uid="{00000000-0005-0000-0000-0000B5210000}"/>
    <cellStyle name="20% - Accent6 2 2 2 2 2 2 2 3 2" xfId="21367" xr:uid="{00000000-0005-0000-0000-0000B6210000}"/>
    <cellStyle name="20% - Accent6 2 2 2 2 2 2 2 4" xfId="21365" xr:uid="{00000000-0005-0000-0000-0000B7210000}"/>
    <cellStyle name="20% - Accent6 2 2 2 2 2 2 3" xfId="5697" xr:uid="{00000000-0005-0000-0000-0000B8210000}"/>
    <cellStyle name="20% - Accent6 2 2 2 2 2 2 3 2" xfId="5698" xr:uid="{00000000-0005-0000-0000-0000B9210000}"/>
    <cellStyle name="20% - Accent6 2 2 2 2 2 2 3 2 2" xfId="21369" xr:uid="{00000000-0005-0000-0000-0000BA210000}"/>
    <cellStyle name="20% - Accent6 2 2 2 2 2 2 3 3" xfId="21368" xr:uid="{00000000-0005-0000-0000-0000BB210000}"/>
    <cellStyle name="20% - Accent6 2 2 2 2 2 2 4" xfId="21364" xr:uid="{00000000-0005-0000-0000-0000BC210000}"/>
    <cellStyle name="20% - Accent6 2 2 2 2 2 3" xfId="5699" xr:uid="{00000000-0005-0000-0000-0000BD210000}"/>
    <cellStyle name="20% - Accent6 2 2 2 2 2 3 2" xfId="5700" xr:uid="{00000000-0005-0000-0000-0000BE210000}"/>
    <cellStyle name="20% - Accent6 2 2 2 2 2 3 2 2" xfId="21371" xr:uid="{00000000-0005-0000-0000-0000BF210000}"/>
    <cellStyle name="20% - Accent6 2 2 2 2 2 3 3" xfId="5701" xr:uid="{00000000-0005-0000-0000-0000C0210000}"/>
    <cellStyle name="20% - Accent6 2 2 2 2 2 3 3 2" xfId="21372" xr:uid="{00000000-0005-0000-0000-0000C1210000}"/>
    <cellStyle name="20% - Accent6 2 2 2 2 2 3 4" xfId="21370" xr:uid="{00000000-0005-0000-0000-0000C2210000}"/>
    <cellStyle name="20% - Accent6 2 2 2 2 2 4" xfId="5702" xr:uid="{00000000-0005-0000-0000-0000C3210000}"/>
    <cellStyle name="20% - Accent6 2 2 2 2 2 4 2" xfId="5703" xr:uid="{00000000-0005-0000-0000-0000C4210000}"/>
    <cellStyle name="20% - Accent6 2 2 2 2 2 4 2 2" xfId="21374" xr:uid="{00000000-0005-0000-0000-0000C5210000}"/>
    <cellStyle name="20% - Accent6 2 2 2 2 2 4 3" xfId="21373" xr:uid="{00000000-0005-0000-0000-0000C6210000}"/>
    <cellStyle name="20% - Accent6 2 2 2 2 2 5" xfId="21363" xr:uid="{00000000-0005-0000-0000-0000C7210000}"/>
    <cellStyle name="20% - Accent6 2 2 2 2 3" xfId="5704" xr:uid="{00000000-0005-0000-0000-0000C8210000}"/>
    <cellStyle name="20% - Accent6 2 2 2 2 3 2" xfId="5705" xr:uid="{00000000-0005-0000-0000-0000C9210000}"/>
    <cellStyle name="20% - Accent6 2 2 2 2 3 2 2" xfId="5706" xr:uid="{00000000-0005-0000-0000-0000CA210000}"/>
    <cellStyle name="20% - Accent6 2 2 2 2 3 2 2 2" xfId="21377" xr:uid="{00000000-0005-0000-0000-0000CB210000}"/>
    <cellStyle name="20% - Accent6 2 2 2 2 3 2 3" xfId="5707" xr:uid="{00000000-0005-0000-0000-0000CC210000}"/>
    <cellStyle name="20% - Accent6 2 2 2 2 3 2 3 2" xfId="21378" xr:uid="{00000000-0005-0000-0000-0000CD210000}"/>
    <cellStyle name="20% - Accent6 2 2 2 2 3 2 4" xfId="21376" xr:uid="{00000000-0005-0000-0000-0000CE210000}"/>
    <cellStyle name="20% - Accent6 2 2 2 2 3 3" xfId="5708" xr:uid="{00000000-0005-0000-0000-0000CF210000}"/>
    <cellStyle name="20% - Accent6 2 2 2 2 3 3 2" xfId="5709" xr:uid="{00000000-0005-0000-0000-0000D0210000}"/>
    <cellStyle name="20% - Accent6 2 2 2 2 3 3 2 2" xfId="21380" xr:uid="{00000000-0005-0000-0000-0000D1210000}"/>
    <cellStyle name="20% - Accent6 2 2 2 2 3 3 3" xfId="21379" xr:uid="{00000000-0005-0000-0000-0000D2210000}"/>
    <cellStyle name="20% - Accent6 2 2 2 2 3 4" xfId="21375" xr:uid="{00000000-0005-0000-0000-0000D3210000}"/>
    <cellStyle name="20% - Accent6 2 2 2 2 4" xfId="5710" xr:uid="{00000000-0005-0000-0000-0000D4210000}"/>
    <cellStyle name="20% - Accent6 2 2 2 2 4 2" xfId="5711" xr:uid="{00000000-0005-0000-0000-0000D5210000}"/>
    <cellStyle name="20% - Accent6 2 2 2 2 4 2 2" xfId="21382" xr:uid="{00000000-0005-0000-0000-0000D6210000}"/>
    <cellStyle name="20% - Accent6 2 2 2 2 4 3" xfId="5712" xr:uid="{00000000-0005-0000-0000-0000D7210000}"/>
    <cellStyle name="20% - Accent6 2 2 2 2 4 3 2" xfId="21383" xr:uid="{00000000-0005-0000-0000-0000D8210000}"/>
    <cellStyle name="20% - Accent6 2 2 2 2 4 4" xfId="21381" xr:uid="{00000000-0005-0000-0000-0000D9210000}"/>
    <cellStyle name="20% - Accent6 2 2 2 2 5" xfId="5713" xr:uid="{00000000-0005-0000-0000-0000DA210000}"/>
    <cellStyle name="20% - Accent6 2 2 2 2 5 2" xfId="5714" xr:uid="{00000000-0005-0000-0000-0000DB210000}"/>
    <cellStyle name="20% - Accent6 2 2 2 2 5 2 2" xfId="21385" xr:uid="{00000000-0005-0000-0000-0000DC210000}"/>
    <cellStyle name="20% - Accent6 2 2 2 2 5 3" xfId="21384" xr:uid="{00000000-0005-0000-0000-0000DD210000}"/>
    <cellStyle name="20% - Accent6 2 2 2 2 6" xfId="21362" xr:uid="{00000000-0005-0000-0000-0000DE210000}"/>
    <cellStyle name="20% - Accent6 2 2 2 3" xfId="5715" xr:uid="{00000000-0005-0000-0000-0000DF210000}"/>
    <cellStyle name="20% - Accent6 2 2 2 3 2" xfId="5716" xr:uid="{00000000-0005-0000-0000-0000E0210000}"/>
    <cellStyle name="20% - Accent6 2 2 2 3 2 2" xfId="5717" xr:uid="{00000000-0005-0000-0000-0000E1210000}"/>
    <cellStyle name="20% - Accent6 2 2 2 3 2 2 2" xfId="5718" xr:uid="{00000000-0005-0000-0000-0000E2210000}"/>
    <cellStyle name="20% - Accent6 2 2 2 3 2 2 2 2" xfId="21389" xr:uid="{00000000-0005-0000-0000-0000E3210000}"/>
    <cellStyle name="20% - Accent6 2 2 2 3 2 2 3" xfId="5719" xr:uid="{00000000-0005-0000-0000-0000E4210000}"/>
    <cellStyle name="20% - Accent6 2 2 2 3 2 2 3 2" xfId="21390" xr:uid="{00000000-0005-0000-0000-0000E5210000}"/>
    <cellStyle name="20% - Accent6 2 2 2 3 2 2 4" xfId="21388" xr:uid="{00000000-0005-0000-0000-0000E6210000}"/>
    <cellStyle name="20% - Accent6 2 2 2 3 2 3" xfId="5720" xr:uid="{00000000-0005-0000-0000-0000E7210000}"/>
    <cellStyle name="20% - Accent6 2 2 2 3 2 3 2" xfId="5721" xr:uid="{00000000-0005-0000-0000-0000E8210000}"/>
    <cellStyle name="20% - Accent6 2 2 2 3 2 3 2 2" xfId="21392" xr:uid="{00000000-0005-0000-0000-0000E9210000}"/>
    <cellStyle name="20% - Accent6 2 2 2 3 2 3 3" xfId="21391" xr:uid="{00000000-0005-0000-0000-0000EA210000}"/>
    <cellStyle name="20% - Accent6 2 2 2 3 2 4" xfId="21387" xr:uid="{00000000-0005-0000-0000-0000EB210000}"/>
    <cellStyle name="20% - Accent6 2 2 2 3 3" xfId="5722" xr:uid="{00000000-0005-0000-0000-0000EC210000}"/>
    <cellStyle name="20% - Accent6 2 2 2 3 3 2" xfId="5723" xr:uid="{00000000-0005-0000-0000-0000ED210000}"/>
    <cellStyle name="20% - Accent6 2 2 2 3 3 2 2" xfId="21394" xr:uid="{00000000-0005-0000-0000-0000EE210000}"/>
    <cellStyle name="20% - Accent6 2 2 2 3 3 3" xfId="5724" xr:uid="{00000000-0005-0000-0000-0000EF210000}"/>
    <cellStyle name="20% - Accent6 2 2 2 3 3 3 2" xfId="21395" xr:uid="{00000000-0005-0000-0000-0000F0210000}"/>
    <cellStyle name="20% - Accent6 2 2 2 3 3 4" xfId="21393" xr:uid="{00000000-0005-0000-0000-0000F1210000}"/>
    <cellStyle name="20% - Accent6 2 2 2 3 4" xfId="5725" xr:uid="{00000000-0005-0000-0000-0000F2210000}"/>
    <cellStyle name="20% - Accent6 2 2 2 3 4 2" xfId="5726" xr:uid="{00000000-0005-0000-0000-0000F3210000}"/>
    <cellStyle name="20% - Accent6 2 2 2 3 4 2 2" xfId="21397" xr:uid="{00000000-0005-0000-0000-0000F4210000}"/>
    <cellStyle name="20% - Accent6 2 2 2 3 4 3" xfId="21396" xr:uid="{00000000-0005-0000-0000-0000F5210000}"/>
    <cellStyle name="20% - Accent6 2 2 2 3 5" xfId="21386" xr:uid="{00000000-0005-0000-0000-0000F6210000}"/>
    <cellStyle name="20% - Accent6 2 2 2 4" xfId="5727" xr:uid="{00000000-0005-0000-0000-0000F7210000}"/>
    <cellStyle name="20% - Accent6 2 2 2 4 2" xfId="5728" xr:uid="{00000000-0005-0000-0000-0000F8210000}"/>
    <cellStyle name="20% - Accent6 2 2 2 4 2 2" xfId="5729" xr:uid="{00000000-0005-0000-0000-0000F9210000}"/>
    <cellStyle name="20% - Accent6 2 2 2 4 2 2 2" xfId="5730" xr:uid="{00000000-0005-0000-0000-0000FA210000}"/>
    <cellStyle name="20% - Accent6 2 2 2 4 2 2 2 2" xfId="21401" xr:uid="{00000000-0005-0000-0000-0000FB210000}"/>
    <cellStyle name="20% - Accent6 2 2 2 4 2 2 3" xfId="5731" xr:uid="{00000000-0005-0000-0000-0000FC210000}"/>
    <cellStyle name="20% - Accent6 2 2 2 4 2 2 3 2" xfId="21402" xr:uid="{00000000-0005-0000-0000-0000FD210000}"/>
    <cellStyle name="20% - Accent6 2 2 2 4 2 2 4" xfId="21400" xr:uid="{00000000-0005-0000-0000-0000FE210000}"/>
    <cellStyle name="20% - Accent6 2 2 2 4 2 3" xfId="5732" xr:uid="{00000000-0005-0000-0000-0000FF210000}"/>
    <cellStyle name="20% - Accent6 2 2 2 4 2 3 2" xfId="5733" xr:uid="{00000000-0005-0000-0000-000000220000}"/>
    <cellStyle name="20% - Accent6 2 2 2 4 2 3 2 2" xfId="21404" xr:uid="{00000000-0005-0000-0000-000001220000}"/>
    <cellStyle name="20% - Accent6 2 2 2 4 2 3 3" xfId="21403" xr:uid="{00000000-0005-0000-0000-000002220000}"/>
    <cellStyle name="20% - Accent6 2 2 2 4 2 4" xfId="21399" xr:uid="{00000000-0005-0000-0000-000003220000}"/>
    <cellStyle name="20% - Accent6 2 2 2 4 3" xfId="5734" xr:uid="{00000000-0005-0000-0000-000004220000}"/>
    <cellStyle name="20% - Accent6 2 2 2 4 3 2" xfId="5735" xr:uid="{00000000-0005-0000-0000-000005220000}"/>
    <cellStyle name="20% - Accent6 2 2 2 4 3 2 2" xfId="21406" xr:uid="{00000000-0005-0000-0000-000006220000}"/>
    <cellStyle name="20% - Accent6 2 2 2 4 3 3" xfId="5736" xr:uid="{00000000-0005-0000-0000-000007220000}"/>
    <cellStyle name="20% - Accent6 2 2 2 4 3 3 2" xfId="21407" xr:uid="{00000000-0005-0000-0000-000008220000}"/>
    <cellStyle name="20% - Accent6 2 2 2 4 3 4" xfId="21405" xr:uid="{00000000-0005-0000-0000-000009220000}"/>
    <cellStyle name="20% - Accent6 2 2 2 4 4" xfId="5737" xr:uid="{00000000-0005-0000-0000-00000A220000}"/>
    <cellStyle name="20% - Accent6 2 2 2 4 4 2" xfId="5738" xr:uid="{00000000-0005-0000-0000-00000B220000}"/>
    <cellStyle name="20% - Accent6 2 2 2 4 4 2 2" xfId="21409" xr:uid="{00000000-0005-0000-0000-00000C220000}"/>
    <cellStyle name="20% - Accent6 2 2 2 4 4 3" xfId="21408" xr:uid="{00000000-0005-0000-0000-00000D220000}"/>
    <cellStyle name="20% - Accent6 2 2 2 4 5" xfId="21398" xr:uid="{00000000-0005-0000-0000-00000E220000}"/>
    <cellStyle name="20% - Accent6 2 2 2 5" xfId="5739" xr:uid="{00000000-0005-0000-0000-00000F220000}"/>
    <cellStyle name="20% - Accent6 2 2 2 5 2" xfId="5740" xr:uid="{00000000-0005-0000-0000-000010220000}"/>
    <cellStyle name="20% - Accent6 2 2 2 5 2 2" xfId="5741" xr:uid="{00000000-0005-0000-0000-000011220000}"/>
    <cellStyle name="20% - Accent6 2 2 2 5 2 2 2" xfId="21412" xr:uid="{00000000-0005-0000-0000-000012220000}"/>
    <cellStyle name="20% - Accent6 2 2 2 5 2 3" xfId="5742" xr:uid="{00000000-0005-0000-0000-000013220000}"/>
    <cellStyle name="20% - Accent6 2 2 2 5 2 3 2" xfId="21413" xr:uid="{00000000-0005-0000-0000-000014220000}"/>
    <cellStyle name="20% - Accent6 2 2 2 5 2 4" xfId="21411" xr:uid="{00000000-0005-0000-0000-000015220000}"/>
    <cellStyle name="20% - Accent6 2 2 2 5 3" xfId="5743" xr:uid="{00000000-0005-0000-0000-000016220000}"/>
    <cellStyle name="20% - Accent6 2 2 2 5 3 2" xfId="5744" xr:uid="{00000000-0005-0000-0000-000017220000}"/>
    <cellStyle name="20% - Accent6 2 2 2 5 3 2 2" xfId="21415" xr:uid="{00000000-0005-0000-0000-000018220000}"/>
    <cellStyle name="20% - Accent6 2 2 2 5 3 3" xfId="21414" xr:uid="{00000000-0005-0000-0000-000019220000}"/>
    <cellStyle name="20% - Accent6 2 2 2 5 4" xfId="21410" xr:uid="{00000000-0005-0000-0000-00001A220000}"/>
    <cellStyle name="20% - Accent6 2 2 2 6" xfId="5745" xr:uid="{00000000-0005-0000-0000-00001B220000}"/>
    <cellStyle name="20% - Accent6 2 2 2 6 2" xfId="5746" xr:uid="{00000000-0005-0000-0000-00001C220000}"/>
    <cellStyle name="20% - Accent6 2 2 2 6 2 2" xfId="5747" xr:uid="{00000000-0005-0000-0000-00001D220000}"/>
    <cellStyle name="20% - Accent6 2 2 2 6 2 2 2" xfId="21418" xr:uid="{00000000-0005-0000-0000-00001E220000}"/>
    <cellStyle name="20% - Accent6 2 2 2 6 2 3" xfId="5748" xr:uid="{00000000-0005-0000-0000-00001F220000}"/>
    <cellStyle name="20% - Accent6 2 2 2 6 2 3 2" xfId="21419" xr:uid="{00000000-0005-0000-0000-000020220000}"/>
    <cellStyle name="20% - Accent6 2 2 2 6 2 4" xfId="21417" xr:uid="{00000000-0005-0000-0000-000021220000}"/>
    <cellStyle name="20% - Accent6 2 2 2 6 3" xfId="5749" xr:uid="{00000000-0005-0000-0000-000022220000}"/>
    <cellStyle name="20% - Accent6 2 2 2 6 3 2" xfId="21420" xr:uid="{00000000-0005-0000-0000-000023220000}"/>
    <cellStyle name="20% - Accent6 2 2 2 6 4" xfId="5750" xr:uid="{00000000-0005-0000-0000-000024220000}"/>
    <cellStyle name="20% - Accent6 2 2 2 6 4 2" xfId="21421" xr:uid="{00000000-0005-0000-0000-000025220000}"/>
    <cellStyle name="20% - Accent6 2 2 2 6 5" xfId="21416" xr:uid="{00000000-0005-0000-0000-000026220000}"/>
    <cellStyle name="20% - Accent6 2 2 2 7" xfId="5751" xr:uid="{00000000-0005-0000-0000-000027220000}"/>
    <cellStyle name="20% - Accent6 2 2 2 7 2" xfId="5752" xr:uid="{00000000-0005-0000-0000-000028220000}"/>
    <cellStyle name="20% - Accent6 2 2 2 7 2 2" xfId="21423" xr:uid="{00000000-0005-0000-0000-000029220000}"/>
    <cellStyle name="20% - Accent6 2 2 2 7 3" xfId="5753" xr:uid="{00000000-0005-0000-0000-00002A220000}"/>
    <cellStyle name="20% - Accent6 2 2 2 7 3 2" xfId="21424" xr:uid="{00000000-0005-0000-0000-00002B220000}"/>
    <cellStyle name="20% - Accent6 2 2 2 7 4" xfId="21422" xr:uid="{00000000-0005-0000-0000-00002C220000}"/>
    <cellStyle name="20% - Accent6 2 2 2 8" xfId="5754" xr:uid="{00000000-0005-0000-0000-00002D220000}"/>
    <cellStyle name="20% - Accent6 2 2 2 8 2" xfId="5755" xr:uid="{00000000-0005-0000-0000-00002E220000}"/>
    <cellStyle name="20% - Accent6 2 2 2 8 2 2" xfId="21426" xr:uid="{00000000-0005-0000-0000-00002F220000}"/>
    <cellStyle name="20% - Accent6 2 2 2 8 3" xfId="21425" xr:uid="{00000000-0005-0000-0000-000030220000}"/>
    <cellStyle name="20% - Accent6 2 2 2 9" xfId="21361" xr:uid="{00000000-0005-0000-0000-000031220000}"/>
    <cellStyle name="20% - Accent6 2 2 3" xfId="5756" xr:uid="{00000000-0005-0000-0000-000032220000}"/>
    <cellStyle name="20% - Accent6 2 2 3 2" xfId="5757" xr:uid="{00000000-0005-0000-0000-000033220000}"/>
    <cellStyle name="20% - Accent6 2 2 3 2 2" xfId="5758" xr:uid="{00000000-0005-0000-0000-000034220000}"/>
    <cellStyle name="20% - Accent6 2 2 3 2 2 2" xfId="5759" xr:uid="{00000000-0005-0000-0000-000035220000}"/>
    <cellStyle name="20% - Accent6 2 2 3 2 2 2 2" xfId="5760" xr:uid="{00000000-0005-0000-0000-000036220000}"/>
    <cellStyle name="20% - Accent6 2 2 3 2 2 2 2 2" xfId="21431" xr:uid="{00000000-0005-0000-0000-000037220000}"/>
    <cellStyle name="20% - Accent6 2 2 3 2 2 2 3" xfId="5761" xr:uid="{00000000-0005-0000-0000-000038220000}"/>
    <cellStyle name="20% - Accent6 2 2 3 2 2 2 3 2" xfId="21432" xr:uid="{00000000-0005-0000-0000-000039220000}"/>
    <cellStyle name="20% - Accent6 2 2 3 2 2 2 4" xfId="21430" xr:uid="{00000000-0005-0000-0000-00003A220000}"/>
    <cellStyle name="20% - Accent6 2 2 3 2 2 3" xfId="5762" xr:uid="{00000000-0005-0000-0000-00003B220000}"/>
    <cellStyle name="20% - Accent6 2 2 3 2 2 3 2" xfId="5763" xr:uid="{00000000-0005-0000-0000-00003C220000}"/>
    <cellStyle name="20% - Accent6 2 2 3 2 2 3 2 2" xfId="21434" xr:uid="{00000000-0005-0000-0000-00003D220000}"/>
    <cellStyle name="20% - Accent6 2 2 3 2 2 3 3" xfId="21433" xr:uid="{00000000-0005-0000-0000-00003E220000}"/>
    <cellStyle name="20% - Accent6 2 2 3 2 2 4" xfId="21429" xr:uid="{00000000-0005-0000-0000-00003F220000}"/>
    <cellStyle name="20% - Accent6 2 2 3 2 3" xfId="5764" xr:uid="{00000000-0005-0000-0000-000040220000}"/>
    <cellStyle name="20% - Accent6 2 2 3 2 3 2" xfId="5765" xr:uid="{00000000-0005-0000-0000-000041220000}"/>
    <cellStyle name="20% - Accent6 2 2 3 2 3 2 2" xfId="21436" xr:uid="{00000000-0005-0000-0000-000042220000}"/>
    <cellStyle name="20% - Accent6 2 2 3 2 3 3" xfId="5766" xr:uid="{00000000-0005-0000-0000-000043220000}"/>
    <cellStyle name="20% - Accent6 2 2 3 2 3 3 2" xfId="21437" xr:uid="{00000000-0005-0000-0000-000044220000}"/>
    <cellStyle name="20% - Accent6 2 2 3 2 3 4" xfId="21435" xr:uid="{00000000-0005-0000-0000-000045220000}"/>
    <cellStyle name="20% - Accent6 2 2 3 2 4" xfId="5767" xr:uid="{00000000-0005-0000-0000-000046220000}"/>
    <cellStyle name="20% - Accent6 2 2 3 2 4 2" xfId="5768" xr:uid="{00000000-0005-0000-0000-000047220000}"/>
    <cellStyle name="20% - Accent6 2 2 3 2 4 2 2" xfId="21439" xr:uid="{00000000-0005-0000-0000-000048220000}"/>
    <cellStyle name="20% - Accent6 2 2 3 2 4 3" xfId="21438" xr:uid="{00000000-0005-0000-0000-000049220000}"/>
    <cellStyle name="20% - Accent6 2 2 3 2 5" xfId="21428" xr:uid="{00000000-0005-0000-0000-00004A220000}"/>
    <cellStyle name="20% - Accent6 2 2 3 3" xfId="5769" xr:uid="{00000000-0005-0000-0000-00004B220000}"/>
    <cellStyle name="20% - Accent6 2 2 3 3 2" xfId="5770" xr:uid="{00000000-0005-0000-0000-00004C220000}"/>
    <cellStyle name="20% - Accent6 2 2 3 3 2 2" xfId="5771" xr:uid="{00000000-0005-0000-0000-00004D220000}"/>
    <cellStyle name="20% - Accent6 2 2 3 3 2 2 2" xfId="21442" xr:uid="{00000000-0005-0000-0000-00004E220000}"/>
    <cellStyle name="20% - Accent6 2 2 3 3 2 3" xfId="5772" xr:uid="{00000000-0005-0000-0000-00004F220000}"/>
    <cellStyle name="20% - Accent6 2 2 3 3 2 3 2" xfId="21443" xr:uid="{00000000-0005-0000-0000-000050220000}"/>
    <cellStyle name="20% - Accent6 2 2 3 3 2 4" xfId="21441" xr:uid="{00000000-0005-0000-0000-000051220000}"/>
    <cellStyle name="20% - Accent6 2 2 3 3 3" xfId="5773" xr:uid="{00000000-0005-0000-0000-000052220000}"/>
    <cellStyle name="20% - Accent6 2 2 3 3 3 2" xfId="5774" xr:uid="{00000000-0005-0000-0000-000053220000}"/>
    <cellStyle name="20% - Accent6 2 2 3 3 3 2 2" xfId="21445" xr:uid="{00000000-0005-0000-0000-000054220000}"/>
    <cellStyle name="20% - Accent6 2 2 3 3 3 3" xfId="21444" xr:uid="{00000000-0005-0000-0000-000055220000}"/>
    <cellStyle name="20% - Accent6 2 2 3 3 4" xfId="21440" xr:uid="{00000000-0005-0000-0000-000056220000}"/>
    <cellStyle name="20% - Accent6 2 2 3 4" xfId="5775" xr:uid="{00000000-0005-0000-0000-000057220000}"/>
    <cellStyle name="20% - Accent6 2 2 3 4 2" xfId="5776" xr:uid="{00000000-0005-0000-0000-000058220000}"/>
    <cellStyle name="20% - Accent6 2 2 3 4 2 2" xfId="21447" xr:uid="{00000000-0005-0000-0000-000059220000}"/>
    <cellStyle name="20% - Accent6 2 2 3 4 3" xfId="5777" xr:uid="{00000000-0005-0000-0000-00005A220000}"/>
    <cellStyle name="20% - Accent6 2 2 3 4 3 2" xfId="21448" xr:uid="{00000000-0005-0000-0000-00005B220000}"/>
    <cellStyle name="20% - Accent6 2 2 3 4 4" xfId="21446" xr:uid="{00000000-0005-0000-0000-00005C220000}"/>
    <cellStyle name="20% - Accent6 2 2 3 5" xfId="5778" xr:uid="{00000000-0005-0000-0000-00005D220000}"/>
    <cellStyle name="20% - Accent6 2 2 3 5 2" xfId="5779" xr:uid="{00000000-0005-0000-0000-00005E220000}"/>
    <cellStyle name="20% - Accent6 2 2 3 5 2 2" xfId="21450" xr:uid="{00000000-0005-0000-0000-00005F220000}"/>
    <cellStyle name="20% - Accent6 2 2 3 5 3" xfId="21449" xr:uid="{00000000-0005-0000-0000-000060220000}"/>
    <cellStyle name="20% - Accent6 2 2 3 6" xfId="21427" xr:uid="{00000000-0005-0000-0000-000061220000}"/>
    <cellStyle name="20% - Accent6 2 2 4" xfId="5780" xr:uid="{00000000-0005-0000-0000-000062220000}"/>
    <cellStyle name="20% - Accent6 2 2 4 2" xfId="5781" xr:uid="{00000000-0005-0000-0000-000063220000}"/>
    <cellStyle name="20% - Accent6 2 2 4 2 2" xfId="5782" xr:uid="{00000000-0005-0000-0000-000064220000}"/>
    <cellStyle name="20% - Accent6 2 2 4 2 2 2" xfId="5783" xr:uid="{00000000-0005-0000-0000-000065220000}"/>
    <cellStyle name="20% - Accent6 2 2 4 2 2 2 2" xfId="21454" xr:uid="{00000000-0005-0000-0000-000066220000}"/>
    <cellStyle name="20% - Accent6 2 2 4 2 2 3" xfId="5784" xr:uid="{00000000-0005-0000-0000-000067220000}"/>
    <cellStyle name="20% - Accent6 2 2 4 2 2 3 2" xfId="21455" xr:uid="{00000000-0005-0000-0000-000068220000}"/>
    <cellStyle name="20% - Accent6 2 2 4 2 2 4" xfId="21453" xr:uid="{00000000-0005-0000-0000-000069220000}"/>
    <cellStyle name="20% - Accent6 2 2 4 2 3" xfId="5785" xr:uid="{00000000-0005-0000-0000-00006A220000}"/>
    <cellStyle name="20% - Accent6 2 2 4 2 3 2" xfId="5786" xr:uid="{00000000-0005-0000-0000-00006B220000}"/>
    <cellStyle name="20% - Accent6 2 2 4 2 3 2 2" xfId="21457" xr:uid="{00000000-0005-0000-0000-00006C220000}"/>
    <cellStyle name="20% - Accent6 2 2 4 2 3 3" xfId="21456" xr:uid="{00000000-0005-0000-0000-00006D220000}"/>
    <cellStyle name="20% - Accent6 2 2 4 2 4" xfId="21452" xr:uid="{00000000-0005-0000-0000-00006E220000}"/>
    <cellStyle name="20% - Accent6 2 2 4 3" xfId="5787" xr:uid="{00000000-0005-0000-0000-00006F220000}"/>
    <cellStyle name="20% - Accent6 2 2 4 3 2" xfId="5788" xr:uid="{00000000-0005-0000-0000-000070220000}"/>
    <cellStyle name="20% - Accent6 2 2 4 3 2 2" xfId="21459" xr:uid="{00000000-0005-0000-0000-000071220000}"/>
    <cellStyle name="20% - Accent6 2 2 4 3 3" xfId="5789" xr:uid="{00000000-0005-0000-0000-000072220000}"/>
    <cellStyle name="20% - Accent6 2 2 4 3 3 2" xfId="21460" xr:uid="{00000000-0005-0000-0000-000073220000}"/>
    <cellStyle name="20% - Accent6 2 2 4 3 4" xfId="21458" xr:uid="{00000000-0005-0000-0000-000074220000}"/>
    <cellStyle name="20% - Accent6 2 2 4 4" xfId="5790" xr:uid="{00000000-0005-0000-0000-000075220000}"/>
    <cellStyle name="20% - Accent6 2 2 4 4 2" xfId="5791" xr:uid="{00000000-0005-0000-0000-000076220000}"/>
    <cellStyle name="20% - Accent6 2 2 4 4 2 2" xfId="21462" xr:uid="{00000000-0005-0000-0000-000077220000}"/>
    <cellStyle name="20% - Accent6 2 2 4 4 3" xfId="21461" xr:uid="{00000000-0005-0000-0000-000078220000}"/>
    <cellStyle name="20% - Accent6 2 2 4 5" xfId="21451" xr:uid="{00000000-0005-0000-0000-000079220000}"/>
    <cellStyle name="20% - Accent6 2 2 5" xfId="5792" xr:uid="{00000000-0005-0000-0000-00007A220000}"/>
    <cellStyle name="20% - Accent6 2 2 5 2" xfId="5793" xr:uid="{00000000-0005-0000-0000-00007B220000}"/>
    <cellStyle name="20% - Accent6 2 2 5 2 2" xfId="5794" xr:uid="{00000000-0005-0000-0000-00007C220000}"/>
    <cellStyle name="20% - Accent6 2 2 6" xfId="5795" xr:uid="{00000000-0005-0000-0000-00007D220000}"/>
    <cellStyle name="20% - Accent6 2 2 6 2" xfId="5796" xr:uid="{00000000-0005-0000-0000-00007E220000}"/>
    <cellStyle name="20% - Accent6 2 2 6 2 2" xfId="5797" xr:uid="{00000000-0005-0000-0000-00007F220000}"/>
    <cellStyle name="20% - Accent6 2 2 6 2 2 2" xfId="5798" xr:uid="{00000000-0005-0000-0000-000080220000}"/>
    <cellStyle name="20% - Accent6 2 2 6 2 2 2 2" xfId="21466" xr:uid="{00000000-0005-0000-0000-000081220000}"/>
    <cellStyle name="20% - Accent6 2 2 6 2 2 3" xfId="5799" xr:uid="{00000000-0005-0000-0000-000082220000}"/>
    <cellStyle name="20% - Accent6 2 2 6 2 2 3 2" xfId="21467" xr:uid="{00000000-0005-0000-0000-000083220000}"/>
    <cellStyle name="20% - Accent6 2 2 6 2 2 4" xfId="21465" xr:uid="{00000000-0005-0000-0000-000084220000}"/>
    <cellStyle name="20% - Accent6 2 2 6 2 3" xfId="5800" xr:uid="{00000000-0005-0000-0000-000085220000}"/>
    <cellStyle name="20% - Accent6 2 2 6 2 3 2" xfId="5801" xr:uid="{00000000-0005-0000-0000-000086220000}"/>
    <cellStyle name="20% - Accent6 2 2 6 2 3 2 2" xfId="21469" xr:uid="{00000000-0005-0000-0000-000087220000}"/>
    <cellStyle name="20% - Accent6 2 2 6 2 3 3" xfId="21468" xr:uid="{00000000-0005-0000-0000-000088220000}"/>
    <cellStyle name="20% - Accent6 2 2 6 2 4" xfId="21464" xr:uid="{00000000-0005-0000-0000-000089220000}"/>
    <cellStyle name="20% - Accent6 2 2 6 3" xfId="5802" xr:uid="{00000000-0005-0000-0000-00008A220000}"/>
    <cellStyle name="20% - Accent6 2 2 6 3 2" xfId="5803" xr:uid="{00000000-0005-0000-0000-00008B220000}"/>
    <cellStyle name="20% - Accent6 2 2 6 3 2 2" xfId="21471" xr:uid="{00000000-0005-0000-0000-00008C220000}"/>
    <cellStyle name="20% - Accent6 2 2 6 3 3" xfId="5804" xr:uid="{00000000-0005-0000-0000-00008D220000}"/>
    <cellStyle name="20% - Accent6 2 2 6 3 3 2" xfId="21472" xr:uid="{00000000-0005-0000-0000-00008E220000}"/>
    <cellStyle name="20% - Accent6 2 2 6 3 4" xfId="21470" xr:uid="{00000000-0005-0000-0000-00008F220000}"/>
    <cellStyle name="20% - Accent6 2 2 6 4" xfId="5805" xr:uid="{00000000-0005-0000-0000-000090220000}"/>
    <cellStyle name="20% - Accent6 2 2 6 4 2" xfId="5806" xr:uid="{00000000-0005-0000-0000-000091220000}"/>
    <cellStyle name="20% - Accent6 2 2 6 4 2 2" xfId="21474" xr:uid="{00000000-0005-0000-0000-000092220000}"/>
    <cellStyle name="20% - Accent6 2 2 6 4 3" xfId="21473" xr:uid="{00000000-0005-0000-0000-000093220000}"/>
    <cellStyle name="20% - Accent6 2 2 6 5" xfId="21463" xr:uid="{00000000-0005-0000-0000-000094220000}"/>
    <cellStyle name="20% - Accent6 2 2 7" xfId="5807" xr:uid="{00000000-0005-0000-0000-000095220000}"/>
    <cellStyle name="20% - Accent6 2 2 7 2" xfId="5808" xr:uid="{00000000-0005-0000-0000-000096220000}"/>
    <cellStyle name="20% - Accent6 2 2 7 2 2" xfId="5809" xr:uid="{00000000-0005-0000-0000-000097220000}"/>
    <cellStyle name="20% - Accent6 2 2 7 2 2 2" xfId="21477" xr:uid="{00000000-0005-0000-0000-000098220000}"/>
    <cellStyle name="20% - Accent6 2 2 7 2 3" xfId="5810" xr:uid="{00000000-0005-0000-0000-000099220000}"/>
    <cellStyle name="20% - Accent6 2 2 7 2 3 2" xfId="21478" xr:uid="{00000000-0005-0000-0000-00009A220000}"/>
    <cellStyle name="20% - Accent6 2 2 7 2 4" xfId="21476" xr:uid="{00000000-0005-0000-0000-00009B220000}"/>
    <cellStyle name="20% - Accent6 2 2 7 3" xfId="5811" xr:uid="{00000000-0005-0000-0000-00009C220000}"/>
    <cellStyle name="20% - Accent6 2 2 7 3 2" xfId="5812" xr:uid="{00000000-0005-0000-0000-00009D220000}"/>
    <cellStyle name="20% - Accent6 2 2 7 3 2 2" xfId="21480" xr:uid="{00000000-0005-0000-0000-00009E220000}"/>
    <cellStyle name="20% - Accent6 2 2 7 3 3" xfId="21479" xr:uid="{00000000-0005-0000-0000-00009F220000}"/>
    <cellStyle name="20% - Accent6 2 2 7 4" xfId="21475" xr:uid="{00000000-0005-0000-0000-0000A0220000}"/>
    <cellStyle name="20% - Accent6 2 2 8" xfId="5813" xr:uid="{00000000-0005-0000-0000-0000A1220000}"/>
    <cellStyle name="20% - Accent6 2 2 8 2" xfId="5814" xr:uid="{00000000-0005-0000-0000-0000A2220000}"/>
    <cellStyle name="20% - Accent6 2 2 8 2 2" xfId="5815" xr:uid="{00000000-0005-0000-0000-0000A3220000}"/>
    <cellStyle name="20% - Accent6 2 2 8 2 2 2" xfId="21483" xr:uid="{00000000-0005-0000-0000-0000A4220000}"/>
    <cellStyle name="20% - Accent6 2 2 8 2 3" xfId="5816" xr:uid="{00000000-0005-0000-0000-0000A5220000}"/>
    <cellStyle name="20% - Accent6 2 2 8 2 3 2" xfId="21484" xr:uid="{00000000-0005-0000-0000-0000A6220000}"/>
    <cellStyle name="20% - Accent6 2 2 8 2 4" xfId="21482" xr:uid="{00000000-0005-0000-0000-0000A7220000}"/>
    <cellStyle name="20% - Accent6 2 2 8 3" xfId="5817" xr:uid="{00000000-0005-0000-0000-0000A8220000}"/>
    <cellStyle name="20% - Accent6 2 2 8 3 2" xfId="21485" xr:uid="{00000000-0005-0000-0000-0000A9220000}"/>
    <cellStyle name="20% - Accent6 2 2 8 4" xfId="5818" xr:uid="{00000000-0005-0000-0000-0000AA220000}"/>
    <cellStyle name="20% - Accent6 2 2 8 4 2" xfId="21486" xr:uid="{00000000-0005-0000-0000-0000AB220000}"/>
    <cellStyle name="20% - Accent6 2 2 8 5" xfId="21481" xr:uid="{00000000-0005-0000-0000-0000AC220000}"/>
    <cellStyle name="20% - Accent6 2 2 9" xfId="5819" xr:uid="{00000000-0005-0000-0000-0000AD220000}"/>
    <cellStyle name="20% - Accent6 2 2 9 2" xfId="5820" xr:uid="{00000000-0005-0000-0000-0000AE220000}"/>
    <cellStyle name="20% - Accent6 2 2 9 2 2" xfId="21488" xr:uid="{00000000-0005-0000-0000-0000AF220000}"/>
    <cellStyle name="20% - Accent6 2 2 9 3" xfId="5821" xr:uid="{00000000-0005-0000-0000-0000B0220000}"/>
    <cellStyle name="20% - Accent6 2 2 9 3 2" xfId="21489" xr:uid="{00000000-0005-0000-0000-0000B1220000}"/>
    <cellStyle name="20% - Accent6 2 2 9 4" xfId="21487" xr:uid="{00000000-0005-0000-0000-0000B2220000}"/>
    <cellStyle name="20% - Accent6 2 3" xfId="5822" xr:uid="{00000000-0005-0000-0000-0000B3220000}"/>
    <cellStyle name="20% - Accent6 2 3 2" xfId="5823" xr:uid="{00000000-0005-0000-0000-0000B4220000}"/>
    <cellStyle name="20% - Accent6 2 3 2 2" xfId="5824" xr:uid="{00000000-0005-0000-0000-0000B5220000}"/>
    <cellStyle name="20% - Accent6 2 3 2 2 2" xfId="5825" xr:uid="{00000000-0005-0000-0000-0000B6220000}"/>
    <cellStyle name="20% - Accent6 2 3 2 2 2 2" xfId="5826" xr:uid="{00000000-0005-0000-0000-0000B7220000}"/>
    <cellStyle name="20% - Accent6 2 3 2 2 2 2 2" xfId="5827" xr:uid="{00000000-0005-0000-0000-0000B8220000}"/>
    <cellStyle name="20% - Accent6 2 3 2 2 2 2 2 2" xfId="21495" xr:uid="{00000000-0005-0000-0000-0000B9220000}"/>
    <cellStyle name="20% - Accent6 2 3 2 2 2 2 3" xfId="5828" xr:uid="{00000000-0005-0000-0000-0000BA220000}"/>
    <cellStyle name="20% - Accent6 2 3 2 2 2 2 3 2" xfId="21496" xr:uid="{00000000-0005-0000-0000-0000BB220000}"/>
    <cellStyle name="20% - Accent6 2 3 2 2 2 2 4" xfId="21494" xr:uid="{00000000-0005-0000-0000-0000BC220000}"/>
    <cellStyle name="20% - Accent6 2 3 2 2 2 3" xfId="5829" xr:uid="{00000000-0005-0000-0000-0000BD220000}"/>
    <cellStyle name="20% - Accent6 2 3 2 2 2 3 2" xfId="5830" xr:uid="{00000000-0005-0000-0000-0000BE220000}"/>
    <cellStyle name="20% - Accent6 2 3 2 2 2 3 2 2" xfId="21498" xr:uid="{00000000-0005-0000-0000-0000BF220000}"/>
    <cellStyle name="20% - Accent6 2 3 2 2 2 3 3" xfId="21497" xr:uid="{00000000-0005-0000-0000-0000C0220000}"/>
    <cellStyle name="20% - Accent6 2 3 2 2 2 4" xfId="21493" xr:uid="{00000000-0005-0000-0000-0000C1220000}"/>
    <cellStyle name="20% - Accent6 2 3 2 2 3" xfId="5831" xr:uid="{00000000-0005-0000-0000-0000C2220000}"/>
    <cellStyle name="20% - Accent6 2 3 2 2 3 2" xfId="5832" xr:uid="{00000000-0005-0000-0000-0000C3220000}"/>
    <cellStyle name="20% - Accent6 2 3 2 2 3 2 2" xfId="21500" xr:uid="{00000000-0005-0000-0000-0000C4220000}"/>
    <cellStyle name="20% - Accent6 2 3 2 2 3 3" xfId="5833" xr:uid="{00000000-0005-0000-0000-0000C5220000}"/>
    <cellStyle name="20% - Accent6 2 3 2 2 3 3 2" xfId="21501" xr:uid="{00000000-0005-0000-0000-0000C6220000}"/>
    <cellStyle name="20% - Accent6 2 3 2 2 3 4" xfId="21499" xr:uid="{00000000-0005-0000-0000-0000C7220000}"/>
    <cellStyle name="20% - Accent6 2 3 2 2 4" xfId="5834" xr:uid="{00000000-0005-0000-0000-0000C8220000}"/>
    <cellStyle name="20% - Accent6 2 3 2 2 4 2" xfId="5835" xr:uid="{00000000-0005-0000-0000-0000C9220000}"/>
    <cellStyle name="20% - Accent6 2 3 2 2 4 2 2" xfId="21503" xr:uid="{00000000-0005-0000-0000-0000CA220000}"/>
    <cellStyle name="20% - Accent6 2 3 2 2 4 3" xfId="21502" xr:uid="{00000000-0005-0000-0000-0000CB220000}"/>
    <cellStyle name="20% - Accent6 2 3 2 2 5" xfId="21492" xr:uid="{00000000-0005-0000-0000-0000CC220000}"/>
    <cellStyle name="20% - Accent6 2 3 2 3" xfId="5836" xr:uid="{00000000-0005-0000-0000-0000CD220000}"/>
    <cellStyle name="20% - Accent6 2 3 2 3 2" xfId="5837" xr:uid="{00000000-0005-0000-0000-0000CE220000}"/>
    <cellStyle name="20% - Accent6 2 3 2 3 2 2" xfId="5838" xr:uid="{00000000-0005-0000-0000-0000CF220000}"/>
    <cellStyle name="20% - Accent6 2 3 2 3 2 2 2" xfId="21506" xr:uid="{00000000-0005-0000-0000-0000D0220000}"/>
    <cellStyle name="20% - Accent6 2 3 2 3 2 3" xfId="5839" xr:uid="{00000000-0005-0000-0000-0000D1220000}"/>
    <cellStyle name="20% - Accent6 2 3 2 3 2 3 2" xfId="21507" xr:uid="{00000000-0005-0000-0000-0000D2220000}"/>
    <cellStyle name="20% - Accent6 2 3 2 3 2 4" xfId="21505" xr:uid="{00000000-0005-0000-0000-0000D3220000}"/>
    <cellStyle name="20% - Accent6 2 3 2 3 3" xfId="5840" xr:uid="{00000000-0005-0000-0000-0000D4220000}"/>
    <cellStyle name="20% - Accent6 2 3 2 3 3 2" xfId="5841" xr:uid="{00000000-0005-0000-0000-0000D5220000}"/>
    <cellStyle name="20% - Accent6 2 3 2 3 3 2 2" xfId="21509" xr:uid="{00000000-0005-0000-0000-0000D6220000}"/>
    <cellStyle name="20% - Accent6 2 3 2 3 3 3" xfId="21508" xr:uid="{00000000-0005-0000-0000-0000D7220000}"/>
    <cellStyle name="20% - Accent6 2 3 2 3 4" xfId="21504" xr:uid="{00000000-0005-0000-0000-0000D8220000}"/>
    <cellStyle name="20% - Accent6 2 3 2 4" xfId="5842" xr:uid="{00000000-0005-0000-0000-0000D9220000}"/>
    <cellStyle name="20% - Accent6 2 3 2 4 2" xfId="5843" xr:uid="{00000000-0005-0000-0000-0000DA220000}"/>
    <cellStyle name="20% - Accent6 2 3 2 4 2 2" xfId="21511" xr:uid="{00000000-0005-0000-0000-0000DB220000}"/>
    <cellStyle name="20% - Accent6 2 3 2 4 3" xfId="5844" xr:uid="{00000000-0005-0000-0000-0000DC220000}"/>
    <cellStyle name="20% - Accent6 2 3 2 4 3 2" xfId="21512" xr:uid="{00000000-0005-0000-0000-0000DD220000}"/>
    <cellStyle name="20% - Accent6 2 3 2 4 4" xfId="21510" xr:uid="{00000000-0005-0000-0000-0000DE220000}"/>
    <cellStyle name="20% - Accent6 2 3 2 5" xfId="5845" xr:uid="{00000000-0005-0000-0000-0000DF220000}"/>
    <cellStyle name="20% - Accent6 2 3 2 5 2" xfId="5846" xr:uid="{00000000-0005-0000-0000-0000E0220000}"/>
    <cellStyle name="20% - Accent6 2 3 2 5 2 2" xfId="21514" xr:uid="{00000000-0005-0000-0000-0000E1220000}"/>
    <cellStyle name="20% - Accent6 2 3 2 5 3" xfId="21513" xr:uid="{00000000-0005-0000-0000-0000E2220000}"/>
    <cellStyle name="20% - Accent6 2 3 2 6" xfId="21491" xr:uid="{00000000-0005-0000-0000-0000E3220000}"/>
    <cellStyle name="20% - Accent6 2 3 3" xfId="5847" xr:uid="{00000000-0005-0000-0000-0000E4220000}"/>
    <cellStyle name="20% - Accent6 2 3 3 2" xfId="5848" xr:uid="{00000000-0005-0000-0000-0000E5220000}"/>
    <cellStyle name="20% - Accent6 2 3 3 2 2" xfId="5849" xr:uid="{00000000-0005-0000-0000-0000E6220000}"/>
    <cellStyle name="20% - Accent6 2 3 3 2 2 2" xfId="5850" xr:uid="{00000000-0005-0000-0000-0000E7220000}"/>
    <cellStyle name="20% - Accent6 2 3 3 2 2 2 2" xfId="21518" xr:uid="{00000000-0005-0000-0000-0000E8220000}"/>
    <cellStyle name="20% - Accent6 2 3 3 2 2 3" xfId="5851" xr:uid="{00000000-0005-0000-0000-0000E9220000}"/>
    <cellStyle name="20% - Accent6 2 3 3 2 2 3 2" xfId="21519" xr:uid="{00000000-0005-0000-0000-0000EA220000}"/>
    <cellStyle name="20% - Accent6 2 3 3 2 2 4" xfId="21517" xr:uid="{00000000-0005-0000-0000-0000EB220000}"/>
    <cellStyle name="20% - Accent6 2 3 3 2 3" xfId="5852" xr:uid="{00000000-0005-0000-0000-0000EC220000}"/>
    <cellStyle name="20% - Accent6 2 3 3 2 3 2" xfId="5853" xr:uid="{00000000-0005-0000-0000-0000ED220000}"/>
    <cellStyle name="20% - Accent6 2 3 3 2 3 2 2" xfId="21521" xr:uid="{00000000-0005-0000-0000-0000EE220000}"/>
    <cellStyle name="20% - Accent6 2 3 3 2 3 3" xfId="21520" xr:uid="{00000000-0005-0000-0000-0000EF220000}"/>
    <cellStyle name="20% - Accent6 2 3 3 2 4" xfId="21516" xr:uid="{00000000-0005-0000-0000-0000F0220000}"/>
    <cellStyle name="20% - Accent6 2 3 3 3" xfId="5854" xr:uid="{00000000-0005-0000-0000-0000F1220000}"/>
    <cellStyle name="20% - Accent6 2 3 3 3 2" xfId="5855" xr:uid="{00000000-0005-0000-0000-0000F2220000}"/>
    <cellStyle name="20% - Accent6 2 3 3 3 2 2" xfId="21523" xr:uid="{00000000-0005-0000-0000-0000F3220000}"/>
    <cellStyle name="20% - Accent6 2 3 3 3 3" xfId="5856" xr:uid="{00000000-0005-0000-0000-0000F4220000}"/>
    <cellStyle name="20% - Accent6 2 3 3 3 3 2" xfId="21524" xr:uid="{00000000-0005-0000-0000-0000F5220000}"/>
    <cellStyle name="20% - Accent6 2 3 3 3 4" xfId="21522" xr:uid="{00000000-0005-0000-0000-0000F6220000}"/>
    <cellStyle name="20% - Accent6 2 3 3 4" xfId="5857" xr:uid="{00000000-0005-0000-0000-0000F7220000}"/>
    <cellStyle name="20% - Accent6 2 3 3 4 2" xfId="5858" xr:uid="{00000000-0005-0000-0000-0000F8220000}"/>
    <cellStyle name="20% - Accent6 2 3 3 4 2 2" xfId="21526" xr:uid="{00000000-0005-0000-0000-0000F9220000}"/>
    <cellStyle name="20% - Accent6 2 3 3 4 3" xfId="21525" xr:uid="{00000000-0005-0000-0000-0000FA220000}"/>
    <cellStyle name="20% - Accent6 2 3 3 5" xfId="21515" xr:uid="{00000000-0005-0000-0000-0000FB220000}"/>
    <cellStyle name="20% - Accent6 2 3 4" xfId="5859" xr:uid="{00000000-0005-0000-0000-0000FC220000}"/>
    <cellStyle name="20% - Accent6 2 3 4 2" xfId="5860" xr:uid="{00000000-0005-0000-0000-0000FD220000}"/>
    <cellStyle name="20% - Accent6 2 3 4 2 2" xfId="5861" xr:uid="{00000000-0005-0000-0000-0000FE220000}"/>
    <cellStyle name="20% - Accent6 2 3 5" xfId="5862" xr:uid="{00000000-0005-0000-0000-0000FF220000}"/>
    <cellStyle name="20% - Accent6 2 3 5 2" xfId="5863" xr:uid="{00000000-0005-0000-0000-000000230000}"/>
    <cellStyle name="20% - Accent6 2 3 5 2 2" xfId="5864" xr:uid="{00000000-0005-0000-0000-000001230000}"/>
    <cellStyle name="20% - Accent6 2 3 5 2 2 2" xfId="21529" xr:uid="{00000000-0005-0000-0000-000002230000}"/>
    <cellStyle name="20% - Accent6 2 3 5 2 3" xfId="5865" xr:uid="{00000000-0005-0000-0000-000003230000}"/>
    <cellStyle name="20% - Accent6 2 3 5 2 3 2" xfId="21530" xr:uid="{00000000-0005-0000-0000-000004230000}"/>
    <cellStyle name="20% - Accent6 2 3 5 2 4" xfId="21528" xr:uid="{00000000-0005-0000-0000-000005230000}"/>
    <cellStyle name="20% - Accent6 2 3 5 3" xfId="5866" xr:uid="{00000000-0005-0000-0000-000006230000}"/>
    <cellStyle name="20% - Accent6 2 3 5 3 2" xfId="21531" xr:uid="{00000000-0005-0000-0000-000007230000}"/>
    <cellStyle name="20% - Accent6 2 3 5 4" xfId="5867" xr:uid="{00000000-0005-0000-0000-000008230000}"/>
    <cellStyle name="20% - Accent6 2 3 5 4 2" xfId="21532" xr:uid="{00000000-0005-0000-0000-000009230000}"/>
    <cellStyle name="20% - Accent6 2 3 5 5" xfId="21527" xr:uid="{00000000-0005-0000-0000-00000A230000}"/>
    <cellStyle name="20% - Accent6 2 3 6" xfId="5868" xr:uid="{00000000-0005-0000-0000-00000B230000}"/>
    <cellStyle name="20% - Accent6 2 3 6 2" xfId="5869" xr:uid="{00000000-0005-0000-0000-00000C230000}"/>
    <cellStyle name="20% - Accent6 2 3 6 2 2" xfId="21534" xr:uid="{00000000-0005-0000-0000-00000D230000}"/>
    <cellStyle name="20% - Accent6 2 3 6 3" xfId="5870" xr:uid="{00000000-0005-0000-0000-00000E230000}"/>
    <cellStyle name="20% - Accent6 2 3 6 3 2" xfId="21535" xr:uid="{00000000-0005-0000-0000-00000F230000}"/>
    <cellStyle name="20% - Accent6 2 3 6 4" xfId="21533" xr:uid="{00000000-0005-0000-0000-000010230000}"/>
    <cellStyle name="20% - Accent6 2 3 7" xfId="5871" xr:uid="{00000000-0005-0000-0000-000011230000}"/>
    <cellStyle name="20% - Accent6 2 3 7 2" xfId="5872" xr:uid="{00000000-0005-0000-0000-000012230000}"/>
    <cellStyle name="20% - Accent6 2 3 7 2 2" xfId="21537" xr:uid="{00000000-0005-0000-0000-000013230000}"/>
    <cellStyle name="20% - Accent6 2 3 7 3" xfId="21536" xr:uid="{00000000-0005-0000-0000-000014230000}"/>
    <cellStyle name="20% - Accent6 2 3 8" xfId="21490" xr:uid="{00000000-0005-0000-0000-000015230000}"/>
    <cellStyle name="20% - Accent6 2 4" xfId="5873" xr:uid="{00000000-0005-0000-0000-000016230000}"/>
    <cellStyle name="20% - Accent6 2 4 2" xfId="5874" xr:uid="{00000000-0005-0000-0000-000017230000}"/>
    <cellStyle name="20% - Accent6 2 4 2 2" xfId="5875" xr:uid="{00000000-0005-0000-0000-000018230000}"/>
    <cellStyle name="20% - Accent6 2 4 2 2 2" xfId="5876" xr:uid="{00000000-0005-0000-0000-000019230000}"/>
    <cellStyle name="20% - Accent6 2 4 2 2 2 2" xfId="5877" xr:uid="{00000000-0005-0000-0000-00001A230000}"/>
    <cellStyle name="20% - Accent6 2 4 2 2 2 2 2" xfId="5878" xr:uid="{00000000-0005-0000-0000-00001B230000}"/>
    <cellStyle name="20% - Accent6 2 4 2 2 2 2 2 2" xfId="21543" xr:uid="{00000000-0005-0000-0000-00001C230000}"/>
    <cellStyle name="20% - Accent6 2 4 2 2 2 2 3" xfId="5879" xr:uid="{00000000-0005-0000-0000-00001D230000}"/>
    <cellStyle name="20% - Accent6 2 4 2 2 2 2 3 2" xfId="21544" xr:uid="{00000000-0005-0000-0000-00001E230000}"/>
    <cellStyle name="20% - Accent6 2 4 2 2 2 2 4" xfId="21542" xr:uid="{00000000-0005-0000-0000-00001F230000}"/>
    <cellStyle name="20% - Accent6 2 4 2 2 2 3" xfId="5880" xr:uid="{00000000-0005-0000-0000-000020230000}"/>
    <cellStyle name="20% - Accent6 2 4 2 2 2 3 2" xfId="5881" xr:uid="{00000000-0005-0000-0000-000021230000}"/>
    <cellStyle name="20% - Accent6 2 4 2 2 2 3 2 2" xfId="21546" xr:uid="{00000000-0005-0000-0000-000022230000}"/>
    <cellStyle name="20% - Accent6 2 4 2 2 2 3 3" xfId="21545" xr:uid="{00000000-0005-0000-0000-000023230000}"/>
    <cellStyle name="20% - Accent6 2 4 2 2 2 4" xfId="21541" xr:uid="{00000000-0005-0000-0000-000024230000}"/>
    <cellStyle name="20% - Accent6 2 4 2 2 3" xfId="5882" xr:uid="{00000000-0005-0000-0000-000025230000}"/>
    <cellStyle name="20% - Accent6 2 4 2 2 3 2" xfId="5883" xr:uid="{00000000-0005-0000-0000-000026230000}"/>
    <cellStyle name="20% - Accent6 2 4 2 2 3 2 2" xfId="21548" xr:uid="{00000000-0005-0000-0000-000027230000}"/>
    <cellStyle name="20% - Accent6 2 4 2 2 3 3" xfId="5884" xr:uid="{00000000-0005-0000-0000-000028230000}"/>
    <cellStyle name="20% - Accent6 2 4 2 2 3 3 2" xfId="21549" xr:uid="{00000000-0005-0000-0000-000029230000}"/>
    <cellStyle name="20% - Accent6 2 4 2 2 3 4" xfId="21547" xr:uid="{00000000-0005-0000-0000-00002A230000}"/>
    <cellStyle name="20% - Accent6 2 4 2 2 4" xfId="5885" xr:uid="{00000000-0005-0000-0000-00002B230000}"/>
    <cellStyle name="20% - Accent6 2 4 2 2 4 2" xfId="5886" xr:uid="{00000000-0005-0000-0000-00002C230000}"/>
    <cellStyle name="20% - Accent6 2 4 2 2 4 2 2" xfId="21551" xr:uid="{00000000-0005-0000-0000-00002D230000}"/>
    <cellStyle name="20% - Accent6 2 4 2 2 4 3" xfId="21550" xr:uid="{00000000-0005-0000-0000-00002E230000}"/>
    <cellStyle name="20% - Accent6 2 4 2 2 5" xfId="21540" xr:uid="{00000000-0005-0000-0000-00002F230000}"/>
    <cellStyle name="20% - Accent6 2 4 2 3" xfId="5887" xr:uid="{00000000-0005-0000-0000-000030230000}"/>
    <cellStyle name="20% - Accent6 2 4 2 3 2" xfId="5888" xr:uid="{00000000-0005-0000-0000-000031230000}"/>
    <cellStyle name="20% - Accent6 2 4 2 3 2 2" xfId="5889" xr:uid="{00000000-0005-0000-0000-000032230000}"/>
    <cellStyle name="20% - Accent6 2 4 2 3 2 2 2" xfId="21554" xr:uid="{00000000-0005-0000-0000-000033230000}"/>
    <cellStyle name="20% - Accent6 2 4 2 3 2 3" xfId="5890" xr:uid="{00000000-0005-0000-0000-000034230000}"/>
    <cellStyle name="20% - Accent6 2 4 2 3 2 3 2" xfId="21555" xr:uid="{00000000-0005-0000-0000-000035230000}"/>
    <cellStyle name="20% - Accent6 2 4 2 3 2 4" xfId="21553" xr:uid="{00000000-0005-0000-0000-000036230000}"/>
    <cellStyle name="20% - Accent6 2 4 2 3 3" xfId="5891" xr:uid="{00000000-0005-0000-0000-000037230000}"/>
    <cellStyle name="20% - Accent6 2 4 2 3 3 2" xfId="5892" xr:uid="{00000000-0005-0000-0000-000038230000}"/>
    <cellStyle name="20% - Accent6 2 4 2 3 3 2 2" xfId="21557" xr:uid="{00000000-0005-0000-0000-000039230000}"/>
    <cellStyle name="20% - Accent6 2 4 2 3 3 3" xfId="21556" xr:uid="{00000000-0005-0000-0000-00003A230000}"/>
    <cellStyle name="20% - Accent6 2 4 2 3 4" xfId="21552" xr:uid="{00000000-0005-0000-0000-00003B230000}"/>
    <cellStyle name="20% - Accent6 2 4 2 4" xfId="5893" xr:uid="{00000000-0005-0000-0000-00003C230000}"/>
    <cellStyle name="20% - Accent6 2 4 2 4 2" xfId="5894" xr:uid="{00000000-0005-0000-0000-00003D230000}"/>
    <cellStyle name="20% - Accent6 2 4 2 4 2 2" xfId="21559" xr:uid="{00000000-0005-0000-0000-00003E230000}"/>
    <cellStyle name="20% - Accent6 2 4 2 4 3" xfId="5895" xr:uid="{00000000-0005-0000-0000-00003F230000}"/>
    <cellStyle name="20% - Accent6 2 4 2 4 3 2" xfId="21560" xr:uid="{00000000-0005-0000-0000-000040230000}"/>
    <cellStyle name="20% - Accent6 2 4 2 4 4" xfId="21558" xr:uid="{00000000-0005-0000-0000-000041230000}"/>
    <cellStyle name="20% - Accent6 2 4 2 5" xfId="5896" xr:uid="{00000000-0005-0000-0000-000042230000}"/>
    <cellStyle name="20% - Accent6 2 4 2 5 2" xfId="5897" xr:uid="{00000000-0005-0000-0000-000043230000}"/>
    <cellStyle name="20% - Accent6 2 4 2 5 2 2" xfId="21562" xr:uid="{00000000-0005-0000-0000-000044230000}"/>
    <cellStyle name="20% - Accent6 2 4 2 5 3" xfId="21561" xr:uid="{00000000-0005-0000-0000-000045230000}"/>
    <cellStyle name="20% - Accent6 2 4 2 6" xfId="21539" xr:uid="{00000000-0005-0000-0000-000046230000}"/>
    <cellStyle name="20% - Accent6 2 4 3" xfId="5898" xr:uid="{00000000-0005-0000-0000-000047230000}"/>
    <cellStyle name="20% - Accent6 2 4 3 2" xfId="5899" xr:uid="{00000000-0005-0000-0000-000048230000}"/>
    <cellStyle name="20% - Accent6 2 4 3 2 2" xfId="5900" xr:uid="{00000000-0005-0000-0000-000049230000}"/>
    <cellStyle name="20% - Accent6 2 4 3 2 2 2" xfId="5901" xr:uid="{00000000-0005-0000-0000-00004A230000}"/>
    <cellStyle name="20% - Accent6 2 4 3 2 2 2 2" xfId="21566" xr:uid="{00000000-0005-0000-0000-00004B230000}"/>
    <cellStyle name="20% - Accent6 2 4 3 2 2 3" xfId="5902" xr:uid="{00000000-0005-0000-0000-00004C230000}"/>
    <cellStyle name="20% - Accent6 2 4 3 2 2 3 2" xfId="21567" xr:uid="{00000000-0005-0000-0000-00004D230000}"/>
    <cellStyle name="20% - Accent6 2 4 3 2 2 4" xfId="21565" xr:uid="{00000000-0005-0000-0000-00004E230000}"/>
    <cellStyle name="20% - Accent6 2 4 3 2 3" xfId="5903" xr:uid="{00000000-0005-0000-0000-00004F230000}"/>
    <cellStyle name="20% - Accent6 2 4 3 2 3 2" xfId="5904" xr:uid="{00000000-0005-0000-0000-000050230000}"/>
    <cellStyle name="20% - Accent6 2 4 3 2 3 2 2" xfId="21569" xr:uid="{00000000-0005-0000-0000-000051230000}"/>
    <cellStyle name="20% - Accent6 2 4 3 2 3 3" xfId="21568" xr:uid="{00000000-0005-0000-0000-000052230000}"/>
    <cellStyle name="20% - Accent6 2 4 3 2 4" xfId="21564" xr:uid="{00000000-0005-0000-0000-000053230000}"/>
    <cellStyle name="20% - Accent6 2 4 3 3" xfId="5905" xr:uid="{00000000-0005-0000-0000-000054230000}"/>
    <cellStyle name="20% - Accent6 2 4 3 3 2" xfId="5906" xr:uid="{00000000-0005-0000-0000-000055230000}"/>
    <cellStyle name="20% - Accent6 2 4 3 3 2 2" xfId="21571" xr:uid="{00000000-0005-0000-0000-000056230000}"/>
    <cellStyle name="20% - Accent6 2 4 3 3 3" xfId="5907" xr:uid="{00000000-0005-0000-0000-000057230000}"/>
    <cellStyle name="20% - Accent6 2 4 3 3 3 2" xfId="21572" xr:uid="{00000000-0005-0000-0000-000058230000}"/>
    <cellStyle name="20% - Accent6 2 4 3 3 4" xfId="21570" xr:uid="{00000000-0005-0000-0000-000059230000}"/>
    <cellStyle name="20% - Accent6 2 4 3 4" xfId="5908" xr:uid="{00000000-0005-0000-0000-00005A230000}"/>
    <cellStyle name="20% - Accent6 2 4 3 4 2" xfId="5909" xr:uid="{00000000-0005-0000-0000-00005B230000}"/>
    <cellStyle name="20% - Accent6 2 4 3 4 2 2" xfId="21574" xr:uid="{00000000-0005-0000-0000-00005C230000}"/>
    <cellStyle name="20% - Accent6 2 4 3 4 3" xfId="21573" xr:uid="{00000000-0005-0000-0000-00005D230000}"/>
    <cellStyle name="20% - Accent6 2 4 3 5" xfId="21563" xr:uid="{00000000-0005-0000-0000-00005E230000}"/>
    <cellStyle name="20% - Accent6 2 4 4" xfId="5910" xr:uid="{00000000-0005-0000-0000-00005F230000}"/>
    <cellStyle name="20% - Accent6 2 4 4 2" xfId="5911" xr:uid="{00000000-0005-0000-0000-000060230000}"/>
    <cellStyle name="20% - Accent6 2 4 4 2 2" xfId="5912" xr:uid="{00000000-0005-0000-0000-000061230000}"/>
    <cellStyle name="20% - Accent6 2 4 4 2 2 2" xfId="5913" xr:uid="{00000000-0005-0000-0000-000062230000}"/>
    <cellStyle name="20% - Accent6 2 4 4 2 2 2 2" xfId="21578" xr:uid="{00000000-0005-0000-0000-000063230000}"/>
    <cellStyle name="20% - Accent6 2 4 4 2 2 3" xfId="5914" xr:uid="{00000000-0005-0000-0000-000064230000}"/>
    <cellStyle name="20% - Accent6 2 4 4 2 2 3 2" xfId="21579" xr:uid="{00000000-0005-0000-0000-000065230000}"/>
    <cellStyle name="20% - Accent6 2 4 4 2 2 4" xfId="21577" xr:uid="{00000000-0005-0000-0000-000066230000}"/>
    <cellStyle name="20% - Accent6 2 4 4 2 3" xfId="5915" xr:uid="{00000000-0005-0000-0000-000067230000}"/>
    <cellStyle name="20% - Accent6 2 4 4 2 3 2" xfId="5916" xr:uid="{00000000-0005-0000-0000-000068230000}"/>
    <cellStyle name="20% - Accent6 2 4 4 2 3 2 2" xfId="21581" xr:uid="{00000000-0005-0000-0000-000069230000}"/>
    <cellStyle name="20% - Accent6 2 4 4 2 3 3" xfId="21580" xr:uid="{00000000-0005-0000-0000-00006A230000}"/>
    <cellStyle name="20% - Accent6 2 4 4 2 4" xfId="21576" xr:uid="{00000000-0005-0000-0000-00006B230000}"/>
    <cellStyle name="20% - Accent6 2 4 4 3" xfId="5917" xr:uid="{00000000-0005-0000-0000-00006C230000}"/>
    <cellStyle name="20% - Accent6 2 4 4 3 2" xfId="5918" xr:uid="{00000000-0005-0000-0000-00006D230000}"/>
    <cellStyle name="20% - Accent6 2 4 4 3 2 2" xfId="21583" xr:uid="{00000000-0005-0000-0000-00006E230000}"/>
    <cellStyle name="20% - Accent6 2 4 4 3 3" xfId="5919" xr:uid="{00000000-0005-0000-0000-00006F230000}"/>
    <cellStyle name="20% - Accent6 2 4 4 3 3 2" xfId="21584" xr:uid="{00000000-0005-0000-0000-000070230000}"/>
    <cellStyle name="20% - Accent6 2 4 4 3 4" xfId="21582" xr:uid="{00000000-0005-0000-0000-000071230000}"/>
    <cellStyle name="20% - Accent6 2 4 4 4" xfId="5920" xr:uid="{00000000-0005-0000-0000-000072230000}"/>
    <cellStyle name="20% - Accent6 2 4 4 4 2" xfId="5921" xr:uid="{00000000-0005-0000-0000-000073230000}"/>
    <cellStyle name="20% - Accent6 2 4 4 4 2 2" xfId="21586" xr:uid="{00000000-0005-0000-0000-000074230000}"/>
    <cellStyle name="20% - Accent6 2 4 4 4 3" xfId="21585" xr:uid="{00000000-0005-0000-0000-000075230000}"/>
    <cellStyle name="20% - Accent6 2 4 4 5" xfId="21575" xr:uid="{00000000-0005-0000-0000-000076230000}"/>
    <cellStyle name="20% - Accent6 2 4 5" xfId="5922" xr:uid="{00000000-0005-0000-0000-000077230000}"/>
    <cellStyle name="20% - Accent6 2 4 5 2" xfId="5923" xr:uid="{00000000-0005-0000-0000-000078230000}"/>
    <cellStyle name="20% - Accent6 2 4 5 2 2" xfId="5924" xr:uid="{00000000-0005-0000-0000-000079230000}"/>
    <cellStyle name="20% - Accent6 2 4 5 2 2 2" xfId="21589" xr:uid="{00000000-0005-0000-0000-00007A230000}"/>
    <cellStyle name="20% - Accent6 2 4 5 2 3" xfId="5925" xr:uid="{00000000-0005-0000-0000-00007B230000}"/>
    <cellStyle name="20% - Accent6 2 4 5 2 3 2" xfId="21590" xr:uid="{00000000-0005-0000-0000-00007C230000}"/>
    <cellStyle name="20% - Accent6 2 4 5 2 4" xfId="21588" xr:uid="{00000000-0005-0000-0000-00007D230000}"/>
    <cellStyle name="20% - Accent6 2 4 5 3" xfId="5926" xr:uid="{00000000-0005-0000-0000-00007E230000}"/>
    <cellStyle name="20% - Accent6 2 4 5 3 2" xfId="5927" xr:uid="{00000000-0005-0000-0000-00007F230000}"/>
    <cellStyle name="20% - Accent6 2 4 5 3 2 2" xfId="21592" xr:uid="{00000000-0005-0000-0000-000080230000}"/>
    <cellStyle name="20% - Accent6 2 4 5 3 3" xfId="21591" xr:uid="{00000000-0005-0000-0000-000081230000}"/>
    <cellStyle name="20% - Accent6 2 4 5 4" xfId="21587" xr:uid="{00000000-0005-0000-0000-000082230000}"/>
    <cellStyle name="20% - Accent6 2 4 6" xfId="5928" xr:uid="{00000000-0005-0000-0000-000083230000}"/>
    <cellStyle name="20% - Accent6 2 4 6 2" xfId="5929" xr:uid="{00000000-0005-0000-0000-000084230000}"/>
    <cellStyle name="20% - Accent6 2 4 6 2 2" xfId="5930" xr:uid="{00000000-0005-0000-0000-000085230000}"/>
    <cellStyle name="20% - Accent6 2 4 6 2 2 2" xfId="21595" xr:uid="{00000000-0005-0000-0000-000086230000}"/>
    <cellStyle name="20% - Accent6 2 4 6 2 3" xfId="5931" xr:uid="{00000000-0005-0000-0000-000087230000}"/>
    <cellStyle name="20% - Accent6 2 4 6 2 3 2" xfId="21596" xr:uid="{00000000-0005-0000-0000-000088230000}"/>
    <cellStyle name="20% - Accent6 2 4 6 2 4" xfId="21594" xr:uid="{00000000-0005-0000-0000-000089230000}"/>
    <cellStyle name="20% - Accent6 2 4 6 3" xfId="5932" xr:uid="{00000000-0005-0000-0000-00008A230000}"/>
    <cellStyle name="20% - Accent6 2 4 6 3 2" xfId="21597" xr:uid="{00000000-0005-0000-0000-00008B230000}"/>
    <cellStyle name="20% - Accent6 2 4 6 4" xfId="5933" xr:uid="{00000000-0005-0000-0000-00008C230000}"/>
    <cellStyle name="20% - Accent6 2 4 6 4 2" xfId="21598" xr:uid="{00000000-0005-0000-0000-00008D230000}"/>
    <cellStyle name="20% - Accent6 2 4 6 5" xfId="21593" xr:uid="{00000000-0005-0000-0000-00008E230000}"/>
    <cellStyle name="20% - Accent6 2 4 7" xfId="5934" xr:uid="{00000000-0005-0000-0000-00008F230000}"/>
    <cellStyle name="20% - Accent6 2 4 7 2" xfId="5935" xr:uid="{00000000-0005-0000-0000-000090230000}"/>
    <cellStyle name="20% - Accent6 2 4 7 2 2" xfId="21600" xr:uid="{00000000-0005-0000-0000-000091230000}"/>
    <cellStyle name="20% - Accent6 2 4 7 3" xfId="5936" xr:uid="{00000000-0005-0000-0000-000092230000}"/>
    <cellStyle name="20% - Accent6 2 4 7 3 2" xfId="21601" xr:uid="{00000000-0005-0000-0000-000093230000}"/>
    <cellStyle name="20% - Accent6 2 4 7 4" xfId="21599" xr:uid="{00000000-0005-0000-0000-000094230000}"/>
    <cellStyle name="20% - Accent6 2 4 8" xfId="5937" xr:uid="{00000000-0005-0000-0000-000095230000}"/>
    <cellStyle name="20% - Accent6 2 4 8 2" xfId="5938" xr:uid="{00000000-0005-0000-0000-000096230000}"/>
    <cellStyle name="20% - Accent6 2 4 8 2 2" xfId="21603" xr:uid="{00000000-0005-0000-0000-000097230000}"/>
    <cellStyle name="20% - Accent6 2 4 8 3" xfId="21602" xr:uid="{00000000-0005-0000-0000-000098230000}"/>
    <cellStyle name="20% - Accent6 2 4 9" xfId="21538" xr:uid="{00000000-0005-0000-0000-000099230000}"/>
    <cellStyle name="20% - Accent6 2 5" xfId="5939" xr:uid="{00000000-0005-0000-0000-00009A230000}"/>
    <cellStyle name="20% - Accent6 2 5 2" xfId="5940" xr:uid="{00000000-0005-0000-0000-00009B230000}"/>
    <cellStyle name="20% - Accent6 2 5 2 2" xfId="5941" xr:uid="{00000000-0005-0000-0000-00009C230000}"/>
    <cellStyle name="20% - Accent6 2 5 2 2 2" xfId="5942" xr:uid="{00000000-0005-0000-0000-00009D230000}"/>
    <cellStyle name="20% - Accent6 2 5 2 2 2 2" xfId="5943" xr:uid="{00000000-0005-0000-0000-00009E230000}"/>
    <cellStyle name="20% - Accent6 2 5 2 2 2 2 2" xfId="5944" xr:uid="{00000000-0005-0000-0000-00009F230000}"/>
    <cellStyle name="20% - Accent6 2 5 2 2 2 2 2 2" xfId="21609" xr:uid="{00000000-0005-0000-0000-0000A0230000}"/>
    <cellStyle name="20% - Accent6 2 5 2 2 2 2 3" xfId="5945" xr:uid="{00000000-0005-0000-0000-0000A1230000}"/>
    <cellStyle name="20% - Accent6 2 5 2 2 2 2 3 2" xfId="21610" xr:uid="{00000000-0005-0000-0000-0000A2230000}"/>
    <cellStyle name="20% - Accent6 2 5 2 2 2 2 4" xfId="21608" xr:uid="{00000000-0005-0000-0000-0000A3230000}"/>
    <cellStyle name="20% - Accent6 2 5 2 2 2 3" xfId="5946" xr:uid="{00000000-0005-0000-0000-0000A4230000}"/>
    <cellStyle name="20% - Accent6 2 5 2 2 2 3 2" xfId="5947" xr:uid="{00000000-0005-0000-0000-0000A5230000}"/>
    <cellStyle name="20% - Accent6 2 5 2 2 2 3 2 2" xfId="21612" xr:uid="{00000000-0005-0000-0000-0000A6230000}"/>
    <cellStyle name="20% - Accent6 2 5 2 2 2 3 3" xfId="21611" xr:uid="{00000000-0005-0000-0000-0000A7230000}"/>
    <cellStyle name="20% - Accent6 2 5 2 2 2 4" xfId="21607" xr:uid="{00000000-0005-0000-0000-0000A8230000}"/>
    <cellStyle name="20% - Accent6 2 5 2 2 3" xfId="5948" xr:uid="{00000000-0005-0000-0000-0000A9230000}"/>
    <cellStyle name="20% - Accent6 2 5 2 2 3 2" xfId="5949" xr:uid="{00000000-0005-0000-0000-0000AA230000}"/>
    <cellStyle name="20% - Accent6 2 5 2 2 3 2 2" xfId="21614" xr:uid="{00000000-0005-0000-0000-0000AB230000}"/>
    <cellStyle name="20% - Accent6 2 5 2 2 3 3" xfId="5950" xr:uid="{00000000-0005-0000-0000-0000AC230000}"/>
    <cellStyle name="20% - Accent6 2 5 2 2 3 3 2" xfId="21615" xr:uid="{00000000-0005-0000-0000-0000AD230000}"/>
    <cellStyle name="20% - Accent6 2 5 2 2 3 4" xfId="21613" xr:uid="{00000000-0005-0000-0000-0000AE230000}"/>
    <cellStyle name="20% - Accent6 2 5 2 2 4" xfId="5951" xr:uid="{00000000-0005-0000-0000-0000AF230000}"/>
    <cellStyle name="20% - Accent6 2 5 2 2 4 2" xfId="5952" xr:uid="{00000000-0005-0000-0000-0000B0230000}"/>
    <cellStyle name="20% - Accent6 2 5 2 2 4 2 2" xfId="21617" xr:uid="{00000000-0005-0000-0000-0000B1230000}"/>
    <cellStyle name="20% - Accent6 2 5 2 2 4 3" xfId="21616" xr:uid="{00000000-0005-0000-0000-0000B2230000}"/>
    <cellStyle name="20% - Accent6 2 5 2 2 5" xfId="21606" xr:uid="{00000000-0005-0000-0000-0000B3230000}"/>
    <cellStyle name="20% - Accent6 2 5 2 3" xfId="5953" xr:uid="{00000000-0005-0000-0000-0000B4230000}"/>
    <cellStyle name="20% - Accent6 2 5 2 3 2" xfId="5954" xr:uid="{00000000-0005-0000-0000-0000B5230000}"/>
    <cellStyle name="20% - Accent6 2 5 2 3 2 2" xfId="5955" xr:uid="{00000000-0005-0000-0000-0000B6230000}"/>
    <cellStyle name="20% - Accent6 2 5 2 3 2 2 2" xfId="21620" xr:uid="{00000000-0005-0000-0000-0000B7230000}"/>
    <cellStyle name="20% - Accent6 2 5 2 3 2 3" xfId="5956" xr:uid="{00000000-0005-0000-0000-0000B8230000}"/>
    <cellStyle name="20% - Accent6 2 5 2 3 2 3 2" xfId="21621" xr:uid="{00000000-0005-0000-0000-0000B9230000}"/>
    <cellStyle name="20% - Accent6 2 5 2 3 2 4" xfId="21619" xr:uid="{00000000-0005-0000-0000-0000BA230000}"/>
    <cellStyle name="20% - Accent6 2 5 2 3 3" xfId="5957" xr:uid="{00000000-0005-0000-0000-0000BB230000}"/>
    <cellStyle name="20% - Accent6 2 5 2 3 3 2" xfId="5958" xr:uid="{00000000-0005-0000-0000-0000BC230000}"/>
    <cellStyle name="20% - Accent6 2 5 2 3 3 2 2" xfId="21623" xr:uid="{00000000-0005-0000-0000-0000BD230000}"/>
    <cellStyle name="20% - Accent6 2 5 2 3 3 3" xfId="21622" xr:uid="{00000000-0005-0000-0000-0000BE230000}"/>
    <cellStyle name="20% - Accent6 2 5 2 3 4" xfId="21618" xr:uid="{00000000-0005-0000-0000-0000BF230000}"/>
    <cellStyle name="20% - Accent6 2 5 2 4" xfId="5959" xr:uid="{00000000-0005-0000-0000-0000C0230000}"/>
    <cellStyle name="20% - Accent6 2 5 2 4 2" xfId="5960" xr:uid="{00000000-0005-0000-0000-0000C1230000}"/>
    <cellStyle name="20% - Accent6 2 5 2 4 2 2" xfId="21625" xr:uid="{00000000-0005-0000-0000-0000C2230000}"/>
    <cellStyle name="20% - Accent6 2 5 2 4 3" xfId="5961" xr:uid="{00000000-0005-0000-0000-0000C3230000}"/>
    <cellStyle name="20% - Accent6 2 5 2 4 3 2" xfId="21626" xr:uid="{00000000-0005-0000-0000-0000C4230000}"/>
    <cellStyle name="20% - Accent6 2 5 2 4 4" xfId="21624" xr:uid="{00000000-0005-0000-0000-0000C5230000}"/>
    <cellStyle name="20% - Accent6 2 5 2 5" xfId="5962" xr:uid="{00000000-0005-0000-0000-0000C6230000}"/>
    <cellStyle name="20% - Accent6 2 5 2 5 2" xfId="5963" xr:uid="{00000000-0005-0000-0000-0000C7230000}"/>
    <cellStyle name="20% - Accent6 2 5 2 5 2 2" xfId="21628" xr:uid="{00000000-0005-0000-0000-0000C8230000}"/>
    <cellStyle name="20% - Accent6 2 5 2 5 3" xfId="21627" xr:uid="{00000000-0005-0000-0000-0000C9230000}"/>
    <cellStyle name="20% - Accent6 2 5 2 6" xfId="21605" xr:uid="{00000000-0005-0000-0000-0000CA230000}"/>
    <cellStyle name="20% - Accent6 2 5 3" xfId="5964" xr:uid="{00000000-0005-0000-0000-0000CB230000}"/>
    <cellStyle name="20% - Accent6 2 5 3 2" xfId="5965" xr:uid="{00000000-0005-0000-0000-0000CC230000}"/>
    <cellStyle name="20% - Accent6 2 5 3 2 2" xfId="5966" xr:uid="{00000000-0005-0000-0000-0000CD230000}"/>
    <cellStyle name="20% - Accent6 2 5 3 2 2 2" xfId="5967" xr:uid="{00000000-0005-0000-0000-0000CE230000}"/>
    <cellStyle name="20% - Accent6 2 5 3 2 2 2 2" xfId="21632" xr:uid="{00000000-0005-0000-0000-0000CF230000}"/>
    <cellStyle name="20% - Accent6 2 5 3 2 2 3" xfId="5968" xr:uid="{00000000-0005-0000-0000-0000D0230000}"/>
    <cellStyle name="20% - Accent6 2 5 3 2 2 3 2" xfId="21633" xr:uid="{00000000-0005-0000-0000-0000D1230000}"/>
    <cellStyle name="20% - Accent6 2 5 3 2 2 4" xfId="21631" xr:uid="{00000000-0005-0000-0000-0000D2230000}"/>
    <cellStyle name="20% - Accent6 2 5 3 2 3" xfId="5969" xr:uid="{00000000-0005-0000-0000-0000D3230000}"/>
    <cellStyle name="20% - Accent6 2 5 3 2 3 2" xfId="5970" xr:uid="{00000000-0005-0000-0000-0000D4230000}"/>
    <cellStyle name="20% - Accent6 2 5 3 2 3 2 2" xfId="21635" xr:uid="{00000000-0005-0000-0000-0000D5230000}"/>
    <cellStyle name="20% - Accent6 2 5 3 2 3 3" xfId="21634" xr:uid="{00000000-0005-0000-0000-0000D6230000}"/>
    <cellStyle name="20% - Accent6 2 5 3 2 4" xfId="21630" xr:uid="{00000000-0005-0000-0000-0000D7230000}"/>
    <cellStyle name="20% - Accent6 2 5 3 3" xfId="5971" xr:uid="{00000000-0005-0000-0000-0000D8230000}"/>
    <cellStyle name="20% - Accent6 2 5 3 3 2" xfId="5972" xr:uid="{00000000-0005-0000-0000-0000D9230000}"/>
    <cellStyle name="20% - Accent6 2 5 3 3 2 2" xfId="21637" xr:uid="{00000000-0005-0000-0000-0000DA230000}"/>
    <cellStyle name="20% - Accent6 2 5 3 3 3" xfId="5973" xr:uid="{00000000-0005-0000-0000-0000DB230000}"/>
    <cellStyle name="20% - Accent6 2 5 3 3 3 2" xfId="21638" xr:uid="{00000000-0005-0000-0000-0000DC230000}"/>
    <cellStyle name="20% - Accent6 2 5 3 3 4" xfId="21636" xr:uid="{00000000-0005-0000-0000-0000DD230000}"/>
    <cellStyle name="20% - Accent6 2 5 3 4" xfId="5974" xr:uid="{00000000-0005-0000-0000-0000DE230000}"/>
    <cellStyle name="20% - Accent6 2 5 3 4 2" xfId="5975" xr:uid="{00000000-0005-0000-0000-0000DF230000}"/>
    <cellStyle name="20% - Accent6 2 5 3 4 2 2" xfId="21640" xr:uid="{00000000-0005-0000-0000-0000E0230000}"/>
    <cellStyle name="20% - Accent6 2 5 3 4 3" xfId="21639" xr:uid="{00000000-0005-0000-0000-0000E1230000}"/>
    <cellStyle name="20% - Accent6 2 5 3 5" xfId="21629" xr:uid="{00000000-0005-0000-0000-0000E2230000}"/>
    <cellStyle name="20% - Accent6 2 5 4" xfId="5976" xr:uid="{00000000-0005-0000-0000-0000E3230000}"/>
    <cellStyle name="20% - Accent6 2 5 4 2" xfId="5977" xr:uid="{00000000-0005-0000-0000-0000E4230000}"/>
    <cellStyle name="20% - Accent6 2 5 4 2 2" xfId="5978" xr:uid="{00000000-0005-0000-0000-0000E5230000}"/>
    <cellStyle name="20% - Accent6 2 5 4 2 2 2" xfId="21643" xr:uid="{00000000-0005-0000-0000-0000E6230000}"/>
    <cellStyle name="20% - Accent6 2 5 4 2 3" xfId="5979" xr:uid="{00000000-0005-0000-0000-0000E7230000}"/>
    <cellStyle name="20% - Accent6 2 5 4 2 3 2" xfId="21644" xr:uid="{00000000-0005-0000-0000-0000E8230000}"/>
    <cellStyle name="20% - Accent6 2 5 4 2 4" xfId="21642" xr:uid="{00000000-0005-0000-0000-0000E9230000}"/>
    <cellStyle name="20% - Accent6 2 5 4 3" xfId="5980" xr:uid="{00000000-0005-0000-0000-0000EA230000}"/>
    <cellStyle name="20% - Accent6 2 5 4 3 2" xfId="5981" xr:uid="{00000000-0005-0000-0000-0000EB230000}"/>
    <cellStyle name="20% - Accent6 2 5 4 3 2 2" xfId="21646" xr:uid="{00000000-0005-0000-0000-0000EC230000}"/>
    <cellStyle name="20% - Accent6 2 5 4 3 3" xfId="21645" xr:uid="{00000000-0005-0000-0000-0000ED230000}"/>
    <cellStyle name="20% - Accent6 2 5 4 4" xfId="21641" xr:uid="{00000000-0005-0000-0000-0000EE230000}"/>
    <cellStyle name="20% - Accent6 2 5 5" xfId="5982" xr:uid="{00000000-0005-0000-0000-0000EF230000}"/>
    <cellStyle name="20% - Accent6 2 5 5 2" xfId="5983" xr:uid="{00000000-0005-0000-0000-0000F0230000}"/>
    <cellStyle name="20% - Accent6 2 5 5 2 2" xfId="21648" xr:uid="{00000000-0005-0000-0000-0000F1230000}"/>
    <cellStyle name="20% - Accent6 2 5 5 3" xfId="5984" xr:uid="{00000000-0005-0000-0000-0000F2230000}"/>
    <cellStyle name="20% - Accent6 2 5 5 3 2" xfId="21649" xr:uid="{00000000-0005-0000-0000-0000F3230000}"/>
    <cellStyle name="20% - Accent6 2 5 5 4" xfId="21647" xr:uid="{00000000-0005-0000-0000-0000F4230000}"/>
    <cellStyle name="20% - Accent6 2 5 6" xfId="5985" xr:uid="{00000000-0005-0000-0000-0000F5230000}"/>
    <cellStyle name="20% - Accent6 2 5 6 2" xfId="5986" xr:uid="{00000000-0005-0000-0000-0000F6230000}"/>
    <cellStyle name="20% - Accent6 2 5 6 2 2" xfId="21651" xr:uid="{00000000-0005-0000-0000-0000F7230000}"/>
    <cellStyle name="20% - Accent6 2 5 6 3" xfId="21650" xr:uid="{00000000-0005-0000-0000-0000F8230000}"/>
    <cellStyle name="20% - Accent6 2 5 7" xfId="21604" xr:uid="{00000000-0005-0000-0000-0000F9230000}"/>
    <cellStyle name="20% - Accent6 2 6" xfId="5987" xr:uid="{00000000-0005-0000-0000-0000FA230000}"/>
    <cellStyle name="20% - Accent6 2 6 2" xfId="5988" xr:uid="{00000000-0005-0000-0000-0000FB230000}"/>
    <cellStyle name="20% - Accent6 2 6 2 2" xfId="5989" xr:uid="{00000000-0005-0000-0000-0000FC230000}"/>
    <cellStyle name="20% - Accent6 2 6 2 2 2" xfId="5990" xr:uid="{00000000-0005-0000-0000-0000FD230000}"/>
    <cellStyle name="20% - Accent6 2 6 2 2 2 2" xfId="5991" xr:uid="{00000000-0005-0000-0000-0000FE230000}"/>
    <cellStyle name="20% - Accent6 2 6 2 2 2 2 2" xfId="21656" xr:uid="{00000000-0005-0000-0000-0000FF230000}"/>
    <cellStyle name="20% - Accent6 2 6 2 2 2 3" xfId="5992" xr:uid="{00000000-0005-0000-0000-000000240000}"/>
    <cellStyle name="20% - Accent6 2 6 2 2 2 3 2" xfId="21657" xr:uid="{00000000-0005-0000-0000-000001240000}"/>
    <cellStyle name="20% - Accent6 2 6 2 2 2 4" xfId="21655" xr:uid="{00000000-0005-0000-0000-000002240000}"/>
    <cellStyle name="20% - Accent6 2 6 2 2 3" xfId="5993" xr:uid="{00000000-0005-0000-0000-000003240000}"/>
    <cellStyle name="20% - Accent6 2 6 2 2 3 2" xfId="5994" xr:uid="{00000000-0005-0000-0000-000004240000}"/>
    <cellStyle name="20% - Accent6 2 6 2 2 3 2 2" xfId="21659" xr:uid="{00000000-0005-0000-0000-000005240000}"/>
    <cellStyle name="20% - Accent6 2 6 2 2 3 3" xfId="21658" xr:uid="{00000000-0005-0000-0000-000006240000}"/>
    <cellStyle name="20% - Accent6 2 6 2 2 4" xfId="21654" xr:uid="{00000000-0005-0000-0000-000007240000}"/>
    <cellStyle name="20% - Accent6 2 6 2 3" xfId="5995" xr:uid="{00000000-0005-0000-0000-000008240000}"/>
    <cellStyle name="20% - Accent6 2 6 2 3 2" xfId="5996" xr:uid="{00000000-0005-0000-0000-000009240000}"/>
    <cellStyle name="20% - Accent6 2 6 2 3 2 2" xfId="21661" xr:uid="{00000000-0005-0000-0000-00000A240000}"/>
    <cellStyle name="20% - Accent6 2 6 2 3 3" xfId="5997" xr:uid="{00000000-0005-0000-0000-00000B240000}"/>
    <cellStyle name="20% - Accent6 2 6 2 3 3 2" xfId="21662" xr:uid="{00000000-0005-0000-0000-00000C240000}"/>
    <cellStyle name="20% - Accent6 2 6 2 3 4" xfId="21660" xr:uid="{00000000-0005-0000-0000-00000D240000}"/>
    <cellStyle name="20% - Accent6 2 6 2 4" xfId="5998" xr:uid="{00000000-0005-0000-0000-00000E240000}"/>
    <cellStyle name="20% - Accent6 2 6 2 4 2" xfId="5999" xr:uid="{00000000-0005-0000-0000-00000F240000}"/>
    <cellStyle name="20% - Accent6 2 6 2 4 2 2" xfId="21664" xr:uid="{00000000-0005-0000-0000-000010240000}"/>
    <cellStyle name="20% - Accent6 2 6 2 4 3" xfId="21663" xr:uid="{00000000-0005-0000-0000-000011240000}"/>
    <cellStyle name="20% - Accent6 2 6 2 5" xfId="21653" xr:uid="{00000000-0005-0000-0000-000012240000}"/>
    <cellStyle name="20% - Accent6 2 6 3" xfId="6000" xr:uid="{00000000-0005-0000-0000-000013240000}"/>
    <cellStyle name="20% - Accent6 2 6 3 2" xfId="6001" xr:uid="{00000000-0005-0000-0000-000014240000}"/>
    <cellStyle name="20% - Accent6 2 6 3 2 2" xfId="6002" xr:uid="{00000000-0005-0000-0000-000015240000}"/>
    <cellStyle name="20% - Accent6 2 6 3 2 2 2" xfId="21667" xr:uid="{00000000-0005-0000-0000-000016240000}"/>
    <cellStyle name="20% - Accent6 2 6 3 2 3" xfId="6003" xr:uid="{00000000-0005-0000-0000-000017240000}"/>
    <cellStyle name="20% - Accent6 2 6 3 2 3 2" xfId="21668" xr:uid="{00000000-0005-0000-0000-000018240000}"/>
    <cellStyle name="20% - Accent6 2 6 3 2 4" xfId="21666" xr:uid="{00000000-0005-0000-0000-000019240000}"/>
    <cellStyle name="20% - Accent6 2 6 3 3" xfId="6004" xr:uid="{00000000-0005-0000-0000-00001A240000}"/>
    <cellStyle name="20% - Accent6 2 6 3 3 2" xfId="6005" xr:uid="{00000000-0005-0000-0000-00001B240000}"/>
    <cellStyle name="20% - Accent6 2 6 3 3 2 2" xfId="21670" xr:uid="{00000000-0005-0000-0000-00001C240000}"/>
    <cellStyle name="20% - Accent6 2 6 3 3 3" xfId="21669" xr:uid="{00000000-0005-0000-0000-00001D240000}"/>
    <cellStyle name="20% - Accent6 2 6 3 4" xfId="21665" xr:uid="{00000000-0005-0000-0000-00001E240000}"/>
    <cellStyle name="20% - Accent6 2 6 4" xfId="6006" xr:uid="{00000000-0005-0000-0000-00001F240000}"/>
    <cellStyle name="20% - Accent6 2 6 4 2" xfId="6007" xr:uid="{00000000-0005-0000-0000-000020240000}"/>
    <cellStyle name="20% - Accent6 2 6 4 2 2" xfId="21672" xr:uid="{00000000-0005-0000-0000-000021240000}"/>
    <cellStyle name="20% - Accent6 2 6 4 3" xfId="6008" xr:uid="{00000000-0005-0000-0000-000022240000}"/>
    <cellStyle name="20% - Accent6 2 6 4 3 2" xfId="21673" xr:uid="{00000000-0005-0000-0000-000023240000}"/>
    <cellStyle name="20% - Accent6 2 6 4 4" xfId="21671" xr:uid="{00000000-0005-0000-0000-000024240000}"/>
    <cellStyle name="20% - Accent6 2 6 5" xfId="6009" xr:uid="{00000000-0005-0000-0000-000025240000}"/>
    <cellStyle name="20% - Accent6 2 6 5 2" xfId="6010" xr:uid="{00000000-0005-0000-0000-000026240000}"/>
    <cellStyle name="20% - Accent6 2 6 5 2 2" xfId="21675" xr:uid="{00000000-0005-0000-0000-000027240000}"/>
    <cellStyle name="20% - Accent6 2 6 5 3" xfId="21674" xr:uid="{00000000-0005-0000-0000-000028240000}"/>
    <cellStyle name="20% - Accent6 2 6 6" xfId="21652" xr:uid="{00000000-0005-0000-0000-000029240000}"/>
    <cellStyle name="20% - Accent6 2 7" xfId="6011" xr:uid="{00000000-0005-0000-0000-00002A240000}"/>
    <cellStyle name="20% - Accent6 2 7 2" xfId="6012" xr:uid="{00000000-0005-0000-0000-00002B240000}"/>
    <cellStyle name="20% - Accent6 2 7 2 2" xfId="6013" xr:uid="{00000000-0005-0000-0000-00002C240000}"/>
    <cellStyle name="20% - Accent6 2 7 2 2 2" xfId="6014" xr:uid="{00000000-0005-0000-0000-00002D240000}"/>
    <cellStyle name="20% - Accent6 2 7 2 2 2 2" xfId="21679" xr:uid="{00000000-0005-0000-0000-00002E240000}"/>
    <cellStyle name="20% - Accent6 2 7 2 2 3" xfId="6015" xr:uid="{00000000-0005-0000-0000-00002F240000}"/>
    <cellStyle name="20% - Accent6 2 7 2 2 3 2" xfId="21680" xr:uid="{00000000-0005-0000-0000-000030240000}"/>
    <cellStyle name="20% - Accent6 2 7 2 2 4" xfId="21678" xr:uid="{00000000-0005-0000-0000-000031240000}"/>
    <cellStyle name="20% - Accent6 2 7 2 3" xfId="6016" xr:uid="{00000000-0005-0000-0000-000032240000}"/>
    <cellStyle name="20% - Accent6 2 7 2 3 2" xfId="6017" xr:uid="{00000000-0005-0000-0000-000033240000}"/>
    <cellStyle name="20% - Accent6 2 7 2 3 2 2" xfId="21682" xr:uid="{00000000-0005-0000-0000-000034240000}"/>
    <cellStyle name="20% - Accent6 2 7 2 3 3" xfId="21681" xr:uid="{00000000-0005-0000-0000-000035240000}"/>
    <cellStyle name="20% - Accent6 2 7 2 4" xfId="21677" xr:uid="{00000000-0005-0000-0000-000036240000}"/>
    <cellStyle name="20% - Accent6 2 7 3" xfId="6018" xr:uid="{00000000-0005-0000-0000-000037240000}"/>
    <cellStyle name="20% - Accent6 2 7 3 2" xfId="6019" xr:uid="{00000000-0005-0000-0000-000038240000}"/>
    <cellStyle name="20% - Accent6 2 7 3 2 2" xfId="21684" xr:uid="{00000000-0005-0000-0000-000039240000}"/>
    <cellStyle name="20% - Accent6 2 7 3 3" xfId="6020" xr:uid="{00000000-0005-0000-0000-00003A240000}"/>
    <cellStyle name="20% - Accent6 2 7 3 3 2" xfId="21685" xr:uid="{00000000-0005-0000-0000-00003B240000}"/>
    <cellStyle name="20% - Accent6 2 7 3 4" xfId="21683" xr:uid="{00000000-0005-0000-0000-00003C240000}"/>
    <cellStyle name="20% - Accent6 2 7 4" xfId="6021" xr:uid="{00000000-0005-0000-0000-00003D240000}"/>
    <cellStyle name="20% - Accent6 2 7 4 2" xfId="6022" xr:uid="{00000000-0005-0000-0000-00003E240000}"/>
    <cellStyle name="20% - Accent6 2 7 4 2 2" xfId="21687" xr:uid="{00000000-0005-0000-0000-00003F240000}"/>
    <cellStyle name="20% - Accent6 2 7 4 3" xfId="21686" xr:uid="{00000000-0005-0000-0000-000040240000}"/>
    <cellStyle name="20% - Accent6 2 7 5" xfId="21676" xr:uid="{00000000-0005-0000-0000-000041240000}"/>
    <cellStyle name="20% - Accent6 2 8" xfId="6023" xr:uid="{00000000-0005-0000-0000-000042240000}"/>
    <cellStyle name="20% - Accent6 2 8 2" xfId="6024" xr:uid="{00000000-0005-0000-0000-000043240000}"/>
    <cellStyle name="20% - Accent6 2 8 2 2" xfId="6025" xr:uid="{00000000-0005-0000-0000-000044240000}"/>
    <cellStyle name="20% - Accent6 2 8 2 2 2" xfId="21690" xr:uid="{00000000-0005-0000-0000-000045240000}"/>
    <cellStyle name="20% - Accent6 2 8 2 3" xfId="6026" xr:uid="{00000000-0005-0000-0000-000046240000}"/>
    <cellStyle name="20% - Accent6 2 8 2 3 2" xfId="21691" xr:uid="{00000000-0005-0000-0000-000047240000}"/>
    <cellStyle name="20% - Accent6 2 8 2 4" xfId="21689" xr:uid="{00000000-0005-0000-0000-000048240000}"/>
    <cellStyle name="20% - Accent6 2 8 3" xfId="6027" xr:uid="{00000000-0005-0000-0000-000049240000}"/>
    <cellStyle name="20% - Accent6 2 8 3 2" xfId="6028" xr:uid="{00000000-0005-0000-0000-00004A240000}"/>
    <cellStyle name="20% - Accent6 2 8 3 2 2" xfId="21693" xr:uid="{00000000-0005-0000-0000-00004B240000}"/>
    <cellStyle name="20% - Accent6 2 8 3 3" xfId="21692" xr:uid="{00000000-0005-0000-0000-00004C240000}"/>
    <cellStyle name="20% - Accent6 2 8 4" xfId="21688" xr:uid="{00000000-0005-0000-0000-00004D240000}"/>
    <cellStyle name="20% - Accent6 2 9" xfId="6029" xr:uid="{00000000-0005-0000-0000-00004E240000}"/>
    <cellStyle name="20% - Accent6 2 9 2" xfId="6030" xr:uid="{00000000-0005-0000-0000-00004F240000}"/>
    <cellStyle name="20% - Accent6 2 9 2 2" xfId="6031" xr:uid="{00000000-0005-0000-0000-000050240000}"/>
    <cellStyle name="20% - Accent6 2 9 2 2 2" xfId="21696" xr:uid="{00000000-0005-0000-0000-000051240000}"/>
    <cellStyle name="20% - Accent6 2 9 2 3" xfId="6032" xr:uid="{00000000-0005-0000-0000-000052240000}"/>
    <cellStyle name="20% - Accent6 2 9 2 3 2" xfId="21697" xr:uid="{00000000-0005-0000-0000-000053240000}"/>
    <cellStyle name="20% - Accent6 2 9 2 4" xfId="21695" xr:uid="{00000000-0005-0000-0000-000054240000}"/>
    <cellStyle name="20% - Accent6 2 9 3" xfId="6033" xr:uid="{00000000-0005-0000-0000-000055240000}"/>
    <cellStyle name="20% - Accent6 2 9 3 2" xfId="21698" xr:uid="{00000000-0005-0000-0000-000056240000}"/>
    <cellStyle name="20% - Accent6 2 9 4" xfId="6034" xr:uid="{00000000-0005-0000-0000-000057240000}"/>
    <cellStyle name="20% - Accent6 2 9 4 2" xfId="21699" xr:uid="{00000000-0005-0000-0000-000058240000}"/>
    <cellStyle name="20% - Accent6 2 9 5" xfId="21694" xr:uid="{00000000-0005-0000-0000-000059240000}"/>
    <cellStyle name="20% - Accent6 2_Sheet11" xfId="6035" xr:uid="{00000000-0005-0000-0000-00005A240000}"/>
    <cellStyle name="20% - Accent6 20" xfId="1150" xr:uid="{00000000-0005-0000-0000-00005B240000}"/>
    <cellStyle name="20% - Accent6 20 2" xfId="2245" xr:uid="{00000000-0005-0000-0000-00005C240000}"/>
    <cellStyle name="20% - Accent6 20 2 2" xfId="18393" xr:uid="{00000000-0005-0000-0000-00005D240000}"/>
    <cellStyle name="20% - Accent6 20 2 3" xfId="33555" xr:uid="{00000000-0005-0000-0000-00005E240000}"/>
    <cellStyle name="20% - Accent6 20 3" xfId="16540" xr:uid="{00000000-0005-0000-0000-00005F240000}"/>
    <cellStyle name="20% - Accent6 20 3 2" xfId="31066" xr:uid="{00000000-0005-0000-0000-000060240000}"/>
    <cellStyle name="20% - Accent6 20 3 3" xfId="34177" xr:uid="{00000000-0005-0000-0000-000061240000}"/>
    <cellStyle name="20% - Accent6 20 4" xfId="17442" xr:uid="{00000000-0005-0000-0000-000062240000}"/>
    <cellStyle name="20% - Accent6 20 4 2" xfId="34839" xr:uid="{00000000-0005-0000-0000-000063240000}"/>
    <cellStyle name="20% - Accent6 20 5" xfId="32851" xr:uid="{00000000-0005-0000-0000-000064240000}"/>
    <cellStyle name="20% - Accent6 21" xfId="1163" xr:uid="{00000000-0005-0000-0000-000065240000}"/>
    <cellStyle name="20% - Accent6 21 2" xfId="2258" xr:uid="{00000000-0005-0000-0000-000066240000}"/>
    <cellStyle name="20% - Accent6 21 2 2" xfId="18406" xr:uid="{00000000-0005-0000-0000-000067240000}"/>
    <cellStyle name="20% - Accent6 21 2 3" xfId="33569" xr:uid="{00000000-0005-0000-0000-000068240000}"/>
    <cellStyle name="20% - Accent6 21 3" xfId="16553" xr:uid="{00000000-0005-0000-0000-000069240000}"/>
    <cellStyle name="20% - Accent6 21 3 2" xfId="31079" xr:uid="{00000000-0005-0000-0000-00006A240000}"/>
    <cellStyle name="20% - Accent6 21 3 3" xfId="34190" xr:uid="{00000000-0005-0000-0000-00006B240000}"/>
    <cellStyle name="20% - Accent6 21 4" xfId="17455" xr:uid="{00000000-0005-0000-0000-00006C240000}"/>
    <cellStyle name="20% - Accent6 21 4 2" xfId="34852" xr:uid="{00000000-0005-0000-0000-00006D240000}"/>
    <cellStyle name="20% - Accent6 21 5" xfId="32864" xr:uid="{00000000-0005-0000-0000-00006E240000}"/>
    <cellStyle name="20% - Accent6 22" xfId="1176" xr:uid="{00000000-0005-0000-0000-00006F240000}"/>
    <cellStyle name="20% - Accent6 22 2" xfId="2271" xr:uid="{00000000-0005-0000-0000-000070240000}"/>
    <cellStyle name="20% - Accent6 22 2 2" xfId="18419" xr:uid="{00000000-0005-0000-0000-000071240000}"/>
    <cellStyle name="20% - Accent6 22 2 3" xfId="33583" xr:uid="{00000000-0005-0000-0000-000072240000}"/>
    <cellStyle name="20% - Accent6 22 3" xfId="16566" xr:uid="{00000000-0005-0000-0000-000073240000}"/>
    <cellStyle name="20% - Accent6 22 3 2" xfId="31092" xr:uid="{00000000-0005-0000-0000-000074240000}"/>
    <cellStyle name="20% - Accent6 22 3 3" xfId="34203" xr:uid="{00000000-0005-0000-0000-000075240000}"/>
    <cellStyle name="20% - Accent6 22 4" xfId="17468" xr:uid="{00000000-0005-0000-0000-000076240000}"/>
    <cellStyle name="20% - Accent6 22 4 2" xfId="34869" xr:uid="{00000000-0005-0000-0000-000077240000}"/>
    <cellStyle name="20% - Accent6 22 5" xfId="32877" xr:uid="{00000000-0005-0000-0000-000078240000}"/>
    <cellStyle name="20% - Accent6 23" xfId="1190" xr:uid="{00000000-0005-0000-0000-000079240000}"/>
    <cellStyle name="20% - Accent6 23 2" xfId="2284" xr:uid="{00000000-0005-0000-0000-00007A240000}"/>
    <cellStyle name="20% - Accent6 23 2 2" xfId="18432" xr:uid="{00000000-0005-0000-0000-00007B240000}"/>
    <cellStyle name="20% - Accent6 23 2 3" xfId="33600" xr:uid="{00000000-0005-0000-0000-00007C240000}"/>
    <cellStyle name="20% - Accent6 23 3" xfId="16580" xr:uid="{00000000-0005-0000-0000-00007D240000}"/>
    <cellStyle name="20% - Accent6 23 3 2" xfId="31106" xr:uid="{00000000-0005-0000-0000-00007E240000}"/>
    <cellStyle name="20% - Accent6 23 3 3" xfId="34216" xr:uid="{00000000-0005-0000-0000-00007F240000}"/>
    <cellStyle name="20% - Accent6 23 4" xfId="17481" xr:uid="{00000000-0005-0000-0000-000080240000}"/>
    <cellStyle name="20% - Accent6 23 4 2" xfId="34884" xr:uid="{00000000-0005-0000-0000-000081240000}"/>
    <cellStyle name="20% - Accent6 23 5" xfId="32896" xr:uid="{00000000-0005-0000-0000-000082240000}"/>
    <cellStyle name="20% - Accent6 24" xfId="1204" xr:uid="{00000000-0005-0000-0000-000083240000}"/>
    <cellStyle name="20% - Accent6 24 2" xfId="2297" xr:uid="{00000000-0005-0000-0000-000084240000}"/>
    <cellStyle name="20% - Accent6 24 2 2" xfId="18445" xr:uid="{00000000-0005-0000-0000-000085240000}"/>
    <cellStyle name="20% - Accent6 24 2 3" xfId="33617" xr:uid="{00000000-0005-0000-0000-000086240000}"/>
    <cellStyle name="20% - Accent6 24 3" xfId="16593" xr:uid="{00000000-0005-0000-0000-000087240000}"/>
    <cellStyle name="20% - Accent6 24 3 2" xfId="31119" xr:uid="{00000000-0005-0000-0000-000088240000}"/>
    <cellStyle name="20% - Accent6 24 3 3" xfId="34229" xr:uid="{00000000-0005-0000-0000-000089240000}"/>
    <cellStyle name="20% - Accent6 24 4" xfId="17494" xr:uid="{00000000-0005-0000-0000-00008A240000}"/>
    <cellStyle name="20% - Accent6 24 4 2" xfId="34899" xr:uid="{00000000-0005-0000-0000-00008B240000}"/>
    <cellStyle name="20% - Accent6 24 5" xfId="32909" xr:uid="{00000000-0005-0000-0000-00008C240000}"/>
    <cellStyle name="20% - Accent6 25" xfId="1323" xr:uid="{00000000-0005-0000-0000-00008D240000}"/>
    <cellStyle name="20% - Accent6 25 2" xfId="2310" xr:uid="{00000000-0005-0000-0000-00008E240000}"/>
    <cellStyle name="20% - Accent6 25 2 2" xfId="18458" xr:uid="{00000000-0005-0000-0000-00008F240000}"/>
    <cellStyle name="20% - Accent6 25 2 3" xfId="33631" xr:uid="{00000000-0005-0000-0000-000090240000}"/>
    <cellStyle name="20% - Accent6 25 3" xfId="16606" xr:uid="{00000000-0005-0000-0000-000091240000}"/>
    <cellStyle name="20% - Accent6 25 3 2" xfId="31132" xr:uid="{00000000-0005-0000-0000-000092240000}"/>
    <cellStyle name="20% - Accent6 25 3 3" xfId="34242" xr:uid="{00000000-0005-0000-0000-000093240000}"/>
    <cellStyle name="20% - Accent6 25 4" xfId="17507" xr:uid="{00000000-0005-0000-0000-000094240000}"/>
    <cellStyle name="20% - Accent6 25 4 2" xfId="34919" xr:uid="{00000000-0005-0000-0000-000095240000}"/>
    <cellStyle name="20% - Accent6 25 5" xfId="32922" xr:uid="{00000000-0005-0000-0000-000096240000}"/>
    <cellStyle name="20% - Accent6 26" xfId="1331" xr:uid="{00000000-0005-0000-0000-000097240000}"/>
    <cellStyle name="20% - Accent6 26 2" xfId="2313" xr:uid="{00000000-0005-0000-0000-000098240000}"/>
    <cellStyle name="20% - Accent6 26 2 2" xfId="18461" xr:uid="{00000000-0005-0000-0000-000099240000}"/>
    <cellStyle name="20% - Accent6 26 2 3" xfId="33647" xr:uid="{00000000-0005-0000-0000-00009A240000}"/>
    <cellStyle name="20% - Accent6 26 3" xfId="16619" xr:uid="{00000000-0005-0000-0000-00009B240000}"/>
    <cellStyle name="20% - Accent6 26 3 2" xfId="31145" xr:uid="{00000000-0005-0000-0000-00009C240000}"/>
    <cellStyle name="20% - Accent6 26 3 3" xfId="34255" xr:uid="{00000000-0005-0000-0000-00009D240000}"/>
    <cellStyle name="20% - Accent6 26 4" xfId="17510" xr:uid="{00000000-0005-0000-0000-00009E240000}"/>
    <cellStyle name="20% - Accent6 26 4 2" xfId="34932" xr:uid="{00000000-0005-0000-0000-00009F240000}"/>
    <cellStyle name="20% - Accent6 26 5" xfId="32935" xr:uid="{00000000-0005-0000-0000-0000A0240000}"/>
    <cellStyle name="20% - Accent6 27" xfId="1364" xr:uid="{00000000-0005-0000-0000-0000A1240000}"/>
    <cellStyle name="20% - Accent6 27 2" xfId="2337" xr:uid="{00000000-0005-0000-0000-0000A2240000}"/>
    <cellStyle name="20% - Accent6 27 2 2" xfId="18485" xr:uid="{00000000-0005-0000-0000-0000A3240000}"/>
    <cellStyle name="20% - Accent6 27 2 3" xfId="33662" xr:uid="{00000000-0005-0000-0000-0000A4240000}"/>
    <cellStyle name="20% - Accent6 27 3" xfId="16664" xr:uid="{00000000-0005-0000-0000-0000A5240000}"/>
    <cellStyle name="20% - Accent6 27 3 2" xfId="31162" xr:uid="{00000000-0005-0000-0000-0000A6240000}"/>
    <cellStyle name="20% - Accent6 27 3 3" xfId="34268" xr:uid="{00000000-0005-0000-0000-0000A7240000}"/>
    <cellStyle name="20% - Accent6 27 4" xfId="17534" xr:uid="{00000000-0005-0000-0000-0000A8240000}"/>
    <cellStyle name="20% - Accent6 27 4 2" xfId="34946" xr:uid="{00000000-0005-0000-0000-0000A9240000}"/>
    <cellStyle name="20% - Accent6 27 5" xfId="32948" xr:uid="{00000000-0005-0000-0000-0000AA240000}"/>
    <cellStyle name="20% - Accent6 28" xfId="1380" xr:uid="{00000000-0005-0000-0000-0000AB240000}"/>
    <cellStyle name="20% - Accent6 28 2" xfId="2352" xr:uid="{00000000-0005-0000-0000-0000AC240000}"/>
    <cellStyle name="20% - Accent6 28 2 2" xfId="18500" xr:uid="{00000000-0005-0000-0000-0000AD240000}"/>
    <cellStyle name="20% - Accent6 28 2 3" xfId="33678" xr:uid="{00000000-0005-0000-0000-0000AE240000}"/>
    <cellStyle name="20% - Accent6 28 3" xfId="17549" xr:uid="{00000000-0005-0000-0000-0000AF240000}"/>
    <cellStyle name="20% - Accent6 28 3 2" xfId="34959" xr:uid="{00000000-0005-0000-0000-0000B0240000}"/>
    <cellStyle name="20% - Accent6 28 4" xfId="32961" xr:uid="{00000000-0005-0000-0000-0000B1240000}"/>
    <cellStyle name="20% - Accent6 29" xfId="1394" xr:uid="{00000000-0005-0000-0000-0000B2240000}"/>
    <cellStyle name="20% - Accent6 29 2" xfId="2366" xr:uid="{00000000-0005-0000-0000-0000B3240000}"/>
    <cellStyle name="20% - Accent6 29 2 2" xfId="18514" xr:uid="{00000000-0005-0000-0000-0000B4240000}"/>
    <cellStyle name="20% - Accent6 29 2 3" xfId="33692" xr:uid="{00000000-0005-0000-0000-0000B5240000}"/>
    <cellStyle name="20% - Accent6 29 3" xfId="17563" xr:uid="{00000000-0005-0000-0000-0000B6240000}"/>
    <cellStyle name="20% - Accent6 29 3 2" xfId="34973" xr:uid="{00000000-0005-0000-0000-0000B7240000}"/>
    <cellStyle name="20% - Accent6 29 4" xfId="32974" xr:uid="{00000000-0005-0000-0000-0000B8240000}"/>
    <cellStyle name="20% - Accent6 3" xfId="409" xr:uid="{00000000-0005-0000-0000-0000B9240000}"/>
    <cellStyle name="20% - Accent6 3 10" xfId="16740" xr:uid="{00000000-0005-0000-0000-0000BA240000}"/>
    <cellStyle name="20% - Accent6 3 11" xfId="32628" xr:uid="{00000000-0005-0000-0000-0000BB240000}"/>
    <cellStyle name="20% - Accent6 3 2" xfId="621" xr:uid="{00000000-0005-0000-0000-0000BC240000}"/>
    <cellStyle name="20% - Accent6 3 2 10" xfId="33330" xr:uid="{00000000-0005-0000-0000-0000BD240000}"/>
    <cellStyle name="20% - Accent6 3 2 2" xfId="974" xr:uid="{00000000-0005-0000-0000-0000BE240000}"/>
    <cellStyle name="20% - Accent6 3 2 2 2" xfId="2070" xr:uid="{00000000-0005-0000-0000-0000BF240000}"/>
    <cellStyle name="20% - Accent6 3 2 2 2 2" xfId="6039" xr:uid="{00000000-0005-0000-0000-0000C0240000}"/>
    <cellStyle name="20% - Accent6 3 2 2 2 2 2" xfId="6040" xr:uid="{00000000-0005-0000-0000-0000C1240000}"/>
    <cellStyle name="20% - Accent6 3 2 2 2 2 2 2" xfId="21704" xr:uid="{00000000-0005-0000-0000-0000C2240000}"/>
    <cellStyle name="20% - Accent6 3 2 2 2 2 3" xfId="6041" xr:uid="{00000000-0005-0000-0000-0000C3240000}"/>
    <cellStyle name="20% - Accent6 3 2 2 2 2 3 2" xfId="21705" xr:uid="{00000000-0005-0000-0000-0000C4240000}"/>
    <cellStyle name="20% - Accent6 3 2 2 2 2 4" xfId="21703" xr:uid="{00000000-0005-0000-0000-0000C5240000}"/>
    <cellStyle name="20% - Accent6 3 2 2 2 3" xfId="6042" xr:uid="{00000000-0005-0000-0000-0000C6240000}"/>
    <cellStyle name="20% - Accent6 3 2 2 2 3 2" xfId="6043" xr:uid="{00000000-0005-0000-0000-0000C7240000}"/>
    <cellStyle name="20% - Accent6 3 2 2 2 3 2 2" xfId="21707" xr:uid="{00000000-0005-0000-0000-0000C8240000}"/>
    <cellStyle name="20% - Accent6 3 2 2 2 3 3" xfId="21706" xr:uid="{00000000-0005-0000-0000-0000C9240000}"/>
    <cellStyle name="20% - Accent6 3 2 2 2 4" xfId="6038" xr:uid="{00000000-0005-0000-0000-0000CA240000}"/>
    <cellStyle name="20% - Accent6 3 2 2 2 4 2" xfId="21702" xr:uid="{00000000-0005-0000-0000-0000CB240000}"/>
    <cellStyle name="20% - Accent6 3 2 2 2 5" xfId="18218" xr:uid="{00000000-0005-0000-0000-0000CC240000}"/>
    <cellStyle name="20% - Accent6 3 2 2 3" xfId="6044" xr:uid="{00000000-0005-0000-0000-0000CD240000}"/>
    <cellStyle name="20% - Accent6 3 2 2 3 2" xfId="6045" xr:uid="{00000000-0005-0000-0000-0000CE240000}"/>
    <cellStyle name="20% - Accent6 3 2 2 3 2 2" xfId="21709" xr:uid="{00000000-0005-0000-0000-0000CF240000}"/>
    <cellStyle name="20% - Accent6 3 2 2 3 3" xfId="6046" xr:uid="{00000000-0005-0000-0000-0000D0240000}"/>
    <cellStyle name="20% - Accent6 3 2 2 3 3 2" xfId="21710" xr:uid="{00000000-0005-0000-0000-0000D1240000}"/>
    <cellStyle name="20% - Accent6 3 2 2 3 4" xfId="21708" xr:uid="{00000000-0005-0000-0000-0000D2240000}"/>
    <cellStyle name="20% - Accent6 3 2 2 4" xfId="6047" xr:uid="{00000000-0005-0000-0000-0000D3240000}"/>
    <cellStyle name="20% - Accent6 3 2 2 4 2" xfId="6048" xr:uid="{00000000-0005-0000-0000-0000D4240000}"/>
    <cellStyle name="20% - Accent6 3 2 2 4 2 2" xfId="21712" xr:uid="{00000000-0005-0000-0000-0000D5240000}"/>
    <cellStyle name="20% - Accent6 3 2 2 4 3" xfId="21711" xr:uid="{00000000-0005-0000-0000-0000D6240000}"/>
    <cellStyle name="20% - Accent6 3 2 2 5" xfId="6037" xr:uid="{00000000-0005-0000-0000-0000D7240000}"/>
    <cellStyle name="20% - Accent6 3 2 2 5 2" xfId="21701" xr:uid="{00000000-0005-0000-0000-0000D8240000}"/>
    <cellStyle name="20% - Accent6 3 2 2 6" xfId="17267" xr:uid="{00000000-0005-0000-0000-0000D9240000}"/>
    <cellStyle name="20% - Accent6 3 2 2 7" xfId="34646" xr:uid="{00000000-0005-0000-0000-0000DA240000}"/>
    <cellStyle name="20% - Accent6 3 2 3" xfId="1729" xr:uid="{00000000-0005-0000-0000-0000DB240000}"/>
    <cellStyle name="20% - Accent6 3 2 3 2" xfId="6050" xr:uid="{00000000-0005-0000-0000-0000DC240000}"/>
    <cellStyle name="20% - Accent6 3 2 3 2 2" xfId="6051" xr:uid="{00000000-0005-0000-0000-0000DD240000}"/>
    <cellStyle name="20% - Accent6 3 2 3 2 2 2" xfId="6052" xr:uid="{00000000-0005-0000-0000-0000DE240000}"/>
    <cellStyle name="20% - Accent6 3 2 3 2 2 2 2" xfId="21716" xr:uid="{00000000-0005-0000-0000-0000DF240000}"/>
    <cellStyle name="20% - Accent6 3 2 3 2 2 3" xfId="6053" xr:uid="{00000000-0005-0000-0000-0000E0240000}"/>
    <cellStyle name="20% - Accent6 3 2 3 2 2 3 2" xfId="21717" xr:uid="{00000000-0005-0000-0000-0000E1240000}"/>
    <cellStyle name="20% - Accent6 3 2 3 2 2 4" xfId="21715" xr:uid="{00000000-0005-0000-0000-0000E2240000}"/>
    <cellStyle name="20% - Accent6 3 2 3 2 3" xfId="6054" xr:uid="{00000000-0005-0000-0000-0000E3240000}"/>
    <cellStyle name="20% - Accent6 3 2 3 2 3 2" xfId="6055" xr:uid="{00000000-0005-0000-0000-0000E4240000}"/>
    <cellStyle name="20% - Accent6 3 2 3 2 3 2 2" xfId="21719" xr:uid="{00000000-0005-0000-0000-0000E5240000}"/>
    <cellStyle name="20% - Accent6 3 2 3 2 3 3" xfId="21718" xr:uid="{00000000-0005-0000-0000-0000E6240000}"/>
    <cellStyle name="20% - Accent6 3 2 3 2 4" xfId="21714" xr:uid="{00000000-0005-0000-0000-0000E7240000}"/>
    <cellStyle name="20% - Accent6 3 2 3 3" xfId="6056" xr:uid="{00000000-0005-0000-0000-0000E8240000}"/>
    <cellStyle name="20% - Accent6 3 2 3 3 2" xfId="6057" xr:uid="{00000000-0005-0000-0000-0000E9240000}"/>
    <cellStyle name="20% - Accent6 3 2 3 3 2 2" xfId="21721" xr:uid="{00000000-0005-0000-0000-0000EA240000}"/>
    <cellStyle name="20% - Accent6 3 2 3 3 3" xfId="6058" xr:uid="{00000000-0005-0000-0000-0000EB240000}"/>
    <cellStyle name="20% - Accent6 3 2 3 3 3 2" xfId="21722" xr:uid="{00000000-0005-0000-0000-0000EC240000}"/>
    <cellStyle name="20% - Accent6 3 2 3 3 4" xfId="21720" xr:uid="{00000000-0005-0000-0000-0000ED240000}"/>
    <cellStyle name="20% - Accent6 3 2 3 4" xfId="6059" xr:uid="{00000000-0005-0000-0000-0000EE240000}"/>
    <cellStyle name="20% - Accent6 3 2 3 4 2" xfId="6060" xr:uid="{00000000-0005-0000-0000-0000EF240000}"/>
    <cellStyle name="20% - Accent6 3 2 3 4 2 2" xfId="21724" xr:uid="{00000000-0005-0000-0000-0000F0240000}"/>
    <cellStyle name="20% - Accent6 3 2 3 4 3" xfId="21723" xr:uid="{00000000-0005-0000-0000-0000F1240000}"/>
    <cellStyle name="20% - Accent6 3 2 3 5" xfId="6049" xr:uid="{00000000-0005-0000-0000-0000F2240000}"/>
    <cellStyle name="20% - Accent6 3 2 3 5 2" xfId="21713" xr:uid="{00000000-0005-0000-0000-0000F3240000}"/>
    <cellStyle name="20% - Accent6 3 2 3 6" xfId="17877" xr:uid="{00000000-0005-0000-0000-0000F4240000}"/>
    <cellStyle name="20% - Accent6 3 2 3 7" xfId="34439" xr:uid="{00000000-0005-0000-0000-0000F5240000}"/>
    <cellStyle name="20% - Accent6 3 2 4" xfId="6061" xr:uid="{00000000-0005-0000-0000-0000F6240000}"/>
    <cellStyle name="20% - Accent6 3 2 4 2" xfId="6062" xr:uid="{00000000-0005-0000-0000-0000F7240000}"/>
    <cellStyle name="20% - Accent6 3 2 4 2 2" xfId="6063" xr:uid="{00000000-0005-0000-0000-0000F8240000}"/>
    <cellStyle name="20% - Accent6 3 2 4 2 2 2" xfId="21727" xr:uid="{00000000-0005-0000-0000-0000F9240000}"/>
    <cellStyle name="20% - Accent6 3 2 4 2 3" xfId="6064" xr:uid="{00000000-0005-0000-0000-0000FA240000}"/>
    <cellStyle name="20% - Accent6 3 2 4 2 3 2" xfId="21728" xr:uid="{00000000-0005-0000-0000-0000FB240000}"/>
    <cellStyle name="20% - Accent6 3 2 4 2 4" xfId="21726" xr:uid="{00000000-0005-0000-0000-0000FC240000}"/>
    <cellStyle name="20% - Accent6 3 2 4 3" xfId="6065" xr:uid="{00000000-0005-0000-0000-0000FD240000}"/>
    <cellStyle name="20% - Accent6 3 2 4 3 2" xfId="6066" xr:uid="{00000000-0005-0000-0000-0000FE240000}"/>
    <cellStyle name="20% - Accent6 3 2 4 3 2 2" xfId="21730" xr:uid="{00000000-0005-0000-0000-0000FF240000}"/>
    <cellStyle name="20% - Accent6 3 2 4 3 3" xfId="21729" xr:uid="{00000000-0005-0000-0000-000000250000}"/>
    <cellStyle name="20% - Accent6 3 2 4 4" xfId="21725" xr:uid="{00000000-0005-0000-0000-000001250000}"/>
    <cellStyle name="20% - Accent6 3 2 5" xfId="6067" xr:uid="{00000000-0005-0000-0000-000002250000}"/>
    <cellStyle name="20% - Accent6 3 2 5 2" xfId="6068" xr:uid="{00000000-0005-0000-0000-000003250000}"/>
    <cellStyle name="20% - Accent6 3 2 5 2 2" xfId="6069" xr:uid="{00000000-0005-0000-0000-000004250000}"/>
    <cellStyle name="20% - Accent6 3 2 5 2 2 2" xfId="21733" xr:uid="{00000000-0005-0000-0000-000005250000}"/>
    <cellStyle name="20% - Accent6 3 2 5 2 3" xfId="6070" xr:uid="{00000000-0005-0000-0000-000006250000}"/>
    <cellStyle name="20% - Accent6 3 2 5 2 3 2" xfId="21734" xr:uid="{00000000-0005-0000-0000-000007250000}"/>
    <cellStyle name="20% - Accent6 3 2 5 2 4" xfId="21732" xr:uid="{00000000-0005-0000-0000-000008250000}"/>
    <cellStyle name="20% - Accent6 3 2 5 3" xfId="6071" xr:uid="{00000000-0005-0000-0000-000009250000}"/>
    <cellStyle name="20% - Accent6 3 2 5 3 2" xfId="21735" xr:uid="{00000000-0005-0000-0000-00000A250000}"/>
    <cellStyle name="20% - Accent6 3 2 5 4" xfId="6072" xr:uid="{00000000-0005-0000-0000-00000B250000}"/>
    <cellStyle name="20% - Accent6 3 2 5 4 2" xfId="21736" xr:uid="{00000000-0005-0000-0000-00000C250000}"/>
    <cellStyle name="20% - Accent6 3 2 5 5" xfId="21731" xr:uid="{00000000-0005-0000-0000-00000D250000}"/>
    <cellStyle name="20% - Accent6 3 2 6" xfId="6073" xr:uid="{00000000-0005-0000-0000-00000E250000}"/>
    <cellStyle name="20% - Accent6 3 2 6 2" xfId="6074" xr:uid="{00000000-0005-0000-0000-00000F250000}"/>
    <cellStyle name="20% - Accent6 3 2 6 2 2" xfId="21738" xr:uid="{00000000-0005-0000-0000-000010250000}"/>
    <cellStyle name="20% - Accent6 3 2 6 3" xfId="6075" xr:uid="{00000000-0005-0000-0000-000011250000}"/>
    <cellStyle name="20% - Accent6 3 2 6 3 2" xfId="21739" xr:uid="{00000000-0005-0000-0000-000012250000}"/>
    <cellStyle name="20% - Accent6 3 2 6 4" xfId="21737" xr:uid="{00000000-0005-0000-0000-000013250000}"/>
    <cellStyle name="20% - Accent6 3 2 7" xfId="6076" xr:uid="{00000000-0005-0000-0000-000014250000}"/>
    <cellStyle name="20% - Accent6 3 2 7 2" xfId="6077" xr:uid="{00000000-0005-0000-0000-000015250000}"/>
    <cellStyle name="20% - Accent6 3 2 7 2 2" xfId="21741" xr:uid="{00000000-0005-0000-0000-000016250000}"/>
    <cellStyle name="20% - Accent6 3 2 7 3" xfId="21740" xr:uid="{00000000-0005-0000-0000-000017250000}"/>
    <cellStyle name="20% - Accent6 3 2 8" xfId="6036" xr:uid="{00000000-0005-0000-0000-000018250000}"/>
    <cellStyle name="20% - Accent6 3 2 8 2" xfId="21700" xr:uid="{00000000-0005-0000-0000-000019250000}"/>
    <cellStyle name="20% - Accent6 3 2 9" xfId="16926" xr:uid="{00000000-0005-0000-0000-00001A250000}"/>
    <cellStyle name="20% - Accent6 3 3" xfId="787" xr:uid="{00000000-0005-0000-0000-00001B250000}"/>
    <cellStyle name="20% - Accent6 3 3 2" xfId="1884" xr:uid="{00000000-0005-0000-0000-00001C250000}"/>
    <cellStyle name="20% - Accent6 3 3 2 2" xfId="6080" xr:uid="{00000000-0005-0000-0000-00001D250000}"/>
    <cellStyle name="20% - Accent6 3 3 2 2 2" xfId="6081" xr:uid="{00000000-0005-0000-0000-00001E250000}"/>
    <cellStyle name="20% - Accent6 3 3 2 2 2 2" xfId="21745" xr:uid="{00000000-0005-0000-0000-00001F250000}"/>
    <cellStyle name="20% - Accent6 3 3 2 2 3" xfId="6082" xr:uid="{00000000-0005-0000-0000-000020250000}"/>
    <cellStyle name="20% - Accent6 3 3 2 2 3 2" xfId="21746" xr:uid="{00000000-0005-0000-0000-000021250000}"/>
    <cellStyle name="20% - Accent6 3 3 2 2 4" xfId="21744" xr:uid="{00000000-0005-0000-0000-000022250000}"/>
    <cellStyle name="20% - Accent6 3 3 2 3" xfId="6083" xr:uid="{00000000-0005-0000-0000-000023250000}"/>
    <cellStyle name="20% - Accent6 3 3 2 3 2" xfId="6084" xr:uid="{00000000-0005-0000-0000-000024250000}"/>
    <cellStyle name="20% - Accent6 3 3 2 3 2 2" xfId="21748" xr:uid="{00000000-0005-0000-0000-000025250000}"/>
    <cellStyle name="20% - Accent6 3 3 2 3 3" xfId="21747" xr:uid="{00000000-0005-0000-0000-000026250000}"/>
    <cellStyle name="20% - Accent6 3 3 2 4" xfId="6079" xr:uid="{00000000-0005-0000-0000-000027250000}"/>
    <cellStyle name="20% - Accent6 3 3 2 4 2" xfId="21743" xr:uid="{00000000-0005-0000-0000-000028250000}"/>
    <cellStyle name="20% - Accent6 3 3 2 5" xfId="18032" xr:uid="{00000000-0005-0000-0000-000029250000}"/>
    <cellStyle name="20% - Accent6 3 3 2 6" xfId="34601" xr:uid="{00000000-0005-0000-0000-00002A250000}"/>
    <cellStyle name="20% - Accent6 3 3 3" xfId="6085" xr:uid="{00000000-0005-0000-0000-00002B250000}"/>
    <cellStyle name="20% - Accent6 3 3 3 2" xfId="6086" xr:uid="{00000000-0005-0000-0000-00002C250000}"/>
    <cellStyle name="20% - Accent6 3 3 3 2 2" xfId="21750" xr:uid="{00000000-0005-0000-0000-00002D250000}"/>
    <cellStyle name="20% - Accent6 3 3 3 3" xfId="6087" xr:uid="{00000000-0005-0000-0000-00002E250000}"/>
    <cellStyle name="20% - Accent6 3 3 3 3 2" xfId="21751" xr:uid="{00000000-0005-0000-0000-00002F250000}"/>
    <cellStyle name="20% - Accent6 3 3 3 4" xfId="21749" xr:uid="{00000000-0005-0000-0000-000030250000}"/>
    <cellStyle name="20% - Accent6 3 3 3 5" xfId="34379" xr:uid="{00000000-0005-0000-0000-000031250000}"/>
    <cellStyle name="20% - Accent6 3 3 4" xfId="6088" xr:uid="{00000000-0005-0000-0000-000032250000}"/>
    <cellStyle name="20% - Accent6 3 3 4 2" xfId="6089" xr:uid="{00000000-0005-0000-0000-000033250000}"/>
    <cellStyle name="20% - Accent6 3 3 4 2 2" xfId="21753" xr:uid="{00000000-0005-0000-0000-000034250000}"/>
    <cellStyle name="20% - Accent6 3 3 4 3" xfId="21752" xr:uid="{00000000-0005-0000-0000-000035250000}"/>
    <cellStyle name="20% - Accent6 3 3 5" xfId="6078" xr:uid="{00000000-0005-0000-0000-000036250000}"/>
    <cellStyle name="20% - Accent6 3 3 5 2" xfId="21742" xr:uid="{00000000-0005-0000-0000-000037250000}"/>
    <cellStyle name="20% - Accent6 3 3 6" xfId="17081" xr:uid="{00000000-0005-0000-0000-000038250000}"/>
    <cellStyle name="20% - Accent6 3 3 7" xfId="33952" xr:uid="{00000000-0005-0000-0000-000039250000}"/>
    <cellStyle name="20% - Accent6 3 4" xfId="1542" xr:uid="{00000000-0005-0000-0000-00003A250000}"/>
    <cellStyle name="20% - Accent6 3 4 2" xfId="6091" xr:uid="{00000000-0005-0000-0000-00003B250000}"/>
    <cellStyle name="20% - Accent6 3 4 2 2" xfId="6092" xr:uid="{00000000-0005-0000-0000-00003C250000}"/>
    <cellStyle name="20% - Accent6 3 4 2 2 2" xfId="6093" xr:uid="{00000000-0005-0000-0000-00003D250000}"/>
    <cellStyle name="20% - Accent6 3 4 2 2 2 2" xfId="21757" xr:uid="{00000000-0005-0000-0000-00003E250000}"/>
    <cellStyle name="20% - Accent6 3 4 2 2 3" xfId="6094" xr:uid="{00000000-0005-0000-0000-00003F250000}"/>
    <cellStyle name="20% - Accent6 3 4 2 2 3 2" xfId="21758" xr:uid="{00000000-0005-0000-0000-000040250000}"/>
    <cellStyle name="20% - Accent6 3 4 2 2 4" xfId="21756" xr:uid="{00000000-0005-0000-0000-000041250000}"/>
    <cellStyle name="20% - Accent6 3 4 2 3" xfId="6095" xr:uid="{00000000-0005-0000-0000-000042250000}"/>
    <cellStyle name="20% - Accent6 3 4 2 3 2" xfId="6096" xr:uid="{00000000-0005-0000-0000-000043250000}"/>
    <cellStyle name="20% - Accent6 3 4 2 3 2 2" xfId="21760" xr:uid="{00000000-0005-0000-0000-000044250000}"/>
    <cellStyle name="20% - Accent6 3 4 2 3 3" xfId="21759" xr:uid="{00000000-0005-0000-0000-000045250000}"/>
    <cellStyle name="20% - Accent6 3 4 2 4" xfId="21755" xr:uid="{00000000-0005-0000-0000-000046250000}"/>
    <cellStyle name="20% - Accent6 3 4 3" xfId="6097" xr:uid="{00000000-0005-0000-0000-000047250000}"/>
    <cellStyle name="20% - Accent6 3 4 3 2" xfId="6098" xr:uid="{00000000-0005-0000-0000-000048250000}"/>
    <cellStyle name="20% - Accent6 3 4 3 2 2" xfId="21762" xr:uid="{00000000-0005-0000-0000-000049250000}"/>
    <cellStyle name="20% - Accent6 3 4 3 3" xfId="6099" xr:uid="{00000000-0005-0000-0000-00004A250000}"/>
    <cellStyle name="20% - Accent6 3 4 3 3 2" xfId="21763" xr:uid="{00000000-0005-0000-0000-00004B250000}"/>
    <cellStyle name="20% - Accent6 3 4 3 4" xfId="21761" xr:uid="{00000000-0005-0000-0000-00004C250000}"/>
    <cellStyle name="20% - Accent6 3 4 4" xfId="6100" xr:uid="{00000000-0005-0000-0000-00004D250000}"/>
    <cellStyle name="20% - Accent6 3 4 4 2" xfId="6101" xr:uid="{00000000-0005-0000-0000-00004E250000}"/>
    <cellStyle name="20% - Accent6 3 4 4 2 2" xfId="21765" xr:uid="{00000000-0005-0000-0000-00004F250000}"/>
    <cellStyle name="20% - Accent6 3 4 4 3" xfId="21764" xr:uid="{00000000-0005-0000-0000-000050250000}"/>
    <cellStyle name="20% - Accent6 3 4 5" xfId="6090" xr:uid="{00000000-0005-0000-0000-000051250000}"/>
    <cellStyle name="20% - Accent6 3 4 5 2" xfId="21754" xr:uid="{00000000-0005-0000-0000-000052250000}"/>
    <cellStyle name="20% - Accent6 3 4 6" xfId="17691" xr:uid="{00000000-0005-0000-0000-000053250000}"/>
    <cellStyle name="20% - Accent6 3 4 7" xfId="34554" xr:uid="{00000000-0005-0000-0000-000054250000}"/>
    <cellStyle name="20% - Accent6 3 5" xfId="6102" xr:uid="{00000000-0005-0000-0000-000055250000}"/>
    <cellStyle name="20% - Accent6 3 5 2" xfId="6103" xr:uid="{00000000-0005-0000-0000-000056250000}"/>
    <cellStyle name="20% - Accent6 3 5 2 2" xfId="6104" xr:uid="{00000000-0005-0000-0000-000057250000}"/>
    <cellStyle name="20% - Accent6 3 5 2 2 2" xfId="21768" xr:uid="{00000000-0005-0000-0000-000058250000}"/>
    <cellStyle name="20% - Accent6 3 5 2 3" xfId="6105" xr:uid="{00000000-0005-0000-0000-000059250000}"/>
    <cellStyle name="20% - Accent6 3 5 2 3 2" xfId="21769" xr:uid="{00000000-0005-0000-0000-00005A250000}"/>
    <cellStyle name="20% - Accent6 3 5 2 4" xfId="21767" xr:uid="{00000000-0005-0000-0000-00005B250000}"/>
    <cellStyle name="20% - Accent6 3 5 3" xfId="6106" xr:uid="{00000000-0005-0000-0000-00005C250000}"/>
    <cellStyle name="20% - Accent6 3 5 3 2" xfId="6107" xr:uid="{00000000-0005-0000-0000-00005D250000}"/>
    <cellStyle name="20% - Accent6 3 5 3 2 2" xfId="21771" xr:uid="{00000000-0005-0000-0000-00005E250000}"/>
    <cellStyle name="20% - Accent6 3 5 3 3" xfId="21770" xr:uid="{00000000-0005-0000-0000-00005F250000}"/>
    <cellStyle name="20% - Accent6 3 5 4" xfId="21766" xr:uid="{00000000-0005-0000-0000-000060250000}"/>
    <cellStyle name="20% - Accent6 3 5 5" xfId="34316" xr:uid="{00000000-0005-0000-0000-000061250000}"/>
    <cellStyle name="20% - Accent6 3 6" xfId="6108" xr:uid="{00000000-0005-0000-0000-000062250000}"/>
    <cellStyle name="20% - Accent6 3 6 2" xfId="6109" xr:uid="{00000000-0005-0000-0000-000063250000}"/>
    <cellStyle name="20% - Accent6 3 6 2 2" xfId="6110" xr:uid="{00000000-0005-0000-0000-000064250000}"/>
    <cellStyle name="20% - Accent6 3 6 2 2 2" xfId="21774" xr:uid="{00000000-0005-0000-0000-000065250000}"/>
    <cellStyle name="20% - Accent6 3 6 2 3" xfId="6111" xr:uid="{00000000-0005-0000-0000-000066250000}"/>
    <cellStyle name="20% - Accent6 3 6 2 3 2" xfId="21775" xr:uid="{00000000-0005-0000-0000-000067250000}"/>
    <cellStyle name="20% - Accent6 3 6 2 4" xfId="21773" xr:uid="{00000000-0005-0000-0000-000068250000}"/>
    <cellStyle name="20% - Accent6 3 6 3" xfId="6112" xr:uid="{00000000-0005-0000-0000-000069250000}"/>
    <cellStyle name="20% - Accent6 3 6 3 2" xfId="21776" xr:uid="{00000000-0005-0000-0000-00006A250000}"/>
    <cellStyle name="20% - Accent6 3 6 4" xfId="6113" xr:uid="{00000000-0005-0000-0000-00006B250000}"/>
    <cellStyle name="20% - Accent6 3 6 4 2" xfId="21777" xr:uid="{00000000-0005-0000-0000-00006C250000}"/>
    <cellStyle name="20% - Accent6 3 6 5" xfId="21772" xr:uid="{00000000-0005-0000-0000-00006D250000}"/>
    <cellStyle name="20% - Accent6 3 7" xfId="6114" xr:uid="{00000000-0005-0000-0000-00006E250000}"/>
    <cellStyle name="20% - Accent6 3 7 2" xfId="6115" xr:uid="{00000000-0005-0000-0000-00006F250000}"/>
    <cellStyle name="20% - Accent6 3 7 2 2" xfId="21779" xr:uid="{00000000-0005-0000-0000-000070250000}"/>
    <cellStyle name="20% - Accent6 3 7 3" xfId="6116" xr:uid="{00000000-0005-0000-0000-000071250000}"/>
    <cellStyle name="20% - Accent6 3 7 3 2" xfId="21780" xr:uid="{00000000-0005-0000-0000-000072250000}"/>
    <cellStyle name="20% - Accent6 3 7 4" xfId="21778" xr:uid="{00000000-0005-0000-0000-000073250000}"/>
    <cellStyle name="20% - Accent6 3 8" xfId="6117" xr:uid="{00000000-0005-0000-0000-000074250000}"/>
    <cellStyle name="20% - Accent6 3 8 2" xfId="6118" xr:uid="{00000000-0005-0000-0000-000075250000}"/>
    <cellStyle name="20% - Accent6 3 8 2 2" xfId="21782" xr:uid="{00000000-0005-0000-0000-000076250000}"/>
    <cellStyle name="20% - Accent6 3 8 3" xfId="21781" xr:uid="{00000000-0005-0000-0000-000077250000}"/>
    <cellStyle name="20% - Accent6 3 9" xfId="2585" xr:uid="{00000000-0005-0000-0000-000078250000}"/>
    <cellStyle name="20% - Accent6 3 9 2" xfId="18731" xr:uid="{00000000-0005-0000-0000-000079250000}"/>
    <cellStyle name="20% - Accent6 30" xfId="1416" xr:uid="{00000000-0005-0000-0000-00007A250000}"/>
    <cellStyle name="20% - Accent6 30 2" xfId="2380" xr:uid="{00000000-0005-0000-0000-00007B250000}"/>
    <cellStyle name="20% - Accent6 30 2 2" xfId="18528" xr:uid="{00000000-0005-0000-0000-00007C250000}"/>
    <cellStyle name="20% - Accent6 30 2 3" xfId="33705" xr:uid="{00000000-0005-0000-0000-00007D250000}"/>
    <cellStyle name="20% - Accent6 30 3" xfId="17577" xr:uid="{00000000-0005-0000-0000-00007E250000}"/>
    <cellStyle name="20% - Accent6 30 3 2" xfId="34986" xr:uid="{00000000-0005-0000-0000-00007F250000}"/>
    <cellStyle name="20% - Accent6 30 4" xfId="32992" xr:uid="{00000000-0005-0000-0000-000080250000}"/>
    <cellStyle name="20% - Accent6 31" xfId="1430" xr:uid="{00000000-0005-0000-0000-000081250000}"/>
    <cellStyle name="20% - Accent6 31 2" xfId="2393" xr:uid="{00000000-0005-0000-0000-000082250000}"/>
    <cellStyle name="20% - Accent6 31 2 2" xfId="18541" xr:uid="{00000000-0005-0000-0000-000083250000}"/>
    <cellStyle name="20% - Accent6 31 2 3" xfId="33718" xr:uid="{00000000-0005-0000-0000-000084250000}"/>
    <cellStyle name="20% - Accent6 31 3" xfId="17590" xr:uid="{00000000-0005-0000-0000-000085250000}"/>
    <cellStyle name="20% - Accent6 31 3 2" xfId="34999" xr:uid="{00000000-0005-0000-0000-000086250000}"/>
    <cellStyle name="20% - Accent6 31 4" xfId="33005" xr:uid="{00000000-0005-0000-0000-000087250000}"/>
    <cellStyle name="20% - Accent6 32" xfId="1443" xr:uid="{00000000-0005-0000-0000-000088250000}"/>
    <cellStyle name="20% - Accent6 32 2" xfId="2406" xr:uid="{00000000-0005-0000-0000-000089250000}"/>
    <cellStyle name="20% - Accent6 32 2 2" xfId="18554" xr:uid="{00000000-0005-0000-0000-00008A250000}"/>
    <cellStyle name="20% - Accent6 32 2 3" xfId="33732" xr:uid="{00000000-0005-0000-0000-00008B250000}"/>
    <cellStyle name="20% - Accent6 32 3" xfId="17603" xr:uid="{00000000-0005-0000-0000-00008C250000}"/>
    <cellStyle name="20% - Accent6 32 3 2" xfId="35012" xr:uid="{00000000-0005-0000-0000-00008D250000}"/>
    <cellStyle name="20% - Accent6 32 4" xfId="33018" xr:uid="{00000000-0005-0000-0000-00008E250000}"/>
    <cellStyle name="20% - Accent6 33" xfId="1456" xr:uid="{00000000-0005-0000-0000-00008F250000}"/>
    <cellStyle name="20% - Accent6 33 2" xfId="2419" xr:uid="{00000000-0005-0000-0000-000090250000}"/>
    <cellStyle name="20% - Accent6 33 2 2" xfId="18567" xr:uid="{00000000-0005-0000-0000-000091250000}"/>
    <cellStyle name="20% - Accent6 33 2 3" xfId="33745" xr:uid="{00000000-0005-0000-0000-000092250000}"/>
    <cellStyle name="20% - Accent6 33 3" xfId="17616" xr:uid="{00000000-0005-0000-0000-000093250000}"/>
    <cellStyle name="20% - Accent6 33 3 2" xfId="35025" xr:uid="{00000000-0005-0000-0000-000094250000}"/>
    <cellStyle name="20% - Accent6 33 4" xfId="33031" xr:uid="{00000000-0005-0000-0000-000095250000}"/>
    <cellStyle name="20% - Accent6 34" xfId="1477" xr:uid="{00000000-0005-0000-0000-000096250000}"/>
    <cellStyle name="20% - Accent6 34 2" xfId="2433" xr:uid="{00000000-0005-0000-0000-000097250000}"/>
    <cellStyle name="20% - Accent6 34 2 2" xfId="18581" xr:uid="{00000000-0005-0000-0000-000098250000}"/>
    <cellStyle name="20% - Accent6 34 2 3" xfId="33759" xr:uid="{00000000-0005-0000-0000-000099250000}"/>
    <cellStyle name="20% - Accent6 34 3" xfId="17630" xr:uid="{00000000-0005-0000-0000-00009A250000}"/>
    <cellStyle name="20% - Accent6 34 3 2" xfId="35038" xr:uid="{00000000-0005-0000-0000-00009B250000}"/>
    <cellStyle name="20% - Accent6 34 4" xfId="33045" xr:uid="{00000000-0005-0000-0000-00009C250000}"/>
    <cellStyle name="20% - Accent6 35" xfId="1490" xr:uid="{00000000-0005-0000-0000-00009D250000}"/>
    <cellStyle name="20% - Accent6 35 2" xfId="2446" xr:uid="{00000000-0005-0000-0000-00009E250000}"/>
    <cellStyle name="20% - Accent6 35 2 2" xfId="18594" xr:uid="{00000000-0005-0000-0000-00009F250000}"/>
    <cellStyle name="20% - Accent6 35 2 3" xfId="33776" xr:uid="{00000000-0005-0000-0000-0000A0250000}"/>
    <cellStyle name="20% - Accent6 35 3" xfId="17643" xr:uid="{00000000-0005-0000-0000-0000A1250000}"/>
    <cellStyle name="20% - Accent6 35 3 2" xfId="35052" xr:uid="{00000000-0005-0000-0000-0000A2250000}"/>
    <cellStyle name="20% - Accent6 35 4" xfId="33058" xr:uid="{00000000-0005-0000-0000-0000A3250000}"/>
    <cellStyle name="20% - Accent6 36" xfId="1507" xr:uid="{00000000-0005-0000-0000-0000A4250000}"/>
    <cellStyle name="20% - Accent6 36 2" xfId="2461" xr:uid="{00000000-0005-0000-0000-0000A5250000}"/>
    <cellStyle name="20% - Accent6 36 2 2" xfId="18609" xr:uid="{00000000-0005-0000-0000-0000A6250000}"/>
    <cellStyle name="20% - Accent6 36 2 3" xfId="33793" xr:uid="{00000000-0005-0000-0000-0000A7250000}"/>
    <cellStyle name="20% - Accent6 36 3" xfId="17658" xr:uid="{00000000-0005-0000-0000-0000A8250000}"/>
    <cellStyle name="20% - Accent6 36 3 2" xfId="35065" xr:uid="{00000000-0005-0000-0000-0000A9250000}"/>
    <cellStyle name="20% - Accent6 36 4" xfId="33071" xr:uid="{00000000-0005-0000-0000-0000AA250000}"/>
    <cellStyle name="20% - Accent6 37" xfId="1520" xr:uid="{00000000-0005-0000-0000-0000AB250000}"/>
    <cellStyle name="20% - Accent6 37 2" xfId="17671" xr:uid="{00000000-0005-0000-0000-0000AC250000}"/>
    <cellStyle name="20% - Accent6 37 2 2" xfId="33797" xr:uid="{00000000-0005-0000-0000-0000AD250000}"/>
    <cellStyle name="20% - Accent6 37 3" xfId="35079" xr:uid="{00000000-0005-0000-0000-0000AE250000}"/>
    <cellStyle name="20% - Accent6 37 4" xfId="33084" xr:uid="{00000000-0005-0000-0000-0000AF250000}"/>
    <cellStyle name="20% - Accent6 38" xfId="2475" xr:uid="{00000000-0005-0000-0000-0000B0250000}"/>
    <cellStyle name="20% - Accent6 38 2" xfId="18622" xr:uid="{00000000-0005-0000-0000-0000B1250000}"/>
    <cellStyle name="20% - Accent6 38 2 2" xfId="33821" xr:uid="{00000000-0005-0000-0000-0000B2250000}"/>
    <cellStyle name="20% - Accent6 38 3" xfId="35093" xr:uid="{00000000-0005-0000-0000-0000B3250000}"/>
    <cellStyle name="20% - Accent6 38 4" xfId="33097" xr:uid="{00000000-0005-0000-0000-0000B4250000}"/>
    <cellStyle name="20% - Accent6 39" xfId="2488" xr:uid="{00000000-0005-0000-0000-0000B5250000}"/>
    <cellStyle name="20% - Accent6 39 2" xfId="18635" xr:uid="{00000000-0005-0000-0000-0000B6250000}"/>
    <cellStyle name="20% - Accent6 39 2 2" xfId="33839" xr:uid="{00000000-0005-0000-0000-0000B7250000}"/>
    <cellStyle name="20% - Accent6 39 3" xfId="35108" xr:uid="{00000000-0005-0000-0000-0000B8250000}"/>
    <cellStyle name="20% - Accent6 39 4" xfId="33100" xr:uid="{00000000-0005-0000-0000-0000B9250000}"/>
    <cellStyle name="20% - Accent6 4" xfId="429" xr:uid="{00000000-0005-0000-0000-0000BA250000}"/>
    <cellStyle name="20% - Accent6 4 10" xfId="32641" xr:uid="{00000000-0005-0000-0000-0000BB250000}"/>
    <cellStyle name="20% - Accent6 4 2" xfId="635" xr:uid="{00000000-0005-0000-0000-0000BC250000}"/>
    <cellStyle name="20% - Accent6 4 2 2" xfId="987" xr:uid="{00000000-0005-0000-0000-0000BD250000}"/>
    <cellStyle name="20% - Accent6 4 2 2 2" xfId="2083" xr:uid="{00000000-0005-0000-0000-0000BE250000}"/>
    <cellStyle name="20% - Accent6 4 2 2 2 2" xfId="6122" xr:uid="{00000000-0005-0000-0000-0000BF250000}"/>
    <cellStyle name="20% - Accent6 4 2 2 2 2 2" xfId="21786" xr:uid="{00000000-0005-0000-0000-0000C0250000}"/>
    <cellStyle name="20% - Accent6 4 2 2 2 3" xfId="6123" xr:uid="{00000000-0005-0000-0000-0000C1250000}"/>
    <cellStyle name="20% - Accent6 4 2 2 2 3 2" xfId="21787" xr:uid="{00000000-0005-0000-0000-0000C2250000}"/>
    <cellStyle name="20% - Accent6 4 2 2 2 4" xfId="6121" xr:uid="{00000000-0005-0000-0000-0000C3250000}"/>
    <cellStyle name="20% - Accent6 4 2 2 2 4 2" xfId="21785" xr:uid="{00000000-0005-0000-0000-0000C4250000}"/>
    <cellStyle name="20% - Accent6 4 2 2 2 5" xfId="18231" xr:uid="{00000000-0005-0000-0000-0000C5250000}"/>
    <cellStyle name="20% - Accent6 4 2 2 3" xfId="6124" xr:uid="{00000000-0005-0000-0000-0000C6250000}"/>
    <cellStyle name="20% - Accent6 4 2 2 3 2" xfId="6125" xr:uid="{00000000-0005-0000-0000-0000C7250000}"/>
    <cellStyle name="20% - Accent6 4 2 2 3 2 2" xfId="21789" xr:uid="{00000000-0005-0000-0000-0000C8250000}"/>
    <cellStyle name="20% - Accent6 4 2 2 3 3" xfId="21788" xr:uid="{00000000-0005-0000-0000-0000C9250000}"/>
    <cellStyle name="20% - Accent6 4 2 2 4" xfId="6120" xr:uid="{00000000-0005-0000-0000-0000CA250000}"/>
    <cellStyle name="20% - Accent6 4 2 2 4 2" xfId="21784" xr:uid="{00000000-0005-0000-0000-0000CB250000}"/>
    <cellStyle name="20% - Accent6 4 2 2 5" xfId="17280" xr:uid="{00000000-0005-0000-0000-0000CC250000}"/>
    <cellStyle name="20% - Accent6 4 2 2 6" xfId="34620" xr:uid="{00000000-0005-0000-0000-0000CD250000}"/>
    <cellStyle name="20% - Accent6 4 2 3" xfId="1742" xr:uid="{00000000-0005-0000-0000-0000CE250000}"/>
    <cellStyle name="20% - Accent6 4 2 3 2" xfId="6127" xr:uid="{00000000-0005-0000-0000-0000CF250000}"/>
    <cellStyle name="20% - Accent6 4 2 3 2 2" xfId="21791" xr:uid="{00000000-0005-0000-0000-0000D0250000}"/>
    <cellStyle name="20% - Accent6 4 2 3 3" xfId="6128" xr:uid="{00000000-0005-0000-0000-0000D1250000}"/>
    <cellStyle name="20% - Accent6 4 2 3 3 2" xfId="21792" xr:uid="{00000000-0005-0000-0000-0000D2250000}"/>
    <cellStyle name="20% - Accent6 4 2 3 4" xfId="6126" xr:uid="{00000000-0005-0000-0000-0000D3250000}"/>
    <cellStyle name="20% - Accent6 4 2 3 4 2" xfId="21790" xr:uid="{00000000-0005-0000-0000-0000D4250000}"/>
    <cellStyle name="20% - Accent6 4 2 3 5" xfId="17890" xr:uid="{00000000-0005-0000-0000-0000D5250000}"/>
    <cellStyle name="20% - Accent6 4 2 3 6" xfId="34452" xr:uid="{00000000-0005-0000-0000-0000D6250000}"/>
    <cellStyle name="20% - Accent6 4 2 4" xfId="6129" xr:uid="{00000000-0005-0000-0000-0000D7250000}"/>
    <cellStyle name="20% - Accent6 4 2 4 2" xfId="6130" xr:uid="{00000000-0005-0000-0000-0000D8250000}"/>
    <cellStyle name="20% - Accent6 4 2 4 2 2" xfId="21794" xr:uid="{00000000-0005-0000-0000-0000D9250000}"/>
    <cellStyle name="20% - Accent6 4 2 4 3" xfId="21793" xr:uid="{00000000-0005-0000-0000-0000DA250000}"/>
    <cellStyle name="20% - Accent6 4 2 5" xfId="6119" xr:uid="{00000000-0005-0000-0000-0000DB250000}"/>
    <cellStyle name="20% - Accent6 4 2 5 2" xfId="21783" xr:uid="{00000000-0005-0000-0000-0000DC250000}"/>
    <cellStyle name="20% - Accent6 4 2 6" xfId="16939" xr:uid="{00000000-0005-0000-0000-0000DD250000}"/>
    <cellStyle name="20% - Accent6 4 2 7" xfId="33343" xr:uid="{00000000-0005-0000-0000-0000DE250000}"/>
    <cellStyle name="20% - Accent6 4 3" xfId="800" xr:uid="{00000000-0005-0000-0000-0000DF250000}"/>
    <cellStyle name="20% - Accent6 4 3 2" xfId="1897" xr:uid="{00000000-0005-0000-0000-0000E0250000}"/>
    <cellStyle name="20% - Accent6 4 3 2 2" xfId="6133" xr:uid="{00000000-0005-0000-0000-0000E1250000}"/>
    <cellStyle name="20% - Accent6 4 3 2 2 2" xfId="6134" xr:uid="{00000000-0005-0000-0000-0000E2250000}"/>
    <cellStyle name="20% - Accent6 4 3 2 2 2 2" xfId="21798" xr:uid="{00000000-0005-0000-0000-0000E3250000}"/>
    <cellStyle name="20% - Accent6 4 3 2 2 3" xfId="6135" xr:uid="{00000000-0005-0000-0000-0000E4250000}"/>
    <cellStyle name="20% - Accent6 4 3 2 2 3 2" xfId="21799" xr:uid="{00000000-0005-0000-0000-0000E5250000}"/>
    <cellStyle name="20% - Accent6 4 3 2 2 4" xfId="21797" xr:uid="{00000000-0005-0000-0000-0000E6250000}"/>
    <cellStyle name="20% - Accent6 4 3 2 3" xfId="6136" xr:uid="{00000000-0005-0000-0000-0000E7250000}"/>
    <cellStyle name="20% - Accent6 4 3 2 3 2" xfId="6137" xr:uid="{00000000-0005-0000-0000-0000E8250000}"/>
    <cellStyle name="20% - Accent6 4 3 2 3 2 2" xfId="21801" xr:uid="{00000000-0005-0000-0000-0000E9250000}"/>
    <cellStyle name="20% - Accent6 4 3 2 3 3" xfId="21800" xr:uid="{00000000-0005-0000-0000-0000EA250000}"/>
    <cellStyle name="20% - Accent6 4 3 2 4" xfId="6132" xr:uid="{00000000-0005-0000-0000-0000EB250000}"/>
    <cellStyle name="20% - Accent6 4 3 2 4 2" xfId="21796" xr:uid="{00000000-0005-0000-0000-0000EC250000}"/>
    <cellStyle name="20% - Accent6 4 3 2 5" xfId="18045" xr:uid="{00000000-0005-0000-0000-0000ED250000}"/>
    <cellStyle name="20% - Accent6 4 3 2 6" xfId="34392" xr:uid="{00000000-0005-0000-0000-0000EE250000}"/>
    <cellStyle name="20% - Accent6 4 3 3" xfId="6138" xr:uid="{00000000-0005-0000-0000-0000EF250000}"/>
    <cellStyle name="20% - Accent6 4 3 3 2" xfId="6139" xr:uid="{00000000-0005-0000-0000-0000F0250000}"/>
    <cellStyle name="20% - Accent6 4 3 3 2 2" xfId="21803" xr:uid="{00000000-0005-0000-0000-0000F1250000}"/>
    <cellStyle name="20% - Accent6 4 3 3 3" xfId="6140" xr:uid="{00000000-0005-0000-0000-0000F2250000}"/>
    <cellStyle name="20% - Accent6 4 3 3 3 2" xfId="21804" xr:uid="{00000000-0005-0000-0000-0000F3250000}"/>
    <cellStyle name="20% - Accent6 4 3 3 4" xfId="21802" xr:uid="{00000000-0005-0000-0000-0000F4250000}"/>
    <cellStyle name="20% - Accent6 4 3 4" xfId="6141" xr:uid="{00000000-0005-0000-0000-0000F5250000}"/>
    <cellStyle name="20% - Accent6 4 3 4 2" xfId="6142" xr:uid="{00000000-0005-0000-0000-0000F6250000}"/>
    <cellStyle name="20% - Accent6 4 3 4 2 2" xfId="21806" xr:uid="{00000000-0005-0000-0000-0000F7250000}"/>
    <cellStyle name="20% - Accent6 4 3 4 3" xfId="21805" xr:uid="{00000000-0005-0000-0000-0000F8250000}"/>
    <cellStyle name="20% - Accent6 4 3 5" xfId="6131" xr:uid="{00000000-0005-0000-0000-0000F9250000}"/>
    <cellStyle name="20% - Accent6 4 3 5 2" xfId="21795" xr:uid="{00000000-0005-0000-0000-0000FA250000}"/>
    <cellStyle name="20% - Accent6 4 3 6" xfId="17094" xr:uid="{00000000-0005-0000-0000-0000FB250000}"/>
    <cellStyle name="20% - Accent6 4 3 7" xfId="33965" xr:uid="{00000000-0005-0000-0000-0000FC250000}"/>
    <cellStyle name="20% - Accent6 4 4" xfId="1555" xr:uid="{00000000-0005-0000-0000-0000FD250000}"/>
    <cellStyle name="20% - Accent6 4 4 2" xfId="6144" xr:uid="{00000000-0005-0000-0000-0000FE250000}"/>
    <cellStyle name="20% - Accent6 4 4 2 2" xfId="6145" xr:uid="{00000000-0005-0000-0000-0000FF250000}"/>
    <cellStyle name="20% - Accent6 4 4 2 2 2" xfId="21809" xr:uid="{00000000-0005-0000-0000-000000260000}"/>
    <cellStyle name="20% - Accent6 4 4 2 3" xfId="6146" xr:uid="{00000000-0005-0000-0000-000001260000}"/>
    <cellStyle name="20% - Accent6 4 4 2 3 2" xfId="21810" xr:uid="{00000000-0005-0000-0000-000002260000}"/>
    <cellStyle name="20% - Accent6 4 4 2 4" xfId="21808" xr:uid="{00000000-0005-0000-0000-000003260000}"/>
    <cellStyle name="20% - Accent6 4 4 3" xfId="6147" xr:uid="{00000000-0005-0000-0000-000004260000}"/>
    <cellStyle name="20% - Accent6 4 4 3 2" xfId="6148" xr:uid="{00000000-0005-0000-0000-000005260000}"/>
    <cellStyle name="20% - Accent6 4 4 3 2 2" xfId="21812" xr:uid="{00000000-0005-0000-0000-000006260000}"/>
    <cellStyle name="20% - Accent6 4 4 3 3" xfId="21811" xr:uid="{00000000-0005-0000-0000-000007260000}"/>
    <cellStyle name="20% - Accent6 4 4 4" xfId="6143" xr:uid="{00000000-0005-0000-0000-000008260000}"/>
    <cellStyle name="20% - Accent6 4 4 4 2" xfId="21807" xr:uid="{00000000-0005-0000-0000-000009260000}"/>
    <cellStyle name="20% - Accent6 4 4 5" xfId="17704" xr:uid="{00000000-0005-0000-0000-00000A260000}"/>
    <cellStyle name="20% - Accent6 4 4 6" xfId="34568" xr:uid="{00000000-0005-0000-0000-00000B260000}"/>
    <cellStyle name="20% - Accent6 4 5" xfId="6149" xr:uid="{00000000-0005-0000-0000-00000C260000}"/>
    <cellStyle name="20% - Accent6 4 5 2" xfId="6150" xr:uid="{00000000-0005-0000-0000-00000D260000}"/>
    <cellStyle name="20% - Accent6 4 5 2 2" xfId="6151" xr:uid="{00000000-0005-0000-0000-00000E260000}"/>
    <cellStyle name="20% - Accent6 4 5 2 2 2" xfId="21815" xr:uid="{00000000-0005-0000-0000-00000F260000}"/>
    <cellStyle name="20% - Accent6 4 5 2 3" xfId="6152" xr:uid="{00000000-0005-0000-0000-000010260000}"/>
    <cellStyle name="20% - Accent6 4 5 2 3 2" xfId="21816" xr:uid="{00000000-0005-0000-0000-000011260000}"/>
    <cellStyle name="20% - Accent6 4 5 2 4" xfId="21814" xr:uid="{00000000-0005-0000-0000-000012260000}"/>
    <cellStyle name="20% - Accent6 4 5 3" xfId="6153" xr:uid="{00000000-0005-0000-0000-000013260000}"/>
    <cellStyle name="20% - Accent6 4 5 3 2" xfId="21817" xr:uid="{00000000-0005-0000-0000-000014260000}"/>
    <cellStyle name="20% - Accent6 4 5 4" xfId="6154" xr:uid="{00000000-0005-0000-0000-000015260000}"/>
    <cellStyle name="20% - Accent6 4 5 4 2" xfId="21818" xr:uid="{00000000-0005-0000-0000-000016260000}"/>
    <cellStyle name="20% - Accent6 4 5 5" xfId="21813" xr:uid="{00000000-0005-0000-0000-000017260000}"/>
    <cellStyle name="20% - Accent6 4 5 6" xfId="34330" xr:uid="{00000000-0005-0000-0000-000018260000}"/>
    <cellStyle name="20% - Accent6 4 6" xfId="6155" xr:uid="{00000000-0005-0000-0000-000019260000}"/>
    <cellStyle name="20% - Accent6 4 6 2" xfId="6156" xr:uid="{00000000-0005-0000-0000-00001A260000}"/>
    <cellStyle name="20% - Accent6 4 6 2 2" xfId="21820" xr:uid="{00000000-0005-0000-0000-00001B260000}"/>
    <cellStyle name="20% - Accent6 4 6 3" xfId="6157" xr:uid="{00000000-0005-0000-0000-00001C260000}"/>
    <cellStyle name="20% - Accent6 4 6 3 2" xfId="21821" xr:uid="{00000000-0005-0000-0000-00001D260000}"/>
    <cellStyle name="20% - Accent6 4 6 4" xfId="21819" xr:uid="{00000000-0005-0000-0000-00001E260000}"/>
    <cellStyle name="20% - Accent6 4 7" xfId="6158" xr:uid="{00000000-0005-0000-0000-00001F260000}"/>
    <cellStyle name="20% - Accent6 4 7 2" xfId="6159" xr:uid="{00000000-0005-0000-0000-000020260000}"/>
    <cellStyle name="20% - Accent6 4 7 2 2" xfId="21823" xr:uid="{00000000-0005-0000-0000-000021260000}"/>
    <cellStyle name="20% - Accent6 4 7 3" xfId="21822" xr:uid="{00000000-0005-0000-0000-000022260000}"/>
    <cellStyle name="20% - Accent6 4 8" xfId="2600" xr:uid="{00000000-0005-0000-0000-000023260000}"/>
    <cellStyle name="20% - Accent6 4 8 2" xfId="18744" xr:uid="{00000000-0005-0000-0000-000024260000}"/>
    <cellStyle name="20% - Accent6 4 9" xfId="16753" xr:uid="{00000000-0005-0000-0000-000025260000}"/>
    <cellStyle name="20% - Accent6 40" xfId="2503" xr:uid="{00000000-0005-0000-0000-000026260000}"/>
    <cellStyle name="20% - Accent6 40 2" xfId="18650" xr:uid="{00000000-0005-0000-0000-000027260000}"/>
    <cellStyle name="20% - Accent6 40 2 2" xfId="33853" xr:uid="{00000000-0005-0000-0000-000028260000}"/>
    <cellStyle name="20% - Accent6 40 3" xfId="35121" xr:uid="{00000000-0005-0000-0000-000029260000}"/>
    <cellStyle name="20% - Accent6 40 4" xfId="33123" xr:uid="{00000000-0005-0000-0000-00002A260000}"/>
    <cellStyle name="20% - Accent6 41" xfId="2517" xr:uid="{00000000-0005-0000-0000-00002B260000}"/>
    <cellStyle name="20% - Accent6 41 2" xfId="18663" xr:uid="{00000000-0005-0000-0000-00002C260000}"/>
    <cellStyle name="20% - Accent6 41 2 2" xfId="33855" xr:uid="{00000000-0005-0000-0000-00002D260000}"/>
    <cellStyle name="20% - Accent6 41 3" xfId="33136" xr:uid="{00000000-0005-0000-0000-00002E260000}"/>
    <cellStyle name="20% - Accent6 42" xfId="2538" xr:uid="{00000000-0005-0000-0000-00002F260000}"/>
    <cellStyle name="20% - Accent6 42 2" xfId="18685" xr:uid="{00000000-0005-0000-0000-000030260000}"/>
    <cellStyle name="20% - Accent6 42 2 2" xfId="33884" xr:uid="{00000000-0005-0000-0000-000031260000}"/>
    <cellStyle name="20% - Accent6 42 3" xfId="33149" xr:uid="{00000000-0005-0000-0000-000032260000}"/>
    <cellStyle name="20% - Accent6 43" xfId="2553" xr:uid="{00000000-0005-0000-0000-000033260000}"/>
    <cellStyle name="20% - Accent6 43 2" xfId="18700" xr:uid="{00000000-0005-0000-0000-000034260000}"/>
    <cellStyle name="20% - Accent6 43 3" xfId="33167" xr:uid="{00000000-0005-0000-0000-000035260000}"/>
    <cellStyle name="20% - Accent6 44" xfId="2568" xr:uid="{00000000-0005-0000-0000-000036260000}"/>
    <cellStyle name="20% - Accent6 44 2" xfId="18714" xr:uid="{00000000-0005-0000-0000-000037260000}"/>
    <cellStyle name="20% - Accent6 44 3" xfId="33189" xr:uid="{00000000-0005-0000-0000-000038260000}"/>
    <cellStyle name="20% - Accent6 45" xfId="16720" xr:uid="{00000000-0005-0000-0000-000039260000}"/>
    <cellStyle name="20% - Accent6 45 2" xfId="33193" xr:uid="{00000000-0005-0000-0000-00003A260000}"/>
    <cellStyle name="20% - Accent6 46" xfId="31239" xr:uid="{00000000-0005-0000-0000-00003B260000}"/>
    <cellStyle name="20% - Accent6 46 2" xfId="33207" xr:uid="{00000000-0005-0000-0000-00003C260000}"/>
    <cellStyle name="20% - Accent6 47" xfId="31253" xr:uid="{00000000-0005-0000-0000-00003D260000}"/>
    <cellStyle name="20% - Accent6 47 2" xfId="33222" xr:uid="{00000000-0005-0000-0000-00003E260000}"/>
    <cellStyle name="20% - Accent6 48" xfId="31271" xr:uid="{00000000-0005-0000-0000-00003F260000}"/>
    <cellStyle name="20% - Accent6 48 2" xfId="33238" xr:uid="{00000000-0005-0000-0000-000040260000}"/>
    <cellStyle name="20% - Accent6 49" xfId="31288" xr:uid="{00000000-0005-0000-0000-000041260000}"/>
    <cellStyle name="20% - Accent6 49 2" xfId="33253" xr:uid="{00000000-0005-0000-0000-000042260000}"/>
    <cellStyle name="20% - Accent6 5" xfId="449" xr:uid="{00000000-0005-0000-0000-000043260000}"/>
    <cellStyle name="20% - Accent6 5 2" xfId="654" xr:uid="{00000000-0005-0000-0000-000044260000}"/>
    <cellStyle name="20% - Accent6 5 2 2" xfId="1000" xr:uid="{00000000-0005-0000-0000-000045260000}"/>
    <cellStyle name="20% - Accent6 5 2 2 2" xfId="2096" xr:uid="{00000000-0005-0000-0000-000046260000}"/>
    <cellStyle name="20% - Accent6 5 2 2 2 2" xfId="6162" xr:uid="{00000000-0005-0000-0000-000047260000}"/>
    <cellStyle name="20% - Accent6 5 2 2 2 2 2" xfId="21826" xr:uid="{00000000-0005-0000-0000-000048260000}"/>
    <cellStyle name="20% - Accent6 5 2 2 2 3" xfId="18244" xr:uid="{00000000-0005-0000-0000-000049260000}"/>
    <cellStyle name="20% - Accent6 5 2 2 3" xfId="6163" xr:uid="{00000000-0005-0000-0000-00004A260000}"/>
    <cellStyle name="20% - Accent6 5 2 2 3 2" xfId="21827" xr:uid="{00000000-0005-0000-0000-00004B260000}"/>
    <cellStyle name="20% - Accent6 5 2 2 4" xfId="6161" xr:uid="{00000000-0005-0000-0000-00004C260000}"/>
    <cellStyle name="20% - Accent6 5 2 2 4 2" xfId="21825" xr:uid="{00000000-0005-0000-0000-00004D260000}"/>
    <cellStyle name="20% - Accent6 5 2 2 5" xfId="17293" xr:uid="{00000000-0005-0000-0000-00004E260000}"/>
    <cellStyle name="20% - Accent6 5 2 2 6" xfId="34467" xr:uid="{00000000-0005-0000-0000-00004F260000}"/>
    <cellStyle name="20% - Accent6 5 2 3" xfId="1755" xr:uid="{00000000-0005-0000-0000-000050260000}"/>
    <cellStyle name="20% - Accent6 5 2 3 2" xfId="6165" xr:uid="{00000000-0005-0000-0000-000051260000}"/>
    <cellStyle name="20% - Accent6 5 2 3 2 2" xfId="21829" xr:uid="{00000000-0005-0000-0000-000052260000}"/>
    <cellStyle name="20% - Accent6 5 2 3 3" xfId="6164" xr:uid="{00000000-0005-0000-0000-000053260000}"/>
    <cellStyle name="20% - Accent6 5 2 3 3 2" xfId="21828" xr:uid="{00000000-0005-0000-0000-000054260000}"/>
    <cellStyle name="20% - Accent6 5 2 3 4" xfId="17903" xr:uid="{00000000-0005-0000-0000-000055260000}"/>
    <cellStyle name="20% - Accent6 5 2 4" xfId="6160" xr:uid="{00000000-0005-0000-0000-000056260000}"/>
    <cellStyle name="20% - Accent6 5 2 4 2" xfId="21824" xr:uid="{00000000-0005-0000-0000-000057260000}"/>
    <cellStyle name="20% - Accent6 5 2 5" xfId="16952" xr:uid="{00000000-0005-0000-0000-000058260000}"/>
    <cellStyle name="20% - Accent6 5 2 6" xfId="33356" xr:uid="{00000000-0005-0000-0000-000059260000}"/>
    <cellStyle name="20% - Accent6 5 3" xfId="813" xr:uid="{00000000-0005-0000-0000-00005A260000}"/>
    <cellStyle name="20% - Accent6 5 3 2" xfId="1910" xr:uid="{00000000-0005-0000-0000-00005B260000}"/>
    <cellStyle name="20% - Accent6 5 3 2 2" xfId="6167" xr:uid="{00000000-0005-0000-0000-00005C260000}"/>
    <cellStyle name="20% - Accent6 5 3 2 2 2" xfId="21831" xr:uid="{00000000-0005-0000-0000-00005D260000}"/>
    <cellStyle name="20% - Accent6 5 3 2 3" xfId="18058" xr:uid="{00000000-0005-0000-0000-00005E260000}"/>
    <cellStyle name="20% - Accent6 5 3 2 4" xfId="34406" xr:uid="{00000000-0005-0000-0000-00005F260000}"/>
    <cellStyle name="20% - Accent6 5 3 3" xfId="6168" xr:uid="{00000000-0005-0000-0000-000060260000}"/>
    <cellStyle name="20% - Accent6 5 3 3 2" xfId="21832" xr:uid="{00000000-0005-0000-0000-000061260000}"/>
    <cellStyle name="20% - Accent6 5 3 4" xfId="6166" xr:uid="{00000000-0005-0000-0000-000062260000}"/>
    <cellStyle name="20% - Accent6 5 3 4 2" xfId="21830" xr:uid="{00000000-0005-0000-0000-000063260000}"/>
    <cellStyle name="20% - Accent6 5 3 5" xfId="17107" xr:uid="{00000000-0005-0000-0000-000064260000}"/>
    <cellStyle name="20% - Accent6 5 3 6" xfId="33979" xr:uid="{00000000-0005-0000-0000-000065260000}"/>
    <cellStyle name="20% - Accent6 5 4" xfId="1568" xr:uid="{00000000-0005-0000-0000-000066260000}"/>
    <cellStyle name="20% - Accent6 5 4 2" xfId="6170" xr:uid="{00000000-0005-0000-0000-000067260000}"/>
    <cellStyle name="20% - Accent6 5 4 2 2" xfId="21834" xr:uid="{00000000-0005-0000-0000-000068260000}"/>
    <cellStyle name="20% - Accent6 5 4 3" xfId="6169" xr:uid="{00000000-0005-0000-0000-000069260000}"/>
    <cellStyle name="20% - Accent6 5 4 3 2" xfId="21833" xr:uid="{00000000-0005-0000-0000-00006A260000}"/>
    <cellStyle name="20% - Accent6 5 4 4" xfId="17717" xr:uid="{00000000-0005-0000-0000-00006B260000}"/>
    <cellStyle name="20% - Accent6 5 4 5" xfId="34582" xr:uid="{00000000-0005-0000-0000-00006C260000}"/>
    <cellStyle name="20% - Accent6 5 5" xfId="2613" xr:uid="{00000000-0005-0000-0000-00006D260000}"/>
    <cellStyle name="20% - Accent6 5 5 2" xfId="18757" xr:uid="{00000000-0005-0000-0000-00006E260000}"/>
    <cellStyle name="20% - Accent6 5 5 3" xfId="34343" xr:uid="{00000000-0005-0000-0000-00006F260000}"/>
    <cellStyle name="20% - Accent6 5 6" xfId="16766" xr:uid="{00000000-0005-0000-0000-000070260000}"/>
    <cellStyle name="20% - Accent6 5 7" xfId="32655" xr:uid="{00000000-0005-0000-0000-000071260000}"/>
    <cellStyle name="20% - Accent6 50" xfId="31295" xr:uid="{00000000-0005-0000-0000-000072260000}"/>
    <cellStyle name="20% - Accent6 50 2" xfId="33301" xr:uid="{00000000-0005-0000-0000-000073260000}"/>
    <cellStyle name="20% - Accent6 51" xfId="31308" xr:uid="{00000000-0005-0000-0000-000074260000}"/>
    <cellStyle name="20% - Accent6 51 2" xfId="33920" xr:uid="{00000000-0005-0000-0000-000075260000}"/>
    <cellStyle name="20% - Accent6 52" xfId="31322" xr:uid="{00000000-0005-0000-0000-000076260000}"/>
    <cellStyle name="20% - Accent6 52 2" xfId="34289" xr:uid="{00000000-0005-0000-0000-000077260000}"/>
    <cellStyle name="20% - Accent6 53" xfId="31335" xr:uid="{00000000-0005-0000-0000-000078260000}"/>
    <cellStyle name="20% - Accent6 54" xfId="31349" xr:uid="{00000000-0005-0000-0000-000079260000}"/>
    <cellStyle name="20% - Accent6 55" xfId="31363" xr:uid="{00000000-0005-0000-0000-00007A260000}"/>
    <cellStyle name="20% - Accent6 56" xfId="31377" xr:uid="{00000000-0005-0000-0000-00007B260000}"/>
    <cellStyle name="20% - Accent6 57" xfId="31391" xr:uid="{00000000-0005-0000-0000-00007C260000}"/>
    <cellStyle name="20% - Accent6 58" xfId="31405" xr:uid="{00000000-0005-0000-0000-00007D260000}"/>
    <cellStyle name="20% - Accent6 59" xfId="31418" xr:uid="{00000000-0005-0000-0000-00007E260000}"/>
    <cellStyle name="20% - Accent6 6" xfId="462" xr:uid="{00000000-0005-0000-0000-00007F260000}"/>
    <cellStyle name="20% - Accent6 6 2" xfId="667" xr:uid="{00000000-0005-0000-0000-000080260000}"/>
    <cellStyle name="20% - Accent6 6 2 2" xfId="1013" xr:uid="{00000000-0005-0000-0000-000081260000}"/>
    <cellStyle name="20% - Accent6 6 2 2 2" xfId="2109" xr:uid="{00000000-0005-0000-0000-000082260000}"/>
    <cellStyle name="20% - Accent6 6 2 2 2 2" xfId="18257" xr:uid="{00000000-0005-0000-0000-000083260000}"/>
    <cellStyle name="20% - Accent6 6 2 2 3" xfId="6172" xr:uid="{00000000-0005-0000-0000-000084260000}"/>
    <cellStyle name="20% - Accent6 6 2 2 3 2" xfId="21836" xr:uid="{00000000-0005-0000-0000-000085260000}"/>
    <cellStyle name="20% - Accent6 6 2 2 4" xfId="17306" xr:uid="{00000000-0005-0000-0000-000086260000}"/>
    <cellStyle name="20% - Accent6 6 2 2 5" xfId="34480" xr:uid="{00000000-0005-0000-0000-000087260000}"/>
    <cellStyle name="20% - Accent6 6 2 3" xfId="1768" xr:uid="{00000000-0005-0000-0000-000088260000}"/>
    <cellStyle name="20% - Accent6 6 2 3 2" xfId="6173" xr:uid="{00000000-0005-0000-0000-000089260000}"/>
    <cellStyle name="20% - Accent6 6 2 3 2 2" xfId="21837" xr:uid="{00000000-0005-0000-0000-00008A260000}"/>
    <cellStyle name="20% - Accent6 6 2 3 3" xfId="17916" xr:uid="{00000000-0005-0000-0000-00008B260000}"/>
    <cellStyle name="20% - Accent6 6 2 4" xfId="6171" xr:uid="{00000000-0005-0000-0000-00008C260000}"/>
    <cellStyle name="20% - Accent6 6 2 4 2" xfId="21835" xr:uid="{00000000-0005-0000-0000-00008D260000}"/>
    <cellStyle name="20% - Accent6 6 2 5" xfId="16965" xr:uid="{00000000-0005-0000-0000-00008E260000}"/>
    <cellStyle name="20% - Accent6 6 2 6" xfId="33369" xr:uid="{00000000-0005-0000-0000-00008F260000}"/>
    <cellStyle name="20% - Accent6 6 3" xfId="826" xr:uid="{00000000-0005-0000-0000-000090260000}"/>
    <cellStyle name="20% - Accent6 6 3 2" xfId="1923" xr:uid="{00000000-0005-0000-0000-000091260000}"/>
    <cellStyle name="20% - Accent6 6 3 2 2" xfId="6175" xr:uid="{00000000-0005-0000-0000-000092260000}"/>
    <cellStyle name="20% - Accent6 6 3 2 2 2" xfId="21839" xr:uid="{00000000-0005-0000-0000-000093260000}"/>
    <cellStyle name="20% - Accent6 6 3 2 3" xfId="18071" xr:uid="{00000000-0005-0000-0000-000094260000}"/>
    <cellStyle name="20% - Accent6 6 3 2 4" xfId="34663" xr:uid="{00000000-0005-0000-0000-000095260000}"/>
    <cellStyle name="20% - Accent6 6 3 3" xfId="6174" xr:uid="{00000000-0005-0000-0000-000096260000}"/>
    <cellStyle name="20% - Accent6 6 3 3 2" xfId="21838" xr:uid="{00000000-0005-0000-0000-000097260000}"/>
    <cellStyle name="20% - Accent6 6 3 4" xfId="17120" xr:uid="{00000000-0005-0000-0000-000098260000}"/>
    <cellStyle name="20% - Accent6 6 3 5" xfId="33992" xr:uid="{00000000-0005-0000-0000-000099260000}"/>
    <cellStyle name="20% - Accent6 6 4" xfId="1581" xr:uid="{00000000-0005-0000-0000-00009A260000}"/>
    <cellStyle name="20% - Accent6 6 4 2" xfId="17730" xr:uid="{00000000-0005-0000-0000-00009B260000}"/>
    <cellStyle name="20% - Accent6 6 4 3" xfId="34357" xr:uid="{00000000-0005-0000-0000-00009C260000}"/>
    <cellStyle name="20% - Accent6 6 5" xfId="2628" xr:uid="{00000000-0005-0000-0000-00009D260000}"/>
    <cellStyle name="20% - Accent6 6 5 2" xfId="18772" xr:uid="{00000000-0005-0000-0000-00009E260000}"/>
    <cellStyle name="20% - Accent6 6 6" xfId="16779" xr:uid="{00000000-0005-0000-0000-00009F260000}"/>
    <cellStyle name="20% - Accent6 6 7" xfId="32668" xr:uid="{00000000-0005-0000-0000-0000A0260000}"/>
    <cellStyle name="20% - Accent6 60" xfId="31431" xr:uid="{00000000-0005-0000-0000-0000A1260000}"/>
    <cellStyle name="20% - Accent6 61" xfId="31445" xr:uid="{00000000-0005-0000-0000-0000A2260000}"/>
    <cellStyle name="20% - Accent6 62" xfId="31459" xr:uid="{00000000-0005-0000-0000-0000A3260000}"/>
    <cellStyle name="20% - Accent6 63" xfId="31486" xr:uid="{00000000-0005-0000-0000-0000A4260000}"/>
    <cellStyle name="20% - Accent6 64" xfId="31493" xr:uid="{00000000-0005-0000-0000-0000A5260000}"/>
    <cellStyle name="20% - Accent6 65" xfId="31506" xr:uid="{00000000-0005-0000-0000-0000A6260000}"/>
    <cellStyle name="20% - Accent6 66" xfId="31520" xr:uid="{00000000-0005-0000-0000-0000A7260000}"/>
    <cellStyle name="20% - Accent6 67" xfId="31533" xr:uid="{00000000-0005-0000-0000-0000A8260000}"/>
    <cellStyle name="20% - Accent6 68" xfId="31546" xr:uid="{00000000-0005-0000-0000-0000A9260000}"/>
    <cellStyle name="20% - Accent6 69" xfId="31560" xr:uid="{00000000-0005-0000-0000-0000AA260000}"/>
    <cellStyle name="20% - Accent6 7" xfId="478" xr:uid="{00000000-0005-0000-0000-0000AB260000}"/>
    <cellStyle name="20% - Accent6 7 2" xfId="682" xr:uid="{00000000-0005-0000-0000-0000AC260000}"/>
    <cellStyle name="20% - Accent6 7 2 2" xfId="1028" xr:uid="{00000000-0005-0000-0000-0000AD260000}"/>
    <cellStyle name="20% - Accent6 7 2 2 2" xfId="2124" xr:uid="{00000000-0005-0000-0000-0000AE260000}"/>
    <cellStyle name="20% - Accent6 7 2 2 2 2" xfId="18272" xr:uid="{00000000-0005-0000-0000-0000AF260000}"/>
    <cellStyle name="20% - Accent6 7 2 2 3" xfId="6177" xr:uid="{00000000-0005-0000-0000-0000B0260000}"/>
    <cellStyle name="20% - Accent6 7 2 2 3 2" xfId="21841" xr:uid="{00000000-0005-0000-0000-0000B1260000}"/>
    <cellStyle name="20% - Accent6 7 2 2 4" xfId="17321" xr:uid="{00000000-0005-0000-0000-0000B2260000}"/>
    <cellStyle name="20% - Accent6 7 2 2 5" xfId="34677" xr:uid="{00000000-0005-0000-0000-0000B3260000}"/>
    <cellStyle name="20% - Accent6 7 2 3" xfId="1783" xr:uid="{00000000-0005-0000-0000-0000B4260000}"/>
    <cellStyle name="20% - Accent6 7 2 3 2" xfId="6178" xr:uid="{00000000-0005-0000-0000-0000B5260000}"/>
    <cellStyle name="20% - Accent6 7 2 3 2 2" xfId="21842" xr:uid="{00000000-0005-0000-0000-0000B6260000}"/>
    <cellStyle name="20% - Accent6 7 2 3 3" xfId="17931" xr:uid="{00000000-0005-0000-0000-0000B7260000}"/>
    <cellStyle name="20% - Accent6 7 2 4" xfId="6176" xr:uid="{00000000-0005-0000-0000-0000B8260000}"/>
    <cellStyle name="20% - Accent6 7 2 4 2" xfId="21840" xr:uid="{00000000-0005-0000-0000-0000B9260000}"/>
    <cellStyle name="20% - Accent6 7 2 5" xfId="16980" xr:uid="{00000000-0005-0000-0000-0000BA260000}"/>
    <cellStyle name="20% - Accent6 7 2 6" xfId="33382" xr:uid="{00000000-0005-0000-0000-0000BB260000}"/>
    <cellStyle name="20% - Accent6 7 3" xfId="842" xr:uid="{00000000-0005-0000-0000-0000BC260000}"/>
    <cellStyle name="20% - Accent6 7 3 2" xfId="1938" xr:uid="{00000000-0005-0000-0000-0000BD260000}"/>
    <cellStyle name="20% - Accent6 7 3 2 2" xfId="18086" xr:uid="{00000000-0005-0000-0000-0000BE260000}"/>
    <cellStyle name="20% - Accent6 7 3 3" xfId="6179" xr:uid="{00000000-0005-0000-0000-0000BF260000}"/>
    <cellStyle name="20% - Accent6 7 3 3 2" xfId="21843" xr:uid="{00000000-0005-0000-0000-0000C0260000}"/>
    <cellStyle name="20% - Accent6 7 3 4" xfId="17135" xr:uid="{00000000-0005-0000-0000-0000C1260000}"/>
    <cellStyle name="20% - Accent6 7 3 5" xfId="34005" xr:uid="{00000000-0005-0000-0000-0000C2260000}"/>
    <cellStyle name="20% - Accent6 7 4" xfId="1597" xr:uid="{00000000-0005-0000-0000-0000C3260000}"/>
    <cellStyle name="20% - Accent6 7 4 2" xfId="6180" xr:uid="{00000000-0005-0000-0000-0000C4260000}"/>
    <cellStyle name="20% - Accent6 7 4 2 2" xfId="21844" xr:uid="{00000000-0005-0000-0000-0000C5260000}"/>
    <cellStyle name="20% - Accent6 7 4 3" xfId="17745" xr:uid="{00000000-0005-0000-0000-0000C6260000}"/>
    <cellStyle name="20% - Accent6 7 4 4" xfId="34493" xr:uid="{00000000-0005-0000-0000-0000C7260000}"/>
    <cellStyle name="20% - Accent6 7 5" xfId="2642" xr:uid="{00000000-0005-0000-0000-0000C8260000}"/>
    <cellStyle name="20% - Accent6 7 5 2" xfId="18785" xr:uid="{00000000-0005-0000-0000-0000C9260000}"/>
    <cellStyle name="20% - Accent6 7 6" xfId="16794" xr:uid="{00000000-0005-0000-0000-0000CA260000}"/>
    <cellStyle name="20% - Accent6 7 7" xfId="32681" xr:uid="{00000000-0005-0000-0000-0000CB260000}"/>
    <cellStyle name="20% - Accent6 70" xfId="31573" xr:uid="{00000000-0005-0000-0000-0000CC260000}"/>
    <cellStyle name="20% - Accent6 71" xfId="31586" xr:uid="{00000000-0005-0000-0000-0000CD260000}"/>
    <cellStyle name="20% - Accent6 72" xfId="31600" xr:uid="{00000000-0005-0000-0000-0000CE260000}"/>
    <cellStyle name="20% - Accent6 73" xfId="31633" xr:uid="{00000000-0005-0000-0000-0000CF260000}"/>
    <cellStyle name="20% - Accent6 74" xfId="31643" xr:uid="{00000000-0005-0000-0000-0000D0260000}"/>
    <cellStyle name="20% - Accent6 75" xfId="31650" xr:uid="{00000000-0005-0000-0000-0000D1260000}"/>
    <cellStyle name="20% - Accent6 76" xfId="31664" xr:uid="{00000000-0005-0000-0000-0000D2260000}"/>
    <cellStyle name="20% - Accent6 77" xfId="31678" xr:uid="{00000000-0005-0000-0000-0000D3260000}"/>
    <cellStyle name="20% - Accent6 78" xfId="31691" xr:uid="{00000000-0005-0000-0000-0000D4260000}"/>
    <cellStyle name="20% - Accent6 79" xfId="31705" xr:uid="{00000000-0005-0000-0000-0000D5260000}"/>
    <cellStyle name="20% - Accent6 8" xfId="492" xr:uid="{00000000-0005-0000-0000-0000D6260000}"/>
    <cellStyle name="20% - Accent6 8 2" xfId="695" xr:uid="{00000000-0005-0000-0000-0000D7260000}"/>
    <cellStyle name="20% - Accent6 8 2 2" xfId="1041" xr:uid="{00000000-0005-0000-0000-0000D8260000}"/>
    <cellStyle name="20% - Accent6 8 2 2 2" xfId="2137" xr:uid="{00000000-0005-0000-0000-0000D9260000}"/>
    <cellStyle name="20% - Accent6 8 2 2 2 2" xfId="18285" xr:uid="{00000000-0005-0000-0000-0000DA260000}"/>
    <cellStyle name="20% - Accent6 8 2 2 3" xfId="17334" xr:uid="{00000000-0005-0000-0000-0000DB260000}"/>
    <cellStyle name="20% - Accent6 8 2 2 4" xfId="34690" xr:uid="{00000000-0005-0000-0000-0000DC260000}"/>
    <cellStyle name="20% - Accent6 8 2 3" xfId="1796" xr:uid="{00000000-0005-0000-0000-0000DD260000}"/>
    <cellStyle name="20% - Accent6 8 2 3 2" xfId="17944" xr:uid="{00000000-0005-0000-0000-0000DE260000}"/>
    <cellStyle name="20% - Accent6 8 2 4" xfId="6181" xr:uid="{00000000-0005-0000-0000-0000DF260000}"/>
    <cellStyle name="20% - Accent6 8 2 4 2" xfId="21845" xr:uid="{00000000-0005-0000-0000-0000E0260000}"/>
    <cellStyle name="20% - Accent6 8 2 5" xfId="16993" xr:uid="{00000000-0005-0000-0000-0000E1260000}"/>
    <cellStyle name="20% - Accent6 8 2 6" xfId="33395" xr:uid="{00000000-0005-0000-0000-0000E2260000}"/>
    <cellStyle name="20% - Accent6 8 3" xfId="855" xr:uid="{00000000-0005-0000-0000-0000E3260000}"/>
    <cellStyle name="20% - Accent6 8 3 2" xfId="1951" xr:uid="{00000000-0005-0000-0000-0000E4260000}"/>
    <cellStyle name="20% - Accent6 8 3 2 2" xfId="18099" xr:uid="{00000000-0005-0000-0000-0000E5260000}"/>
    <cellStyle name="20% - Accent6 8 3 3" xfId="6182" xr:uid="{00000000-0005-0000-0000-0000E6260000}"/>
    <cellStyle name="20% - Accent6 8 3 3 2" xfId="21846" xr:uid="{00000000-0005-0000-0000-0000E7260000}"/>
    <cellStyle name="20% - Accent6 8 3 4" xfId="17148" xr:uid="{00000000-0005-0000-0000-0000E8260000}"/>
    <cellStyle name="20% - Accent6 8 3 5" xfId="34018" xr:uid="{00000000-0005-0000-0000-0000E9260000}"/>
    <cellStyle name="20% - Accent6 8 4" xfId="1610" xr:uid="{00000000-0005-0000-0000-0000EA260000}"/>
    <cellStyle name="20% - Accent6 8 4 2" xfId="17758" xr:uid="{00000000-0005-0000-0000-0000EB260000}"/>
    <cellStyle name="20% - Accent6 8 4 3" xfId="34506" xr:uid="{00000000-0005-0000-0000-0000EC260000}"/>
    <cellStyle name="20% - Accent6 8 5" xfId="2655" xr:uid="{00000000-0005-0000-0000-0000ED260000}"/>
    <cellStyle name="20% - Accent6 8 5 2" xfId="18798" xr:uid="{00000000-0005-0000-0000-0000EE260000}"/>
    <cellStyle name="20% - Accent6 8 6" xfId="16807" xr:uid="{00000000-0005-0000-0000-0000EF260000}"/>
    <cellStyle name="20% - Accent6 8 7" xfId="32694" xr:uid="{00000000-0005-0000-0000-0000F0260000}"/>
    <cellStyle name="20% - Accent6 80" xfId="31718" xr:uid="{00000000-0005-0000-0000-0000F1260000}"/>
    <cellStyle name="20% - Accent6 81" xfId="31731" xr:uid="{00000000-0005-0000-0000-0000F2260000}"/>
    <cellStyle name="20% - Accent6 82" xfId="31745" xr:uid="{00000000-0005-0000-0000-0000F3260000}"/>
    <cellStyle name="20% - Accent6 83" xfId="31759" xr:uid="{00000000-0005-0000-0000-0000F4260000}"/>
    <cellStyle name="20% - Accent6 84" xfId="31781" xr:uid="{00000000-0005-0000-0000-0000F5260000}"/>
    <cellStyle name="20% - Accent6 85" xfId="31794" xr:uid="{00000000-0005-0000-0000-0000F6260000}"/>
    <cellStyle name="20% - Accent6 86" xfId="31807" xr:uid="{00000000-0005-0000-0000-0000F7260000}"/>
    <cellStyle name="20% - Accent6 87" xfId="31828" xr:uid="{00000000-0005-0000-0000-0000F8260000}"/>
    <cellStyle name="20% - Accent6 88" xfId="31835" xr:uid="{00000000-0005-0000-0000-0000F9260000}"/>
    <cellStyle name="20% - Accent6 89" xfId="31858" xr:uid="{00000000-0005-0000-0000-0000FA260000}"/>
    <cellStyle name="20% - Accent6 9" xfId="505" xr:uid="{00000000-0005-0000-0000-0000FB260000}"/>
    <cellStyle name="20% - Accent6 9 2" xfId="708" xr:uid="{00000000-0005-0000-0000-0000FC260000}"/>
    <cellStyle name="20% - Accent6 9 2 2" xfId="1054" xr:uid="{00000000-0005-0000-0000-0000FD260000}"/>
    <cellStyle name="20% - Accent6 9 2 2 2" xfId="2150" xr:uid="{00000000-0005-0000-0000-0000FE260000}"/>
    <cellStyle name="20% - Accent6 9 2 2 2 2" xfId="18298" xr:uid="{00000000-0005-0000-0000-0000FF260000}"/>
    <cellStyle name="20% - Accent6 9 2 2 3" xfId="17347" xr:uid="{00000000-0005-0000-0000-000000270000}"/>
    <cellStyle name="20% - Accent6 9 2 2 4" xfId="34703" xr:uid="{00000000-0005-0000-0000-000001270000}"/>
    <cellStyle name="20% - Accent6 9 2 3" xfId="1809" xr:uid="{00000000-0005-0000-0000-000002270000}"/>
    <cellStyle name="20% - Accent6 9 2 3 2" xfId="17957" xr:uid="{00000000-0005-0000-0000-000003270000}"/>
    <cellStyle name="20% - Accent6 9 2 4" xfId="6183" xr:uid="{00000000-0005-0000-0000-000004270000}"/>
    <cellStyle name="20% - Accent6 9 2 4 2" xfId="21847" xr:uid="{00000000-0005-0000-0000-000005270000}"/>
    <cellStyle name="20% - Accent6 9 2 5" xfId="17006" xr:uid="{00000000-0005-0000-0000-000006270000}"/>
    <cellStyle name="20% - Accent6 9 2 6" xfId="33408" xr:uid="{00000000-0005-0000-0000-000007270000}"/>
    <cellStyle name="20% - Accent6 9 3" xfId="868" xr:uid="{00000000-0005-0000-0000-000008270000}"/>
    <cellStyle name="20% - Accent6 9 3 2" xfId="1964" xr:uid="{00000000-0005-0000-0000-000009270000}"/>
    <cellStyle name="20% - Accent6 9 3 2 2" xfId="18112" xr:uid="{00000000-0005-0000-0000-00000A270000}"/>
    <cellStyle name="20% - Accent6 9 3 3" xfId="17161" xr:uid="{00000000-0005-0000-0000-00000B270000}"/>
    <cellStyle name="20% - Accent6 9 3 4" xfId="34032" xr:uid="{00000000-0005-0000-0000-00000C270000}"/>
    <cellStyle name="20% - Accent6 9 4" xfId="1623" xr:uid="{00000000-0005-0000-0000-00000D270000}"/>
    <cellStyle name="20% - Accent6 9 4 2" xfId="17771" xr:uid="{00000000-0005-0000-0000-00000E270000}"/>
    <cellStyle name="20% - Accent6 9 4 3" xfId="34519" xr:uid="{00000000-0005-0000-0000-00000F270000}"/>
    <cellStyle name="20% - Accent6 9 5" xfId="2672" xr:uid="{00000000-0005-0000-0000-000010270000}"/>
    <cellStyle name="20% - Accent6 9 5 2" xfId="18813" xr:uid="{00000000-0005-0000-0000-000011270000}"/>
    <cellStyle name="20% - Accent6 9 6" xfId="16820" xr:uid="{00000000-0005-0000-0000-000012270000}"/>
    <cellStyle name="20% - Accent6 9 7" xfId="32707" xr:uid="{00000000-0005-0000-0000-000013270000}"/>
    <cellStyle name="20% - Accent6 90" xfId="31872" xr:uid="{00000000-0005-0000-0000-000014270000}"/>
    <cellStyle name="20% - Accent6 91" xfId="31886" xr:uid="{00000000-0005-0000-0000-000015270000}"/>
    <cellStyle name="20% - Accent6 92" xfId="31899" xr:uid="{00000000-0005-0000-0000-000016270000}"/>
    <cellStyle name="20% - Accent6 93" xfId="31917" xr:uid="{00000000-0005-0000-0000-000017270000}"/>
    <cellStyle name="20% - Accent6 94" xfId="31925" xr:uid="{00000000-0005-0000-0000-000018270000}"/>
    <cellStyle name="20% - Accent6 95" xfId="31938" xr:uid="{00000000-0005-0000-0000-000019270000}"/>
    <cellStyle name="20% - Accent6 96" xfId="31951" xr:uid="{00000000-0005-0000-0000-00001A270000}"/>
    <cellStyle name="20% - Accent6 97" xfId="31964" xr:uid="{00000000-0005-0000-0000-00001B270000}"/>
    <cellStyle name="20% - Accent6 98" xfId="31977" xr:uid="{00000000-0005-0000-0000-00001C270000}"/>
    <cellStyle name="20% - Accent6 99" xfId="32000" xr:uid="{00000000-0005-0000-0000-00001D270000}"/>
    <cellStyle name="20% - Akzent1" xfId="6184" xr:uid="{00000000-0005-0000-0000-00001E270000}"/>
    <cellStyle name="20% - Akzent1 2" xfId="6185" xr:uid="{00000000-0005-0000-0000-00001F270000}"/>
    <cellStyle name="20% - Akzent1 2 2" xfId="21848" xr:uid="{00000000-0005-0000-0000-000020270000}"/>
    <cellStyle name="20% - Akzent1 3" xfId="6186" xr:uid="{00000000-0005-0000-0000-000021270000}"/>
    <cellStyle name="20% - Akzent1 3 2" xfId="21849" xr:uid="{00000000-0005-0000-0000-000022270000}"/>
    <cellStyle name="20% - Akzent1 4" xfId="6187" xr:uid="{00000000-0005-0000-0000-000023270000}"/>
    <cellStyle name="20% - Akzent1 4 2" xfId="21850" xr:uid="{00000000-0005-0000-0000-000024270000}"/>
    <cellStyle name="20% - Akzent1 5" xfId="6188" xr:uid="{00000000-0005-0000-0000-000025270000}"/>
    <cellStyle name="20% - Akzent1 5 2" xfId="21851" xr:uid="{00000000-0005-0000-0000-000026270000}"/>
    <cellStyle name="20% - Akzent2" xfId="6189" xr:uid="{00000000-0005-0000-0000-000027270000}"/>
    <cellStyle name="20% - Akzent2 2" xfId="6190" xr:uid="{00000000-0005-0000-0000-000028270000}"/>
    <cellStyle name="20% - Akzent2 2 2" xfId="21852" xr:uid="{00000000-0005-0000-0000-000029270000}"/>
    <cellStyle name="20% - Akzent2 3" xfId="6191" xr:uid="{00000000-0005-0000-0000-00002A270000}"/>
    <cellStyle name="20% - Akzent2 3 2" xfId="21853" xr:uid="{00000000-0005-0000-0000-00002B270000}"/>
    <cellStyle name="20% - Akzent2 4" xfId="6192" xr:uid="{00000000-0005-0000-0000-00002C270000}"/>
    <cellStyle name="20% - Akzent2 4 2" xfId="21854" xr:uid="{00000000-0005-0000-0000-00002D270000}"/>
    <cellStyle name="20% - Akzent2 5" xfId="6193" xr:uid="{00000000-0005-0000-0000-00002E270000}"/>
    <cellStyle name="20% - Akzent2 5 2" xfId="21855" xr:uid="{00000000-0005-0000-0000-00002F270000}"/>
    <cellStyle name="20% - Akzent3" xfId="6194" xr:uid="{00000000-0005-0000-0000-000030270000}"/>
    <cellStyle name="20% - Akzent3 2" xfId="6195" xr:uid="{00000000-0005-0000-0000-000031270000}"/>
    <cellStyle name="20% - Akzent3 2 2" xfId="21856" xr:uid="{00000000-0005-0000-0000-000032270000}"/>
    <cellStyle name="20% - Akzent3 3" xfId="6196" xr:uid="{00000000-0005-0000-0000-000033270000}"/>
    <cellStyle name="20% - Akzent3 3 2" xfId="21857" xr:uid="{00000000-0005-0000-0000-000034270000}"/>
    <cellStyle name="20% - Akzent3 4" xfId="6197" xr:uid="{00000000-0005-0000-0000-000035270000}"/>
    <cellStyle name="20% - Akzent3 4 2" xfId="21858" xr:uid="{00000000-0005-0000-0000-000036270000}"/>
    <cellStyle name="20% - Akzent3 5" xfId="6198" xr:uid="{00000000-0005-0000-0000-000037270000}"/>
    <cellStyle name="20% - Akzent3 5 2" xfId="21859" xr:uid="{00000000-0005-0000-0000-000038270000}"/>
    <cellStyle name="20% - Akzent4" xfId="6199" xr:uid="{00000000-0005-0000-0000-000039270000}"/>
    <cellStyle name="20% - Akzent4 2" xfId="6200" xr:uid="{00000000-0005-0000-0000-00003A270000}"/>
    <cellStyle name="20% - Akzent4 2 2" xfId="21860" xr:uid="{00000000-0005-0000-0000-00003B270000}"/>
    <cellStyle name="20% - Akzent4 3" xfId="6201" xr:uid="{00000000-0005-0000-0000-00003C270000}"/>
    <cellStyle name="20% - Akzent4 3 2" xfId="21861" xr:uid="{00000000-0005-0000-0000-00003D270000}"/>
    <cellStyle name="20% - Akzent4 4" xfId="6202" xr:uid="{00000000-0005-0000-0000-00003E270000}"/>
    <cellStyle name="20% - Akzent4 4 2" xfId="21862" xr:uid="{00000000-0005-0000-0000-00003F270000}"/>
    <cellStyle name="20% - Akzent4 5" xfId="6203" xr:uid="{00000000-0005-0000-0000-000040270000}"/>
    <cellStyle name="20% - Akzent4 5 2" xfId="21863" xr:uid="{00000000-0005-0000-0000-000041270000}"/>
    <cellStyle name="20% - Akzent5" xfId="6204" xr:uid="{00000000-0005-0000-0000-000042270000}"/>
    <cellStyle name="20% - Akzent5 2" xfId="6205" xr:uid="{00000000-0005-0000-0000-000043270000}"/>
    <cellStyle name="20% - Akzent5 2 2" xfId="21864" xr:uid="{00000000-0005-0000-0000-000044270000}"/>
    <cellStyle name="20% - Akzent5 3" xfId="6206" xr:uid="{00000000-0005-0000-0000-000045270000}"/>
    <cellStyle name="20% - Akzent5 3 2" xfId="21865" xr:uid="{00000000-0005-0000-0000-000046270000}"/>
    <cellStyle name="20% - Akzent5 4" xfId="6207" xr:uid="{00000000-0005-0000-0000-000047270000}"/>
    <cellStyle name="20% - Akzent5 4 2" xfId="21866" xr:uid="{00000000-0005-0000-0000-000048270000}"/>
    <cellStyle name="20% - Akzent5 5" xfId="6208" xr:uid="{00000000-0005-0000-0000-000049270000}"/>
    <cellStyle name="20% - Akzent5 5 2" xfId="21867" xr:uid="{00000000-0005-0000-0000-00004A270000}"/>
    <cellStyle name="20% - Akzent6" xfId="6209" xr:uid="{00000000-0005-0000-0000-00004B270000}"/>
    <cellStyle name="20% - Akzent6 2" xfId="6210" xr:uid="{00000000-0005-0000-0000-00004C270000}"/>
    <cellStyle name="20% - Akzent6 2 2" xfId="21868" xr:uid="{00000000-0005-0000-0000-00004D270000}"/>
    <cellStyle name="20% - Akzent6 3" xfId="6211" xr:uid="{00000000-0005-0000-0000-00004E270000}"/>
    <cellStyle name="20% - Akzent6 3 2" xfId="21869" xr:uid="{00000000-0005-0000-0000-00004F270000}"/>
    <cellStyle name="20% - Akzent6 4" xfId="6212" xr:uid="{00000000-0005-0000-0000-000050270000}"/>
    <cellStyle name="20% - Akzent6 4 2" xfId="21870" xr:uid="{00000000-0005-0000-0000-000051270000}"/>
    <cellStyle name="20% - Akzent6 5" xfId="6213" xr:uid="{00000000-0005-0000-0000-000052270000}"/>
    <cellStyle name="20% - Akzent6 5 2" xfId="21871" xr:uid="{00000000-0005-0000-0000-000053270000}"/>
    <cellStyle name="40 % - Accent1" xfId="6214" xr:uid="{00000000-0005-0000-0000-000054270000}"/>
    <cellStyle name="40 % - Accent1 2" xfId="6215" xr:uid="{00000000-0005-0000-0000-000055270000}"/>
    <cellStyle name="40 % - Accent1 2 2" xfId="21872" xr:uid="{00000000-0005-0000-0000-000056270000}"/>
    <cellStyle name="40 % - Accent2" xfId="6216" xr:uid="{00000000-0005-0000-0000-000057270000}"/>
    <cellStyle name="40 % - Accent2 2" xfId="6217" xr:uid="{00000000-0005-0000-0000-000058270000}"/>
    <cellStyle name="40 % - Accent2 2 2" xfId="21873" xr:uid="{00000000-0005-0000-0000-000059270000}"/>
    <cellStyle name="40 % - Accent3" xfId="6218" xr:uid="{00000000-0005-0000-0000-00005A270000}"/>
    <cellStyle name="40 % - Accent3 2" xfId="6219" xr:uid="{00000000-0005-0000-0000-00005B270000}"/>
    <cellStyle name="40 % - Accent3 2 2" xfId="21874" xr:uid="{00000000-0005-0000-0000-00005C270000}"/>
    <cellStyle name="40 % - Accent4" xfId="6220" xr:uid="{00000000-0005-0000-0000-00005D270000}"/>
    <cellStyle name="40 % - Accent4 2" xfId="6221" xr:uid="{00000000-0005-0000-0000-00005E270000}"/>
    <cellStyle name="40 % - Accent4 2 2" xfId="21875" xr:uid="{00000000-0005-0000-0000-00005F270000}"/>
    <cellStyle name="40 % - Accent5" xfId="6222" xr:uid="{00000000-0005-0000-0000-000060270000}"/>
    <cellStyle name="40 % - Accent5 2" xfId="6223" xr:uid="{00000000-0005-0000-0000-000061270000}"/>
    <cellStyle name="40 % - Accent5 2 2" xfId="21876" xr:uid="{00000000-0005-0000-0000-000062270000}"/>
    <cellStyle name="40 % - Accent6" xfId="6224" xr:uid="{00000000-0005-0000-0000-000063270000}"/>
    <cellStyle name="40 % - Accent6 2" xfId="6225" xr:uid="{00000000-0005-0000-0000-000064270000}"/>
    <cellStyle name="40 % - Accent6 2 2" xfId="21877" xr:uid="{00000000-0005-0000-0000-000065270000}"/>
    <cellStyle name="40% - Accent1" xfId="21" builtinId="31" customBuiltin="1"/>
    <cellStyle name="40% - Accent1 10" xfId="509" xr:uid="{00000000-0005-0000-0000-000067270000}"/>
    <cellStyle name="40% - Accent1 10 2" xfId="712" xr:uid="{00000000-0005-0000-0000-000068270000}"/>
    <cellStyle name="40% - Accent1 10 2 2" xfId="1058" xr:uid="{00000000-0005-0000-0000-000069270000}"/>
    <cellStyle name="40% - Accent1 10 2 2 2" xfId="2154" xr:uid="{00000000-0005-0000-0000-00006A270000}"/>
    <cellStyle name="40% - Accent1 10 2 2 2 2" xfId="18302" xr:uid="{00000000-0005-0000-0000-00006B270000}"/>
    <cellStyle name="40% - Accent1 10 2 2 3" xfId="17351" xr:uid="{00000000-0005-0000-0000-00006C270000}"/>
    <cellStyle name="40% - Accent1 10 2 2 4" xfId="34712" xr:uid="{00000000-0005-0000-0000-00006D270000}"/>
    <cellStyle name="40% - Accent1 10 2 3" xfId="1813" xr:uid="{00000000-0005-0000-0000-00006E270000}"/>
    <cellStyle name="40% - Accent1 10 2 3 2" xfId="17961" xr:uid="{00000000-0005-0000-0000-00006F270000}"/>
    <cellStyle name="40% - Accent1 10 2 4" xfId="17010" xr:uid="{00000000-0005-0000-0000-000070270000}"/>
    <cellStyle name="40% - Accent1 10 2 5" xfId="33414" xr:uid="{00000000-0005-0000-0000-000071270000}"/>
    <cellStyle name="40% - Accent1 10 3" xfId="872" xr:uid="{00000000-0005-0000-0000-000072270000}"/>
    <cellStyle name="40% - Accent1 10 3 2" xfId="1968" xr:uid="{00000000-0005-0000-0000-000073270000}"/>
    <cellStyle name="40% - Accent1 10 3 2 2" xfId="18116" xr:uid="{00000000-0005-0000-0000-000074270000}"/>
    <cellStyle name="40% - Accent1 10 3 3" xfId="17165" xr:uid="{00000000-0005-0000-0000-000075270000}"/>
    <cellStyle name="40% - Accent1 10 3 4" xfId="34036" xr:uid="{00000000-0005-0000-0000-000076270000}"/>
    <cellStyle name="40% - Accent1 10 4" xfId="1627" xr:uid="{00000000-0005-0000-0000-000077270000}"/>
    <cellStyle name="40% - Accent1 10 4 2" xfId="17775" xr:uid="{00000000-0005-0000-0000-000078270000}"/>
    <cellStyle name="40% - Accent1 10 4 3" xfId="34413" xr:uid="{00000000-0005-0000-0000-000079270000}"/>
    <cellStyle name="40% - Accent1 10 5" xfId="2678" xr:uid="{00000000-0005-0000-0000-00007A270000}"/>
    <cellStyle name="40% - Accent1 10 5 2" xfId="18819" xr:uid="{00000000-0005-0000-0000-00007B270000}"/>
    <cellStyle name="40% - Accent1 10 6" xfId="16824" xr:uid="{00000000-0005-0000-0000-00007C270000}"/>
    <cellStyle name="40% - Accent1 10 7" xfId="32711" xr:uid="{00000000-0005-0000-0000-00007D270000}"/>
    <cellStyle name="40% - Accent1 100" xfId="32004" xr:uid="{00000000-0005-0000-0000-00007E270000}"/>
    <cellStyle name="40% - Accent1 101" xfId="32019" xr:uid="{00000000-0005-0000-0000-00007F270000}"/>
    <cellStyle name="40% - Accent1 102" xfId="32032" xr:uid="{00000000-0005-0000-0000-000080270000}"/>
    <cellStyle name="40% - Accent1 103" xfId="32047" xr:uid="{00000000-0005-0000-0000-000081270000}"/>
    <cellStyle name="40% - Accent1 104" xfId="32060" xr:uid="{00000000-0005-0000-0000-000082270000}"/>
    <cellStyle name="40% - Accent1 105" xfId="32073" xr:uid="{00000000-0005-0000-0000-000083270000}"/>
    <cellStyle name="40% - Accent1 106" xfId="32086" xr:uid="{00000000-0005-0000-0000-000084270000}"/>
    <cellStyle name="40% - Accent1 107" xfId="32109" xr:uid="{00000000-0005-0000-0000-000085270000}"/>
    <cellStyle name="40% - Accent1 108" xfId="32123" xr:uid="{00000000-0005-0000-0000-000086270000}"/>
    <cellStyle name="40% - Accent1 109" xfId="32138" xr:uid="{00000000-0005-0000-0000-000087270000}"/>
    <cellStyle name="40% - Accent1 11" xfId="522" xr:uid="{00000000-0005-0000-0000-000088270000}"/>
    <cellStyle name="40% - Accent1 11 2" xfId="725" xr:uid="{00000000-0005-0000-0000-000089270000}"/>
    <cellStyle name="40% - Accent1 11 2 2" xfId="1071" xr:uid="{00000000-0005-0000-0000-00008A270000}"/>
    <cellStyle name="40% - Accent1 11 2 2 2" xfId="2167" xr:uid="{00000000-0005-0000-0000-00008B270000}"/>
    <cellStyle name="40% - Accent1 11 2 2 2 2" xfId="18315" xr:uid="{00000000-0005-0000-0000-00008C270000}"/>
    <cellStyle name="40% - Accent1 11 2 2 3" xfId="17364" xr:uid="{00000000-0005-0000-0000-00008D270000}"/>
    <cellStyle name="40% - Accent1 11 2 3" xfId="1826" xr:uid="{00000000-0005-0000-0000-00008E270000}"/>
    <cellStyle name="40% - Accent1 11 2 3 2" xfId="17974" xr:uid="{00000000-0005-0000-0000-00008F270000}"/>
    <cellStyle name="40% - Accent1 11 2 4" xfId="17023" xr:uid="{00000000-0005-0000-0000-000090270000}"/>
    <cellStyle name="40% - Accent1 11 2 5" xfId="33427" xr:uid="{00000000-0005-0000-0000-000091270000}"/>
    <cellStyle name="40% - Accent1 11 3" xfId="885" xr:uid="{00000000-0005-0000-0000-000092270000}"/>
    <cellStyle name="40% - Accent1 11 3 2" xfId="1981" xr:uid="{00000000-0005-0000-0000-000093270000}"/>
    <cellStyle name="40% - Accent1 11 3 2 2" xfId="18129" xr:uid="{00000000-0005-0000-0000-000094270000}"/>
    <cellStyle name="40% - Accent1 11 3 3" xfId="17178" xr:uid="{00000000-0005-0000-0000-000095270000}"/>
    <cellStyle name="40% - Accent1 11 3 4" xfId="34049" xr:uid="{00000000-0005-0000-0000-000096270000}"/>
    <cellStyle name="40% - Accent1 11 4" xfId="1640" xr:uid="{00000000-0005-0000-0000-000097270000}"/>
    <cellStyle name="40% - Accent1 11 4 2" xfId="17788" xr:uid="{00000000-0005-0000-0000-000098270000}"/>
    <cellStyle name="40% - Accent1 11 4 3" xfId="34526" xr:uid="{00000000-0005-0000-0000-000099270000}"/>
    <cellStyle name="40% - Accent1 11 5" xfId="2692" xr:uid="{00000000-0005-0000-0000-00009A270000}"/>
    <cellStyle name="40% - Accent1 11 5 2" xfId="18832" xr:uid="{00000000-0005-0000-0000-00009B270000}"/>
    <cellStyle name="40% - Accent1 11 6" xfId="16837" xr:uid="{00000000-0005-0000-0000-00009C270000}"/>
    <cellStyle name="40% - Accent1 11 7" xfId="32724" xr:uid="{00000000-0005-0000-0000-00009D270000}"/>
    <cellStyle name="40% - Accent1 110" xfId="32152" xr:uid="{00000000-0005-0000-0000-00009E270000}"/>
    <cellStyle name="40% - Accent1 111" xfId="32185" xr:uid="{00000000-0005-0000-0000-00009F270000}"/>
    <cellStyle name="40% - Accent1 112" xfId="32211" xr:uid="{00000000-0005-0000-0000-0000A0270000}"/>
    <cellStyle name="40% - Accent1 113" xfId="32243" xr:uid="{00000000-0005-0000-0000-0000A1270000}"/>
    <cellStyle name="40% - Accent1 114" xfId="32256" xr:uid="{00000000-0005-0000-0000-0000A2270000}"/>
    <cellStyle name="40% - Accent1 115" xfId="32279" xr:uid="{00000000-0005-0000-0000-0000A3270000}"/>
    <cellStyle name="40% - Accent1 116" xfId="32292" xr:uid="{00000000-0005-0000-0000-0000A4270000}"/>
    <cellStyle name="40% - Accent1 117" xfId="32316" xr:uid="{00000000-0005-0000-0000-0000A5270000}"/>
    <cellStyle name="40% - Accent1 118" xfId="32338" xr:uid="{00000000-0005-0000-0000-0000A6270000}"/>
    <cellStyle name="40% - Accent1 119" xfId="32358" xr:uid="{00000000-0005-0000-0000-0000A7270000}"/>
    <cellStyle name="40% - Accent1 12" xfId="536" xr:uid="{00000000-0005-0000-0000-0000A8270000}"/>
    <cellStyle name="40% - Accent1 12 2" xfId="738" xr:uid="{00000000-0005-0000-0000-0000A9270000}"/>
    <cellStyle name="40% - Accent1 12 2 2" xfId="1084" xr:uid="{00000000-0005-0000-0000-0000AA270000}"/>
    <cellStyle name="40% - Accent1 12 2 2 2" xfId="2180" xr:uid="{00000000-0005-0000-0000-0000AB270000}"/>
    <cellStyle name="40% - Accent1 12 2 2 2 2" xfId="18328" xr:uid="{00000000-0005-0000-0000-0000AC270000}"/>
    <cellStyle name="40% - Accent1 12 2 2 3" xfId="17377" xr:uid="{00000000-0005-0000-0000-0000AD270000}"/>
    <cellStyle name="40% - Accent1 12 2 3" xfId="1839" xr:uid="{00000000-0005-0000-0000-0000AE270000}"/>
    <cellStyle name="40% - Accent1 12 2 3 2" xfId="17987" xr:uid="{00000000-0005-0000-0000-0000AF270000}"/>
    <cellStyle name="40% - Accent1 12 2 4" xfId="17036" xr:uid="{00000000-0005-0000-0000-0000B0270000}"/>
    <cellStyle name="40% - Accent1 12 2 5" xfId="33440" xr:uid="{00000000-0005-0000-0000-0000B1270000}"/>
    <cellStyle name="40% - Accent1 12 3" xfId="898" xr:uid="{00000000-0005-0000-0000-0000B2270000}"/>
    <cellStyle name="40% - Accent1 12 3 2" xfId="1994" xr:uid="{00000000-0005-0000-0000-0000B3270000}"/>
    <cellStyle name="40% - Accent1 12 3 2 2" xfId="18142" xr:uid="{00000000-0005-0000-0000-0000B4270000}"/>
    <cellStyle name="40% - Accent1 12 3 3" xfId="17191" xr:uid="{00000000-0005-0000-0000-0000B5270000}"/>
    <cellStyle name="40% - Accent1 12 3 4" xfId="34063" xr:uid="{00000000-0005-0000-0000-0000B6270000}"/>
    <cellStyle name="40% - Accent1 12 4" xfId="1653" xr:uid="{00000000-0005-0000-0000-0000B7270000}"/>
    <cellStyle name="40% - Accent1 12 4 2" xfId="17801" xr:uid="{00000000-0005-0000-0000-0000B8270000}"/>
    <cellStyle name="40% - Accent1 12 4 3" xfId="34723" xr:uid="{00000000-0005-0000-0000-0000B9270000}"/>
    <cellStyle name="40% - Accent1 12 5" xfId="2705" xr:uid="{00000000-0005-0000-0000-0000BA270000}"/>
    <cellStyle name="40% - Accent1 12 5 2" xfId="18845" xr:uid="{00000000-0005-0000-0000-0000BB270000}"/>
    <cellStyle name="40% - Accent1 12 6" xfId="16850" xr:uid="{00000000-0005-0000-0000-0000BC270000}"/>
    <cellStyle name="40% - Accent1 12 7" xfId="32737" xr:uid="{00000000-0005-0000-0000-0000BD270000}"/>
    <cellStyle name="40% - Accent1 120" xfId="32383" xr:uid="{00000000-0005-0000-0000-0000BE270000}"/>
    <cellStyle name="40% - Accent1 121" xfId="32416" xr:uid="{00000000-0005-0000-0000-0000BF270000}"/>
    <cellStyle name="40% - Accent1 122" xfId="32450" xr:uid="{00000000-0005-0000-0000-0000C0270000}"/>
    <cellStyle name="40% - Accent1 123" xfId="32569" xr:uid="{00000000-0005-0000-0000-0000C1270000}"/>
    <cellStyle name="40% - Accent1 124" xfId="35914" xr:uid="{2A015BB1-9DDC-40AD-822B-FCBA16FEE10F}"/>
    <cellStyle name="40% - Accent1 125" xfId="35950" xr:uid="{F43DC48E-68DD-47A0-ACC4-ABA2026FBAF4}"/>
    <cellStyle name="40% - Accent1 13" xfId="549" xr:uid="{00000000-0005-0000-0000-0000C2270000}"/>
    <cellStyle name="40% - Accent1 13 2" xfId="911" xr:uid="{00000000-0005-0000-0000-0000C3270000}"/>
    <cellStyle name="40% - Accent1 13 2 2" xfId="2007" xr:uid="{00000000-0005-0000-0000-0000C4270000}"/>
    <cellStyle name="40% - Accent1 13 2 2 2" xfId="18155" xr:uid="{00000000-0005-0000-0000-0000C5270000}"/>
    <cellStyle name="40% - Accent1 13 2 3" xfId="17204" xr:uid="{00000000-0005-0000-0000-0000C6270000}"/>
    <cellStyle name="40% - Accent1 13 2 4" xfId="33453" xr:uid="{00000000-0005-0000-0000-0000C7270000}"/>
    <cellStyle name="40% - Accent1 13 3" xfId="1666" xr:uid="{00000000-0005-0000-0000-0000C8270000}"/>
    <cellStyle name="40% - Accent1 13 3 2" xfId="17814" xr:uid="{00000000-0005-0000-0000-0000C9270000}"/>
    <cellStyle name="40% - Accent1 13 3 3" xfId="34076" xr:uid="{00000000-0005-0000-0000-0000CA270000}"/>
    <cellStyle name="40% - Accent1 13 4" xfId="2719" xr:uid="{00000000-0005-0000-0000-0000CB270000}"/>
    <cellStyle name="40% - Accent1 13 4 2" xfId="18859" xr:uid="{00000000-0005-0000-0000-0000CC270000}"/>
    <cellStyle name="40% - Accent1 13 4 3" xfId="34736" xr:uid="{00000000-0005-0000-0000-0000CD270000}"/>
    <cellStyle name="40% - Accent1 13 5" xfId="16863" xr:uid="{00000000-0005-0000-0000-0000CE270000}"/>
    <cellStyle name="40% - Accent1 13 6" xfId="32750" xr:uid="{00000000-0005-0000-0000-0000CF270000}"/>
    <cellStyle name="40% - Accent1 14" xfId="563" xr:uid="{00000000-0005-0000-0000-0000D0270000}"/>
    <cellStyle name="40% - Accent1 14 2" xfId="924" xr:uid="{00000000-0005-0000-0000-0000D1270000}"/>
    <cellStyle name="40% - Accent1 14 2 2" xfId="2020" xr:uid="{00000000-0005-0000-0000-0000D2270000}"/>
    <cellStyle name="40% - Accent1 14 2 2 2" xfId="18168" xr:uid="{00000000-0005-0000-0000-0000D3270000}"/>
    <cellStyle name="40% - Accent1 14 2 3" xfId="17217" xr:uid="{00000000-0005-0000-0000-0000D4270000}"/>
    <cellStyle name="40% - Accent1 14 2 4" xfId="33466" xr:uid="{00000000-0005-0000-0000-0000D5270000}"/>
    <cellStyle name="40% - Accent1 14 3" xfId="1679" xr:uid="{00000000-0005-0000-0000-0000D6270000}"/>
    <cellStyle name="40% - Accent1 14 3 2" xfId="17827" xr:uid="{00000000-0005-0000-0000-0000D7270000}"/>
    <cellStyle name="40% - Accent1 14 3 3" xfId="34089" xr:uid="{00000000-0005-0000-0000-0000D8270000}"/>
    <cellStyle name="40% - Accent1 14 4" xfId="16421" xr:uid="{00000000-0005-0000-0000-0000D9270000}"/>
    <cellStyle name="40% - Accent1 14 4 2" xfId="30976" xr:uid="{00000000-0005-0000-0000-0000DA270000}"/>
    <cellStyle name="40% - Accent1 14 4 3" xfId="34750" xr:uid="{00000000-0005-0000-0000-0000DB270000}"/>
    <cellStyle name="40% - Accent1 14 5" xfId="16876" xr:uid="{00000000-0005-0000-0000-0000DC270000}"/>
    <cellStyle name="40% - Accent1 14 6" xfId="32763" xr:uid="{00000000-0005-0000-0000-0000DD270000}"/>
    <cellStyle name="40% - Accent1 15" xfId="579" xr:uid="{00000000-0005-0000-0000-0000DE270000}"/>
    <cellStyle name="40% - Accent1 15 2" xfId="939" xr:uid="{00000000-0005-0000-0000-0000DF270000}"/>
    <cellStyle name="40% - Accent1 15 2 2" xfId="2035" xr:uid="{00000000-0005-0000-0000-0000E0270000}"/>
    <cellStyle name="40% - Accent1 15 2 2 2" xfId="18183" xr:uid="{00000000-0005-0000-0000-0000E1270000}"/>
    <cellStyle name="40% - Accent1 15 2 3" xfId="17232" xr:uid="{00000000-0005-0000-0000-0000E2270000}"/>
    <cellStyle name="40% - Accent1 15 2 4" xfId="33480" xr:uid="{00000000-0005-0000-0000-0000E3270000}"/>
    <cellStyle name="40% - Accent1 15 3" xfId="1694" xr:uid="{00000000-0005-0000-0000-0000E4270000}"/>
    <cellStyle name="40% - Accent1 15 3 2" xfId="17842" xr:uid="{00000000-0005-0000-0000-0000E5270000}"/>
    <cellStyle name="40% - Accent1 15 3 3" xfId="34102" xr:uid="{00000000-0005-0000-0000-0000E6270000}"/>
    <cellStyle name="40% - Accent1 15 4" xfId="16436" xr:uid="{00000000-0005-0000-0000-0000E7270000}"/>
    <cellStyle name="40% - Accent1 15 4 2" xfId="30989" xr:uid="{00000000-0005-0000-0000-0000E8270000}"/>
    <cellStyle name="40% - Accent1 15 4 3" xfId="34763" xr:uid="{00000000-0005-0000-0000-0000E9270000}"/>
    <cellStyle name="40% - Accent1 15 5" xfId="16891" xr:uid="{00000000-0005-0000-0000-0000EA270000}"/>
    <cellStyle name="40% - Accent1 15 6" xfId="32776" xr:uid="{00000000-0005-0000-0000-0000EB270000}"/>
    <cellStyle name="40% - Accent1 16" xfId="757" xr:uid="{00000000-0005-0000-0000-0000EC270000}"/>
    <cellStyle name="40% - Accent1 16 2" xfId="1856" xr:uid="{00000000-0005-0000-0000-0000ED270000}"/>
    <cellStyle name="40% - Accent1 16 2 2" xfId="18004" xr:uid="{00000000-0005-0000-0000-0000EE270000}"/>
    <cellStyle name="40% - Accent1 16 2 3" xfId="33493" xr:uid="{00000000-0005-0000-0000-0000EF270000}"/>
    <cellStyle name="40% - Accent1 16 3" xfId="16450" xr:uid="{00000000-0005-0000-0000-0000F0270000}"/>
    <cellStyle name="40% - Accent1 16 3 2" xfId="31002" xr:uid="{00000000-0005-0000-0000-0000F1270000}"/>
    <cellStyle name="40% - Accent1 16 3 3" xfId="34116" xr:uid="{00000000-0005-0000-0000-0000F2270000}"/>
    <cellStyle name="40% - Accent1 16 4" xfId="17053" xr:uid="{00000000-0005-0000-0000-0000F3270000}"/>
    <cellStyle name="40% - Accent1 16 4 2" xfId="34776" xr:uid="{00000000-0005-0000-0000-0000F4270000}"/>
    <cellStyle name="40% - Accent1 16 5" xfId="32789" xr:uid="{00000000-0005-0000-0000-0000F5270000}"/>
    <cellStyle name="40% - Accent1 17" xfId="1101" xr:uid="{00000000-0005-0000-0000-0000F6270000}"/>
    <cellStyle name="40% - Accent1 17 2" xfId="2197" xr:uid="{00000000-0005-0000-0000-0000F7270000}"/>
    <cellStyle name="40% - Accent1 17 2 2" xfId="18345" xr:uid="{00000000-0005-0000-0000-0000F8270000}"/>
    <cellStyle name="40% - Accent1 17 2 3" xfId="33506" xr:uid="{00000000-0005-0000-0000-0000F9270000}"/>
    <cellStyle name="40% - Accent1 17 3" xfId="16464" xr:uid="{00000000-0005-0000-0000-0000FA270000}"/>
    <cellStyle name="40% - Accent1 17 3 2" xfId="31016" xr:uid="{00000000-0005-0000-0000-0000FB270000}"/>
    <cellStyle name="40% - Accent1 17 3 3" xfId="34129" xr:uid="{00000000-0005-0000-0000-0000FC270000}"/>
    <cellStyle name="40% - Accent1 17 4" xfId="17394" xr:uid="{00000000-0005-0000-0000-0000FD270000}"/>
    <cellStyle name="40% - Accent1 17 4 2" xfId="34790" xr:uid="{00000000-0005-0000-0000-0000FE270000}"/>
    <cellStyle name="40% - Accent1 17 5" xfId="32802" xr:uid="{00000000-0005-0000-0000-0000FF270000}"/>
    <cellStyle name="40% - Accent1 18" xfId="1115" xr:uid="{00000000-0005-0000-0000-000000280000}"/>
    <cellStyle name="40% - Accent1 18 2" xfId="2210" xr:uid="{00000000-0005-0000-0000-000001280000}"/>
    <cellStyle name="40% - Accent1 18 2 2" xfId="18358" xr:uid="{00000000-0005-0000-0000-000002280000}"/>
    <cellStyle name="40% - Accent1 18 2 3" xfId="33520" xr:uid="{00000000-0005-0000-0000-000003280000}"/>
    <cellStyle name="40% - Accent1 18 3" xfId="16477" xr:uid="{00000000-0005-0000-0000-000004280000}"/>
    <cellStyle name="40% - Accent1 18 3 2" xfId="31029" xr:uid="{00000000-0005-0000-0000-000005280000}"/>
    <cellStyle name="40% - Accent1 18 3 3" xfId="34142" xr:uid="{00000000-0005-0000-0000-000006280000}"/>
    <cellStyle name="40% - Accent1 18 4" xfId="17407" xr:uid="{00000000-0005-0000-0000-000007280000}"/>
    <cellStyle name="40% - Accent1 18 4 2" xfId="34803" xr:uid="{00000000-0005-0000-0000-000008280000}"/>
    <cellStyle name="40% - Accent1 18 5" xfId="32815" xr:uid="{00000000-0005-0000-0000-000009280000}"/>
    <cellStyle name="40% - Accent1 19" xfId="1128" xr:uid="{00000000-0005-0000-0000-00000A280000}"/>
    <cellStyle name="40% - Accent1 19 2" xfId="2223" xr:uid="{00000000-0005-0000-0000-00000B280000}"/>
    <cellStyle name="40% - Accent1 19 2 2" xfId="18371" xr:uid="{00000000-0005-0000-0000-00000C280000}"/>
    <cellStyle name="40% - Accent1 19 2 3" xfId="33533" xr:uid="{00000000-0005-0000-0000-00000D280000}"/>
    <cellStyle name="40% - Accent1 19 3" xfId="16518" xr:uid="{00000000-0005-0000-0000-00000E280000}"/>
    <cellStyle name="40% - Accent1 19 3 2" xfId="31044" xr:uid="{00000000-0005-0000-0000-00000F280000}"/>
    <cellStyle name="40% - Accent1 19 3 3" xfId="34155" xr:uid="{00000000-0005-0000-0000-000010280000}"/>
    <cellStyle name="40% - Accent1 19 4" xfId="17420" xr:uid="{00000000-0005-0000-0000-000011280000}"/>
    <cellStyle name="40% - Accent1 19 4 2" xfId="34817" xr:uid="{00000000-0005-0000-0000-000012280000}"/>
    <cellStyle name="40% - Accent1 19 5" xfId="32829" xr:uid="{00000000-0005-0000-0000-000013280000}"/>
    <cellStyle name="40% - Accent1 2" xfId="240" xr:uid="{00000000-0005-0000-0000-000014280000}"/>
    <cellStyle name="40% - Accent1 2 10" xfId="6226" xr:uid="{00000000-0005-0000-0000-000015280000}"/>
    <cellStyle name="40% - Accent1 2 10 2" xfId="6227" xr:uid="{00000000-0005-0000-0000-000016280000}"/>
    <cellStyle name="40% - Accent1 2 10 2 2" xfId="21879" xr:uid="{00000000-0005-0000-0000-000017280000}"/>
    <cellStyle name="40% - Accent1 2 10 3" xfId="6228" xr:uid="{00000000-0005-0000-0000-000018280000}"/>
    <cellStyle name="40% - Accent1 2 10 3 2" xfId="21880" xr:uid="{00000000-0005-0000-0000-000019280000}"/>
    <cellStyle name="40% - Accent1 2 10 4" xfId="21878" xr:uid="{00000000-0005-0000-0000-00001A280000}"/>
    <cellStyle name="40% - Accent1 2 11" xfId="6229" xr:uid="{00000000-0005-0000-0000-00001B280000}"/>
    <cellStyle name="40% - Accent1 2 11 2" xfId="6230" xr:uid="{00000000-0005-0000-0000-00001C280000}"/>
    <cellStyle name="40% - Accent1 2 11 2 2" xfId="21882" xr:uid="{00000000-0005-0000-0000-00001D280000}"/>
    <cellStyle name="40% - Accent1 2 11 3" xfId="21881" xr:uid="{00000000-0005-0000-0000-00001E280000}"/>
    <cellStyle name="40% - Accent1 2 2" xfId="6231" xr:uid="{00000000-0005-0000-0000-00001F280000}"/>
    <cellStyle name="40% - Accent1 2 2 10" xfId="6232" xr:uid="{00000000-0005-0000-0000-000020280000}"/>
    <cellStyle name="40% - Accent1 2 2 10 2" xfId="6233" xr:uid="{00000000-0005-0000-0000-000021280000}"/>
    <cellStyle name="40% - Accent1 2 2 10 2 2" xfId="21885" xr:uid="{00000000-0005-0000-0000-000022280000}"/>
    <cellStyle name="40% - Accent1 2 2 10 3" xfId="21884" xr:uid="{00000000-0005-0000-0000-000023280000}"/>
    <cellStyle name="40% - Accent1 2 2 11" xfId="21883" xr:uid="{00000000-0005-0000-0000-000024280000}"/>
    <cellStyle name="40% - Accent1 2 2 2" xfId="6234" xr:uid="{00000000-0005-0000-0000-000025280000}"/>
    <cellStyle name="40% - Accent1 2 2 2 2" xfId="6235" xr:uid="{00000000-0005-0000-0000-000026280000}"/>
    <cellStyle name="40% - Accent1 2 2 2 2 2" xfId="6236" xr:uid="{00000000-0005-0000-0000-000027280000}"/>
    <cellStyle name="40% - Accent1 2 2 2 2 2 2" xfId="6237" xr:uid="{00000000-0005-0000-0000-000028280000}"/>
    <cellStyle name="40% - Accent1 2 2 2 2 2 2 2" xfId="6238" xr:uid="{00000000-0005-0000-0000-000029280000}"/>
    <cellStyle name="40% - Accent1 2 2 2 2 2 2 2 2" xfId="6239" xr:uid="{00000000-0005-0000-0000-00002A280000}"/>
    <cellStyle name="40% - Accent1 2 2 2 2 2 2 2 2 2" xfId="21891" xr:uid="{00000000-0005-0000-0000-00002B280000}"/>
    <cellStyle name="40% - Accent1 2 2 2 2 2 2 2 3" xfId="6240" xr:uid="{00000000-0005-0000-0000-00002C280000}"/>
    <cellStyle name="40% - Accent1 2 2 2 2 2 2 2 3 2" xfId="21892" xr:uid="{00000000-0005-0000-0000-00002D280000}"/>
    <cellStyle name="40% - Accent1 2 2 2 2 2 2 2 4" xfId="21890" xr:uid="{00000000-0005-0000-0000-00002E280000}"/>
    <cellStyle name="40% - Accent1 2 2 2 2 2 2 3" xfId="6241" xr:uid="{00000000-0005-0000-0000-00002F280000}"/>
    <cellStyle name="40% - Accent1 2 2 2 2 2 2 3 2" xfId="6242" xr:uid="{00000000-0005-0000-0000-000030280000}"/>
    <cellStyle name="40% - Accent1 2 2 2 2 2 2 3 2 2" xfId="21894" xr:uid="{00000000-0005-0000-0000-000031280000}"/>
    <cellStyle name="40% - Accent1 2 2 2 2 2 2 3 3" xfId="21893" xr:uid="{00000000-0005-0000-0000-000032280000}"/>
    <cellStyle name="40% - Accent1 2 2 2 2 2 2 4" xfId="21889" xr:uid="{00000000-0005-0000-0000-000033280000}"/>
    <cellStyle name="40% - Accent1 2 2 2 2 2 3" xfId="6243" xr:uid="{00000000-0005-0000-0000-000034280000}"/>
    <cellStyle name="40% - Accent1 2 2 2 2 2 3 2" xfId="6244" xr:uid="{00000000-0005-0000-0000-000035280000}"/>
    <cellStyle name="40% - Accent1 2 2 2 2 2 3 2 2" xfId="21896" xr:uid="{00000000-0005-0000-0000-000036280000}"/>
    <cellStyle name="40% - Accent1 2 2 2 2 2 3 3" xfId="6245" xr:uid="{00000000-0005-0000-0000-000037280000}"/>
    <cellStyle name="40% - Accent1 2 2 2 2 2 3 3 2" xfId="21897" xr:uid="{00000000-0005-0000-0000-000038280000}"/>
    <cellStyle name="40% - Accent1 2 2 2 2 2 3 4" xfId="21895" xr:uid="{00000000-0005-0000-0000-000039280000}"/>
    <cellStyle name="40% - Accent1 2 2 2 2 2 4" xfId="6246" xr:uid="{00000000-0005-0000-0000-00003A280000}"/>
    <cellStyle name="40% - Accent1 2 2 2 2 2 4 2" xfId="6247" xr:uid="{00000000-0005-0000-0000-00003B280000}"/>
    <cellStyle name="40% - Accent1 2 2 2 2 2 4 2 2" xfId="21899" xr:uid="{00000000-0005-0000-0000-00003C280000}"/>
    <cellStyle name="40% - Accent1 2 2 2 2 2 4 3" xfId="21898" xr:uid="{00000000-0005-0000-0000-00003D280000}"/>
    <cellStyle name="40% - Accent1 2 2 2 2 2 5" xfId="21888" xr:uid="{00000000-0005-0000-0000-00003E280000}"/>
    <cellStyle name="40% - Accent1 2 2 2 2 3" xfId="6248" xr:uid="{00000000-0005-0000-0000-00003F280000}"/>
    <cellStyle name="40% - Accent1 2 2 2 2 3 2" xfId="6249" xr:uid="{00000000-0005-0000-0000-000040280000}"/>
    <cellStyle name="40% - Accent1 2 2 2 2 3 2 2" xfId="6250" xr:uid="{00000000-0005-0000-0000-000041280000}"/>
    <cellStyle name="40% - Accent1 2 2 2 2 3 2 2 2" xfId="21902" xr:uid="{00000000-0005-0000-0000-000042280000}"/>
    <cellStyle name="40% - Accent1 2 2 2 2 3 2 3" xfId="6251" xr:uid="{00000000-0005-0000-0000-000043280000}"/>
    <cellStyle name="40% - Accent1 2 2 2 2 3 2 3 2" xfId="21903" xr:uid="{00000000-0005-0000-0000-000044280000}"/>
    <cellStyle name="40% - Accent1 2 2 2 2 3 2 4" xfId="21901" xr:uid="{00000000-0005-0000-0000-000045280000}"/>
    <cellStyle name="40% - Accent1 2 2 2 2 3 3" xfId="6252" xr:uid="{00000000-0005-0000-0000-000046280000}"/>
    <cellStyle name="40% - Accent1 2 2 2 2 3 3 2" xfId="6253" xr:uid="{00000000-0005-0000-0000-000047280000}"/>
    <cellStyle name="40% - Accent1 2 2 2 2 3 3 2 2" xfId="21905" xr:uid="{00000000-0005-0000-0000-000048280000}"/>
    <cellStyle name="40% - Accent1 2 2 2 2 3 3 3" xfId="21904" xr:uid="{00000000-0005-0000-0000-000049280000}"/>
    <cellStyle name="40% - Accent1 2 2 2 2 3 4" xfId="21900" xr:uid="{00000000-0005-0000-0000-00004A280000}"/>
    <cellStyle name="40% - Accent1 2 2 2 2 4" xfId="6254" xr:uid="{00000000-0005-0000-0000-00004B280000}"/>
    <cellStyle name="40% - Accent1 2 2 2 2 4 2" xfId="6255" xr:uid="{00000000-0005-0000-0000-00004C280000}"/>
    <cellStyle name="40% - Accent1 2 2 2 2 4 2 2" xfId="21907" xr:uid="{00000000-0005-0000-0000-00004D280000}"/>
    <cellStyle name="40% - Accent1 2 2 2 2 4 3" xfId="6256" xr:uid="{00000000-0005-0000-0000-00004E280000}"/>
    <cellStyle name="40% - Accent1 2 2 2 2 4 3 2" xfId="21908" xr:uid="{00000000-0005-0000-0000-00004F280000}"/>
    <cellStyle name="40% - Accent1 2 2 2 2 4 4" xfId="21906" xr:uid="{00000000-0005-0000-0000-000050280000}"/>
    <cellStyle name="40% - Accent1 2 2 2 2 5" xfId="6257" xr:uid="{00000000-0005-0000-0000-000051280000}"/>
    <cellStyle name="40% - Accent1 2 2 2 2 5 2" xfId="6258" xr:uid="{00000000-0005-0000-0000-000052280000}"/>
    <cellStyle name="40% - Accent1 2 2 2 2 5 2 2" xfId="21910" xr:uid="{00000000-0005-0000-0000-000053280000}"/>
    <cellStyle name="40% - Accent1 2 2 2 2 5 3" xfId="21909" xr:uid="{00000000-0005-0000-0000-000054280000}"/>
    <cellStyle name="40% - Accent1 2 2 2 2 6" xfId="21887" xr:uid="{00000000-0005-0000-0000-000055280000}"/>
    <cellStyle name="40% - Accent1 2 2 2 3" xfId="6259" xr:uid="{00000000-0005-0000-0000-000056280000}"/>
    <cellStyle name="40% - Accent1 2 2 2 3 2" xfId="6260" xr:uid="{00000000-0005-0000-0000-000057280000}"/>
    <cellStyle name="40% - Accent1 2 2 2 3 2 2" xfId="6261" xr:uid="{00000000-0005-0000-0000-000058280000}"/>
    <cellStyle name="40% - Accent1 2 2 2 3 2 2 2" xfId="6262" xr:uid="{00000000-0005-0000-0000-000059280000}"/>
    <cellStyle name="40% - Accent1 2 2 2 3 2 2 2 2" xfId="21914" xr:uid="{00000000-0005-0000-0000-00005A280000}"/>
    <cellStyle name="40% - Accent1 2 2 2 3 2 2 3" xfId="6263" xr:uid="{00000000-0005-0000-0000-00005B280000}"/>
    <cellStyle name="40% - Accent1 2 2 2 3 2 2 3 2" xfId="21915" xr:uid="{00000000-0005-0000-0000-00005C280000}"/>
    <cellStyle name="40% - Accent1 2 2 2 3 2 2 4" xfId="21913" xr:uid="{00000000-0005-0000-0000-00005D280000}"/>
    <cellStyle name="40% - Accent1 2 2 2 3 2 3" xfId="6264" xr:uid="{00000000-0005-0000-0000-00005E280000}"/>
    <cellStyle name="40% - Accent1 2 2 2 3 2 3 2" xfId="6265" xr:uid="{00000000-0005-0000-0000-00005F280000}"/>
    <cellStyle name="40% - Accent1 2 2 2 3 2 3 2 2" xfId="21917" xr:uid="{00000000-0005-0000-0000-000060280000}"/>
    <cellStyle name="40% - Accent1 2 2 2 3 2 3 3" xfId="21916" xr:uid="{00000000-0005-0000-0000-000061280000}"/>
    <cellStyle name="40% - Accent1 2 2 2 3 2 4" xfId="21912" xr:uid="{00000000-0005-0000-0000-000062280000}"/>
    <cellStyle name="40% - Accent1 2 2 2 3 3" xfId="6266" xr:uid="{00000000-0005-0000-0000-000063280000}"/>
    <cellStyle name="40% - Accent1 2 2 2 3 3 2" xfId="6267" xr:uid="{00000000-0005-0000-0000-000064280000}"/>
    <cellStyle name="40% - Accent1 2 2 2 3 3 2 2" xfId="21919" xr:uid="{00000000-0005-0000-0000-000065280000}"/>
    <cellStyle name="40% - Accent1 2 2 2 3 3 3" xfId="6268" xr:uid="{00000000-0005-0000-0000-000066280000}"/>
    <cellStyle name="40% - Accent1 2 2 2 3 3 3 2" xfId="21920" xr:uid="{00000000-0005-0000-0000-000067280000}"/>
    <cellStyle name="40% - Accent1 2 2 2 3 3 4" xfId="21918" xr:uid="{00000000-0005-0000-0000-000068280000}"/>
    <cellStyle name="40% - Accent1 2 2 2 3 4" xfId="6269" xr:uid="{00000000-0005-0000-0000-000069280000}"/>
    <cellStyle name="40% - Accent1 2 2 2 3 4 2" xfId="6270" xr:uid="{00000000-0005-0000-0000-00006A280000}"/>
    <cellStyle name="40% - Accent1 2 2 2 3 4 2 2" xfId="21922" xr:uid="{00000000-0005-0000-0000-00006B280000}"/>
    <cellStyle name="40% - Accent1 2 2 2 3 4 3" xfId="21921" xr:uid="{00000000-0005-0000-0000-00006C280000}"/>
    <cellStyle name="40% - Accent1 2 2 2 3 5" xfId="21911" xr:uid="{00000000-0005-0000-0000-00006D280000}"/>
    <cellStyle name="40% - Accent1 2 2 2 4" xfId="6271" xr:uid="{00000000-0005-0000-0000-00006E280000}"/>
    <cellStyle name="40% - Accent1 2 2 2 4 2" xfId="6272" xr:uid="{00000000-0005-0000-0000-00006F280000}"/>
    <cellStyle name="40% - Accent1 2 2 2 4 2 2" xfId="6273" xr:uid="{00000000-0005-0000-0000-000070280000}"/>
    <cellStyle name="40% - Accent1 2 2 2 4 2 2 2" xfId="6274" xr:uid="{00000000-0005-0000-0000-000071280000}"/>
    <cellStyle name="40% - Accent1 2 2 2 4 2 2 2 2" xfId="21926" xr:uid="{00000000-0005-0000-0000-000072280000}"/>
    <cellStyle name="40% - Accent1 2 2 2 4 2 2 3" xfId="6275" xr:uid="{00000000-0005-0000-0000-000073280000}"/>
    <cellStyle name="40% - Accent1 2 2 2 4 2 2 3 2" xfId="21927" xr:uid="{00000000-0005-0000-0000-000074280000}"/>
    <cellStyle name="40% - Accent1 2 2 2 4 2 2 4" xfId="21925" xr:uid="{00000000-0005-0000-0000-000075280000}"/>
    <cellStyle name="40% - Accent1 2 2 2 4 2 3" xfId="6276" xr:uid="{00000000-0005-0000-0000-000076280000}"/>
    <cellStyle name="40% - Accent1 2 2 2 4 2 3 2" xfId="6277" xr:uid="{00000000-0005-0000-0000-000077280000}"/>
    <cellStyle name="40% - Accent1 2 2 2 4 2 3 2 2" xfId="21929" xr:uid="{00000000-0005-0000-0000-000078280000}"/>
    <cellStyle name="40% - Accent1 2 2 2 4 2 3 3" xfId="21928" xr:uid="{00000000-0005-0000-0000-000079280000}"/>
    <cellStyle name="40% - Accent1 2 2 2 4 2 4" xfId="21924" xr:uid="{00000000-0005-0000-0000-00007A280000}"/>
    <cellStyle name="40% - Accent1 2 2 2 4 3" xfId="6278" xr:uid="{00000000-0005-0000-0000-00007B280000}"/>
    <cellStyle name="40% - Accent1 2 2 2 4 3 2" xfId="6279" xr:uid="{00000000-0005-0000-0000-00007C280000}"/>
    <cellStyle name="40% - Accent1 2 2 2 4 3 2 2" xfId="21931" xr:uid="{00000000-0005-0000-0000-00007D280000}"/>
    <cellStyle name="40% - Accent1 2 2 2 4 3 3" xfId="6280" xr:uid="{00000000-0005-0000-0000-00007E280000}"/>
    <cellStyle name="40% - Accent1 2 2 2 4 3 3 2" xfId="21932" xr:uid="{00000000-0005-0000-0000-00007F280000}"/>
    <cellStyle name="40% - Accent1 2 2 2 4 3 4" xfId="21930" xr:uid="{00000000-0005-0000-0000-000080280000}"/>
    <cellStyle name="40% - Accent1 2 2 2 4 4" xfId="6281" xr:uid="{00000000-0005-0000-0000-000081280000}"/>
    <cellStyle name="40% - Accent1 2 2 2 4 4 2" xfId="6282" xr:uid="{00000000-0005-0000-0000-000082280000}"/>
    <cellStyle name="40% - Accent1 2 2 2 4 4 2 2" xfId="21934" xr:uid="{00000000-0005-0000-0000-000083280000}"/>
    <cellStyle name="40% - Accent1 2 2 2 4 4 3" xfId="21933" xr:uid="{00000000-0005-0000-0000-000084280000}"/>
    <cellStyle name="40% - Accent1 2 2 2 4 5" xfId="21923" xr:uid="{00000000-0005-0000-0000-000085280000}"/>
    <cellStyle name="40% - Accent1 2 2 2 5" xfId="6283" xr:uid="{00000000-0005-0000-0000-000086280000}"/>
    <cellStyle name="40% - Accent1 2 2 2 5 2" xfId="6284" xr:uid="{00000000-0005-0000-0000-000087280000}"/>
    <cellStyle name="40% - Accent1 2 2 2 5 2 2" xfId="6285" xr:uid="{00000000-0005-0000-0000-000088280000}"/>
    <cellStyle name="40% - Accent1 2 2 2 5 2 2 2" xfId="21937" xr:uid="{00000000-0005-0000-0000-000089280000}"/>
    <cellStyle name="40% - Accent1 2 2 2 5 2 3" xfId="6286" xr:uid="{00000000-0005-0000-0000-00008A280000}"/>
    <cellStyle name="40% - Accent1 2 2 2 5 2 3 2" xfId="21938" xr:uid="{00000000-0005-0000-0000-00008B280000}"/>
    <cellStyle name="40% - Accent1 2 2 2 5 2 4" xfId="21936" xr:uid="{00000000-0005-0000-0000-00008C280000}"/>
    <cellStyle name="40% - Accent1 2 2 2 5 3" xfId="6287" xr:uid="{00000000-0005-0000-0000-00008D280000}"/>
    <cellStyle name="40% - Accent1 2 2 2 5 3 2" xfId="6288" xr:uid="{00000000-0005-0000-0000-00008E280000}"/>
    <cellStyle name="40% - Accent1 2 2 2 5 3 2 2" xfId="21940" xr:uid="{00000000-0005-0000-0000-00008F280000}"/>
    <cellStyle name="40% - Accent1 2 2 2 5 3 3" xfId="21939" xr:uid="{00000000-0005-0000-0000-000090280000}"/>
    <cellStyle name="40% - Accent1 2 2 2 5 4" xfId="21935" xr:uid="{00000000-0005-0000-0000-000091280000}"/>
    <cellStyle name="40% - Accent1 2 2 2 6" xfId="6289" xr:uid="{00000000-0005-0000-0000-000092280000}"/>
    <cellStyle name="40% - Accent1 2 2 2 6 2" xfId="6290" xr:uid="{00000000-0005-0000-0000-000093280000}"/>
    <cellStyle name="40% - Accent1 2 2 2 6 2 2" xfId="6291" xr:uid="{00000000-0005-0000-0000-000094280000}"/>
    <cellStyle name="40% - Accent1 2 2 2 6 2 2 2" xfId="21943" xr:uid="{00000000-0005-0000-0000-000095280000}"/>
    <cellStyle name="40% - Accent1 2 2 2 6 2 3" xfId="6292" xr:uid="{00000000-0005-0000-0000-000096280000}"/>
    <cellStyle name="40% - Accent1 2 2 2 6 2 3 2" xfId="21944" xr:uid="{00000000-0005-0000-0000-000097280000}"/>
    <cellStyle name="40% - Accent1 2 2 2 6 2 4" xfId="21942" xr:uid="{00000000-0005-0000-0000-000098280000}"/>
    <cellStyle name="40% - Accent1 2 2 2 6 3" xfId="6293" xr:uid="{00000000-0005-0000-0000-000099280000}"/>
    <cellStyle name="40% - Accent1 2 2 2 6 3 2" xfId="21945" xr:uid="{00000000-0005-0000-0000-00009A280000}"/>
    <cellStyle name="40% - Accent1 2 2 2 6 4" xfId="6294" xr:uid="{00000000-0005-0000-0000-00009B280000}"/>
    <cellStyle name="40% - Accent1 2 2 2 6 4 2" xfId="21946" xr:uid="{00000000-0005-0000-0000-00009C280000}"/>
    <cellStyle name="40% - Accent1 2 2 2 6 5" xfId="21941" xr:uid="{00000000-0005-0000-0000-00009D280000}"/>
    <cellStyle name="40% - Accent1 2 2 2 7" xfId="6295" xr:uid="{00000000-0005-0000-0000-00009E280000}"/>
    <cellStyle name="40% - Accent1 2 2 2 7 2" xfId="6296" xr:uid="{00000000-0005-0000-0000-00009F280000}"/>
    <cellStyle name="40% - Accent1 2 2 2 7 2 2" xfId="21948" xr:uid="{00000000-0005-0000-0000-0000A0280000}"/>
    <cellStyle name="40% - Accent1 2 2 2 7 3" xfId="6297" xr:uid="{00000000-0005-0000-0000-0000A1280000}"/>
    <cellStyle name="40% - Accent1 2 2 2 7 3 2" xfId="21949" xr:uid="{00000000-0005-0000-0000-0000A2280000}"/>
    <cellStyle name="40% - Accent1 2 2 2 7 4" xfId="21947" xr:uid="{00000000-0005-0000-0000-0000A3280000}"/>
    <cellStyle name="40% - Accent1 2 2 2 8" xfId="6298" xr:uid="{00000000-0005-0000-0000-0000A4280000}"/>
    <cellStyle name="40% - Accent1 2 2 2 8 2" xfId="6299" xr:uid="{00000000-0005-0000-0000-0000A5280000}"/>
    <cellStyle name="40% - Accent1 2 2 2 8 2 2" xfId="21951" xr:uid="{00000000-0005-0000-0000-0000A6280000}"/>
    <cellStyle name="40% - Accent1 2 2 2 8 3" xfId="21950" xr:uid="{00000000-0005-0000-0000-0000A7280000}"/>
    <cellStyle name="40% - Accent1 2 2 2 9" xfId="21886" xr:uid="{00000000-0005-0000-0000-0000A8280000}"/>
    <cellStyle name="40% - Accent1 2 2 3" xfId="6300" xr:uid="{00000000-0005-0000-0000-0000A9280000}"/>
    <cellStyle name="40% - Accent1 2 2 3 2" xfId="6301" xr:uid="{00000000-0005-0000-0000-0000AA280000}"/>
    <cellStyle name="40% - Accent1 2 2 3 2 2" xfId="6302" xr:uid="{00000000-0005-0000-0000-0000AB280000}"/>
    <cellStyle name="40% - Accent1 2 2 3 2 2 2" xfId="6303" xr:uid="{00000000-0005-0000-0000-0000AC280000}"/>
    <cellStyle name="40% - Accent1 2 2 3 2 2 2 2" xfId="6304" xr:uid="{00000000-0005-0000-0000-0000AD280000}"/>
    <cellStyle name="40% - Accent1 2 2 3 2 2 2 2 2" xfId="21956" xr:uid="{00000000-0005-0000-0000-0000AE280000}"/>
    <cellStyle name="40% - Accent1 2 2 3 2 2 2 3" xfId="6305" xr:uid="{00000000-0005-0000-0000-0000AF280000}"/>
    <cellStyle name="40% - Accent1 2 2 3 2 2 2 3 2" xfId="21957" xr:uid="{00000000-0005-0000-0000-0000B0280000}"/>
    <cellStyle name="40% - Accent1 2 2 3 2 2 2 4" xfId="21955" xr:uid="{00000000-0005-0000-0000-0000B1280000}"/>
    <cellStyle name="40% - Accent1 2 2 3 2 2 3" xfId="6306" xr:uid="{00000000-0005-0000-0000-0000B2280000}"/>
    <cellStyle name="40% - Accent1 2 2 3 2 2 3 2" xfId="6307" xr:uid="{00000000-0005-0000-0000-0000B3280000}"/>
    <cellStyle name="40% - Accent1 2 2 3 2 2 3 2 2" xfId="21959" xr:uid="{00000000-0005-0000-0000-0000B4280000}"/>
    <cellStyle name="40% - Accent1 2 2 3 2 2 3 3" xfId="21958" xr:uid="{00000000-0005-0000-0000-0000B5280000}"/>
    <cellStyle name="40% - Accent1 2 2 3 2 2 4" xfId="21954" xr:uid="{00000000-0005-0000-0000-0000B6280000}"/>
    <cellStyle name="40% - Accent1 2 2 3 2 3" xfId="6308" xr:uid="{00000000-0005-0000-0000-0000B7280000}"/>
    <cellStyle name="40% - Accent1 2 2 3 2 3 2" xfId="6309" xr:uid="{00000000-0005-0000-0000-0000B8280000}"/>
    <cellStyle name="40% - Accent1 2 2 3 2 3 2 2" xfId="21961" xr:uid="{00000000-0005-0000-0000-0000B9280000}"/>
    <cellStyle name="40% - Accent1 2 2 3 2 3 3" xfId="6310" xr:uid="{00000000-0005-0000-0000-0000BA280000}"/>
    <cellStyle name="40% - Accent1 2 2 3 2 3 3 2" xfId="21962" xr:uid="{00000000-0005-0000-0000-0000BB280000}"/>
    <cellStyle name="40% - Accent1 2 2 3 2 3 4" xfId="21960" xr:uid="{00000000-0005-0000-0000-0000BC280000}"/>
    <cellStyle name="40% - Accent1 2 2 3 2 4" xfId="6311" xr:uid="{00000000-0005-0000-0000-0000BD280000}"/>
    <cellStyle name="40% - Accent1 2 2 3 2 4 2" xfId="6312" xr:uid="{00000000-0005-0000-0000-0000BE280000}"/>
    <cellStyle name="40% - Accent1 2 2 3 2 4 2 2" xfId="21964" xr:uid="{00000000-0005-0000-0000-0000BF280000}"/>
    <cellStyle name="40% - Accent1 2 2 3 2 4 3" xfId="21963" xr:uid="{00000000-0005-0000-0000-0000C0280000}"/>
    <cellStyle name="40% - Accent1 2 2 3 2 5" xfId="21953" xr:uid="{00000000-0005-0000-0000-0000C1280000}"/>
    <cellStyle name="40% - Accent1 2 2 3 3" xfId="6313" xr:uid="{00000000-0005-0000-0000-0000C2280000}"/>
    <cellStyle name="40% - Accent1 2 2 3 3 2" xfId="6314" xr:uid="{00000000-0005-0000-0000-0000C3280000}"/>
    <cellStyle name="40% - Accent1 2 2 3 3 2 2" xfId="6315" xr:uid="{00000000-0005-0000-0000-0000C4280000}"/>
    <cellStyle name="40% - Accent1 2 2 3 3 2 2 2" xfId="21967" xr:uid="{00000000-0005-0000-0000-0000C5280000}"/>
    <cellStyle name="40% - Accent1 2 2 3 3 2 3" xfId="6316" xr:uid="{00000000-0005-0000-0000-0000C6280000}"/>
    <cellStyle name="40% - Accent1 2 2 3 3 2 3 2" xfId="21968" xr:uid="{00000000-0005-0000-0000-0000C7280000}"/>
    <cellStyle name="40% - Accent1 2 2 3 3 2 4" xfId="21966" xr:uid="{00000000-0005-0000-0000-0000C8280000}"/>
    <cellStyle name="40% - Accent1 2 2 3 3 3" xfId="6317" xr:uid="{00000000-0005-0000-0000-0000C9280000}"/>
    <cellStyle name="40% - Accent1 2 2 3 3 3 2" xfId="6318" xr:uid="{00000000-0005-0000-0000-0000CA280000}"/>
    <cellStyle name="40% - Accent1 2 2 3 3 3 2 2" xfId="21970" xr:uid="{00000000-0005-0000-0000-0000CB280000}"/>
    <cellStyle name="40% - Accent1 2 2 3 3 3 3" xfId="21969" xr:uid="{00000000-0005-0000-0000-0000CC280000}"/>
    <cellStyle name="40% - Accent1 2 2 3 3 4" xfId="21965" xr:uid="{00000000-0005-0000-0000-0000CD280000}"/>
    <cellStyle name="40% - Accent1 2 2 3 4" xfId="6319" xr:uid="{00000000-0005-0000-0000-0000CE280000}"/>
    <cellStyle name="40% - Accent1 2 2 3 4 2" xfId="6320" xr:uid="{00000000-0005-0000-0000-0000CF280000}"/>
    <cellStyle name="40% - Accent1 2 2 3 4 2 2" xfId="21972" xr:uid="{00000000-0005-0000-0000-0000D0280000}"/>
    <cellStyle name="40% - Accent1 2 2 3 4 3" xfId="6321" xr:uid="{00000000-0005-0000-0000-0000D1280000}"/>
    <cellStyle name="40% - Accent1 2 2 3 4 3 2" xfId="21973" xr:uid="{00000000-0005-0000-0000-0000D2280000}"/>
    <cellStyle name="40% - Accent1 2 2 3 4 4" xfId="21971" xr:uid="{00000000-0005-0000-0000-0000D3280000}"/>
    <cellStyle name="40% - Accent1 2 2 3 5" xfId="6322" xr:uid="{00000000-0005-0000-0000-0000D4280000}"/>
    <cellStyle name="40% - Accent1 2 2 3 5 2" xfId="6323" xr:uid="{00000000-0005-0000-0000-0000D5280000}"/>
    <cellStyle name="40% - Accent1 2 2 3 5 2 2" xfId="21975" xr:uid="{00000000-0005-0000-0000-0000D6280000}"/>
    <cellStyle name="40% - Accent1 2 2 3 5 3" xfId="21974" xr:uid="{00000000-0005-0000-0000-0000D7280000}"/>
    <cellStyle name="40% - Accent1 2 2 3 6" xfId="21952" xr:uid="{00000000-0005-0000-0000-0000D8280000}"/>
    <cellStyle name="40% - Accent1 2 2 4" xfId="6324" xr:uid="{00000000-0005-0000-0000-0000D9280000}"/>
    <cellStyle name="40% - Accent1 2 2 4 2" xfId="6325" xr:uid="{00000000-0005-0000-0000-0000DA280000}"/>
    <cellStyle name="40% - Accent1 2 2 4 2 2" xfId="6326" xr:uid="{00000000-0005-0000-0000-0000DB280000}"/>
    <cellStyle name="40% - Accent1 2 2 4 2 2 2" xfId="6327" xr:uid="{00000000-0005-0000-0000-0000DC280000}"/>
    <cellStyle name="40% - Accent1 2 2 4 2 2 2 2" xfId="21979" xr:uid="{00000000-0005-0000-0000-0000DD280000}"/>
    <cellStyle name="40% - Accent1 2 2 4 2 2 3" xfId="6328" xr:uid="{00000000-0005-0000-0000-0000DE280000}"/>
    <cellStyle name="40% - Accent1 2 2 4 2 2 3 2" xfId="21980" xr:uid="{00000000-0005-0000-0000-0000DF280000}"/>
    <cellStyle name="40% - Accent1 2 2 4 2 2 4" xfId="21978" xr:uid="{00000000-0005-0000-0000-0000E0280000}"/>
    <cellStyle name="40% - Accent1 2 2 4 2 3" xfId="6329" xr:uid="{00000000-0005-0000-0000-0000E1280000}"/>
    <cellStyle name="40% - Accent1 2 2 4 2 3 2" xfId="6330" xr:uid="{00000000-0005-0000-0000-0000E2280000}"/>
    <cellStyle name="40% - Accent1 2 2 4 2 3 2 2" xfId="21982" xr:uid="{00000000-0005-0000-0000-0000E3280000}"/>
    <cellStyle name="40% - Accent1 2 2 4 2 3 3" xfId="21981" xr:uid="{00000000-0005-0000-0000-0000E4280000}"/>
    <cellStyle name="40% - Accent1 2 2 4 2 4" xfId="21977" xr:uid="{00000000-0005-0000-0000-0000E5280000}"/>
    <cellStyle name="40% - Accent1 2 2 4 3" xfId="6331" xr:uid="{00000000-0005-0000-0000-0000E6280000}"/>
    <cellStyle name="40% - Accent1 2 2 4 3 2" xfId="6332" xr:uid="{00000000-0005-0000-0000-0000E7280000}"/>
    <cellStyle name="40% - Accent1 2 2 4 3 2 2" xfId="21984" xr:uid="{00000000-0005-0000-0000-0000E8280000}"/>
    <cellStyle name="40% - Accent1 2 2 4 3 3" xfId="6333" xr:uid="{00000000-0005-0000-0000-0000E9280000}"/>
    <cellStyle name="40% - Accent1 2 2 4 3 3 2" xfId="21985" xr:uid="{00000000-0005-0000-0000-0000EA280000}"/>
    <cellStyle name="40% - Accent1 2 2 4 3 4" xfId="21983" xr:uid="{00000000-0005-0000-0000-0000EB280000}"/>
    <cellStyle name="40% - Accent1 2 2 4 4" xfId="6334" xr:uid="{00000000-0005-0000-0000-0000EC280000}"/>
    <cellStyle name="40% - Accent1 2 2 4 4 2" xfId="6335" xr:uid="{00000000-0005-0000-0000-0000ED280000}"/>
    <cellStyle name="40% - Accent1 2 2 4 4 2 2" xfId="21987" xr:uid="{00000000-0005-0000-0000-0000EE280000}"/>
    <cellStyle name="40% - Accent1 2 2 4 4 3" xfId="21986" xr:uid="{00000000-0005-0000-0000-0000EF280000}"/>
    <cellStyle name="40% - Accent1 2 2 4 5" xfId="21976" xr:uid="{00000000-0005-0000-0000-0000F0280000}"/>
    <cellStyle name="40% - Accent1 2 2 5" xfId="6336" xr:uid="{00000000-0005-0000-0000-0000F1280000}"/>
    <cellStyle name="40% - Accent1 2 2 5 2" xfId="6337" xr:uid="{00000000-0005-0000-0000-0000F2280000}"/>
    <cellStyle name="40% - Accent1 2 2 5 2 2" xfId="6338" xr:uid="{00000000-0005-0000-0000-0000F3280000}"/>
    <cellStyle name="40% - Accent1 2 2 6" xfId="6339" xr:uid="{00000000-0005-0000-0000-0000F4280000}"/>
    <cellStyle name="40% - Accent1 2 2 6 2" xfId="6340" xr:uid="{00000000-0005-0000-0000-0000F5280000}"/>
    <cellStyle name="40% - Accent1 2 2 6 2 2" xfId="6341" xr:uid="{00000000-0005-0000-0000-0000F6280000}"/>
    <cellStyle name="40% - Accent1 2 2 6 2 2 2" xfId="6342" xr:uid="{00000000-0005-0000-0000-0000F7280000}"/>
    <cellStyle name="40% - Accent1 2 2 6 2 2 2 2" xfId="21991" xr:uid="{00000000-0005-0000-0000-0000F8280000}"/>
    <cellStyle name="40% - Accent1 2 2 6 2 2 3" xfId="6343" xr:uid="{00000000-0005-0000-0000-0000F9280000}"/>
    <cellStyle name="40% - Accent1 2 2 6 2 2 3 2" xfId="21992" xr:uid="{00000000-0005-0000-0000-0000FA280000}"/>
    <cellStyle name="40% - Accent1 2 2 6 2 2 4" xfId="21990" xr:uid="{00000000-0005-0000-0000-0000FB280000}"/>
    <cellStyle name="40% - Accent1 2 2 6 2 3" xfId="6344" xr:uid="{00000000-0005-0000-0000-0000FC280000}"/>
    <cellStyle name="40% - Accent1 2 2 6 2 3 2" xfId="6345" xr:uid="{00000000-0005-0000-0000-0000FD280000}"/>
    <cellStyle name="40% - Accent1 2 2 6 2 3 2 2" xfId="21994" xr:uid="{00000000-0005-0000-0000-0000FE280000}"/>
    <cellStyle name="40% - Accent1 2 2 6 2 3 3" xfId="21993" xr:uid="{00000000-0005-0000-0000-0000FF280000}"/>
    <cellStyle name="40% - Accent1 2 2 6 2 4" xfId="21989" xr:uid="{00000000-0005-0000-0000-000000290000}"/>
    <cellStyle name="40% - Accent1 2 2 6 3" xfId="6346" xr:uid="{00000000-0005-0000-0000-000001290000}"/>
    <cellStyle name="40% - Accent1 2 2 6 3 2" xfId="6347" xr:uid="{00000000-0005-0000-0000-000002290000}"/>
    <cellStyle name="40% - Accent1 2 2 6 3 2 2" xfId="21996" xr:uid="{00000000-0005-0000-0000-000003290000}"/>
    <cellStyle name="40% - Accent1 2 2 6 3 3" xfId="6348" xr:uid="{00000000-0005-0000-0000-000004290000}"/>
    <cellStyle name="40% - Accent1 2 2 6 3 3 2" xfId="21997" xr:uid="{00000000-0005-0000-0000-000005290000}"/>
    <cellStyle name="40% - Accent1 2 2 6 3 4" xfId="21995" xr:uid="{00000000-0005-0000-0000-000006290000}"/>
    <cellStyle name="40% - Accent1 2 2 6 4" xfId="6349" xr:uid="{00000000-0005-0000-0000-000007290000}"/>
    <cellStyle name="40% - Accent1 2 2 6 4 2" xfId="6350" xr:uid="{00000000-0005-0000-0000-000008290000}"/>
    <cellStyle name="40% - Accent1 2 2 6 4 2 2" xfId="21999" xr:uid="{00000000-0005-0000-0000-000009290000}"/>
    <cellStyle name="40% - Accent1 2 2 6 4 3" xfId="21998" xr:uid="{00000000-0005-0000-0000-00000A290000}"/>
    <cellStyle name="40% - Accent1 2 2 6 5" xfId="21988" xr:uid="{00000000-0005-0000-0000-00000B290000}"/>
    <cellStyle name="40% - Accent1 2 2 7" xfId="6351" xr:uid="{00000000-0005-0000-0000-00000C290000}"/>
    <cellStyle name="40% - Accent1 2 2 7 2" xfId="6352" xr:uid="{00000000-0005-0000-0000-00000D290000}"/>
    <cellStyle name="40% - Accent1 2 2 7 2 2" xfId="6353" xr:uid="{00000000-0005-0000-0000-00000E290000}"/>
    <cellStyle name="40% - Accent1 2 2 7 2 2 2" xfId="22002" xr:uid="{00000000-0005-0000-0000-00000F290000}"/>
    <cellStyle name="40% - Accent1 2 2 7 2 3" xfId="6354" xr:uid="{00000000-0005-0000-0000-000010290000}"/>
    <cellStyle name="40% - Accent1 2 2 7 2 3 2" xfId="22003" xr:uid="{00000000-0005-0000-0000-000011290000}"/>
    <cellStyle name="40% - Accent1 2 2 7 2 4" xfId="22001" xr:uid="{00000000-0005-0000-0000-000012290000}"/>
    <cellStyle name="40% - Accent1 2 2 7 3" xfId="6355" xr:uid="{00000000-0005-0000-0000-000013290000}"/>
    <cellStyle name="40% - Accent1 2 2 7 3 2" xfId="6356" xr:uid="{00000000-0005-0000-0000-000014290000}"/>
    <cellStyle name="40% - Accent1 2 2 7 3 2 2" xfId="22005" xr:uid="{00000000-0005-0000-0000-000015290000}"/>
    <cellStyle name="40% - Accent1 2 2 7 3 3" xfId="22004" xr:uid="{00000000-0005-0000-0000-000016290000}"/>
    <cellStyle name="40% - Accent1 2 2 7 4" xfId="22000" xr:uid="{00000000-0005-0000-0000-000017290000}"/>
    <cellStyle name="40% - Accent1 2 2 8" xfId="6357" xr:uid="{00000000-0005-0000-0000-000018290000}"/>
    <cellStyle name="40% - Accent1 2 2 8 2" xfId="6358" xr:uid="{00000000-0005-0000-0000-000019290000}"/>
    <cellStyle name="40% - Accent1 2 2 8 2 2" xfId="6359" xr:uid="{00000000-0005-0000-0000-00001A290000}"/>
    <cellStyle name="40% - Accent1 2 2 8 2 2 2" xfId="22008" xr:uid="{00000000-0005-0000-0000-00001B290000}"/>
    <cellStyle name="40% - Accent1 2 2 8 2 3" xfId="6360" xr:uid="{00000000-0005-0000-0000-00001C290000}"/>
    <cellStyle name="40% - Accent1 2 2 8 2 3 2" xfId="22009" xr:uid="{00000000-0005-0000-0000-00001D290000}"/>
    <cellStyle name="40% - Accent1 2 2 8 2 4" xfId="22007" xr:uid="{00000000-0005-0000-0000-00001E290000}"/>
    <cellStyle name="40% - Accent1 2 2 8 3" xfId="6361" xr:uid="{00000000-0005-0000-0000-00001F290000}"/>
    <cellStyle name="40% - Accent1 2 2 8 3 2" xfId="22010" xr:uid="{00000000-0005-0000-0000-000020290000}"/>
    <cellStyle name="40% - Accent1 2 2 8 4" xfId="6362" xr:uid="{00000000-0005-0000-0000-000021290000}"/>
    <cellStyle name="40% - Accent1 2 2 8 4 2" xfId="22011" xr:uid="{00000000-0005-0000-0000-000022290000}"/>
    <cellStyle name="40% - Accent1 2 2 8 5" xfId="22006" xr:uid="{00000000-0005-0000-0000-000023290000}"/>
    <cellStyle name="40% - Accent1 2 2 9" xfId="6363" xr:uid="{00000000-0005-0000-0000-000024290000}"/>
    <cellStyle name="40% - Accent1 2 2 9 2" xfId="6364" xr:uid="{00000000-0005-0000-0000-000025290000}"/>
    <cellStyle name="40% - Accent1 2 2 9 2 2" xfId="22013" xr:uid="{00000000-0005-0000-0000-000026290000}"/>
    <cellStyle name="40% - Accent1 2 2 9 3" xfId="6365" xr:uid="{00000000-0005-0000-0000-000027290000}"/>
    <cellStyle name="40% - Accent1 2 2 9 3 2" xfId="22014" xr:uid="{00000000-0005-0000-0000-000028290000}"/>
    <cellStyle name="40% - Accent1 2 2 9 4" xfId="22012" xr:uid="{00000000-0005-0000-0000-000029290000}"/>
    <cellStyle name="40% - Accent1 2 3" xfId="6366" xr:uid="{00000000-0005-0000-0000-00002A290000}"/>
    <cellStyle name="40% - Accent1 2 3 2" xfId="6367" xr:uid="{00000000-0005-0000-0000-00002B290000}"/>
    <cellStyle name="40% - Accent1 2 3 2 2" xfId="6368" xr:uid="{00000000-0005-0000-0000-00002C290000}"/>
    <cellStyle name="40% - Accent1 2 3 2 2 2" xfId="6369" xr:uid="{00000000-0005-0000-0000-00002D290000}"/>
    <cellStyle name="40% - Accent1 2 3 2 2 2 2" xfId="6370" xr:uid="{00000000-0005-0000-0000-00002E290000}"/>
    <cellStyle name="40% - Accent1 2 3 2 2 2 2 2" xfId="6371" xr:uid="{00000000-0005-0000-0000-00002F290000}"/>
    <cellStyle name="40% - Accent1 2 3 2 2 2 2 2 2" xfId="22020" xr:uid="{00000000-0005-0000-0000-000030290000}"/>
    <cellStyle name="40% - Accent1 2 3 2 2 2 2 3" xfId="6372" xr:uid="{00000000-0005-0000-0000-000031290000}"/>
    <cellStyle name="40% - Accent1 2 3 2 2 2 2 3 2" xfId="22021" xr:uid="{00000000-0005-0000-0000-000032290000}"/>
    <cellStyle name="40% - Accent1 2 3 2 2 2 2 4" xfId="22019" xr:uid="{00000000-0005-0000-0000-000033290000}"/>
    <cellStyle name="40% - Accent1 2 3 2 2 2 3" xfId="6373" xr:uid="{00000000-0005-0000-0000-000034290000}"/>
    <cellStyle name="40% - Accent1 2 3 2 2 2 3 2" xfId="6374" xr:uid="{00000000-0005-0000-0000-000035290000}"/>
    <cellStyle name="40% - Accent1 2 3 2 2 2 3 2 2" xfId="22023" xr:uid="{00000000-0005-0000-0000-000036290000}"/>
    <cellStyle name="40% - Accent1 2 3 2 2 2 3 3" xfId="22022" xr:uid="{00000000-0005-0000-0000-000037290000}"/>
    <cellStyle name="40% - Accent1 2 3 2 2 2 4" xfId="22018" xr:uid="{00000000-0005-0000-0000-000038290000}"/>
    <cellStyle name="40% - Accent1 2 3 2 2 3" xfId="6375" xr:uid="{00000000-0005-0000-0000-000039290000}"/>
    <cellStyle name="40% - Accent1 2 3 2 2 3 2" xfId="6376" xr:uid="{00000000-0005-0000-0000-00003A290000}"/>
    <cellStyle name="40% - Accent1 2 3 2 2 3 2 2" xfId="22025" xr:uid="{00000000-0005-0000-0000-00003B290000}"/>
    <cellStyle name="40% - Accent1 2 3 2 2 3 3" xfId="6377" xr:uid="{00000000-0005-0000-0000-00003C290000}"/>
    <cellStyle name="40% - Accent1 2 3 2 2 3 3 2" xfId="22026" xr:uid="{00000000-0005-0000-0000-00003D290000}"/>
    <cellStyle name="40% - Accent1 2 3 2 2 3 4" xfId="22024" xr:uid="{00000000-0005-0000-0000-00003E290000}"/>
    <cellStyle name="40% - Accent1 2 3 2 2 4" xfId="6378" xr:uid="{00000000-0005-0000-0000-00003F290000}"/>
    <cellStyle name="40% - Accent1 2 3 2 2 4 2" xfId="6379" xr:uid="{00000000-0005-0000-0000-000040290000}"/>
    <cellStyle name="40% - Accent1 2 3 2 2 4 2 2" xfId="22028" xr:uid="{00000000-0005-0000-0000-000041290000}"/>
    <cellStyle name="40% - Accent1 2 3 2 2 4 3" xfId="22027" xr:uid="{00000000-0005-0000-0000-000042290000}"/>
    <cellStyle name="40% - Accent1 2 3 2 2 5" xfId="22017" xr:uid="{00000000-0005-0000-0000-000043290000}"/>
    <cellStyle name="40% - Accent1 2 3 2 3" xfId="6380" xr:uid="{00000000-0005-0000-0000-000044290000}"/>
    <cellStyle name="40% - Accent1 2 3 2 3 2" xfId="6381" xr:uid="{00000000-0005-0000-0000-000045290000}"/>
    <cellStyle name="40% - Accent1 2 3 2 3 2 2" xfId="6382" xr:uid="{00000000-0005-0000-0000-000046290000}"/>
    <cellStyle name="40% - Accent1 2 3 2 3 2 2 2" xfId="22031" xr:uid="{00000000-0005-0000-0000-000047290000}"/>
    <cellStyle name="40% - Accent1 2 3 2 3 2 3" xfId="6383" xr:uid="{00000000-0005-0000-0000-000048290000}"/>
    <cellStyle name="40% - Accent1 2 3 2 3 2 3 2" xfId="22032" xr:uid="{00000000-0005-0000-0000-000049290000}"/>
    <cellStyle name="40% - Accent1 2 3 2 3 2 4" xfId="22030" xr:uid="{00000000-0005-0000-0000-00004A290000}"/>
    <cellStyle name="40% - Accent1 2 3 2 3 3" xfId="6384" xr:uid="{00000000-0005-0000-0000-00004B290000}"/>
    <cellStyle name="40% - Accent1 2 3 2 3 3 2" xfId="6385" xr:uid="{00000000-0005-0000-0000-00004C290000}"/>
    <cellStyle name="40% - Accent1 2 3 2 3 3 2 2" xfId="22034" xr:uid="{00000000-0005-0000-0000-00004D290000}"/>
    <cellStyle name="40% - Accent1 2 3 2 3 3 3" xfId="22033" xr:uid="{00000000-0005-0000-0000-00004E290000}"/>
    <cellStyle name="40% - Accent1 2 3 2 3 4" xfId="22029" xr:uid="{00000000-0005-0000-0000-00004F290000}"/>
    <cellStyle name="40% - Accent1 2 3 2 4" xfId="6386" xr:uid="{00000000-0005-0000-0000-000050290000}"/>
    <cellStyle name="40% - Accent1 2 3 2 4 2" xfId="6387" xr:uid="{00000000-0005-0000-0000-000051290000}"/>
    <cellStyle name="40% - Accent1 2 3 2 4 2 2" xfId="22036" xr:uid="{00000000-0005-0000-0000-000052290000}"/>
    <cellStyle name="40% - Accent1 2 3 2 4 3" xfId="6388" xr:uid="{00000000-0005-0000-0000-000053290000}"/>
    <cellStyle name="40% - Accent1 2 3 2 4 3 2" xfId="22037" xr:uid="{00000000-0005-0000-0000-000054290000}"/>
    <cellStyle name="40% - Accent1 2 3 2 4 4" xfId="22035" xr:uid="{00000000-0005-0000-0000-000055290000}"/>
    <cellStyle name="40% - Accent1 2 3 2 5" xfId="6389" xr:uid="{00000000-0005-0000-0000-000056290000}"/>
    <cellStyle name="40% - Accent1 2 3 2 5 2" xfId="6390" xr:uid="{00000000-0005-0000-0000-000057290000}"/>
    <cellStyle name="40% - Accent1 2 3 2 5 2 2" xfId="22039" xr:uid="{00000000-0005-0000-0000-000058290000}"/>
    <cellStyle name="40% - Accent1 2 3 2 5 3" xfId="22038" xr:uid="{00000000-0005-0000-0000-000059290000}"/>
    <cellStyle name="40% - Accent1 2 3 2 6" xfId="22016" xr:uid="{00000000-0005-0000-0000-00005A290000}"/>
    <cellStyle name="40% - Accent1 2 3 3" xfId="6391" xr:uid="{00000000-0005-0000-0000-00005B290000}"/>
    <cellStyle name="40% - Accent1 2 3 3 2" xfId="6392" xr:uid="{00000000-0005-0000-0000-00005C290000}"/>
    <cellStyle name="40% - Accent1 2 3 3 2 2" xfId="6393" xr:uid="{00000000-0005-0000-0000-00005D290000}"/>
    <cellStyle name="40% - Accent1 2 3 3 2 2 2" xfId="6394" xr:uid="{00000000-0005-0000-0000-00005E290000}"/>
    <cellStyle name="40% - Accent1 2 3 3 2 2 2 2" xfId="22043" xr:uid="{00000000-0005-0000-0000-00005F290000}"/>
    <cellStyle name="40% - Accent1 2 3 3 2 2 3" xfId="6395" xr:uid="{00000000-0005-0000-0000-000060290000}"/>
    <cellStyle name="40% - Accent1 2 3 3 2 2 3 2" xfId="22044" xr:uid="{00000000-0005-0000-0000-000061290000}"/>
    <cellStyle name="40% - Accent1 2 3 3 2 2 4" xfId="22042" xr:uid="{00000000-0005-0000-0000-000062290000}"/>
    <cellStyle name="40% - Accent1 2 3 3 2 3" xfId="6396" xr:uid="{00000000-0005-0000-0000-000063290000}"/>
    <cellStyle name="40% - Accent1 2 3 3 2 3 2" xfId="6397" xr:uid="{00000000-0005-0000-0000-000064290000}"/>
    <cellStyle name="40% - Accent1 2 3 3 2 3 2 2" xfId="22046" xr:uid="{00000000-0005-0000-0000-000065290000}"/>
    <cellStyle name="40% - Accent1 2 3 3 2 3 3" xfId="22045" xr:uid="{00000000-0005-0000-0000-000066290000}"/>
    <cellStyle name="40% - Accent1 2 3 3 2 4" xfId="22041" xr:uid="{00000000-0005-0000-0000-000067290000}"/>
    <cellStyle name="40% - Accent1 2 3 3 3" xfId="6398" xr:uid="{00000000-0005-0000-0000-000068290000}"/>
    <cellStyle name="40% - Accent1 2 3 3 3 2" xfId="6399" xr:uid="{00000000-0005-0000-0000-000069290000}"/>
    <cellStyle name="40% - Accent1 2 3 3 3 2 2" xfId="22048" xr:uid="{00000000-0005-0000-0000-00006A290000}"/>
    <cellStyle name="40% - Accent1 2 3 3 3 3" xfId="6400" xr:uid="{00000000-0005-0000-0000-00006B290000}"/>
    <cellStyle name="40% - Accent1 2 3 3 3 3 2" xfId="22049" xr:uid="{00000000-0005-0000-0000-00006C290000}"/>
    <cellStyle name="40% - Accent1 2 3 3 3 4" xfId="22047" xr:uid="{00000000-0005-0000-0000-00006D290000}"/>
    <cellStyle name="40% - Accent1 2 3 3 4" xfId="6401" xr:uid="{00000000-0005-0000-0000-00006E290000}"/>
    <cellStyle name="40% - Accent1 2 3 3 4 2" xfId="6402" xr:uid="{00000000-0005-0000-0000-00006F290000}"/>
    <cellStyle name="40% - Accent1 2 3 3 4 2 2" xfId="22051" xr:uid="{00000000-0005-0000-0000-000070290000}"/>
    <cellStyle name="40% - Accent1 2 3 3 4 3" xfId="22050" xr:uid="{00000000-0005-0000-0000-000071290000}"/>
    <cellStyle name="40% - Accent1 2 3 3 5" xfId="22040" xr:uid="{00000000-0005-0000-0000-000072290000}"/>
    <cellStyle name="40% - Accent1 2 3 4" xfId="6403" xr:uid="{00000000-0005-0000-0000-000073290000}"/>
    <cellStyle name="40% - Accent1 2 3 4 2" xfId="6404" xr:uid="{00000000-0005-0000-0000-000074290000}"/>
    <cellStyle name="40% - Accent1 2 3 4 2 2" xfId="6405" xr:uid="{00000000-0005-0000-0000-000075290000}"/>
    <cellStyle name="40% - Accent1 2 3 5" xfId="6406" xr:uid="{00000000-0005-0000-0000-000076290000}"/>
    <cellStyle name="40% - Accent1 2 3 5 2" xfId="6407" xr:uid="{00000000-0005-0000-0000-000077290000}"/>
    <cellStyle name="40% - Accent1 2 3 5 2 2" xfId="6408" xr:uid="{00000000-0005-0000-0000-000078290000}"/>
    <cellStyle name="40% - Accent1 2 3 5 2 2 2" xfId="22054" xr:uid="{00000000-0005-0000-0000-000079290000}"/>
    <cellStyle name="40% - Accent1 2 3 5 2 3" xfId="6409" xr:uid="{00000000-0005-0000-0000-00007A290000}"/>
    <cellStyle name="40% - Accent1 2 3 5 2 3 2" xfId="22055" xr:uid="{00000000-0005-0000-0000-00007B290000}"/>
    <cellStyle name="40% - Accent1 2 3 5 2 4" xfId="22053" xr:uid="{00000000-0005-0000-0000-00007C290000}"/>
    <cellStyle name="40% - Accent1 2 3 5 3" xfId="6410" xr:uid="{00000000-0005-0000-0000-00007D290000}"/>
    <cellStyle name="40% - Accent1 2 3 5 3 2" xfId="22056" xr:uid="{00000000-0005-0000-0000-00007E290000}"/>
    <cellStyle name="40% - Accent1 2 3 5 4" xfId="6411" xr:uid="{00000000-0005-0000-0000-00007F290000}"/>
    <cellStyle name="40% - Accent1 2 3 5 4 2" xfId="22057" xr:uid="{00000000-0005-0000-0000-000080290000}"/>
    <cellStyle name="40% - Accent1 2 3 5 5" xfId="22052" xr:uid="{00000000-0005-0000-0000-000081290000}"/>
    <cellStyle name="40% - Accent1 2 3 6" xfId="6412" xr:uid="{00000000-0005-0000-0000-000082290000}"/>
    <cellStyle name="40% - Accent1 2 3 6 2" xfId="6413" xr:uid="{00000000-0005-0000-0000-000083290000}"/>
    <cellStyle name="40% - Accent1 2 3 6 2 2" xfId="22059" xr:uid="{00000000-0005-0000-0000-000084290000}"/>
    <cellStyle name="40% - Accent1 2 3 6 3" xfId="6414" xr:uid="{00000000-0005-0000-0000-000085290000}"/>
    <cellStyle name="40% - Accent1 2 3 6 3 2" xfId="22060" xr:uid="{00000000-0005-0000-0000-000086290000}"/>
    <cellStyle name="40% - Accent1 2 3 6 4" xfId="22058" xr:uid="{00000000-0005-0000-0000-000087290000}"/>
    <cellStyle name="40% - Accent1 2 3 7" xfId="6415" xr:uid="{00000000-0005-0000-0000-000088290000}"/>
    <cellStyle name="40% - Accent1 2 3 7 2" xfId="6416" xr:uid="{00000000-0005-0000-0000-000089290000}"/>
    <cellStyle name="40% - Accent1 2 3 7 2 2" xfId="22062" xr:uid="{00000000-0005-0000-0000-00008A290000}"/>
    <cellStyle name="40% - Accent1 2 3 7 3" xfId="22061" xr:uid="{00000000-0005-0000-0000-00008B290000}"/>
    <cellStyle name="40% - Accent1 2 3 8" xfId="22015" xr:uid="{00000000-0005-0000-0000-00008C290000}"/>
    <cellStyle name="40% - Accent1 2 4" xfId="6417" xr:uid="{00000000-0005-0000-0000-00008D290000}"/>
    <cellStyle name="40% - Accent1 2 4 2" xfId="6418" xr:uid="{00000000-0005-0000-0000-00008E290000}"/>
    <cellStyle name="40% - Accent1 2 4 2 2" xfId="6419" xr:uid="{00000000-0005-0000-0000-00008F290000}"/>
    <cellStyle name="40% - Accent1 2 4 2 2 2" xfId="6420" xr:uid="{00000000-0005-0000-0000-000090290000}"/>
    <cellStyle name="40% - Accent1 2 4 2 2 2 2" xfId="6421" xr:uid="{00000000-0005-0000-0000-000091290000}"/>
    <cellStyle name="40% - Accent1 2 4 2 2 2 2 2" xfId="6422" xr:uid="{00000000-0005-0000-0000-000092290000}"/>
    <cellStyle name="40% - Accent1 2 4 2 2 2 2 2 2" xfId="22068" xr:uid="{00000000-0005-0000-0000-000093290000}"/>
    <cellStyle name="40% - Accent1 2 4 2 2 2 2 3" xfId="6423" xr:uid="{00000000-0005-0000-0000-000094290000}"/>
    <cellStyle name="40% - Accent1 2 4 2 2 2 2 3 2" xfId="22069" xr:uid="{00000000-0005-0000-0000-000095290000}"/>
    <cellStyle name="40% - Accent1 2 4 2 2 2 2 4" xfId="22067" xr:uid="{00000000-0005-0000-0000-000096290000}"/>
    <cellStyle name="40% - Accent1 2 4 2 2 2 3" xfId="6424" xr:uid="{00000000-0005-0000-0000-000097290000}"/>
    <cellStyle name="40% - Accent1 2 4 2 2 2 3 2" xfId="6425" xr:uid="{00000000-0005-0000-0000-000098290000}"/>
    <cellStyle name="40% - Accent1 2 4 2 2 2 3 2 2" xfId="22071" xr:uid="{00000000-0005-0000-0000-000099290000}"/>
    <cellStyle name="40% - Accent1 2 4 2 2 2 3 3" xfId="22070" xr:uid="{00000000-0005-0000-0000-00009A290000}"/>
    <cellStyle name="40% - Accent1 2 4 2 2 2 4" xfId="22066" xr:uid="{00000000-0005-0000-0000-00009B290000}"/>
    <cellStyle name="40% - Accent1 2 4 2 2 3" xfId="6426" xr:uid="{00000000-0005-0000-0000-00009C290000}"/>
    <cellStyle name="40% - Accent1 2 4 2 2 3 2" xfId="6427" xr:uid="{00000000-0005-0000-0000-00009D290000}"/>
    <cellStyle name="40% - Accent1 2 4 2 2 3 2 2" xfId="22073" xr:uid="{00000000-0005-0000-0000-00009E290000}"/>
    <cellStyle name="40% - Accent1 2 4 2 2 3 3" xfId="6428" xr:uid="{00000000-0005-0000-0000-00009F290000}"/>
    <cellStyle name="40% - Accent1 2 4 2 2 3 3 2" xfId="22074" xr:uid="{00000000-0005-0000-0000-0000A0290000}"/>
    <cellStyle name="40% - Accent1 2 4 2 2 3 4" xfId="22072" xr:uid="{00000000-0005-0000-0000-0000A1290000}"/>
    <cellStyle name="40% - Accent1 2 4 2 2 4" xfId="6429" xr:uid="{00000000-0005-0000-0000-0000A2290000}"/>
    <cellStyle name="40% - Accent1 2 4 2 2 4 2" xfId="6430" xr:uid="{00000000-0005-0000-0000-0000A3290000}"/>
    <cellStyle name="40% - Accent1 2 4 2 2 4 2 2" xfId="22076" xr:uid="{00000000-0005-0000-0000-0000A4290000}"/>
    <cellStyle name="40% - Accent1 2 4 2 2 4 3" xfId="22075" xr:uid="{00000000-0005-0000-0000-0000A5290000}"/>
    <cellStyle name="40% - Accent1 2 4 2 2 5" xfId="22065" xr:uid="{00000000-0005-0000-0000-0000A6290000}"/>
    <cellStyle name="40% - Accent1 2 4 2 3" xfId="6431" xr:uid="{00000000-0005-0000-0000-0000A7290000}"/>
    <cellStyle name="40% - Accent1 2 4 2 3 2" xfId="6432" xr:uid="{00000000-0005-0000-0000-0000A8290000}"/>
    <cellStyle name="40% - Accent1 2 4 2 3 2 2" xfId="6433" xr:uid="{00000000-0005-0000-0000-0000A9290000}"/>
    <cellStyle name="40% - Accent1 2 4 2 3 2 2 2" xfId="22079" xr:uid="{00000000-0005-0000-0000-0000AA290000}"/>
    <cellStyle name="40% - Accent1 2 4 2 3 2 3" xfId="6434" xr:uid="{00000000-0005-0000-0000-0000AB290000}"/>
    <cellStyle name="40% - Accent1 2 4 2 3 2 3 2" xfId="22080" xr:uid="{00000000-0005-0000-0000-0000AC290000}"/>
    <cellStyle name="40% - Accent1 2 4 2 3 2 4" xfId="22078" xr:uid="{00000000-0005-0000-0000-0000AD290000}"/>
    <cellStyle name="40% - Accent1 2 4 2 3 3" xfId="6435" xr:uid="{00000000-0005-0000-0000-0000AE290000}"/>
    <cellStyle name="40% - Accent1 2 4 2 3 3 2" xfId="6436" xr:uid="{00000000-0005-0000-0000-0000AF290000}"/>
    <cellStyle name="40% - Accent1 2 4 2 3 3 2 2" xfId="22082" xr:uid="{00000000-0005-0000-0000-0000B0290000}"/>
    <cellStyle name="40% - Accent1 2 4 2 3 3 3" xfId="22081" xr:uid="{00000000-0005-0000-0000-0000B1290000}"/>
    <cellStyle name="40% - Accent1 2 4 2 3 4" xfId="22077" xr:uid="{00000000-0005-0000-0000-0000B2290000}"/>
    <cellStyle name="40% - Accent1 2 4 2 4" xfId="6437" xr:uid="{00000000-0005-0000-0000-0000B3290000}"/>
    <cellStyle name="40% - Accent1 2 4 2 4 2" xfId="6438" xr:uid="{00000000-0005-0000-0000-0000B4290000}"/>
    <cellStyle name="40% - Accent1 2 4 2 4 2 2" xfId="22084" xr:uid="{00000000-0005-0000-0000-0000B5290000}"/>
    <cellStyle name="40% - Accent1 2 4 2 4 3" xfId="6439" xr:uid="{00000000-0005-0000-0000-0000B6290000}"/>
    <cellStyle name="40% - Accent1 2 4 2 4 3 2" xfId="22085" xr:uid="{00000000-0005-0000-0000-0000B7290000}"/>
    <cellStyle name="40% - Accent1 2 4 2 4 4" xfId="22083" xr:uid="{00000000-0005-0000-0000-0000B8290000}"/>
    <cellStyle name="40% - Accent1 2 4 2 5" xfId="6440" xr:uid="{00000000-0005-0000-0000-0000B9290000}"/>
    <cellStyle name="40% - Accent1 2 4 2 5 2" xfId="6441" xr:uid="{00000000-0005-0000-0000-0000BA290000}"/>
    <cellStyle name="40% - Accent1 2 4 2 5 2 2" xfId="22087" xr:uid="{00000000-0005-0000-0000-0000BB290000}"/>
    <cellStyle name="40% - Accent1 2 4 2 5 3" xfId="22086" xr:uid="{00000000-0005-0000-0000-0000BC290000}"/>
    <cellStyle name="40% - Accent1 2 4 2 6" xfId="22064" xr:uid="{00000000-0005-0000-0000-0000BD290000}"/>
    <cellStyle name="40% - Accent1 2 4 3" xfId="6442" xr:uid="{00000000-0005-0000-0000-0000BE290000}"/>
    <cellStyle name="40% - Accent1 2 4 3 2" xfId="6443" xr:uid="{00000000-0005-0000-0000-0000BF290000}"/>
    <cellStyle name="40% - Accent1 2 4 3 2 2" xfId="6444" xr:uid="{00000000-0005-0000-0000-0000C0290000}"/>
    <cellStyle name="40% - Accent1 2 4 3 2 2 2" xfId="6445" xr:uid="{00000000-0005-0000-0000-0000C1290000}"/>
    <cellStyle name="40% - Accent1 2 4 3 2 2 2 2" xfId="22091" xr:uid="{00000000-0005-0000-0000-0000C2290000}"/>
    <cellStyle name="40% - Accent1 2 4 3 2 2 3" xfId="6446" xr:uid="{00000000-0005-0000-0000-0000C3290000}"/>
    <cellStyle name="40% - Accent1 2 4 3 2 2 3 2" xfId="22092" xr:uid="{00000000-0005-0000-0000-0000C4290000}"/>
    <cellStyle name="40% - Accent1 2 4 3 2 2 4" xfId="22090" xr:uid="{00000000-0005-0000-0000-0000C5290000}"/>
    <cellStyle name="40% - Accent1 2 4 3 2 3" xfId="6447" xr:uid="{00000000-0005-0000-0000-0000C6290000}"/>
    <cellStyle name="40% - Accent1 2 4 3 2 3 2" xfId="6448" xr:uid="{00000000-0005-0000-0000-0000C7290000}"/>
    <cellStyle name="40% - Accent1 2 4 3 2 3 2 2" xfId="22094" xr:uid="{00000000-0005-0000-0000-0000C8290000}"/>
    <cellStyle name="40% - Accent1 2 4 3 2 3 3" xfId="22093" xr:uid="{00000000-0005-0000-0000-0000C9290000}"/>
    <cellStyle name="40% - Accent1 2 4 3 2 4" xfId="22089" xr:uid="{00000000-0005-0000-0000-0000CA290000}"/>
    <cellStyle name="40% - Accent1 2 4 3 3" xfId="6449" xr:uid="{00000000-0005-0000-0000-0000CB290000}"/>
    <cellStyle name="40% - Accent1 2 4 3 3 2" xfId="6450" xr:uid="{00000000-0005-0000-0000-0000CC290000}"/>
    <cellStyle name="40% - Accent1 2 4 3 3 2 2" xfId="22096" xr:uid="{00000000-0005-0000-0000-0000CD290000}"/>
    <cellStyle name="40% - Accent1 2 4 3 3 3" xfId="6451" xr:uid="{00000000-0005-0000-0000-0000CE290000}"/>
    <cellStyle name="40% - Accent1 2 4 3 3 3 2" xfId="22097" xr:uid="{00000000-0005-0000-0000-0000CF290000}"/>
    <cellStyle name="40% - Accent1 2 4 3 3 4" xfId="22095" xr:uid="{00000000-0005-0000-0000-0000D0290000}"/>
    <cellStyle name="40% - Accent1 2 4 3 4" xfId="6452" xr:uid="{00000000-0005-0000-0000-0000D1290000}"/>
    <cellStyle name="40% - Accent1 2 4 3 4 2" xfId="6453" xr:uid="{00000000-0005-0000-0000-0000D2290000}"/>
    <cellStyle name="40% - Accent1 2 4 3 4 2 2" xfId="22099" xr:uid="{00000000-0005-0000-0000-0000D3290000}"/>
    <cellStyle name="40% - Accent1 2 4 3 4 3" xfId="22098" xr:uid="{00000000-0005-0000-0000-0000D4290000}"/>
    <cellStyle name="40% - Accent1 2 4 3 5" xfId="22088" xr:uid="{00000000-0005-0000-0000-0000D5290000}"/>
    <cellStyle name="40% - Accent1 2 4 4" xfId="6454" xr:uid="{00000000-0005-0000-0000-0000D6290000}"/>
    <cellStyle name="40% - Accent1 2 4 4 2" xfId="6455" xr:uid="{00000000-0005-0000-0000-0000D7290000}"/>
    <cellStyle name="40% - Accent1 2 4 4 2 2" xfId="6456" xr:uid="{00000000-0005-0000-0000-0000D8290000}"/>
    <cellStyle name="40% - Accent1 2 4 4 2 2 2" xfId="6457" xr:uid="{00000000-0005-0000-0000-0000D9290000}"/>
    <cellStyle name="40% - Accent1 2 4 4 2 2 2 2" xfId="22103" xr:uid="{00000000-0005-0000-0000-0000DA290000}"/>
    <cellStyle name="40% - Accent1 2 4 4 2 2 3" xfId="6458" xr:uid="{00000000-0005-0000-0000-0000DB290000}"/>
    <cellStyle name="40% - Accent1 2 4 4 2 2 3 2" xfId="22104" xr:uid="{00000000-0005-0000-0000-0000DC290000}"/>
    <cellStyle name="40% - Accent1 2 4 4 2 2 4" xfId="22102" xr:uid="{00000000-0005-0000-0000-0000DD290000}"/>
    <cellStyle name="40% - Accent1 2 4 4 2 3" xfId="6459" xr:uid="{00000000-0005-0000-0000-0000DE290000}"/>
    <cellStyle name="40% - Accent1 2 4 4 2 3 2" xfId="6460" xr:uid="{00000000-0005-0000-0000-0000DF290000}"/>
    <cellStyle name="40% - Accent1 2 4 4 2 3 2 2" xfId="22106" xr:uid="{00000000-0005-0000-0000-0000E0290000}"/>
    <cellStyle name="40% - Accent1 2 4 4 2 3 3" xfId="22105" xr:uid="{00000000-0005-0000-0000-0000E1290000}"/>
    <cellStyle name="40% - Accent1 2 4 4 2 4" xfId="22101" xr:uid="{00000000-0005-0000-0000-0000E2290000}"/>
    <cellStyle name="40% - Accent1 2 4 4 3" xfId="6461" xr:uid="{00000000-0005-0000-0000-0000E3290000}"/>
    <cellStyle name="40% - Accent1 2 4 4 3 2" xfId="6462" xr:uid="{00000000-0005-0000-0000-0000E4290000}"/>
    <cellStyle name="40% - Accent1 2 4 4 3 2 2" xfId="22108" xr:uid="{00000000-0005-0000-0000-0000E5290000}"/>
    <cellStyle name="40% - Accent1 2 4 4 3 3" xfId="6463" xr:uid="{00000000-0005-0000-0000-0000E6290000}"/>
    <cellStyle name="40% - Accent1 2 4 4 3 3 2" xfId="22109" xr:uid="{00000000-0005-0000-0000-0000E7290000}"/>
    <cellStyle name="40% - Accent1 2 4 4 3 4" xfId="22107" xr:uid="{00000000-0005-0000-0000-0000E8290000}"/>
    <cellStyle name="40% - Accent1 2 4 4 4" xfId="6464" xr:uid="{00000000-0005-0000-0000-0000E9290000}"/>
    <cellStyle name="40% - Accent1 2 4 4 4 2" xfId="6465" xr:uid="{00000000-0005-0000-0000-0000EA290000}"/>
    <cellStyle name="40% - Accent1 2 4 4 4 2 2" xfId="22111" xr:uid="{00000000-0005-0000-0000-0000EB290000}"/>
    <cellStyle name="40% - Accent1 2 4 4 4 3" xfId="22110" xr:uid="{00000000-0005-0000-0000-0000EC290000}"/>
    <cellStyle name="40% - Accent1 2 4 4 5" xfId="22100" xr:uid="{00000000-0005-0000-0000-0000ED290000}"/>
    <cellStyle name="40% - Accent1 2 4 5" xfId="6466" xr:uid="{00000000-0005-0000-0000-0000EE290000}"/>
    <cellStyle name="40% - Accent1 2 4 5 2" xfId="6467" xr:uid="{00000000-0005-0000-0000-0000EF290000}"/>
    <cellStyle name="40% - Accent1 2 4 5 2 2" xfId="6468" xr:uid="{00000000-0005-0000-0000-0000F0290000}"/>
    <cellStyle name="40% - Accent1 2 4 5 2 2 2" xfId="22114" xr:uid="{00000000-0005-0000-0000-0000F1290000}"/>
    <cellStyle name="40% - Accent1 2 4 5 2 3" xfId="6469" xr:uid="{00000000-0005-0000-0000-0000F2290000}"/>
    <cellStyle name="40% - Accent1 2 4 5 2 3 2" xfId="22115" xr:uid="{00000000-0005-0000-0000-0000F3290000}"/>
    <cellStyle name="40% - Accent1 2 4 5 2 4" xfId="22113" xr:uid="{00000000-0005-0000-0000-0000F4290000}"/>
    <cellStyle name="40% - Accent1 2 4 5 3" xfId="6470" xr:uid="{00000000-0005-0000-0000-0000F5290000}"/>
    <cellStyle name="40% - Accent1 2 4 5 3 2" xfId="6471" xr:uid="{00000000-0005-0000-0000-0000F6290000}"/>
    <cellStyle name="40% - Accent1 2 4 5 3 2 2" xfId="22117" xr:uid="{00000000-0005-0000-0000-0000F7290000}"/>
    <cellStyle name="40% - Accent1 2 4 5 3 3" xfId="22116" xr:uid="{00000000-0005-0000-0000-0000F8290000}"/>
    <cellStyle name="40% - Accent1 2 4 5 4" xfId="22112" xr:uid="{00000000-0005-0000-0000-0000F9290000}"/>
    <cellStyle name="40% - Accent1 2 4 6" xfId="6472" xr:uid="{00000000-0005-0000-0000-0000FA290000}"/>
    <cellStyle name="40% - Accent1 2 4 6 2" xfId="6473" xr:uid="{00000000-0005-0000-0000-0000FB290000}"/>
    <cellStyle name="40% - Accent1 2 4 6 2 2" xfId="6474" xr:uid="{00000000-0005-0000-0000-0000FC290000}"/>
    <cellStyle name="40% - Accent1 2 4 6 2 2 2" xfId="22120" xr:uid="{00000000-0005-0000-0000-0000FD290000}"/>
    <cellStyle name="40% - Accent1 2 4 6 2 3" xfId="6475" xr:uid="{00000000-0005-0000-0000-0000FE290000}"/>
    <cellStyle name="40% - Accent1 2 4 6 2 3 2" xfId="22121" xr:uid="{00000000-0005-0000-0000-0000FF290000}"/>
    <cellStyle name="40% - Accent1 2 4 6 2 4" xfId="22119" xr:uid="{00000000-0005-0000-0000-0000002A0000}"/>
    <cellStyle name="40% - Accent1 2 4 6 3" xfId="6476" xr:uid="{00000000-0005-0000-0000-0000012A0000}"/>
    <cellStyle name="40% - Accent1 2 4 6 3 2" xfId="22122" xr:uid="{00000000-0005-0000-0000-0000022A0000}"/>
    <cellStyle name="40% - Accent1 2 4 6 4" xfId="6477" xr:uid="{00000000-0005-0000-0000-0000032A0000}"/>
    <cellStyle name="40% - Accent1 2 4 6 4 2" xfId="22123" xr:uid="{00000000-0005-0000-0000-0000042A0000}"/>
    <cellStyle name="40% - Accent1 2 4 6 5" xfId="22118" xr:uid="{00000000-0005-0000-0000-0000052A0000}"/>
    <cellStyle name="40% - Accent1 2 4 7" xfId="6478" xr:uid="{00000000-0005-0000-0000-0000062A0000}"/>
    <cellStyle name="40% - Accent1 2 4 7 2" xfId="6479" xr:uid="{00000000-0005-0000-0000-0000072A0000}"/>
    <cellStyle name="40% - Accent1 2 4 7 2 2" xfId="22125" xr:uid="{00000000-0005-0000-0000-0000082A0000}"/>
    <cellStyle name="40% - Accent1 2 4 7 3" xfId="6480" xr:uid="{00000000-0005-0000-0000-0000092A0000}"/>
    <cellStyle name="40% - Accent1 2 4 7 3 2" xfId="22126" xr:uid="{00000000-0005-0000-0000-00000A2A0000}"/>
    <cellStyle name="40% - Accent1 2 4 7 4" xfId="22124" xr:uid="{00000000-0005-0000-0000-00000B2A0000}"/>
    <cellStyle name="40% - Accent1 2 4 8" xfId="6481" xr:uid="{00000000-0005-0000-0000-00000C2A0000}"/>
    <cellStyle name="40% - Accent1 2 4 8 2" xfId="6482" xr:uid="{00000000-0005-0000-0000-00000D2A0000}"/>
    <cellStyle name="40% - Accent1 2 4 8 2 2" xfId="22128" xr:uid="{00000000-0005-0000-0000-00000E2A0000}"/>
    <cellStyle name="40% - Accent1 2 4 8 3" xfId="22127" xr:uid="{00000000-0005-0000-0000-00000F2A0000}"/>
    <cellStyle name="40% - Accent1 2 4 9" xfId="22063" xr:uid="{00000000-0005-0000-0000-0000102A0000}"/>
    <cellStyle name="40% - Accent1 2 5" xfId="6483" xr:uid="{00000000-0005-0000-0000-0000112A0000}"/>
    <cellStyle name="40% - Accent1 2 5 2" xfId="6484" xr:uid="{00000000-0005-0000-0000-0000122A0000}"/>
    <cellStyle name="40% - Accent1 2 5 2 2" xfId="6485" xr:uid="{00000000-0005-0000-0000-0000132A0000}"/>
    <cellStyle name="40% - Accent1 2 5 2 2 2" xfId="6486" xr:uid="{00000000-0005-0000-0000-0000142A0000}"/>
    <cellStyle name="40% - Accent1 2 5 2 2 2 2" xfId="6487" xr:uid="{00000000-0005-0000-0000-0000152A0000}"/>
    <cellStyle name="40% - Accent1 2 5 2 2 2 2 2" xfId="6488" xr:uid="{00000000-0005-0000-0000-0000162A0000}"/>
    <cellStyle name="40% - Accent1 2 5 2 2 2 2 2 2" xfId="22134" xr:uid="{00000000-0005-0000-0000-0000172A0000}"/>
    <cellStyle name="40% - Accent1 2 5 2 2 2 2 3" xfId="6489" xr:uid="{00000000-0005-0000-0000-0000182A0000}"/>
    <cellStyle name="40% - Accent1 2 5 2 2 2 2 3 2" xfId="22135" xr:uid="{00000000-0005-0000-0000-0000192A0000}"/>
    <cellStyle name="40% - Accent1 2 5 2 2 2 2 4" xfId="22133" xr:uid="{00000000-0005-0000-0000-00001A2A0000}"/>
    <cellStyle name="40% - Accent1 2 5 2 2 2 3" xfId="6490" xr:uid="{00000000-0005-0000-0000-00001B2A0000}"/>
    <cellStyle name="40% - Accent1 2 5 2 2 2 3 2" xfId="6491" xr:uid="{00000000-0005-0000-0000-00001C2A0000}"/>
    <cellStyle name="40% - Accent1 2 5 2 2 2 3 2 2" xfId="22137" xr:uid="{00000000-0005-0000-0000-00001D2A0000}"/>
    <cellStyle name="40% - Accent1 2 5 2 2 2 3 3" xfId="22136" xr:uid="{00000000-0005-0000-0000-00001E2A0000}"/>
    <cellStyle name="40% - Accent1 2 5 2 2 2 4" xfId="22132" xr:uid="{00000000-0005-0000-0000-00001F2A0000}"/>
    <cellStyle name="40% - Accent1 2 5 2 2 3" xfId="6492" xr:uid="{00000000-0005-0000-0000-0000202A0000}"/>
    <cellStyle name="40% - Accent1 2 5 2 2 3 2" xfId="6493" xr:uid="{00000000-0005-0000-0000-0000212A0000}"/>
    <cellStyle name="40% - Accent1 2 5 2 2 3 2 2" xfId="22139" xr:uid="{00000000-0005-0000-0000-0000222A0000}"/>
    <cellStyle name="40% - Accent1 2 5 2 2 3 3" xfId="6494" xr:uid="{00000000-0005-0000-0000-0000232A0000}"/>
    <cellStyle name="40% - Accent1 2 5 2 2 3 3 2" xfId="22140" xr:uid="{00000000-0005-0000-0000-0000242A0000}"/>
    <cellStyle name="40% - Accent1 2 5 2 2 3 4" xfId="22138" xr:uid="{00000000-0005-0000-0000-0000252A0000}"/>
    <cellStyle name="40% - Accent1 2 5 2 2 4" xfId="6495" xr:uid="{00000000-0005-0000-0000-0000262A0000}"/>
    <cellStyle name="40% - Accent1 2 5 2 2 4 2" xfId="6496" xr:uid="{00000000-0005-0000-0000-0000272A0000}"/>
    <cellStyle name="40% - Accent1 2 5 2 2 4 2 2" xfId="22142" xr:uid="{00000000-0005-0000-0000-0000282A0000}"/>
    <cellStyle name="40% - Accent1 2 5 2 2 4 3" xfId="22141" xr:uid="{00000000-0005-0000-0000-0000292A0000}"/>
    <cellStyle name="40% - Accent1 2 5 2 2 5" xfId="22131" xr:uid="{00000000-0005-0000-0000-00002A2A0000}"/>
    <cellStyle name="40% - Accent1 2 5 2 3" xfId="6497" xr:uid="{00000000-0005-0000-0000-00002B2A0000}"/>
    <cellStyle name="40% - Accent1 2 5 2 3 2" xfId="6498" xr:uid="{00000000-0005-0000-0000-00002C2A0000}"/>
    <cellStyle name="40% - Accent1 2 5 2 3 2 2" xfId="6499" xr:uid="{00000000-0005-0000-0000-00002D2A0000}"/>
    <cellStyle name="40% - Accent1 2 5 2 3 2 2 2" xfId="22145" xr:uid="{00000000-0005-0000-0000-00002E2A0000}"/>
    <cellStyle name="40% - Accent1 2 5 2 3 2 3" xfId="6500" xr:uid="{00000000-0005-0000-0000-00002F2A0000}"/>
    <cellStyle name="40% - Accent1 2 5 2 3 2 3 2" xfId="22146" xr:uid="{00000000-0005-0000-0000-0000302A0000}"/>
    <cellStyle name="40% - Accent1 2 5 2 3 2 4" xfId="22144" xr:uid="{00000000-0005-0000-0000-0000312A0000}"/>
    <cellStyle name="40% - Accent1 2 5 2 3 3" xfId="6501" xr:uid="{00000000-0005-0000-0000-0000322A0000}"/>
    <cellStyle name="40% - Accent1 2 5 2 3 3 2" xfId="6502" xr:uid="{00000000-0005-0000-0000-0000332A0000}"/>
    <cellStyle name="40% - Accent1 2 5 2 3 3 2 2" xfId="22148" xr:uid="{00000000-0005-0000-0000-0000342A0000}"/>
    <cellStyle name="40% - Accent1 2 5 2 3 3 3" xfId="22147" xr:uid="{00000000-0005-0000-0000-0000352A0000}"/>
    <cellStyle name="40% - Accent1 2 5 2 3 4" xfId="22143" xr:uid="{00000000-0005-0000-0000-0000362A0000}"/>
    <cellStyle name="40% - Accent1 2 5 2 4" xfId="6503" xr:uid="{00000000-0005-0000-0000-0000372A0000}"/>
    <cellStyle name="40% - Accent1 2 5 2 4 2" xfId="6504" xr:uid="{00000000-0005-0000-0000-0000382A0000}"/>
    <cellStyle name="40% - Accent1 2 5 2 4 2 2" xfId="22150" xr:uid="{00000000-0005-0000-0000-0000392A0000}"/>
    <cellStyle name="40% - Accent1 2 5 2 4 3" xfId="6505" xr:uid="{00000000-0005-0000-0000-00003A2A0000}"/>
    <cellStyle name="40% - Accent1 2 5 2 4 3 2" xfId="22151" xr:uid="{00000000-0005-0000-0000-00003B2A0000}"/>
    <cellStyle name="40% - Accent1 2 5 2 4 4" xfId="22149" xr:uid="{00000000-0005-0000-0000-00003C2A0000}"/>
    <cellStyle name="40% - Accent1 2 5 2 5" xfId="6506" xr:uid="{00000000-0005-0000-0000-00003D2A0000}"/>
    <cellStyle name="40% - Accent1 2 5 2 5 2" xfId="6507" xr:uid="{00000000-0005-0000-0000-00003E2A0000}"/>
    <cellStyle name="40% - Accent1 2 5 2 5 2 2" xfId="22153" xr:uid="{00000000-0005-0000-0000-00003F2A0000}"/>
    <cellStyle name="40% - Accent1 2 5 2 5 3" xfId="22152" xr:uid="{00000000-0005-0000-0000-0000402A0000}"/>
    <cellStyle name="40% - Accent1 2 5 2 6" xfId="22130" xr:uid="{00000000-0005-0000-0000-0000412A0000}"/>
    <cellStyle name="40% - Accent1 2 5 3" xfId="6508" xr:uid="{00000000-0005-0000-0000-0000422A0000}"/>
    <cellStyle name="40% - Accent1 2 5 3 2" xfId="6509" xr:uid="{00000000-0005-0000-0000-0000432A0000}"/>
    <cellStyle name="40% - Accent1 2 5 3 2 2" xfId="6510" xr:uid="{00000000-0005-0000-0000-0000442A0000}"/>
    <cellStyle name="40% - Accent1 2 5 3 2 2 2" xfId="6511" xr:uid="{00000000-0005-0000-0000-0000452A0000}"/>
    <cellStyle name="40% - Accent1 2 5 3 2 2 2 2" xfId="22157" xr:uid="{00000000-0005-0000-0000-0000462A0000}"/>
    <cellStyle name="40% - Accent1 2 5 3 2 2 3" xfId="6512" xr:uid="{00000000-0005-0000-0000-0000472A0000}"/>
    <cellStyle name="40% - Accent1 2 5 3 2 2 3 2" xfId="22158" xr:uid="{00000000-0005-0000-0000-0000482A0000}"/>
    <cellStyle name="40% - Accent1 2 5 3 2 2 4" xfId="22156" xr:uid="{00000000-0005-0000-0000-0000492A0000}"/>
    <cellStyle name="40% - Accent1 2 5 3 2 3" xfId="6513" xr:uid="{00000000-0005-0000-0000-00004A2A0000}"/>
    <cellStyle name="40% - Accent1 2 5 3 2 3 2" xfId="6514" xr:uid="{00000000-0005-0000-0000-00004B2A0000}"/>
    <cellStyle name="40% - Accent1 2 5 3 2 3 2 2" xfId="22160" xr:uid="{00000000-0005-0000-0000-00004C2A0000}"/>
    <cellStyle name="40% - Accent1 2 5 3 2 3 3" xfId="22159" xr:uid="{00000000-0005-0000-0000-00004D2A0000}"/>
    <cellStyle name="40% - Accent1 2 5 3 2 4" xfId="22155" xr:uid="{00000000-0005-0000-0000-00004E2A0000}"/>
    <cellStyle name="40% - Accent1 2 5 3 3" xfId="6515" xr:uid="{00000000-0005-0000-0000-00004F2A0000}"/>
    <cellStyle name="40% - Accent1 2 5 3 3 2" xfId="6516" xr:uid="{00000000-0005-0000-0000-0000502A0000}"/>
    <cellStyle name="40% - Accent1 2 5 3 3 2 2" xfId="22162" xr:uid="{00000000-0005-0000-0000-0000512A0000}"/>
    <cellStyle name="40% - Accent1 2 5 3 3 3" xfId="6517" xr:uid="{00000000-0005-0000-0000-0000522A0000}"/>
    <cellStyle name="40% - Accent1 2 5 3 3 3 2" xfId="22163" xr:uid="{00000000-0005-0000-0000-0000532A0000}"/>
    <cellStyle name="40% - Accent1 2 5 3 3 4" xfId="22161" xr:uid="{00000000-0005-0000-0000-0000542A0000}"/>
    <cellStyle name="40% - Accent1 2 5 3 4" xfId="6518" xr:uid="{00000000-0005-0000-0000-0000552A0000}"/>
    <cellStyle name="40% - Accent1 2 5 3 4 2" xfId="6519" xr:uid="{00000000-0005-0000-0000-0000562A0000}"/>
    <cellStyle name="40% - Accent1 2 5 3 4 2 2" xfId="22165" xr:uid="{00000000-0005-0000-0000-0000572A0000}"/>
    <cellStyle name="40% - Accent1 2 5 3 4 3" xfId="22164" xr:uid="{00000000-0005-0000-0000-0000582A0000}"/>
    <cellStyle name="40% - Accent1 2 5 3 5" xfId="22154" xr:uid="{00000000-0005-0000-0000-0000592A0000}"/>
    <cellStyle name="40% - Accent1 2 5 4" xfId="6520" xr:uid="{00000000-0005-0000-0000-00005A2A0000}"/>
    <cellStyle name="40% - Accent1 2 5 4 2" xfId="6521" xr:uid="{00000000-0005-0000-0000-00005B2A0000}"/>
    <cellStyle name="40% - Accent1 2 5 4 2 2" xfId="6522" xr:uid="{00000000-0005-0000-0000-00005C2A0000}"/>
    <cellStyle name="40% - Accent1 2 5 4 2 2 2" xfId="22168" xr:uid="{00000000-0005-0000-0000-00005D2A0000}"/>
    <cellStyle name="40% - Accent1 2 5 4 2 3" xfId="6523" xr:uid="{00000000-0005-0000-0000-00005E2A0000}"/>
    <cellStyle name="40% - Accent1 2 5 4 2 3 2" xfId="22169" xr:uid="{00000000-0005-0000-0000-00005F2A0000}"/>
    <cellStyle name="40% - Accent1 2 5 4 2 4" xfId="22167" xr:uid="{00000000-0005-0000-0000-0000602A0000}"/>
    <cellStyle name="40% - Accent1 2 5 4 3" xfId="6524" xr:uid="{00000000-0005-0000-0000-0000612A0000}"/>
    <cellStyle name="40% - Accent1 2 5 4 3 2" xfId="6525" xr:uid="{00000000-0005-0000-0000-0000622A0000}"/>
    <cellStyle name="40% - Accent1 2 5 4 3 2 2" xfId="22171" xr:uid="{00000000-0005-0000-0000-0000632A0000}"/>
    <cellStyle name="40% - Accent1 2 5 4 3 3" xfId="22170" xr:uid="{00000000-0005-0000-0000-0000642A0000}"/>
    <cellStyle name="40% - Accent1 2 5 4 4" xfId="22166" xr:uid="{00000000-0005-0000-0000-0000652A0000}"/>
    <cellStyle name="40% - Accent1 2 5 5" xfId="6526" xr:uid="{00000000-0005-0000-0000-0000662A0000}"/>
    <cellStyle name="40% - Accent1 2 5 5 2" xfId="6527" xr:uid="{00000000-0005-0000-0000-0000672A0000}"/>
    <cellStyle name="40% - Accent1 2 5 5 2 2" xfId="22173" xr:uid="{00000000-0005-0000-0000-0000682A0000}"/>
    <cellStyle name="40% - Accent1 2 5 5 3" xfId="6528" xr:uid="{00000000-0005-0000-0000-0000692A0000}"/>
    <cellStyle name="40% - Accent1 2 5 5 3 2" xfId="22174" xr:uid="{00000000-0005-0000-0000-00006A2A0000}"/>
    <cellStyle name="40% - Accent1 2 5 5 4" xfId="22172" xr:uid="{00000000-0005-0000-0000-00006B2A0000}"/>
    <cellStyle name="40% - Accent1 2 5 6" xfId="6529" xr:uid="{00000000-0005-0000-0000-00006C2A0000}"/>
    <cellStyle name="40% - Accent1 2 5 6 2" xfId="6530" xr:uid="{00000000-0005-0000-0000-00006D2A0000}"/>
    <cellStyle name="40% - Accent1 2 5 6 2 2" xfId="22176" xr:uid="{00000000-0005-0000-0000-00006E2A0000}"/>
    <cellStyle name="40% - Accent1 2 5 6 3" xfId="22175" xr:uid="{00000000-0005-0000-0000-00006F2A0000}"/>
    <cellStyle name="40% - Accent1 2 5 7" xfId="22129" xr:uid="{00000000-0005-0000-0000-0000702A0000}"/>
    <cellStyle name="40% - Accent1 2 6" xfId="6531" xr:uid="{00000000-0005-0000-0000-0000712A0000}"/>
    <cellStyle name="40% - Accent1 2 6 2" xfId="6532" xr:uid="{00000000-0005-0000-0000-0000722A0000}"/>
    <cellStyle name="40% - Accent1 2 6 2 2" xfId="6533" xr:uid="{00000000-0005-0000-0000-0000732A0000}"/>
    <cellStyle name="40% - Accent1 2 6 2 2 2" xfId="6534" xr:uid="{00000000-0005-0000-0000-0000742A0000}"/>
    <cellStyle name="40% - Accent1 2 6 2 2 2 2" xfId="6535" xr:uid="{00000000-0005-0000-0000-0000752A0000}"/>
    <cellStyle name="40% - Accent1 2 6 2 2 2 2 2" xfId="22181" xr:uid="{00000000-0005-0000-0000-0000762A0000}"/>
    <cellStyle name="40% - Accent1 2 6 2 2 2 3" xfId="6536" xr:uid="{00000000-0005-0000-0000-0000772A0000}"/>
    <cellStyle name="40% - Accent1 2 6 2 2 2 3 2" xfId="22182" xr:uid="{00000000-0005-0000-0000-0000782A0000}"/>
    <cellStyle name="40% - Accent1 2 6 2 2 2 4" xfId="22180" xr:uid="{00000000-0005-0000-0000-0000792A0000}"/>
    <cellStyle name="40% - Accent1 2 6 2 2 3" xfId="6537" xr:uid="{00000000-0005-0000-0000-00007A2A0000}"/>
    <cellStyle name="40% - Accent1 2 6 2 2 3 2" xfId="6538" xr:uid="{00000000-0005-0000-0000-00007B2A0000}"/>
    <cellStyle name="40% - Accent1 2 6 2 2 3 2 2" xfId="22184" xr:uid="{00000000-0005-0000-0000-00007C2A0000}"/>
    <cellStyle name="40% - Accent1 2 6 2 2 3 3" xfId="22183" xr:uid="{00000000-0005-0000-0000-00007D2A0000}"/>
    <cellStyle name="40% - Accent1 2 6 2 2 4" xfId="22179" xr:uid="{00000000-0005-0000-0000-00007E2A0000}"/>
    <cellStyle name="40% - Accent1 2 6 2 3" xfId="6539" xr:uid="{00000000-0005-0000-0000-00007F2A0000}"/>
    <cellStyle name="40% - Accent1 2 6 2 3 2" xfId="6540" xr:uid="{00000000-0005-0000-0000-0000802A0000}"/>
    <cellStyle name="40% - Accent1 2 6 2 3 2 2" xfId="22186" xr:uid="{00000000-0005-0000-0000-0000812A0000}"/>
    <cellStyle name="40% - Accent1 2 6 2 3 3" xfId="6541" xr:uid="{00000000-0005-0000-0000-0000822A0000}"/>
    <cellStyle name="40% - Accent1 2 6 2 3 3 2" xfId="22187" xr:uid="{00000000-0005-0000-0000-0000832A0000}"/>
    <cellStyle name="40% - Accent1 2 6 2 3 4" xfId="22185" xr:uid="{00000000-0005-0000-0000-0000842A0000}"/>
    <cellStyle name="40% - Accent1 2 6 2 4" xfId="6542" xr:uid="{00000000-0005-0000-0000-0000852A0000}"/>
    <cellStyle name="40% - Accent1 2 6 2 4 2" xfId="6543" xr:uid="{00000000-0005-0000-0000-0000862A0000}"/>
    <cellStyle name="40% - Accent1 2 6 2 4 2 2" xfId="22189" xr:uid="{00000000-0005-0000-0000-0000872A0000}"/>
    <cellStyle name="40% - Accent1 2 6 2 4 3" xfId="22188" xr:uid="{00000000-0005-0000-0000-0000882A0000}"/>
    <cellStyle name="40% - Accent1 2 6 2 5" xfId="22178" xr:uid="{00000000-0005-0000-0000-0000892A0000}"/>
    <cellStyle name="40% - Accent1 2 6 3" xfId="6544" xr:uid="{00000000-0005-0000-0000-00008A2A0000}"/>
    <cellStyle name="40% - Accent1 2 6 3 2" xfId="6545" xr:uid="{00000000-0005-0000-0000-00008B2A0000}"/>
    <cellStyle name="40% - Accent1 2 6 3 2 2" xfId="6546" xr:uid="{00000000-0005-0000-0000-00008C2A0000}"/>
    <cellStyle name="40% - Accent1 2 6 3 2 2 2" xfId="22192" xr:uid="{00000000-0005-0000-0000-00008D2A0000}"/>
    <cellStyle name="40% - Accent1 2 6 3 2 3" xfId="6547" xr:uid="{00000000-0005-0000-0000-00008E2A0000}"/>
    <cellStyle name="40% - Accent1 2 6 3 2 3 2" xfId="22193" xr:uid="{00000000-0005-0000-0000-00008F2A0000}"/>
    <cellStyle name="40% - Accent1 2 6 3 2 4" xfId="22191" xr:uid="{00000000-0005-0000-0000-0000902A0000}"/>
    <cellStyle name="40% - Accent1 2 6 3 3" xfId="6548" xr:uid="{00000000-0005-0000-0000-0000912A0000}"/>
    <cellStyle name="40% - Accent1 2 6 3 3 2" xfId="6549" xr:uid="{00000000-0005-0000-0000-0000922A0000}"/>
    <cellStyle name="40% - Accent1 2 6 3 3 2 2" xfId="22195" xr:uid="{00000000-0005-0000-0000-0000932A0000}"/>
    <cellStyle name="40% - Accent1 2 6 3 3 3" xfId="22194" xr:uid="{00000000-0005-0000-0000-0000942A0000}"/>
    <cellStyle name="40% - Accent1 2 6 3 4" xfId="22190" xr:uid="{00000000-0005-0000-0000-0000952A0000}"/>
    <cellStyle name="40% - Accent1 2 6 4" xfId="6550" xr:uid="{00000000-0005-0000-0000-0000962A0000}"/>
    <cellStyle name="40% - Accent1 2 6 4 2" xfId="6551" xr:uid="{00000000-0005-0000-0000-0000972A0000}"/>
    <cellStyle name="40% - Accent1 2 6 4 2 2" xfId="22197" xr:uid="{00000000-0005-0000-0000-0000982A0000}"/>
    <cellStyle name="40% - Accent1 2 6 4 3" xfId="6552" xr:uid="{00000000-0005-0000-0000-0000992A0000}"/>
    <cellStyle name="40% - Accent1 2 6 4 3 2" xfId="22198" xr:uid="{00000000-0005-0000-0000-00009A2A0000}"/>
    <cellStyle name="40% - Accent1 2 6 4 4" xfId="22196" xr:uid="{00000000-0005-0000-0000-00009B2A0000}"/>
    <cellStyle name="40% - Accent1 2 6 5" xfId="6553" xr:uid="{00000000-0005-0000-0000-00009C2A0000}"/>
    <cellStyle name="40% - Accent1 2 6 5 2" xfId="6554" xr:uid="{00000000-0005-0000-0000-00009D2A0000}"/>
    <cellStyle name="40% - Accent1 2 6 5 2 2" xfId="22200" xr:uid="{00000000-0005-0000-0000-00009E2A0000}"/>
    <cellStyle name="40% - Accent1 2 6 5 3" xfId="22199" xr:uid="{00000000-0005-0000-0000-00009F2A0000}"/>
    <cellStyle name="40% - Accent1 2 6 6" xfId="22177" xr:uid="{00000000-0005-0000-0000-0000A02A0000}"/>
    <cellStyle name="40% - Accent1 2 7" xfId="6555" xr:uid="{00000000-0005-0000-0000-0000A12A0000}"/>
    <cellStyle name="40% - Accent1 2 7 2" xfId="6556" xr:uid="{00000000-0005-0000-0000-0000A22A0000}"/>
    <cellStyle name="40% - Accent1 2 7 2 2" xfId="6557" xr:uid="{00000000-0005-0000-0000-0000A32A0000}"/>
    <cellStyle name="40% - Accent1 2 7 2 2 2" xfId="6558" xr:uid="{00000000-0005-0000-0000-0000A42A0000}"/>
    <cellStyle name="40% - Accent1 2 7 2 2 2 2" xfId="22204" xr:uid="{00000000-0005-0000-0000-0000A52A0000}"/>
    <cellStyle name="40% - Accent1 2 7 2 2 3" xfId="6559" xr:uid="{00000000-0005-0000-0000-0000A62A0000}"/>
    <cellStyle name="40% - Accent1 2 7 2 2 3 2" xfId="22205" xr:uid="{00000000-0005-0000-0000-0000A72A0000}"/>
    <cellStyle name="40% - Accent1 2 7 2 2 4" xfId="22203" xr:uid="{00000000-0005-0000-0000-0000A82A0000}"/>
    <cellStyle name="40% - Accent1 2 7 2 3" xfId="6560" xr:uid="{00000000-0005-0000-0000-0000A92A0000}"/>
    <cellStyle name="40% - Accent1 2 7 2 3 2" xfId="6561" xr:uid="{00000000-0005-0000-0000-0000AA2A0000}"/>
    <cellStyle name="40% - Accent1 2 7 2 3 2 2" xfId="22207" xr:uid="{00000000-0005-0000-0000-0000AB2A0000}"/>
    <cellStyle name="40% - Accent1 2 7 2 3 3" xfId="22206" xr:uid="{00000000-0005-0000-0000-0000AC2A0000}"/>
    <cellStyle name="40% - Accent1 2 7 2 4" xfId="22202" xr:uid="{00000000-0005-0000-0000-0000AD2A0000}"/>
    <cellStyle name="40% - Accent1 2 7 3" xfId="6562" xr:uid="{00000000-0005-0000-0000-0000AE2A0000}"/>
    <cellStyle name="40% - Accent1 2 7 3 2" xfId="6563" xr:uid="{00000000-0005-0000-0000-0000AF2A0000}"/>
    <cellStyle name="40% - Accent1 2 7 3 2 2" xfId="22209" xr:uid="{00000000-0005-0000-0000-0000B02A0000}"/>
    <cellStyle name="40% - Accent1 2 7 3 3" xfId="6564" xr:uid="{00000000-0005-0000-0000-0000B12A0000}"/>
    <cellStyle name="40% - Accent1 2 7 3 3 2" xfId="22210" xr:uid="{00000000-0005-0000-0000-0000B22A0000}"/>
    <cellStyle name="40% - Accent1 2 7 3 4" xfId="22208" xr:uid="{00000000-0005-0000-0000-0000B32A0000}"/>
    <cellStyle name="40% - Accent1 2 7 4" xfId="6565" xr:uid="{00000000-0005-0000-0000-0000B42A0000}"/>
    <cellStyle name="40% - Accent1 2 7 4 2" xfId="6566" xr:uid="{00000000-0005-0000-0000-0000B52A0000}"/>
    <cellStyle name="40% - Accent1 2 7 4 2 2" xfId="22212" xr:uid="{00000000-0005-0000-0000-0000B62A0000}"/>
    <cellStyle name="40% - Accent1 2 7 4 3" xfId="22211" xr:uid="{00000000-0005-0000-0000-0000B72A0000}"/>
    <cellStyle name="40% - Accent1 2 7 5" xfId="22201" xr:uid="{00000000-0005-0000-0000-0000B82A0000}"/>
    <cellStyle name="40% - Accent1 2 8" xfId="6567" xr:uid="{00000000-0005-0000-0000-0000B92A0000}"/>
    <cellStyle name="40% - Accent1 2 8 2" xfId="6568" xr:uid="{00000000-0005-0000-0000-0000BA2A0000}"/>
    <cellStyle name="40% - Accent1 2 8 2 2" xfId="6569" xr:uid="{00000000-0005-0000-0000-0000BB2A0000}"/>
    <cellStyle name="40% - Accent1 2 8 2 2 2" xfId="22215" xr:uid="{00000000-0005-0000-0000-0000BC2A0000}"/>
    <cellStyle name="40% - Accent1 2 8 2 3" xfId="6570" xr:uid="{00000000-0005-0000-0000-0000BD2A0000}"/>
    <cellStyle name="40% - Accent1 2 8 2 3 2" xfId="22216" xr:uid="{00000000-0005-0000-0000-0000BE2A0000}"/>
    <cellStyle name="40% - Accent1 2 8 2 4" xfId="22214" xr:uid="{00000000-0005-0000-0000-0000BF2A0000}"/>
    <cellStyle name="40% - Accent1 2 8 3" xfId="6571" xr:uid="{00000000-0005-0000-0000-0000C02A0000}"/>
    <cellStyle name="40% - Accent1 2 8 3 2" xfId="6572" xr:uid="{00000000-0005-0000-0000-0000C12A0000}"/>
    <cellStyle name="40% - Accent1 2 8 3 2 2" xfId="22218" xr:uid="{00000000-0005-0000-0000-0000C22A0000}"/>
    <cellStyle name="40% - Accent1 2 8 3 3" xfId="22217" xr:uid="{00000000-0005-0000-0000-0000C32A0000}"/>
    <cellStyle name="40% - Accent1 2 8 4" xfId="22213" xr:uid="{00000000-0005-0000-0000-0000C42A0000}"/>
    <cellStyle name="40% - Accent1 2 9" xfId="6573" xr:uid="{00000000-0005-0000-0000-0000C52A0000}"/>
    <cellStyle name="40% - Accent1 2 9 2" xfId="6574" xr:uid="{00000000-0005-0000-0000-0000C62A0000}"/>
    <cellStyle name="40% - Accent1 2 9 2 2" xfId="6575" xr:uid="{00000000-0005-0000-0000-0000C72A0000}"/>
    <cellStyle name="40% - Accent1 2 9 2 2 2" xfId="22221" xr:uid="{00000000-0005-0000-0000-0000C82A0000}"/>
    <cellStyle name="40% - Accent1 2 9 2 3" xfId="6576" xr:uid="{00000000-0005-0000-0000-0000C92A0000}"/>
    <cellStyle name="40% - Accent1 2 9 2 3 2" xfId="22222" xr:uid="{00000000-0005-0000-0000-0000CA2A0000}"/>
    <cellStyle name="40% - Accent1 2 9 2 4" xfId="22220" xr:uid="{00000000-0005-0000-0000-0000CB2A0000}"/>
    <cellStyle name="40% - Accent1 2 9 3" xfId="6577" xr:uid="{00000000-0005-0000-0000-0000CC2A0000}"/>
    <cellStyle name="40% - Accent1 2 9 3 2" xfId="22223" xr:uid="{00000000-0005-0000-0000-0000CD2A0000}"/>
    <cellStyle name="40% - Accent1 2 9 4" xfId="6578" xr:uid="{00000000-0005-0000-0000-0000CE2A0000}"/>
    <cellStyle name="40% - Accent1 2 9 4 2" xfId="22224" xr:uid="{00000000-0005-0000-0000-0000CF2A0000}"/>
    <cellStyle name="40% - Accent1 2 9 5" xfId="22219" xr:uid="{00000000-0005-0000-0000-0000D02A0000}"/>
    <cellStyle name="40% - Accent1 2_Sheet11" xfId="6579" xr:uid="{00000000-0005-0000-0000-0000D12A0000}"/>
    <cellStyle name="40% - Accent1 20" xfId="1141" xr:uid="{00000000-0005-0000-0000-0000D22A0000}"/>
    <cellStyle name="40% - Accent1 20 2" xfId="2236" xr:uid="{00000000-0005-0000-0000-0000D32A0000}"/>
    <cellStyle name="40% - Accent1 20 2 2" xfId="18384" xr:uid="{00000000-0005-0000-0000-0000D42A0000}"/>
    <cellStyle name="40% - Accent1 20 2 3" xfId="33546" xr:uid="{00000000-0005-0000-0000-0000D52A0000}"/>
    <cellStyle name="40% - Accent1 20 3" xfId="16531" xr:uid="{00000000-0005-0000-0000-0000D62A0000}"/>
    <cellStyle name="40% - Accent1 20 3 2" xfId="31057" xr:uid="{00000000-0005-0000-0000-0000D72A0000}"/>
    <cellStyle name="40% - Accent1 20 3 3" xfId="34168" xr:uid="{00000000-0005-0000-0000-0000D82A0000}"/>
    <cellStyle name="40% - Accent1 20 4" xfId="17433" xr:uid="{00000000-0005-0000-0000-0000D92A0000}"/>
    <cellStyle name="40% - Accent1 20 4 2" xfId="34830" xr:uid="{00000000-0005-0000-0000-0000DA2A0000}"/>
    <cellStyle name="40% - Accent1 20 5" xfId="32842" xr:uid="{00000000-0005-0000-0000-0000DB2A0000}"/>
    <cellStyle name="40% - Accent1 21" xfId="1154" xr:uid="{00000000-0005-0000-0000-0000DC2A0000}"/>
    <cellStyle name="40% - Accent1 21 2" xfId="2249" xr:uid="{00000000-0005-0000-0000-0000DD2A0000}"/>
    <cellStyle name="40% - Accent1 21 2 2" xfId="18397" xr:uid="{00000000-0005-0000-0000-0000DE2A0000}"/>
    <cellStyle name="40% - Accent1 21 2 3" xfId="33560" xr:uid="{00000000-0005-0000-0000-0000DF2A0000}"/>
    <cellStyle name="40% - Accent1 21 3" xfId="16544" xr:uid="{00000000-0005-0000-0000-0000E02A0000}"/>
    <cellStyle name="40% - Accent1 21 3 2" xfId="31070" xr:uid="{00000000-0005-0000-0000-0000E12A0000}"/>
    <cellStyle name="40% - Accent1 21 3 3" xfId="34181" xr:uid="{00000000-0005-0000-0000-0000E22A0000}"/>
    <cellStyle name="40% - Accent1 21 4" xfId="17446" xr:uid="{00000000-0005-0000-0000-0000E32A0000}"/>
    <cellStyle name="40% - Accent1 21 4 2" xfId="34843" xr:uid="{00000000-0005-0000-0000-0000E42A0000}"/>
    <cellStyle name="40% - Accent1 21 5" xfId="32855" xr:uid="{00000000-0005-0000-0000-0000E52A0000}"/>
    <cellStyle name="40% - Accent1 22" xfId="1167" xr:uid="{00000000-0005-0000-0000-0000E62A0000}"/>
    <cellStyle name="40% - Accent1 22 2" xfId="2262" xr:uid="{00000000-0005-0000-0000-0000E72A0000}"/>
    <cellStyle name="40% - Accent1 22 2 2" xfId="18410" xr:uid="{00000000-0005-0000-0000-0000E82A0000}"/>
    <cellStyle name="40% - Accent1 22 2 3" xfId="33573" xr:uid="{00000000-0005-0000-0000-0000E92A0000}"/>
    <cellStyle name="40% - Accent1 22 3" xfId="16557" xr:uid="{00000000-0005-0000-0000-0000EA2A0000}"/>
    <cellStyle name="40% - Accent1 22 3 2" xfId="31083" xr:uid="{00000000-0005-0000-0000-0000EB2A0000}"/>
    <cellStyle name="40% - Accent1 22 3 3" xfId="34194" xr:uid="{00000000-0005-0000-0000-0000EC2A0000}"/>
    <cellStyle name="40% - Accent1 22 4" xfId="17459" xr:uid="{00000000-0005-0000-0000-0000ED2A0000}"/>
    <cellStyle name="40% - Accent1 22 4 2" xfId="34860" xr:uid="{00000000-0005-0000-0000-0000EE2A0000}"/>
    <cellStyle name="40% - Accent1 22 5" xfId="32868" xr:uid="{00000000-0005-0000-0000-0000EF2A0000}"/>
    <cellStyle name="40% - Accent1 23" xfId="1181" xr:uid="{00000000-0005-0000-0000-0000F02A0000}"/>
    <cellStyle name="40% - Accent1 23 2" xfId="2275" xr:uid="{00000000-0005-0000-0000-0000F12A0000}"/>
    <cellStyle name="40% - Accent1 23 2 2" xfId="18423" xr:uid="{00000000-0005-0000-0000-0000F22A0000}"/>
    <cellStyle name="40% - Accent1 23 2 3" xfId="33591" xr:uid="{00000000-0005-0000-0000-0000F32A0000}"/>
    <cellStyle name="40% - Accent1 23 3" xfId="16571" xr:uid="{00000000-0005-0000-0000-0000F42A0000}"/>
    <cellStyle name="40% - Accent1 23 3 2" xfId="31097" xr:uid="{00000000-0005-0000-0000-0000F52A0000}"/>
    <cellStyle name="40% - Accent1 23 3 3" xfId="34207" xr:uid="{00000000-0005-0000-0000-0000F62A0000}"/>
    <cellStyle name="40% - Accent1 23 4" xfId="17472" xr:uid="{00000000-0005-0000-0000-0000F72A0000}"/>
    <cellStyle name="40% - Accent1 23 4 2" xfId="34875" xr:uid="{00000000-0005-0000-0000-0000F82A0000}"/>
    <cellStyle name="40% - Accent1 23 5" xfId="32887" xr:uid="{00000000-0005-0000-0000-0000F92A0000}"/>
    <cellStyle name="40% - Accent1 24" xfId="1195" xr:uid="{00000000-0005-0000-0000-0000FA2A0000}"/>
    <cellStyle name="40% - Accent1 24 2" xfId="2288" xr:uid="{00000000-0005-0000-0000-0000FB2A0000}"/>
    <cellStyle name="40% - Accent1 24 2 2" xfId="18436" xr:uid="{00000000-0005-0000-0000-0000FC2A0000}"/>
    <cellStyle name="40% - Accent1 24 2 3" xfId="33608" xr:uid="{00000000-0005-0000-0000-0000FD2A0000}"/>
    <cellStyle name="40% - Accent1 24 3" xfId="16584" xr:uid="{00000000-0005-0000-0000-0000FE2A0000}"/>
    <cellStyle name="40% - Accent1 24 3 2" xfId="31110" xr:uid="{00000000-0005-0000-0000-0000FF2A0000}"/>
    <cellStyle name="40% - Accent1 24 3 3" xfId="34220" xr:uid="{00000000-0005-0000-0000-0000002B0000}"/>
    <cellStyle name="40% - Accent1 24 4" xfId="17485" xr:uid="{00000000-0005-0000-0000-0000012B0000}"/>
    <cellStyle name="40% - Accent1 24 4 2" xfId="34890" xr:uid="{00000000-0005-0000-0000-0000022B0000}"/>
    <cellStyle name="40% - Accent1 24 5" xfId="32900" xr:uid="{00000000-0005-0000-0000-0000032B0000}"/>
    <cellStyle name="40% - Accent1 25" xfId="1314" xr:uid="{00000000-0005-0000-0000-0000042B0000}"/>
    <cellStyle name="40% - Accent1 25 2" xfId="2301" xr:uid="{00000000-0005-0000-0000-0000052B0000}"/>
    <cellStyle name="40% - Accent1 25 2 2" xfId="18449" xr:uid="{00000000-0005-0000-0000-0000062B0000}"/>
    <cellStyle name="40% - Accent1 25 2 3" xfId="33622" xr:uid="{00000000-0005-0000-0000-0000072B0000}"/>
    <cellStyle name="40% - Accent1 25 3" xfId="16597" xr:uid="{00000000-0005-0000-0000-0000082B0000}"/>
    <cellStyle name="40% - Accent1 25 3 2" xfId="31123" xr:uid="{00000000-0005-0000-0000-0000092B0000}"/>
    <cellStyle name="40% - Accent1 25 3 3" xfId="34233" xr:uid="{00000000-0005-0000-0000-00000A2B0000}"/>
    <cellStyle name="40% - Accent1 25 4" xfId="17498" xr:uid="{00000000-0005-0000-0000-00000B2B0000}"/>
    <cellStyle name="40% - Accent1 25 4 2" xfId="34910" xr:uid="{00000000-0005-0000-0000-00000C2B0000}"/>
    <cellStyle name="40% - Accent1 25 5" xfId="32913" xr:uid="{00000000-0005-0000-0000-00000D2B0000}"/>
    <cellStyle name="40% - Accent1 26" xfId="1342" xr:uid="{00000000-0005-0000-0000-00000E2B0000}"/>
    <cellStyle name="40% - Accent1 26 2" xfId="2322" xr:uid="{00000000-0005-0000-0000-00000F2B0000}"/>
    <cellStyle name="40% - Accent1 26 2 2" xfId="18470" xr:uid="{00000000-0005-0000-0000-0000102B0000}"/>
    <cellStyle name="40% - Accent1 26 2 3" xfId="33638" xr:uid="{00000000-0005-0000-0000-0000112B0000}"/>
    <cellStyle name="40% - Accent1 26 3" xfId="16610" xr:uid="{00000000-0005-0000-0000-0000122B0000}"/>
    <cellStyle name="40% - Accent1 26 3 2" xfId="31136" xr:uid="{00000000-0005-0000-0000-0000132B0000}"/>
    <cellStyle name="40% - Accent1 26 3 3" xfId="34246" xr:uid="{00000000-0005-0000-0000-0000142B0000}"/>
    <cellStyle name="40% - Accent1 26 4" xfId="17519" xr:uid="{00000000-0005-0000-0000-0000152B0000}"/>
    <cellStyle name="40% - Accent1 26 4 2" xfId="34923" xr:uid="{00000000-0005-0000-0000-0000162B0000}"/>
    <cellStyle name="40% - Accent1 26 5" xfId="32926" xr:uid="{00000000-0005-0000-0000-0000172B0000}"/>
    <cellStyle name="40% - Accent1 27" xfId="1355" xr:uid="{00000000-0005-0000-0000-0000182B0000}"/>
    <cellStyle name="40% - Accent1 27 2" xfId="2328" xr:uid="{00000000-0005-0000-0000-0000192B0000}"/>
    <cellStyle name="40% - Accent1 27 2 2" xfId="18476" xr:uid="{00000000-0005-0000-0000-00001A2B0000}"/>
    <cellStyle name="40% - Accent1 27 2 3" xfId="33653" xr:uid="{00000000-0005-0000-0000-00001B2B0000}"/>
    <cellStyle name="40% - Accent1 27 3" xfId="16655" xr:uid="{00000000-0005-0000-0000-00001C2B0000}"/>
    <cellStyle name="40% - Accent1 27 3 2" xfId="31153" xr:uid="{00000000-0005-0000-0000-00001D2B0000}"/>
    <cellStyle name="40% - Accent1 27 3 3" xfId="34259" xr:uid="{00000000-0005-0000-0000-00001E2B0000}"/>
    <cellStyle name="40% - Accent1 27 4" xfId="17525" xr:uid="{00000000-0005-0000-0000-00001F2B0000}"/>
    <cellStyle name="40% - Accent1 27 4 2" xfId="34937" xr:uid="{00000000-0005-0000-0000-0000202B0000}"/>
    <cellStyle name="40% - Accent1 27 5" xfId="32939" xr:uid="{00000000-0005-0000-0000-0000212B0000}"/>
    <cellStyle name="40% - Accent1 28" xfId="1371" xr:uid="{00000000-0005-0000-0000-0000222B0000}"/>
    <cellStyle name="40% - Accent1 28 2" xfId="2343" xr:uid="{00000000-0005-0000-0000-0000232B0000}"/>
    <cellStyle name="40% - Accent1 28 2 2" xfId="18491" xr:uid="{00000000-0005-0000-0000-0000242B0000}"/>
    <cellStyle name="40% - Accent1 28 2 3" xfId="33669" xr:uid="{00000000-0005-0000-0000-0000252B0000}"/>
    <cellStyle name="40% - Accent1 28 3" xfId="17540" xr:uid="{00000000-0005-0000-0000-0000262B0000}"/>
    <cellStyle name="40% - Accent1 28 3 2" xfId="34950" xr:uid="{00000000-0005-0000-0000-0000272B0000}"/>
    <cellStyle name="40% - Accent1 28 4" xfId="32952" xr:uid="{00000000-0005-0000-0000-0000282B0000}"/>
    <cellStyle name="40% - Accent1 29" xfId="1385" xr:uid="{00000000-0005-0000-0000-0000292B0000}"/>
    <cellStyle name="40% - Accent1 29 2" xfId="2357" xr:uid="{00000000-0005-0000-0000-00002A2B0000}"/>
    <cellStyle name="40% - Accent1 29 2 2" xfId="18505" xr:uid="{00000000-0005-0000-0000-00002B2B0000}"/>
    <cellStyle name="40% - Accent1 29 2 3" xfId="33683" xr:uid="{00000000-0005-0000-0000-00002C2B0000}"/>
    <cellStyle name="40% - Accent1 29 3" xfId="17554" xr:uid="{00000000-0005-0000-0000-00002D2B0000}"/>
    <cellStyle name="40% - Accent1 29 3 2" xfId="34964" xr:uid="{00000000-0005-0000-0000-00002E2B0000}"/>
    <cellStyle name="40% - Accent1 29 4" xfId="32965" xr:uid="{00000000-0005-0000-0000-00002F2B0000}"/>
    <cellStyle name="40% - Accent1 3" xfId="400" xr:uid="{00000000-0005-0000-0000-0000302B0000}"/>
    <cellStyle name="40% - Accent1 3 10" xfId="16731" xr:uid="{00000000-0005-0000-0000-0000312B0000}"/>
    <cellStyle name="40% - Accent1 3 11" xfId="32619" xr:uid="{00000000-0005-0000-0000-0000322B0000}"/>
    <cellStyle name="40% - Accent1 3 2" xfId="612" xr:uid="{00000000-0005-0000-0000-0000332B0000}"/>
    <cellStyle name="40% - Accent1 3 2 10" xfId="33321" xr:uid="{00000000-0005-0000-0000-0000342B0000}"/>
    <cellStyle name="40% - Accent1 3 2 2" xfId="965" xr:uid="{00000000-0005-0000-0000-0000352B0000}"/>
    <cellStyle name="40% - Accent1 3 2 2 2" xfId="2061" xr:uid="{00000000-0005-0000-0000-0000362B0000}"/>
    <cellStyle name="40% - Accent1 3 2 2 2 2" xfId="6583" xr:uid="{00000000-0005-0000-0000-0000372B0000}"/>
    <cellStyle name="40% - Accent1 3 2 2 2 2 2" xfId="6584" xr:uid="{00000000-0005-0000-0000-0000382B0000}"/>
    <cellStyle name="40% - Accent1 3 2 2 2 2 2 2" xfId="22229" xr:uid="{00000000-0005-0000-0000-0000392B0000}"/>
    <cellStyle name="40% - Accent1 3 2 2 2 2 3" xfId="6585" xr:uid="{00000000-0005-0000-0000-00003A2B0000}"/>
    <cellStyle name="40% - Accent1 3 2 2 2 2 3 2" xfId="22230" xr:uid="{00000000-0005-0000-0000-00003B2B0000}"/>
    <cellStyle name="40% - Accent1 3 2 2 2 2 4" xfId="22228" xr:uid="{00000000-0005-0000-0000-00003C2B0000}"/>
    <cellStyle name="40% - Accent1 3 2 2 2 3" xfId="6586" xr:uid="{00000000-0005-0000-0000-00003D2B0000}"/>
    <cellStyle name="40% - Accent1 3 2 2 2 3 2" xfId="6587" xr:uid="{00000000-0005-0000-0000-00003E2B0000}"/>
    <cellStyle name="40% - Accent1 3 2 2 2 3 2 2" xfId="22232" xr:uid="{00000000-0005-0000-0000-00003F2B0000}"/>
    <cellStyle name="40% - Accent1 3 2 2 2 3 3" xfId="22231" xr:uid="{00000000-0005-0000-0000-0000402B0000}"/>
    <cellStyle name="40% - Accent1 3 2 2 2 4" xfId="6582" xr:uid="{00000000-0005-0000-0000-0000412B0000}"/>
    <cellStyle name="40% - Accent1 3 2 2 2 4 2" xfId="22227" xr:uid="{00000000-0005-0000-0000-0000422B0000}"/>
    <cellStyle name="40% - Accent1 3 2 2 2 5" xfId="18209" xr:uid="{00000000-0005-0000-0000-0000432B0000}"/>
    <cellStyle name="40% - Accent1 3 2 2 3" xfId="6588" xr:uid="{00000000-0005-0000-0000-0000442B0000}"/>
    <cellStyle name="40% - Accent1 3 2 2 3 2" xfId="6589" xr:uid="{00000000-0005-0000-0000-0000452B0000}"/>
    <cellStyle name="40% - Accent1 3 2 2 3 2 2" xfId="22234" xr:uid="{00000000-0005-0000-0000-0000462B0000}"/>
    <cellStyle name="40% - Accent1 3 2 2 3 3" xfId="6590" xr:uid="{00000000-0005-0000-0000-0000472B0000}"/>
    <cellStyle name="40% - Accent1 3 2 2 3 3 2" xfId="22235" xr:uid="{00000000-0005-0000-0000-0000482B0000}"/>
    <cellStyle name="40% - Accent1 3 2 2 3 4" xfId="22233" xr:uid="{00000000-0005-0000-0000-0000492B0000}"/>
    <cellStyle name="40% - Accent1 3 2 2 4" xfId="6591" xr:uid="{00000000-0005-0000-0000-00004A2B0000}"/>
    <cellStyle name="40% - Accent1 3 2 2 4 2" xfId="6592" xr:uid="{00000000-0005-0000-0000-00004B2B0000}"/>
    <cellStyle name="40% - Accent1 3 2 2 4 2 2" xfId="22237" xr:uid="{00000000-0005-0000-0000-00004C2B0000}"/>
    <cellStyle name="40% - Accent1 3 2 2 4 3" xfId="22236" xr:uid="{00000000-0005-0000-0000-00004D2B0000}"/>
    <cellStyle name="40% - Accent1 3 2 2 5" xfId="6581" xr:uid="{00000000-0005-0000-0000-00004E2B0000}"/>
    <cellStyle name="40% - Accent1 3 2 2 5 2" xfId="22226" xr:uid="{00000000-0005-0000-0000-00004F2B0000}"/>
    <cellStyle name="40% - Accent1 3 2 2 6" xfId="17258" xr:uid="{00000000-0005-0000-0000-0000502B0000}"/>
    <cellStyle name="40% - Accent1 3 2 2 7" xfId="34637" xr:uid="{00000000-0005-0000-0000-0000512B0000}"/>
    <cellStyle name="40% - Accent1 3 2 3" xfId="1720" xr:uid="{00000000-0005-0000-0000-0000522B0000}"/>
    <cellStyle name="40% - Accent1 3 2 3 2" xfId="6594" xr:uid="{00000000-0005-0000-0000-0000532B0000}"/>
    <cellStyle name="40% - Accent1 3 2 3 2 2" xfId="6595" xr:uid="{00000000-0005-0000-0000-0000542B0000}"/>
    <cellStyle name="40% - Accent1 3 2 3 2 2 2" xfId="6596" xr:uid="{00000000-0005-0000-0000-0000552B0000}"/>
    <cellStyle name="40% - Accent1 3 2 3 2 2 2 2" xfId="22241" xr:uid="{00000000-0005-0000-0000-0000562B0000}"/>
    <cellStyle name="40% - Accent1 3 2 3 2 2 3" xfId="6597" xr:uid="{00000000-0005-0000-0000-0000572B0000}"/>
    <cellStyle name="40% - Accent1 3 2 3 2 2 3 2" xfId="22242" xr:uid="{00000000-0005-0000-0000-0000582B0000}"/>
    <cellStyle name="40% - Accent1 3 2 3 2 2 4" xfId="22240" xr:uid="{00000000-0005-0000-0000-0000592B0000}"/>
    <cellStyle name="40% - Accent1 3 2 3 2 3" xfId="6598" xr:uid="{00000000-0005-0000-0000-00005A2B0000}"/>
    <cellStyle name="40% - Accent1 3 2 3 2 3 2" xfId="6599" xr:uid="{00000000-0005-0000-0000-00005B2B0000}"/>
    <cellStyle name="40% - Accent1 3 2 3 2 3 2 2" xfId="22244" xr:uid="{00000000-0005-0000-0000-00005C2B0000}"/>
    <cellStyle name="40% - Accent1 3 2 3 2 3 3" xfId="22243" xr:uid="{00000000-0005-0000-0000-00005D2B0000}"/>
    <cellStyle name="40% - Accent1 3 2 3 2 4" xfId="22239" xr:uid="{00000000-0005-0000-0000-00005E2B0000}"/>
    <cellStyle name="40% - Accent1 3 2 3 3" xfId="6600" xr:uid="{00000000-0005-0000-0000-00005F2B0000}"/>
    <cellStyle name="40% - Accent1 3 2 3 3 2" xfId="6601" xr:uid="{00000000-0005-0000-0000-0000602B0000}"/>
    <cellStyle name="40% - Accent1 3 2 3 3 2 2" xfId="22246" xr:uid="{00000000-0005-0000-0000-0000612B0000}"/>
    <cellStyle name="40% - Accent1 3 2 3 3 3" xfId="6602" xr:uid="{00000000-0005-0000-0000-0000622B0000}"/>
    <cellStyle name="40% - Accent1 3 2 3 3 3 2" xfId="22247" xr:uid="{00000000-0005-0000-0000-0000632B0000}"/>
    <cellStyle name="40% - Accent1 3 2 3 3 4" xfId="22245" xr:uid="{00000000-0005-0000-0000-0000642B0000}"/>
    <cellStyle name="40% - Accent1 3 2 3 4" xfId="6603" xr:uid="{00000000-0005-0000-0000-0000652B0000}"/>
    <cellStyle name="40% - Accent1 3 2 3 4 2" xfId="6604" xr:uid="{00000000-0005-0000-0000-0000662B0000}"/>
    <cellStyle name="40% - Accent1 3 2 3 4 2 2" xfId="22249" xr:uid="{00000000-0005-0000-0000-0000672B0000}"/>
    <cellStyle name="40% - Accent1 3 2 3 4 3" xfId="22248" xr:uid="{00000000-0005-0000-0000-0000682B0000}"/>
    <cellStyle name="40% - Accent1 3 2 3 5" xfId="6593" xr:uid="{00000000-0005-0000-0000-0000692B0000}"/>
    <cellStyle name="40% - Accent1 3 2 3 5 2" xfId="22238" xr:uid="{00000000-0005-0000-0000-00006A2B0000}"/>
    <cellStyle name="40% - Accent1 3 2 3 6" xfId="17868" xr:uid="{00000000-0005-0000-0000-00006B2B0000}"/>
    <cellStyle name="40% - Accent1 3 2 3 7" xfId="34430" xr:uid="{00000000-0005-0000-0000-00006C2B0000}"/>
    <cellStyle name="40% - Accent1 3 2 4" xfId="6605" xr:uid="{00000000-0005-0000-0000-00006D2B0000}"/>
    <cellStyle name="40% - Accent1 3 2 4 2" xfId="6606" xr:uid="{00000000-0005-0000-0000-00006E2B0000}"/>
    <cellStyle name="40% - Accent1 3 2 4 2 2" xfId="6607" xr:uid="{00000000-0005-0000-0000-00006F2B0000}"/>
    <cellStyle name="40% - Accent1 3 2 4 2 2 2" xfId="22252" xr:uid="{00000000-0005-0000-0000-0000702B0000}"/>
    <cellStyle name="40% - Accent1 3 2 4 2 3" xfId="6608" xr:uid="{00000000-0005-0000-0000-0000712B0000}"/>
    <cellStyle name="40% - Accent1 3 2 4 2 3 2" xfId="22253" xr:uid="{00000000-0005-0000-0000-0000722B0000}"/>
    <cellStyle name="40% - Accent1 3 2 4 2 4" xfId="22251" xr:uid="{00000000-0005-0000-0000-0000732B0000}"/>
    <cellStyle name="40% - Accent1 3 2 4 3" xfId="6609" xr:uid="{00000000-0005-0000-0000-0000742B0000}"/>
    <cellStyle name="40% - Accent1 3 2 4 3 2" xfId="6610" xr:uid="{00000000-0005-0000-0000-0000752B0000}"/>
    <cellStyle name="40% - Accent1 3 2 4 3 2 2" xfId="22255" xr:uid="{00000000-0005-0000-0000-0000762B0000}"/>
    <cellStyle name="40% - Accent1 3 2 4 3 3" xfId="22254" xr:uid="{00000000-0005-0000-0000-0000772B0000}"/>
    <cellStyle name="40% - Accent1 3 2 4 4" xfId="22250" xr:uid="{00000000-0005-0000-0000-0000782B0000}"/>
    <cellStyle name="40% - Accent1 3 2 5" xfId="6611" xr:uid="{00000000-0005-0000-0000-0000792B0000}"/>
    <cellStyle name="40% - Accent1 3 2 5 2" xfId="6612" xr:uid="{00000000-0005-0000-0000-00007A2B0000}"/>
    <cellStyle name="40% - Accent1 3 2 5 2 2" xfId="6613" xr:uid="{00000000-0005-0000-0000-00007B2B0000}"/>
    <cellStyle name="40% - Accent1 3 2 5 2 2 2" xfId="22258" xr:uid="{00000000-0005-0000-0000-00007C2B0000}"/>
    <cellStyle name="40% - Accent1 3 2 5 2 3" xfId="6614" xr:uid="{00000000-0005-0000-0000-00007D2B0000}"/>
    <cellStyle name="40% - Accent1 3 2 5 2 3 2" xfId="22259" xr:uid="{00000000-0005-0000-0000-00007E2B0000}"/>
    <cellStyle name="40% - Accent1 3 2 5 2 4" xfId="22257" xr:uid="{00000000-0005-0000-0000-00007F2B0000}"/>
    <cellStyle name="40% - Accent1 3 2 5 3" xfId="6615" xr:uid="{00000000-0005-0000-0000-0000802B0000}"/>
    <cellStyle name="40% - Accent1 3 2 5 3 2" xfId="22260" xr:uid="{00000000-0005-0000-0000-0000812B0000}"/>
    <cellStyle name="40% - Accent1 3 2 5 4" xfId="6616" xr:uid="{00000000-0005-0000-0000-0000822B0000}"/>
    <cellStyle name="40% - Accent1 3 2 5 4 2" xfId="22261" xr:uid="{00000000-0005-0000-0000-0000832B0000}"/>
    <cellStyle name="40% - Accent1 3 2 5 5" xfId="22256" xr:uid="{00000000-0005-0000-0000-0000842B0000}"/>
    <cellStyle name="40% - Accent1 3 2 6" xfId="6617" xr:uid="{00000000-0005-0000-0000-0000852B0000}"/>
    <cellStyle name="40% - Accent1 3 2 6 2" xfId="6618" xr:uid="{00000000-0005-0000-0000-0000862B0000}"/>
    <cellStyle name="40% - Accent1 3 2 6 2 2" xfId="22263" xr:uid="{00000000-0005-0000-0000-0000872B0000}"/>
    <cellStyle name="40% - Accent1 3 2 6 3" xfId="6619" xr:uid="{00000000-0005-0000-0000-0000882B0000}"/>
    <cellStyle name="40% - Accent1 3 2 6 3 2" xfId="22264" xr:uid="{00000000-0005-0000-0000-0000892B0000}"/>
    <cellStyle name="40% - Accent1 3 2 6 4" xfId="22262" xr:uid="{00000000-0005-0000-0000-00008A2B0000}"/>
    <cellStyle name="40% - Accent1 3 2 7" xfId="6620" xr:uid="{00000000-0005-0000-0000-00008B2B0000}"/>
    <cellStyle name="40% - Accent1 3 2 7 2" xfId="6621" xr:uid="{00000000-0005-0000-0000-00008C2B0000}"/>
    <cellStyle name="40% - Accent1 3 2 7 2 2" xfId="22266" xr:uid="{00000000-0005-0000-0000-00008D2B0000}"/>
    <cellStyle name="40% - Accent1 3 2 7 3" xfId="22265" xr:uid="{00000000-0005-0000-0000-00008E2B0000}"/>
    <cellStyle name="40% - Accent1 3 2 8" xfId="6580" xr:uid="{00000000-0005-0000-0000-00008F2B0000}"/>
    <cellStyle name="40% - Accent1 3 2 8 2" xfId="22225" xr:uid="{00000000-0005-0000-0000-0000902B0000}"/>
    <cellStyle name="40% - Accent1 3 2 9" xfId="16917" xr:uid="{00000000-0005-0000-0000-0000912B0000}"/>
    <cellStyle name="40% - Accent1 3 3" xfId="778" xr:uid="{00000000-0005-0000-0000-0000922B0000}"/>
    <cellStyle name="40% - Accent1 3 3 2" xfId="1875" xr:uid="{00000000-0005-0000-0000-0000932B0000}"/>
    <cellStyle name="40% - Accent1 3 3 2 2" xfId="6624" xr:uid="{00000000-0005-0000-0000-0000942B0000}"/>
    <cellStyle name="40% - Accent1 3 3 2 2 2" xfId="6625" xr:uid="{00000000-0005-0000-0000-0000952B0000}"/>
    <cellStyle name="40% - Accent1 3 3 2 2 2 2" xfId="22270" xr:uid="{00000000-0005-0000-0000-0000962B0000}"/>
    <cellStyle name="40% - Accent1 3 3 2 2 3" xfId="6626" xr:uid="{00000000-0005-0000-0000-0000972B0000}"/>
    <cellStyle name="40% - Accent1 3 3 2 2 3 2" xfId="22271" xr:uid="{00000000-0005-0000-0000-0000982B0000}"/>
    <cellStyle name="40% - Accent1 3 3 2 2 4" xfId="22269" xr:uid="{00000000-0005-0000-0000-0000992B0000}"/>
    <cellStyle name="40% - Accent1 3 3 2 3" xfId="6627" xr:uid="{00000000-0005-0000-0000-00009A2B0000}"/>
    <cellStyle name="40% - Accent1 3 3 2 3 2" xfId="6628" xr:uid="{00000000-0005-0000-0000-00009B2B0000}"/>
    <cellStyle name="40% - Accent1 3 3 2 3 2 2" xfId="22273" xr:uid="{00000000-0005-0000-0000-00009C2B0000}"/>
    <cellStyle name="40% - Accent1 3 3 2 3 3" xfId="22272" xr:uid="{00000000-0005-0000-0000-00009D2B0000}"/>
    <cellStyle name="40% - Accent1 3 3 2 4" xfId="6623" xr:uid="{00000000-0005-0000-0000-00009E2B0000}"/>
    <cellStyle name="40% - Accent1 3 3 2 4 2" xfId="22268" xr:uid="{00000000-0005-0000-0000-00009F2B0000}"/>
    <cellStyle name="40% - Accent1 3 3 2 5" xfId="18023" xr:uid="{00000000-0005-0000-0000-0000A02B0000}"/>
    <cellStyle name="40% - Accent1 3 3 2 6" xfId="34592" xr:uid="{00000000-0005-0000-0000-0000A12B0000}"/>
    <cellStyle name="40% - Accent1 3 3 3" xfId="6629" xr:uid="{00000000-0005-0000-0000-0000A22B0000}"/>
    <cellStyle name="40% - Accent1 3 3 3 2" xfId="6630" xr:uid="{00000000-0005-0000-0000-0000A32B0000}"/>
    <cellStyle name="40% - Accent1 3 3 3 2 2" xfId="22275" xr:uid="{00000000-0005-0000-0000-0000A42B0000}"/>
    <cellStyle name="40% - Accent1 3 3 3 3" xfId="6631" xr:uid="{00000000-0005-0000-0000-0000A52B0000}"/>
    <cellStyle name="40% - Accent1 3 3 3 3 2" xfId="22276" xr:uid="{00000000-0005-0000-0000-0000A62B0000}"/>
    <cellStyle name="40% - Accent1 3 3 3 4" xfId="22274" xr:uid="{00000000-0005-0000-0000-0000A72B0000}"/>
    <cellStyle name="40% - Accent1 3 3 3 5" xfId="34370" xr:uid="{00000000-0005-0000-0000-0000A82B0000}"/>
    <cellStyle name="40% - Accent1 3 3 4" xfId="6632" xr:uid="{00000000-0005-0000-0000-0000A92B0000}"/>
    <cellStyle name="40% - Accent1 3 3 4 2" xfId="6633" xr:uid="{00000000-0005-0000-0000-0000AA2B0000}"/>
    <cellStyle name="40% - Accent1 3 3 4 2 2" xfId="22278" xr:uid="{00000000-0005-0000-0000-0000AB2B0000}"/>
    <cellStyle name="40% - Accent1 3 3 4 3" xfId="22277" xr:uid="{00000000-0005-0000-0000-0000AC2B0000}"/>
    <cellStyle name="40% - Accent1 3 3 5" xfId="6622" xr:uid="{00000000-0005-0000-0000-0000AD2B0000}"/>
    <cellStyle name="40% - Accent1 3 3 5 2" xfId="22267" xr:uid="{00000000-0005-0000-0000-0000AE2B0000}"/>
    <cellStyle name="40% - Accent1 3 3 6" xfId="17072" xr:uid="{00000000-0005-0000-0000-0000AF2B0000}"/>
    <cellStyle name="40% - Accent1 3 3 7" xfId="33943" xr:uid="{00000000-0005-0000-0000-0000B02B0000}"/>
    <cellStyle name="40% - Accent1 3 4" xfId="1533" xr:uid="{00000000-0005-0000-0000-0000B12B0000}"/>
    <cellStyle name="40% - Accent1 3 4 2" xfId="6635" xr:uid="{00000000-0005-0000-0000-0000B22B0000}"/>
    <cellStyle name="40% - Accent1 3 4 2 2" xfId="6636" xr:uid="{00000000-0005-0000-0000-0000B32B0000}"/>
    <cellStyle name="40% - Accent1 3 4 2 2 2" xfId="6637" xr:uid="{00000000-0005-0000-0000-0000B42B0000}"/>
    <cellStyle name="40% - Accent1 3 4 2 2 2 2" xfId="22282" xr:uid="{00000000-0005-0000-0000-0000B52B0000}"/>
    <cellStyle name="40% - Accent1 3 4 2 2 3" xfId="6638" xr:uid="{00000000-0005-0000-0000-0000B62B0000}"/>
    <cellStyle name="40% - Accent1 3 4 2 2 3 2" xfId="22283" xr:uid="{00000000-0005-0000-0000-0000B72B0000}"/>
    <cellStyle name="40% - Accent1 3 4 2 2 4" xfId="22281" xr:uid="{00000000-0005-0000-0000-0000B82B0000}"/>
    <cellStyle name="40% - Accent1 3 4 2 3" xfId="6639" xr:uid="{00000000-0005-0000-0000-0000B92B0000}"/>
    <cellStyle name="40% - Accent1 3 4 2 3 2" xfId="6640" xr:uid="{00000000-0005-0000-0000-0000BA2B0000}"/>
    <cellStyle name="40% - Accent1 3 4 2 3 2 2" xfId="22285" xr:uid="{00000000-0005-0000-0000-0000BB2B0000}"/>
    <cellStyle name="40% - Accent1 3 4 2 3 3" xfId="22284" xr:uid="{00000000-0005-0000-0000-0000BC2B0000}"/>
    <cellStyle name="40% - Accent1 3 4 2 4" xfId="22280" xr:uid="{00000000-0005-0000-0000-0000BD2B0000}"/>
    <cellStyle name="40% - Accent1 3 4 3" xfId="6641" xr:uid="{00000000-0005-0000-0000-0000BE2B0000}"/>
    <cellStyle name="40% - Accent1 3 4 3 2" xfId="6642" xr:uid="{00000000-0005-0000-0000-0000BF2B0000}"/>
    <cellStyle name="40% - Accent1 3 4 3 2 2" xfId="22287" xr:uid="{00000000-0005-0000-0000-0000C02B0000}"/>
    <cellStyle name="40% - Accent1 3 4 3 3" xfId="6643" xr:uid="{00000000-0005-0000-0000-0000C12B0000}"/>
    <cellStyle name="40% - Accent1 3 4 3 3 2" xfId="22288" xr:uid="{00000000-0005-0000-0000-0000C22B0000}"/>
    <cellStyle name="40% - Accent1 3 4 3 4" xfId="22286" xr:uid="{00000000-0005-0000-0000-0000C32B0000}"/>
    <cellStyle name="40% - Accent1 3 4 4" xfId="6644" xr:uid="{00000000-0005-0000-0000-0000C42B0000}"/>
    <cellStyle name="40% - Accent1 3 4 4 2" xfId="6645" xr:uid="{00000000-0005-0000-0000-0000C52B0000}"/>
    <cellStyle name="40% - Accent1 3 4 4 2 2" xfId="22290" xr:uid="{00000000-0005-0000-0000-0000C62B0000}"/>
    <cellStyle name="40% - Accent1 3 4 4 3" xfId="22289" xr:uid="{00000000-0005-0000-0000-0000C72B0000}"/>
    <cellStyle name="40% - Accent1 3 4 5" xfId="6634" xr:uid="{00000000-0005-0000-0000-0000C82B0000}"/>
    <cellStyle name="40% - Accent1 3 4 5 2" xfId="22279" xr:uid="{00000000-0005-0000-0000-0000C92B0000}"/>
    <cellStyle name="40% - Accent1 3 4 6" xfId="17682" xr:uid="{00000000-0005-0000-0000-0000CA2B0000}"/>
    <cellStyle name="40% - Accent1 3 4 7" xfId="34545" xr:uid="{00000000-0005-0000-0000-0000CB2B0000}"/>
    <cellStyle name="40% - Accent1 3 5" xfId="6646" xr:uid="{00000000-0005-0000-0000-0000CC2B0000}"/>
    <cellStyle name="40% - Accent1 3 5 2" xfId="6647" xr:uid="{00000000-0005-0000-0000-0000CD2B0000}"/>
    <cellStyle name="40% - Accent1 3 5 2 2" xfId="6648" xr:uid="{00000000-0005-0000-0000-0000CE2B0000}"/>
    <cellStyle name="40% - Accent1 3 5 2 2 2" xfId="22293" xr:uid="{00000000-0005-0000-0000-0000CF2B0000}"/>
    <cellStyle name="40% - Accent1 3 5 2 3" xfId="6649" xr:uid="{00000000-0005-0000-0000-0000D02B0000}"/>
    <cellStyle name="40% - Accent1 3 5 2 3 2" xfId="22294" xr:uid="{00000000-0005-0000-0000-0000D12B0000}"/>
    <cellStyle name="40% - Accent1 3 5 2 4" xfId="22292" xr:uid="{00000000-0005-0000-0000-0000D22B0000}"/>
    <cellStyle name="40% - Accent1 3 5 3" xfId="6650" xr:uid="{00000000-0005-0000-0000-0000D32B0000}"/>
    <cellStyle name="40% - Accent1 3 5 3 2" xfId="6651" xr:uid="{00000000-0005-0000-0000-0000D42B0000}"/>
    <cellStyle name="40% - Accent1 3 5 3 2 2" xfId="22296" xr:uid="{00000000-0005-0000-0000-0000D52B0000}"/>
    <cellStyle name="40% - Accent1 3 5 3 3" xfId="22295" xr:uid="{00000000-0005-0000-0000-0000D62B0000}"/>
    <cellStyle name="40% - Accent1 3 5 4" xfId="22291" xr:uid="{00000000-0005-0000-0000-0000D72B0000}"/>
    <cellStyle name="40% - Accent1 3 5 5" xfId="34307" xr:uid="{00000000-0005-0000-0000-0000D82B0000}"/>
    <cellStyle name="40% - Accent1 3 6" xfId="6652" xr:uid="{00000000-0005-0000-0000-0000D92B0000}"/>
    <cellStyle name="40% - Accent1 3 6 2" xfId="6653" xr:uid="{00000000-0005-0000-0000-0000DA2B0000}"/>
    <cellStyle name="40% - Accent1 3 6 2 2" xfId="6654" xr:uid="{00000000-0005-0000-0000-0000DB2B0000}"/>
    <cellStyle name="40% - Accent1 3 6 2 2 2" xfId="22299" xr:uid="{00000000-0005-0000-0000-0000DC2B0000}"/>
    <cellStyle name="40% - Accent1 3 6 2 3" xfId="6655" xr:uid="{00000000-0005-0000-0000-0000DD2B0000}"/>
    <cellStyle name="40% - Accent1 3 6 2 3 2" xfId="22300" xr:uid="{00000000-0005-0000-0000-0000DE2B0000}"/>
    <cellStyle name="40% - Accent1 3 6 2 4" xfId="22298" xr:uid="{00000000-0005-0000-0000-0000DF2B0000}"/>
    <cellStyle name="40% - Accent1 3 6 3" xfId="6656" xr:uid="{00000000-0005-0000-0000-0000E02B0000}"/>
    <cellStyle name="40% - Accent1 3 6 3 2" xfId="22301" xr:uid="{00000000-0005-0000-0000-0000E12B0000}"/>
    <cellStyle name="40% - Accent1 3 6 4" xfId="6657" xr:uid="{00000000-0005-0000-0000-0000E22B0000}"/>
    <cellStyle name="40% - Accent1 3 6 4 2" xfId="22302" xr:uid="{00000000-0005-0000-0000-0000E32B0000}"/>
    <cellStyle name="40% - Accent1 3 6 5" xfId="22297" xr:uid="{00000000-0005-0000-0000-0000E42B0000}"/>
    <cellStyle name="40% - Accent1 3 7" xfId="6658" xr:uid="{00000000-0005-0000-0000-0000E52B0000}"/>
    <cellStyle name="40% - Accent1 3 7 2" xfId="6659" xr:uid="{00000000-0005-0000-0000-0000E62B0000}"/>
    <cellStyle name="40% - Accent1 3 7 2 2" xfId="22304" xr:uid="{00000000-0005-0000-0000-0000E72B0000}"/>
    <cellStyle name="40% - Accent1 3 7 3" xfId="6660" xr:uid="{00000000-0005-0000-0000-0000E82B0000}"/>
    <cellStyle name="40% - Accent1 3 7 3 2" xfId="22305" xr:uid="{00000000-0005-0000-0000-0000E92B0000}"/>
    <cellStyle name="40% - Accent1 3 7 4" xfId="22303" xr:uid="{00000000-0005-0000-0000-0000EA2B0000}"/>
    <cellStyle name="40% - Accent1 3 8" xfId="6661" xr:uid="{00000000-0005-0000-0000-0000EB2B0000}"/>
    <cellStyle name="40% - Accent1 3 8 2" xfId="6662" xr:uid="{00000000-0005-0000-0000-0000EC2B0000}"/>
    <cellStyle name="40% - Accent1 3 8 2 2" xfId="22307" xr:uid="{00000000-0005-0000-0000-0000ED2B0000}"/>
    <cellStyle name="40% - Accent1 3 8 3" xfId="22306" xr:uid="{00000000-0005-0000-0000-0000EE2B0000}"/>
    <cellStyle name="40% - Accent1 3 9" xfId="2576" xr:uid="{00000000-0005-0000-0000-0000EF2B0000}"/>
    <cellStyle name="40% - Accent1 3 9 2" xfId="18722" xr:uid="{00000000-0005-0000-0000-0000F02B0000}"/>
    <cellStyle name="40% - Accent1 30" xfId="1407" xr:uid="{00000000-0005-0000-0000-0000F12B0000}"/>
    <cellStyle name="40% - Accent1 30 2" xfId="2371" xr:uid="{00000000-0005-0000-0000-0000F22B0000}"/>
    <cellStyle name="40% - Accent1 30 2 2" xfId="18519" xr:uid="{00000000-0005-0000-0000-0000F32B0000}"/>
    <cellStyle name="40% - Accent1 30 2 3" xfId="33696" xr:uid="{00000000-0005-0000-0000-0000F42B0000}"/>
    <cellStyle name="40% - Accent1 30 3" xfId="17568" xr:uid="{00000000-0005-0000-0000-0000F52B0000}"/>
    <cellStyle name="40% - Accent1 30 3 2" xfId="34977" xr:uid="{00000000-0005-0000-0000-0000F62B0000}"/>
    <cellStyle name="40% - Accent1 30 4" xfId="32983" xr:uid="{00000000-0005-0000-0000-0000F72B0000}"/>
    <cellStyle name="40% - Accent1 31" xfId="1421" xr:uid="{00000000-0005-0000-0000-0000F82B0000}"/>
    <cellStyle name="40% - Accent1 31 2" xfId="2384" xr:uid="{00000000-0005-0000-0000-0000F92B0000}"/>
    <cellStyle name="40% - Accent1 31 2 2" xfId="18532" xr:uid="{00000000-0005-0000-0000-0000FA2B0000}"/>
    <cellStyle name="40% - Accent1 31 2 3" xfId="33709" xr:uid="{00000000-0005-0000-0000-0000FB2B0000}"/>
    <cellStyle name="40% - Accent1 31 3" xfId="17581" xr:uid="{00000000-0005-0000-0000-0000FC2B0000}"/>
    <cellStyle name="40% - Accent1 31 3 2" xfId="34990" xr:uid="{00000000-0005-0000-0000-0000FD2B0000}"/>
    <cellStyle name="40% - Accent1 31 4" xfId="32996" xr:uid="{00000000-0005-0000-0000-0000FE2B0000}"/>
    <cellStyle name="40% - Accent1 32" xfId="1434" xr:uid="{00000000-0005-0000-0000-0000FF2B0000}"/>
    <cellStyle name="40% - Accent1 32 2" xfId="2397" xr:uid="{00000000-0005-0000-0000-0000002C0000}"/>
    <cellStyle name="40% - Accent1 32 2 2" xfId="18545" xr:uid="{00000000-0005-0000-0000-0000012C0000}"/>
    <cellStyle name="40% - Accent1 32 2 3" xfId="33723" xr:uid="{00000000-0005-0000-0000-0000022C0000}"/>
    <cellStyle name="40% - Accent1 32 3" xfId="17594" xr:uid="{00000000-0005-0000-0000-0000032C0000}"/>
    <cellStyle name="40% - Accent1 32 3 2" xfId="35003" xr:uid="{00000000-0005-0000-0000-0000042C0000}"/>
    <cellStyle name="40% - Accent1 32 4" xfId="33009" xr:uid="{00000000-0005-0000-0000-0000052C0000}"/>
    <cellStyle name="40% - Accent1 33" xfId="1447" xr:uid="{00000000-0005-0000-0000-0000062C0000}"/>
    <cellStyle name="40% - Accent1 33 2" xfId="2410" xr:uid="{00000000-0005-0000-0000-0000072C0000}"/>
    <cellStyle name="40% - Accent1 33 2 2" xfId="18558" xr:uid="{00000000-0005-0000-0000-0000082C0000}"/>
    <cellStyle name="40% - Accent1 33 2 3" xfId="33736" xr:uid="{00000000-0005-0000-0000-0000092C0000}"/>
    <cellStyle name="40% - Accent1 33 3" xfId="17607" xr:uid="{00000000-0005-0000-0000-00000A2C0000}"/>
    <cellStyle name="40% - Accent1 33 3 2" xfId="35016" xr:uid="{00000000-0005-0000-0000-00000B2C0000}"/>
    <cellStyle name="40% - Accent1 33 4" xfId="33022" xr:uid="{00000000-0005-0000-0000-00000C2C0000}"/>
    <cellStyle name="40% - Accent1 34" xfId="1468" xr:uid="{00000000-0005-0000-0000-00000D2C0000}"/>
    <cellStyle name="40% - Accent1 34 2" xfId="2424" xr:uid="{00000000-0005-0000-0000-00000E2C0000}"/>
    <cellStyle name="40% - Accent1 34 2 2" xfId="18572" xr:uid="{00000000-0005-0000-0000-00000F2C0000}"/>
    <cellStyle name="40% - Accent1 34 2 3" xfId="33750" xr:uid="{00000000-0005-0000-0000-0000102C0000}"/>
    <cellStyle name="40% - Accent1 34 3" xfId="17621" xr:uid="{00000000-0005-0000-0000-0000112C0000}"/>
    <cellStyle name="40% - Accent1 34 3 2" xfId="35029" xr:uid="{00000000-0005-0000-0000-0000122C0000}"/>
    <cellStyle name="40% - Accent1 34 4" xfId="33036" xr:uid="{00000000-0005-0000-0000-0000132C0000}"/>
    <cellStyle name="40% - Accent1 35" xfId="1481" xr:uid="{00000000-0005-0000-0000-0000142C0000}"/>
    <cellStyle name="40% - Accent1 35 2" xfId="2437" xr:uid="{00000000-0005-0000-0000-0000152C0000}"/>
    <cellStyle name="40% - Accent1 35 2 2" xfId="18585" xr:uid="{00000000-0005-0000-0000-0000162C0000}"/>
    <cellStyle name="40% - Accent1 35 2 3" xfId="33767" xr:uid="{00000000-0005-0000-0000-0000172C0000}"/>
    <cellStyle name="40% - Accent1 35 3" xfId="17634" xr:uid="{00000000-0005-0000-0000-0000182C0000}"/>
    <cellStyle name="40% - Accent1 35 3 2" xfId="35043" xr:uid="{00000000-0005-0000-0000-0000192C0000}"/>
    <cellStyle name="40% - Accent1 35 4" xfId="33049" xr:uid="{00000000-0005-0000-0000-00001A2C0000}"/>
    <cellStyle name="40% - Accent1 36" xfId="1498" xr:uid="{00000000-0005-0000-0000-00001B2C0000}"/>
    <cellStyle name="40% - Accent1 36 2" xfId="2452" xr:uid="{00000000-0005-0000-0000-00001C2C0000}"/>
    <cellStyle name="40% - Accent1 36 2 2" xfId="18600" xr:uid="{00000000-0005-0000-0000-00001D2C0000}"/>
    <cellStyle name="40% - Accent1 36 2 3" xfId="33789" xr:uid="{00000000-0005-0000-0000-00001E2C0000}"/>
    <cellStyle name="40% - Accent1 36 3" xfId="17649" xr:uid="{00000000-0005-0000-0000-00001F2C0000}"/>
    <cellStyle name="40% - Accent1 36 3 2" xfId="35056" xr:uid="{00000000-0005-0000-0000-0000202C0000}"/>
    <cellStyle name="40% - Accent1 36 4" xfId="33062" xr:uid="{00000000-0005-0000-0000-0000212C0000}"/>
    <cellStyle name="40% - Accent1 37" xfId="1511" xr:uid="{00000000-0005-0000-0000-0000222C0000}"/>
    <cellStyle name="40% - Accent1 37 2" xfId="17662" xr:uid="{00000000-0005-0000-0000-0000232C0000}"/>
    <cellStyle name="40% - Accent1 37 2 2" xfId="33806" xr:uid="{00000000-0005-0000-0000-0000242C0000}"/>
    <cellStyle name="40% - Accent1 37 3" xfId="35070" xr:uid="{00000000-0005-0000-0000-0000252C0000}"/>
    <cellStyle name="40% - Accent1 37 4" xfId="33075" xr:uid="{00000000-0005-0000-0000-0000262C0000}"/>
    <cellStyle name="40% - Accent1 38" xfId="2466" xr:uid="{00000000-0005-0000-0000-0000272C0000}"/>
    <cellStyle name="40% - Accent1 38 2" xfId="18613" xr:uid="{00000000-0005-0000-0000-0000282C0000}"/>
    <cellStyle name="40% - Accent1 38 2 2" xfId="33812" xr:uid="{00000000-0005-0000-0000-0000292C0000}"/>
    <cellStyle name="40% - Accent1 38 3" xfId="35084" xr:uid="{00000000-0005-0000-0000-00002A2C0000}"/>
    <cellStyle name="40% - Accent1 38 4" xfId="33088" xr:uid="{00000000-0005-0000-0000-00002B2C0000}"/>
    <cellStyle name="40% - Accent1 39" xfId="2479" xr:uid="{00000000-0005-0000-0000-00002C2C0000}"/>
    <cellStyle name="40% - Accent1 39 2" xfId="18626" xr:uid="{00000000-0005-0000-0000-00002D2C0000}"/>
    <cellStyle name="40% - Accent1 39 2 2" xfId="33833" xr:uid="{00000000-0005-0000-0000-00002E2C0000}"/>
    <cellStyle name="40% - Accent1 39 3" xfId="35099" xr:uid="{00000000-0005-0000-0000-00002F2C0000}"/>
    <cellStyle name="40% - Accent1 39 4" xfId="33109" xr:uid="{00000000-0005-0000-0000-0000302C0000}"/>
    <cellStyle name="40% - Accent1 4" xfId="418" xr:uid="{00000000-0005-0000-0000-0000312C0000}"/>
    <cellStyle name="40% - Accent1 4 10" xfId="32632" xr:uid="{00000000-0005-0000-0000-0000322C0000}"/>
    <cellStyle name="40% - Accent1 4 2" xfId="626" xr:uid="{00000000-0005-0000-0000-0000332C0000}"/>
    <cellStyle name="40% - Accent1 4 2 2" xfId="978" xr:uid="{00000000-0005-0000-0000-0000342C0000}"/>
    <cellStyle name="40% - Accent1 4 2 2 2" xfId="2074" xr:uid="{00000000-0005-0000-0000-0000352C0000}"/>
    <cellStyle name="40% - Accent1 4 2 2 2 2" xfId="6666" xr:uid="{00000000-0005-0000-0000-0000362C0000}"/>
    <cellStyle name="40% - Accent1 4 2 2 2 2 2" xfId="22311" xr:uid="{00000000-0005-0000-0000-0000372C0000}"/>
    <cellStyle name="40% - Accent1 4 2 2 2 3" xfId="6667" xr:uid="{00000000-0005-0000-0000-0000382C0000}"/>
    <cellStyle name="40% - Accent1 4 2 2 2 3 2" xfId="22312" xr:uid="{00000000-0005-0000-0000-0000392C0000}"/>
    <cellStyle name="40% - Accent1 4 2 2 2 4" xfId="6665" xr:uid="{00000000-0005-0000-0000-00003A2C0000}"/>
    <cellStyle name="40% - Accent1 4 2 2 2 4 2" xfId="22310" xr:uid="{00000000-0005-0000-0000-00003B2C0000}"/>
    <cellStyle name="40% - Accent1 4 2 2 2 5" xfId="18222" xr:uid="{00000000-0005-0000-0000-00003C2C0000}"/>
    <cellStyle name="40% - Accent1 4 2 2 3" xfId="6668" xr:uid="{00000000-0005-0000-0000-00003D2C0000}"/>
    <cellStyle name="40% - Accent1 4 2 2 3 2" xfId="6669" xr:uid="{00000000-0005-0000-0000-00003E2C0000}"/>
    <cellStyle name="40% - Accent1 4 2 2 3 2 2" xfId="22314" xr:uid="{00000000-0005-0000-0000-00003F2C0000}"/>
    <cellStyle name="40% - Accent1 4 2 2 3 3" xfId="22313" xr:uid="{00000000-0005-0000-0000-0000402C0000}"/>
    <cellStyle name="40% - Accent1 4 2 2 4" xfId="6664" xr:uid="{00000000-0005-0000-0000-0000412C0000}"/>
    <cellStyle name="40% - Accent1 4 2 2 4 2" xfId="22309" xr:uid="{00000000-0005-0000-0000-0000422C0000}"/>
    <cellStyle name="40% - Accent1 4 2 2 5" xfId="17271" xr:uid="{00000000-0005-0000-0000-0000432C0000}"/>
    <cellStyle name="40% - Accent1 4 2 2 6" xfId="34611" xr:uid="{00000000-0005-0000-0000-0000442C0000}"/>
    <cellStyle name="40% - Accent1 4 2 3" xfId="1733" xr:uid="{00000000-0005-0000-0000-0000452C0000}"/>
    <cellStyle name="40% - Accent1 4 2 3 2" xfId="6671" xr:uid="{00000000-0005-0000-0000-0000462C0000}"/>
    <cellStyle name="40% - Accent1 4 2 3 2 2" xfId="22316" xr:uid="{00000000-0005-0000-0000-0000472C0000}"/>
    <cellStyle name="40% - Accent1 4 2 3 3" xfId="6672" xr:uid="{00000000-0005-0000-0000-0000482C0000}"/>
    <cellStyle name="40% - Accent1 4 2 3 3 2" xfId="22317" xr:uid="{00000000-0005-0000-0000-0000492C0000}"/>
    <cellStyle name="40% - Accent1 4 2 3 4" xfId="6670" xr:uid="{00000000-0005-0000-0000-00004A2C0000}"/>
    <cellStyle name="40% - Accent1 4 2 3 4 2" xfId="22315" xr:uid="{00000000-0005-0000-0000-00004B2C0000}"/>
    <cellStyle name="40% - Accent1 4 2 3 5" xfId="17881" xr:uid="{00000000-0005-0000-0000-00004C2C0000}"/>
    <cellStyle name="40% - Accent1 4 2 3 6" xfId="34443" xr:uid="{00000000-0005-0000-0000-00004D2C0000}"/>
    <cellStyle name="40% - Accent1 4 2 4" xfId="6673" xr:uid="{00000000-0005-0000-0000-00004E2C0000}"/>
    <cellStyle name="40% - Accent1 4 2 4 2" xfId="6674" xr:uid="{00000000-0005-0000-0000-00004F2C0000}"/>
    <cellStyle name="40% - Accent1 4 2 4 2 2" xfId="22319" xr:uid="{00000000-0005-0000-0000-0000502C0000}"/>
    <cellStyle name="40% - Accent1 4 2 4 3" xfId="22318" xr:uid="{00000000-0005-0000-0000-0000512C0000}"/>
    <cellStyle name="40% - Accent1 4 2 5" xfId="6663" xr:uid="{00000000-0005-0000-0000-0000522C0000}"/>
    <cellStyle name="40% - Accent1 4 2 5 2" xfId="22308" xr:uid="{00000000-0005-0000-0000-0000532C0000}"/>
    <cellStyle name="40% - Accent1 4 2 6" xfId="16930" xr:uid="{00000000-0005-0000-0000-0000542C0000}"/>
    <cellStyle name="40% - Accent1 4 2 7" xfId="33334" xr:uid="{00000000-0005-0000-0000-0000552C0000}"/>
    <cellStyle name="40% - Accent1 4 3" xfId="791" xr:uid="{00000000-0005-0000-0000-0000562C0000}"/>
    <cellStyle name="40% - Accent1 4 3 2" xfId="1888" xr:uid="{00000000-0005-0000-0000-0000572C0000}"/>
    <cellStyle name="40% - Accent1 4 3 2 2" xfId="6677" xr:uid="{00000000-0005-0000-0000-0000582C0000}"/>
    <cellStyle name="40% - Accent1 4 3 2 2 2" xfId="6678" xr:uid="{00000000-0005-0000-0000-0000592C0000}"/>
    <cellStyle name="40% - Accent1 4 3 2 2 2 2" xfId="22323" xr:uid="{00000000-0005-0000-0000-00005A2C0000}"/>
    <cellStyle name="40% - Accent1 4 3 2 2 3" xfId="6679" xr:uid="{00000000-0005-0000-0000-00005B2C0000}"/>
    <cellStyle name="40% - Accent1 4 3 2 2 3 2" xfId="22324" xr:uid="{00000000-0005-0000-0000-00005C2C0000}"/>
    <cellStyle name="40% - Accent1 4 3 2 2 4" xfId="22322" xr:uid="{00000000-0005-0000-0000-00005D2C0000}"/>
    <cellStyle name="40% - Accent1 4 3 2 3" xfId="6680" xr:uid="{00000000-0005-0000-0000-00005E2C0000}"/>
    <cellStyle name="40% - Accent1 4 3 2 3 2" xfId="6681" xr:uid="{00000000-0005-0000-0000-00005F2C0000}"/>
    <cellStyle name="40% - Accent1 4 3 2 3 2 2" xfId="22326" xr:uid="{00000000-0005-0000-0000-0000602C0000}"/>
    <cellStyle name="40% - Accent1 4 3 2 3 3" xfId="22325" xr:uid="{00000000-0005-0000-0000-0000612C0000}"/>
    <cellStyle name="40% - Accent1 4 3 2 4" xfId="6676" xr:uid="{00000000-0005-0000-0000-0000622C0000}"/>
    <cellStyle name="40% - Accent1 4 3 2 4 2" xfId="22321" xr:uid="{00000000-0005-0000-0000-0000632C0000}"/>
    <cellStyle name="40% - Accent1 4 3 2 5" xfId="18036" xr:uid="{00000000-0005-0000-0000-0000642C0000}"/>
    <cellStyle name="40% - Accent1 4 3 2 6" xfId="34383" xr:uid="{00000000-0005-0000-0000-0000652C0000}"/>
    <cellStyle name="40% - Accent1 4 3 3" xfId="6682" xr:uid="{00000000-0005-0000-0000-0000662C0000}"/>
    <cellStyle name="40% - Accent1 4 3 3 2" xfId="6683" xr:uid="{00000000-0005-0000-0000-0000672C0000}"/>
    <cellStyle name="40% - Accent1 4 3 3 2 2" xfId="22328" xr:uid="{00000000-0005-0000-0000-0000682C0000}"/>
    <cellStyle name="40% - Accent1 4 3 3 3" xfId="6684" xr:uid="{00000000-0005-0000-0000-0000692C0000}"/>
    <cellStyle name="40% - Accent1 4 3 3 3 2" xfId="22329" xr:uid="{00000000-0005-0000-0000-00006A2C0000}"/>
    <cellStyle name="40% - Accent1 4 3 3 4" xfId="22327" xr:uid="{00000000-0005-0000-0000-00006B2C0000}"/>
    <cellStyle name="40% - Accent1 4 3 4" xfId="6685" xr:uid="{00000000-0005-0000-0000-00006C2C0000}"/>
    <cellStyle name="40% - Accent1 4 3 4 2" xfId="6686" xr:uid="{00000000-0005-0000-0000-00006D2C0000}"/>
    <cellStyle name="40% - Accent1 4 3 4 2 2" xfId="22331" xr:uid="{00000000-0005-0000-0000-00006E2C0000}"/>
    <cellStyle name="40% - Accent1 4 3 4 3" xfId="22330" xr:uid="{00000000-0005-0000-0000-00006F2C0000}"/>
    <cellStyle name="40% - Accent1 4 3 5" xfId="6675" xr:uid="{00000000-0005-0000-0000-0000702C0000}"/>
    <cellStyle name="40% - Accent1 4 3 5 2" xfId="22320" xr:uid="{00000000-0005-0000-0000-0000712C0000}"/>
    <cellStyle name="40% - Accent1 4 3 6" xfId="17085" xr:uid="{00000000-0005-0000-0000-0000722C0000}"/>
    <cellStyle name="40% - Accent1 4 3 7" xfId="33956" xr:uid="{00000000-0005-0000-0000-0000732C0000}"/>
    <cellStyle name="40% - Accent1 4 4" xfId="1546" xr:uid="{00000000-0005-0000-0000-0000742C0000}"/>
    <cellStyle name="40% - Accent1 4 4 2" xfId="6688" xr:uid="{00000000-0005-0000-0000-0000752C0000}"/>
    <cellStyle name="40% - Accent1 4 4 2 2" xfId="6689" xr:uid="{00000000-0005-0000-0000-0000762C0000}"/>
    <cellStyle name="40% - Accent1 4 4 2 2 2" xfId="22334" xr:uid="{00000000-0005-0000-0000-0000772C0000}"/>
    <cellStyle name="40% - Accent1 4 4 2 3" xfId="6690" xr:uid="{00000000-0005-0000-0000-0000782C0000}"/>
    <cellStyle name="40% - Accent1 4 4 2 3 2" xfId="22335" xr:uid="{00000000-0005-0000-0000-0000792C0000}"/>
    <cellStyle name="40% - Accent1 4 4 2 4" xfId="22333" xr:uid="{00000000-0005-0000-0000-00007A2C0000}"/>
    <cellStyle name="40% - Accent1 4 4 3" xfId="6691" xr:uid="{00000000-0005-0000-0000-00007B2C0000}"/>
    <cellStyle name="40% - Accent1 4 4 3 2" xfId="6692" xr:uid="{00000000-0005-0000-0000-00007C2C0000}"/>
    <cellStyle name="40% - Accent1 4 4 3 2 2" xfId="22337" xr:uid="{00000000-0005-0000-0000-00007D2C0000}"/>
    <cellStyle name="40% - Accent1 4 4 3 3" xfId="22336" xr:uid="{00000000-0005-0000-0000-00007E2C0000}"/>
    <cellStyle name="40% - Accent1 4 4 4" xfId="6687" xr:uid="{00000000-0005-0000-0000-00007F2C0000}"/>
    <cellStyle name="40% - Accent1 4 4 4 2" xfId="22332" xr:uid="{00000000-0005-0000-0000-0000802C0000}"/>
    <cellStyle name="40% - Accent1 4 4 5" xfId="17695" xr:uid="{00000000-0005-0000-0000-0000812C0000}"/>
    <cellStyle name="40% - Accent1 4 4 6" xfId="34559" xr:uid="{00000000-0005-0000-0000-0000822C0000}"/>
    <cellStyle name="40% - Accent1 4 5" xfId="6693" xr:uid="{00000000-0005-0000-0000-0000832C0000}"/>
    <cellStyle name="40% - Accent1 4 5 2" xfId="6694" xr:uid="{00000000-0005-0000-0000-0000842C0000}"/>
    <cellStyle name="40% - Accent1 4 5 2 2" xfId="6695" xr:uid="{00000000-0005-0000-0000-0000852C0000}"/>
    <cellStyle name="40% - Accent1 4 5 2 2 2" xfId="22340" xr:uid="{00000000-0005-0000-0000-0000862C0000}"/>
    <cellStyle name="40% - Accent1 4 5 2 3" xfId="6696" xr:uid="{00000000-0005-0000-0000-0000872C0000}"/>
    <cellStyle name="40% - Accent1 4 5 2 3 2" xfId="22341" xr:uid="{00000000-0005-0000-0000-0000882C0000}"/>
    <cellStyle name="40% - Accent1 4 5 2 4" xfId="22339" xr:uid="{00000000-0005-0000-0000-0000892C0000}"/>
    <cellStyle name="40% - Accent1 4 5 3" xfId="6697" xr:uid="{00000000-0005-0000-0000-00008A2C0000}"/>
    <cellStyle name="40% - Accent1 4 5 3 2" xfId="22342" xr:uid="{00000000-0005-0000-0000-00008B2C0000}"/>
    <cellStyle name="40% - Accent1 4 5 4" xfId="6698" xr:uid="{00000000-0005-0000-0000-00008C2C0000}"/>
    <cellStyle name="40% - Accent1 4 5 4 2" xfId="22343" xr:uid="{00000000-0005-0000-0000-00008D2C0000}"/>
    <cellStyle name="40% - Accent1 4 5 5" xfId="22338" xr:uid="{00000000-0005-0000-0000-00008E2C0000}"/>
    <cellStyle name="40% - Accent1 4 5 6" xfId="34321" xr:uid="{00000000-0005-0000-0000-00008F2C0000}"/>
    <cellStyle name="40% - Accent1 4 6" xfId="6699" xr:uid="{00000000-0005-0000-0000-0000902C0000}"/>
    <cellStyle name="40% - Accent1 4 6 2" xfId="6700" xr:uid="{00000000-0005-0000-0000-0000912C0000}"/>
    <cellStyle name="40% - Accent1 4 6 2 2" xfId="22345" xr:uid="{00000000-0005-0000-0000-0000922C0000}"/>
    <cellStyle name="40% - Accent1 4 6 3" xfId="6701" xr:uid="{00000000-0005-0000-0000-0000932C0000}"/>
    <cellStyle name="40% - Accent1 4 6 3 2" xfId="22346" xr:uid="{00000000-0005-0000-0000-0000942C0000}"/>
    <cellStyle name="40% - Accent1 4 6 4" xfId="22344" xr:uid="{00000000-0005-0000-0000-0000952C0000}"/>
    <cellStyle name="40% - Accent1 4 7" xfId="6702" xr:uid="{00000000-0005-0000-0000-0000962C0000}"/>
    <cellStyle name="40% - Accent1 4 7 2" xfId="6703" xr:uid="{00000000-0005-0000-0000-0000972C0000}"/>
    <cellStyle name="40% - Accent1 4 7 2 2" xfId="22348" xr:uid="{00000000-0005-0000-0000-0000982C0000}"/>
    <cellStyle name="40% - Accent1 4 7 3" xfId="22347" xr:uid="{00000000-0005-0000-0000-0000992C0000}"/>
    <cellStyle name="40% - Accent1 4 8" xfId="2591" xr:uid="{00000000-0005-0000-0000-00009A2C0000}"/>
    <cellStyle name="40% - Accent1 4 8 2" xfId="18735" xr:uid="{00000000-0005-0000-0000-00009B2C0000}"/>
    <cellStyle name="40% - Accent1 4 9" xfId="16744" xr:uid="{00000000-0005-0000-0000-00009C2C0000}"/>
    <cellStyle name="40% - Accent1 40" xfId="2494" xr:uid="{00000000-0005-0000-0000-00009D2C0000}"/>
    <cellStyle name="40% - Accent1 40 2" xfId="18641" xr:uid="{00000000-0005-0000-0000-00009E2C0000}"/>
    <cellStyle name="40% - Accent1 40 2 2" xfId="33844" xr:uid="{00000000-0005-0000-0000-00009F2C0000}"/>
    <cellStyle name="40% - Accent1 40 3" xfId="35112" xr:uid="{00000000-0005-0000-0000-0000A02C0000}"/>
    <cellStyle name="40% - Accent1 40 4" xfId="33114" xr:uid="{00000000-0005-0000-0000-0000A12C0000}"/>
    <cellStyle name="40% - Accent1 41" xfId="2508" xr:uid="{00000000-0005-0000-0000-0000A22C0000}"/>
    <cellStyle name="40% - Accent1 41 2" xfId="18654" xr:uid="{00000000-0005-0000-0000-0000A32C0000}"/>
    <cellStyle name="40% - Accent1 41 2 2" xfId="33860" xr:uid="{00000000-0005-0000-0000-0000A42C0000}"/>
    <cellStyle name="40% - Accent1 41 3" xfId="33127" xr:uid="{00000000-0005-0000-0000-0000A52C0000}"/>
    <cellStyle name="40% - Accent1 42" xfId="2529" xr:uid="{00000000-0005-0000-0000-0000A62C0000}"/>
    <cellStyle name="40% - Accent1 42 2" xfId="18676" xr:uid="{00000000-0005-0000-0000-0000A72C0000}"/>
    <cellStyle name="40% - Accent1 42 2 2" xfId="33875" xr:uid="{00000000-0005-0000-0000-0000A82C0000}"/>
    <cellStyle name="40% - Accent1 42 3" xfId="33140" xr:uid="{00000000-0005-0000-0000-0000A92C0000}"/>
    <cellStyle name="40% - Accent1 43" xfId="2543" xr:uid="{00000000-0005-0000-0000-0000AA2C0000}"/>
    <cellStyle name="40% - Accent1 43 2" xfId="18690" xr:uid="{00000000-0005-0000-0000-0000AB2C0000}"/>
    <cellStyle name="40% - Accent1 43 3" xfId="33158" xr:uid="{00000000-0005-0000-0000-0000AC2C0000}"/>
    <cellStyle name="40% - Accent1 44" xfId="2559" xr:uid="{00000000-0005-0000-0000-0000AD2C0000}"/>
    <cellStyle name="40% - Accent1 44 2" xfId="18705" xr:uid="{00000000-0005-0000-0000-0000AE2C0000}"/>
    <cellStyle name="40% - Accent1 44 3" xfId="33176" xr:uid="{00000000-0005-0000-0000-0000AF2C0000}"/>
    <cellStyle name="40% - Accent1 45" xfId="16711" xr:uid="{00000000-0005-0000-0000-0000B02C0000}"/>
    <cellStyle name="40% - Accent1 45 2" xfId="33202" xr:uid="{00000000-0005-0000-0000-0000B12C0000}"/>
    <cellStyle name="40% - Accent1 46" xfId="31230" xr:uid="{00000000-0005-0000-0000-0000B22C0000}"/>
    <cellStyle name="40% - Accent1 46 2" xfId="33216" xr:uid="{00000000-0005-0000-0000-0000B32C0000}"/>
    <cellStyle name="40% - Accent1 47" xfId="31244" xr:uid="{00000000-0005-0000-0000-0000B42C0000}"/>
    <cellStyle name="40% - Accent1 47 2" xfId="33231" xr:uid="{00000000-0005-0000-0000-0000B52C0000}"/>
    <cellStyle name="40% - Accent1 48" xfId="31260" xr:uid="{00000000-0005-0000-0000-0000B62C0000}"/>
    <cellStyle name="40% - Accent1 48 2" xfId="33247" xr:uid="{00000000-0005-0000-0000-0000B72C0000}"/>
    <cellStyle name="40% - Accent1 49" xfId="31274" xr:uid="{00000000-0005-0000-0000-0000B82C0000}"/>
    <cellStyle name="40% - Accent1 49 2" xfId="33262" xr:uid="{00000000-0005-0000-0000-0000B92C0000}"/>
    <cellStyle name="40% - Accent1 5" xfId="440" xr:uid="{00000000-0005-0000-0000-0000BA2C0000}"/>
    <cellStyle name="40% - Accent1 5 2" xfId="645" xr:uid="{00000000-0005-0000-0000-0000BB2C0000}"/>
    <cellStyle name="40% - Accent1 5 2 2" xfId="991" xr:uid="{00000000-0005-0000-0000-0000BC2C0000}"/>
    <cellStyle name="40% - Accent1 5 2 2 2" xfId="2087" xr:uid="{00000000-0005-0000-0000-0000BD2C0000}"/>
    <cellStyle name="40% - Accent1 5 2 2 2 2" xfId="6706" xr:uid="{00000000-0005-0000-0000-0000BE2C0000}"/>
    <cellStyle name="40% - Accent1 5 2 2 2 2 2" xfId="22351" xr:uid="{00000000-0005-0000-0000-0000BF2C0000}"/>
    <cellStyle name="40% - Accent1 5 2 2 2 3" xfId="18235" xr:uid="{00000000-0005-0000-0000-0000C02C0000}"/>
    <cellStyle name="40% - Accent1 5 2 2 3" xfId="6707" xr:uid="{00000000-0005-0000-0000-0000C12C0000}"/>
    <cellStyle name="40% - Accent1 5 2 2 3 2" xfId="22352" xr:uid="{00000000-0005-0000-0000-0000C22C0000}"/>
    <cellStyle name="40% - Accent1 5 2 2 4" xfId="6705" xr:uid="{00000000-0005-0000-0000-0000C32C0000}"/>
    <cellStyle name="40% - Accent1 5 2 2 4 2" xfId="22350" xr:uid="{00000000-0005-0000-0000-0000C42C0000}"/>
    <cellStyle name="40% - Accent1 5 2 2 5" xfId="17284" xr:uid="{00000000-0005-0000-0000-0000C52C0000}"/>
    <cellStyle name="40% - Accent1 5 2 2 6" xfId="34458" xr:uid="{00000000-0005-0000-0000-0000C62C0000}"/>
    <cellStyle name="40% - Accent1 5 2 3" xfId="1746" xr:uid="{00000000-0005-0000-0000-0000C72C0000}"/>
    <cellStyle name="40% - Accent1 5 2 3 2" xfId="6709" xr:uid="{00000000-0005-0000-0000-0000C82C0000}"/>
    <cellStyle name="40% - Accent1 5 2 3 2 2" xfId="22354" xr:uid="{00000000-0005-0000-0000-0000C92C0000}"/>
    <cellStyle name="40% - Accent1 5 2 3 3" xfId="6708" xr:uid="{00000000-0005-0000-0000-0000CA2C0000}"/>
    <cellStyle name="40% - Accent1 5 2 3 3 2" xfId="22353" xr:uid="{00000000-0005-0000-0000-0000CB2C0000}"/>
    <cellStyle name="40% - Accent1 5 2 3 4" xfId="17894" xr:uid="{00000000-0005-0000-0000-0000CC2C0000}"/>
    <cellStyle name="40% - Accent1 5 2 4" xfId="6704" xr:uid="{00000000-0005-0000-0000-0000CD2C0000}"/>
    <cellStyle name="40% - Accent1 5 2 4 2" xfId="22349" xr:uid="{00000000-0005-0000-0000-0000CE2C0000}"/>
    <cellStyle name="40% - Accent1 5 2 5" xfId="16943" xr:uid="{00000000-0005-0000-0000-0000CF2C0000}"/>
    <cellStyle name="40% - Accent1 5 2 6" xfId="33347" xr:uid="{00000000-0005-0000-0000-0000D02C0000}"/>
    <cellStyle name="40% - Accent1 5 3" xfId="804" xr:uid="{00000000-0005-0000-0000-0000D12C0000}"/>
    <cellStyle name="40% - Accent1 5 3 2" xfId="1901" xr:uid="{00000000-0005-0000-0000-0000D22C0000}"/>
    <cellStyle name="40% - Accent1 5 3 2 2" xfId="6711" xr:uid="{00000000-0005-0000-0000-0000D32C0000}"/>
    <cellStyle name="40% - Accent1 5 3 2 2 2" xfId="22356" xr:uid="{00000000-0005-0000-0000-0000D42C0000}"/>
    <cellStyle name="40% - Accent1 5 3 2 3" xfId="18049" xr:uid="{00000000-0005-0000-0000-0000D52C0000}"/>
    <cellStyle name="40% - Accent1 5 3 2 4" xfId="34397" xr:uid="{00000000-0005-0000-0000-0000D62C0000}"/>
    <cellStyle name="40% - Accent1 5 3 3" xfId="6712" xr:uid="{00000000-0005-0000-0000-0000D72C0000}"/>
    <cellStyle name="40% - Accent1 5 3 3 2" xfId="22357" xr:uid="{00000000-0005-0000-0000-0000D82C0000}"/>
    <cellStyle name="40% - Accent1 5 3 4" xfId="6710" xr:uid="{00000000-0005-0000-0000-0000D92C0000}"/>
    <cellStyle name="40% - Accent1 5 3 4 2" xfId="22355" xr:uid="{00000000-0005-0000-0000-0000DA2C0000}"/>
    <cellStyle name="40% - Accent1 5 3 5" xfId="17098" xr:uid="{00000000-0005-0000-0000-0000DB2C0000}"/>
    <cellStyle name="40% - Accent1 5 3 6" xfId="33970" xr:uid="{00000000-0005-0000-0000-0000DC2C0000}"/>
    <cellStyle name="40% - Accent1 5 4" xfId="1559" xr:uid="{00000000-0005-0000-0000-0000DD2C0000}"/>
    <cellStyle name="40% - Accent1 5 4 2" xfId="6714" xr:uid="{00000000-0005-0000-0000-0000DE2C0000}"/>
    <cellStyle name="40% - Accent1 5 4 2 2" xfId="22359" xr:uid="{00000000-0005-0000-0000-0000DF2C0000}"/>
    <cellStyle name="40% - Accent1 5 4 3" xfId="6713" xr:uid="{00000000-0005-0000-0000-0000E02C0000}"/>
    <cellStyle name="40% - Accent1 5 4 3 2" xfId="22358" xr:uid="{00000000-0005-0000-0000-0000E12C0000}"/>
    <cellStyle name="40% - Accent1 5 4 4" xfId="17708" xr:uid="{00000000-0005-0000-0000-0000E22C0000}"/>
    <cellStyle name="40% - Accent1 5 4 5" xfId="34573" xr:uid="{00000000-0005-0000-0000-0000E32C0000}"/>
    <cellStyle name="40% - Accent1 5 5" xfId="2604" xr:uid="{00000000-0005-0000-0000-0000E42C0000}"/>
    <cellStyle name="40% - Accent1 5 5 2" xfId="18748" xr:uid="{00000000-0005-0000-0000-0000E52C0000}"/>
    <cellStyle name="40% - Accent1 5 5 3" xfId="34334" xr:uid="{00000000-0005-0000-0000-0000E62C0000}"/>
    <cellStyle name="40% - Accent1 5 6" xfId="16757" xr:uid="{00000000-0005-0000-0000-0000E72C0000}"/>
    <cellStyle name="40% - Accent1 5 7" xfId="32646" xr:uid="{00000000-0005-0000-0000-0000E82C0000}"/>
    <cellStyle name="40% - Accent1 50" xfId="31276" xr:uid="{00000000-0005-0000-0000-0000E92C0000}"/>
    <cellStyle name="40% - Accent1 50 2" xfId="33287" xr:uid="{00000000-0005-0000-0000-0000EA2C0000}"/>
    <cellStyle name="40% - Accent1 51" xfId="31299" xr:uid="{00000000-0005-0000-0000-0000EB2C0000}"/>
    <cellStyle name="40% - Accent1 51 2" xfId="33906" xr:uid="{00000000-0005-0000-0000-0000EC2C0000}"/>
    <cellStyle name="40% - Accent1 52" xfId="31313" xr:uid="{00000000-0005-0000-0000-0000ED2C0000}"/>
    <cellStyle name="40% - Accent1 52 2" xfId="34275" xr:uid="{00000000-0005-0000-0000-0000EE2C0000}"/>
    <cellStyle name="40% - Accent1 53" xfId="31326" xr:uid="{00000000-0005-0000-0000-0000EF2C0000}"/>
    <cellStyle name="40% - Accent1 54" xfId="31340" xr:uid="{00000000-0005-0000-0000-0000F02C0000}"/>
    <cellStyle name="40% - Accent1 55" xfId="31354" xr:uid="{00000000-0005-0000-0000-0000F12C0000}"/>
    <cellStyle name="40% - Accent1 56" xfId="31368" xr:uid="{00000000-0005-0000-0000-0000F22C0000}"/>
    <cellStyle name="40% - Accent1 57" xfId="31382" xr:uid="{00000000-0005-0000-0000-0000F32C0000}"/>
    <cellStyle name="40% - Accent1 58" xfId="31396" xr:uid="{00000000-0005-0000-0000-0000F42C0000}"/>
    <cellStyle name="40% - Accent1 59" xfId="31409" xr:uid="{00000000-0005-0000-0000-0000F52C0000}"/>
    <cellStyle name="40% - Accent1 6" xfId="453" xr:uid="{00000000-0005-0000-0000-0000F62C0000}"/>
    <cellStyle name="40% - Accent1 6 2" xfId="658" xr:uid="{00000000-0005-0000-0000-0000F72C0000}"/>
    <cellStyle name="40% - Accent1 6 2 2" xfId="1004" xr:uid="{00000000-0005-0000-0000-0000F82C0000}"/>
    <cellStyle name="40% - Accent1 6 2 2 2" xfId="2100" xr:uid="{00000000-0005-0000-0000-0000F92C0000}"/>
    <cellStyle name="40% - Accent1 6 2 2 2 2" xfId="18248" xr:uid="{00000000-0005-0000-0000-0000FA2C0000}"/>
    <cellStyle name="40% - Accent1 6 2 2 3" xfId="6716" xr:uid="{00000000-0005-0000-0000-0000FB2C0000}"/>
    <cellStyle name="40% - Accent1 6 2 2 3 2" xfId="22361" xr:uid="{00000000-0005-0000-0000-0000FC2C0000}"/>
    <cellStyle name="40% - Accent1 6 2 2 4" xfId="17297" xr:uid="{00000000-0005-0000-0000-0000FD2C0000}"/>
    <cellStyle name="40% - Accent1 6 2 2 5" xfId="34471" xr:uid="{00000000-0005-0000-0000-0000FE2C0000}"/>
    <cellStyle name="40% - Accent1 6 2 3" xfId="1759" xr:uid="{00000000-0005-0000-0000-0000FF2C0000}"/>
    <cellStyle name="40% - Accent1 6 2 3 2" xfId="6717" xr:uid="{00000000-0005-0000-0000-0000002D0000}"/>
    <cellStyle name="40% - Accent1 6 2 3 2 2" xfId="22362" xr:uid="{00000000-0005-0000-0000-0000012D0000}"/>
    <cellStyle name="40% - Accent1 6 2 3 3" xfId="17907" xr:uid="{00000000-0005-0000-0000-0000022D0000}"/>
    <cellStyle name="40% - Accent1 6 2 4" xfId="6715" xr:uid="{00000000-0005-0000-0000-0000032D0000}"/>
    <cellStyle name="40% - Accent1 6 2 4 2" xfId="22360" xr:uid="{00000000-0005-0000-0000-0000042D0000}"/>
    <cellStyle name="40% - Accent1 6 2 5" xfId="16956" xr:uid="{00000000-0005-0000-0000-0000052D0000}"/>
    <cellStyle name="40% - Accent1 6 2 6" xfId="33360" xr:uid="{00000000-0005-0000-0000-0000062D0000}"/>
    <cellStyle name="40% - Accent1 6 3" xfId="817" xr:uid="{00000000-0005-0000-0000-0000072D0000}"/>
    <cellStyle name="40% - Accent1 6 3 2" xfId="1914" xr:uid="{00000000-0005-0000-0000-0000082D0000}"/>
    <cellStyle name="40% - Accent1 6 3 2 2" xfId="6719" xr:uid="{00000000-0005-0000-0000-0000092D0000}"/>
    <cellStyle name="40% - Accent1 6 3 2 2 2" xfId="22364" xr:uid="{00000000-0005-0000-0000-00000A2D0000}"/>
    <cellStyle name="40% - Accent1 6 3 2 3" xfId="18062" xr:uid="{00000000-0005-0000-0000-00000B2D0000}"/>
    <cellStyle name="40% - Accent1 6 3 2 4" xfId="34654" xr:uid="{00000000-0005-0000-0000-00000C2D0000}"/>
    <cellStyle name="40% - Accent1 6 3 3" xfId="6718" xr:uid="{00000000-0005-0000-0000-00000D2D0000}"/>
    <cellStyle name="40% - Accent1 6 3 3 2" xfId="22363" xr:uid="{00000000-0005-0000-0000-00000E2D0000}"/>
    <cellStyle name="40% - Accent1 6 3 4" xfId="17111" xr:uid="{00000000-0005-0000-0000-00000F2D0000}"/>
    <cellStyle name="40% - Accent1 6 3 5" xfId="33983" xr:uid="{00000000-0005-0000-0000-0000102D0000}"/>
    <cellStyle name="40% - Accent1 6 4" xfId="1572" xr:uid="{00000000-0005-0000-0000-0000112D0000}"/>
    <cellStyle name="40% - Accent1 6 4 2" xfId="17721" xr:uid="{00000000-0005-0000-0000-0000122D0000}"/>
    <cellStyle name="40% - Accent1 6 4 3" xfId="34348" xr:uid="{00000000-0005-0000-0000-0000132D0000}"/>
    <cellStyle name="40% - Accent1 6 5" xfId="2619" xr:uid="{00000000-0005-0000-0000-0000142D0000}"/>
    <cellStyle name="40% - Accent1 6 5 2" xfId="18763" xr:uid="{00000000-0005-0000-0000-0000152D0000}"/>
    <cellStyle name="40% - Accent1 6 6" xfId="16770" xr:uid="{00000000-0005-0000-0000-0000162D0000}"/>
    <cellStyle name="40% - Accent1 6 7" xfId="32659" xr:uid="{00000000-0005-0000-0000-0000172D0000}"/>
    <cellStyle name="40% - Accent1 60" xfId="31422" xr:uid="{00000000-0005-0000-0000-0000182D0000}"/>
    <cellStyle name="40% - Accent1 61" xfId="31436" xr:uid="{00000000-0005-0000-0000-0000192D0000}"/>
    <cellStyle name="40% - Accent1 62" xfId="31450" xr:uid="{00000000-0005-0000-0000-00001A2D0000}"/>
    <cellStyle name="40% - Accent1 63" xfId="31475" xr:uid="{00000000-0005-0000-0000-00001B2D0000}"/>
    <cellStyle name="40% - Accent1 64" xfId="31468" xr:uid="{00000000-0005-0000-0000-00001C2D0000}"/>
    <cellStyle name="40% - Accent1 65" xfId="31497" xr:uid="{00000000-0005-0000-0000-00001D2D0000}"/>
    <cellStyle name="40% - Accent1 66" xfId="31511" xr:uid="{00000000-0005-0000-0000-00001E2D0000}"/>
    <cellStyle name="40% - Accent1 67" xfId="31524" xr:uid="{00000000-0005-0000-0000-00001F2D0000}"/>
    <cellStyle name="40% - Accent1 68" xfId="31537" xr:uid="{00000000-0005-0000-0000-0000202D0000}"/>
    <cellStyle name="40% - Accent1 69" xfId="31551" xr:uid="{00000000-0005-0000-0000-0000212D0000}"/>
    <cellStyle name="40% - Accent1 7" xfId="469" xr:uid="{00000000-0005-0000-0000-0000222D0000}"/>
    <cellStyle name="40% - Accent1 7 2" xfId="673" xr:uid="{00000000-0005-0000-0000-0000232D0000}"/>
    <cellStyle name="40% - Accent1 7 2 2" xfId="1019" xr:uid="{00000000-0005-0000-0000-0000242D0000}"/>
    <cellStyle name="40% - Accent1 7 2 2 2" xfId="2115" xr:uid="{00000000-0005-0000-0000-0000252D0000}"/>
    <cellStyle name="40% - Accent1 7 2 2 2 2" xfId="18263" xr:uid="{00000000-0005-0000-0000-0000262D0000}"/>
    <cellStyle name="40% - Accent1 7 2 2 3" xfId="6721" xr:uid="{00000000-0005-0000-0000-0000272D0000}"/>
    <cellStyle name="40% - Accent1 7 2 2 3 2" xfId="22366" xr:uid="{00000000-0005-0000-0000-0000282D0000}"/>
    <cellStyle name="40% - Accent1 7 2 2 4" xfId="17312" xr:uid="{00000000-0005-0000-0000-0000292D0000}"/>
    <cellStyle name="40% - Accent1 7 2 2 5" xfId="34668" xr:uid="{00000000-0005-0000-0000-00002A2D0000}"/>
    <cellStyle name="40% - Accent1 7 2 3" xfId="1774" xr:uid="{00000000-0005-0000-0000-00002B2D0000}"/>
    <cellStyle name="40% - Accent1 7 2 3 2" xfId="6722" xr:uid="{00000000-0005-0000-0000-00002C2D0000}"/>
    <cellStyle name="40% - Accent1 7 2 3 2 2" xfId="22367" xr:uid="{00000000-0005-0000-0000-00002D2D0000}"/>
    <cellStyle name="40% - Accent1 7 2 3 3" xfId="17922" xr:uid="{00000000-0005-0000-0000-00002E2D0000}"/>
    <cellStyle name="40% - Accent1 7 2 4" xfId="6720" xr:uid="{00000000-0005-0000-0000-00002F2D0000}"/>
    <cellStyle name="40% - Accent1 7 2 4 2" xfId="22365" xr:uid="{00000000-0005-0000-0000-0000302D0000}"/>
    <cellStyle name="40% - Accent1 7 2 5" xfId="16971" xr:uid="{00000000-0005-0000-0000-0000312D0000}"/>
    <cellStyle name="40% - Accent1 7 2 6" xfId="33373" xr:uid="{00000000-0005-0000-0000-0000322D0000}"/>
    <cellStyle name="40% - Accent1 7 3" xfId="833" xr:uid="{00000000-0005-0000-0000-0000332D0000}"/>
    <cellStyle name="40% - Accent1 7 3 2" xfId="1929" xr:uid="{00000000-0005-0000-0000-0000342D0000}"/>
    <cellStyle name="40% - Accent1 7 3 2 2" xfId="18077" xr:uid="{00000000-0005-0000-0000-0000352D0000}"/>
    <cellStyle name="40% - Accent1 7 3 3" xfId="6723" xr:uid="{00000000-0005-0000-0000-0000362D0000}"/>
    <cellStyle name="40% - Accent1 7 3 3 2" xfId="22368" xr:uid="{00000000-0005-0000-0000-0000372D0000}"/>
    <cellStyle name="40% - Accent1 7 3 4" xfId="17126" xr:uid="{00000000-0005-0000-0000-0000382D0000}"/>
    <cellStyle name="40% - Accent1 7 3 5" xfId="33996" xr:uid="{00000000-0005-0000-0000-0000392D0000}"/>
    <cellStyle name="40% - Accent1 7 4" xfId="1588" xr:uid="{00000000-0005-0000-0000-00003A2D0000}"/>
    <cellStyle name="40% - Accent1 7 4 2" xfId="6724" xr:uid="{00000000-0005-0000-0000-00003B2D0000}"/>
    <cellStyle name="40% - Accent1 7 4 2 2" xfId="22369" xr:uid="{00000000-0005-0000-0000-00003C2D0000}"/>
    <cellStyle name="40% - Accent1 7 4 3" xfId="17736" xr:uid="{00000000-0005-0000-0000-00003D2D0000}"/>
    <cellStyle name="40% - Accent1 7 4 4" xfId="34484" xr:uid="{00000000-0005-0000-0000-00003E2D0000}"/>
    <cellStyle name="40% - Accent1 7 5" xfId="2633" xr:uid="{00000000-0005-0000-0000-00003F2D0000}"/>
    <cellStyle name="40% - Accent1 7 5 2" xfId="18776" xr:uid="{00000000-0005-0000-0000-0000402D0000}"/>
    <cellStyle name="40% - Accent1 7 6" xfId="16785" xr:uid="{00000000-0005-0000-0000-0000412D0000}"/>
    <cellStyle name="40% - Accent1 7 7" xfId="32672" xr:uid="{00000000-0005-0000-0000-0000422D0000}"/>
    <cellStyle name="40% - Accent1 70" xfId="31564" xr:uid="{00000000-0005-0000-0000-0000432D0000}"/>
    <cellStyle name="40% - Accent1 71" xfId="31577" xr:uid="{00000000-0005-0000-0000-0000442D0000}"/>
    <cellStyle name="40% - Accent1 72" xfId="31591" xr:uid="{00000000-0005-0000-0000-0000452D0000}"/>
    <cellStyle name="40% - Accent1 73" xfId="31618" xr:uid="{00000000-0005-0000-0000-0000462D0000}"/>
    <cellStyle name="40% - Accent1 74" xfId="31620" xr:uid="{00000000-0005-0000-0000-0000472D0000}"/>
    <cellStyle name="40% - Accent1 75" xfId="31635" xr:uid="{00000000-0005-0000-0000-0000482D0000}"/>
    <cellStyle name="40% - Accent1 76" xfId="31655" xr:uid="{00000000-0005-0000-0000-0000492D0000}"/>
    <cellStyle name="40% - Accent1 77" xfId="31669" xr:uid="{00000000-0005-0000-0000-00004A2D0000}"/>
    <cellStyle name="40% - Accent1 78" xfId="31682" xr:uid="{00000000-0005-0000-0000-00004B2D0000}"/>
    <cellStyle name="40% - Accent1 79" xfId="31696" xr:uid="{00000000-0005-0000-0000-00004C2D0000}"/>
    <cellStyle name="40% - Accent1 8" xfId="483" xr:uid="{00000000-0005-0000-0000-00004D2D0000}"/>
    <cellStyle name="40% - Accent1 8 2" xfId="686" xr:uid="{00000000-0005-0000-0000-00004E2D0000}"/>
    <cellStyle name="40% - Accent1 8 2 2" xfId="1032" xr:uid="{00000000-0005-0000-0000-00004F2D0000}"/>
    <cellStyle name="40% - Accent1 8 2 2 2" xfId="2128" xr:uid="{00000000-0005-0000-0000-0000502D0000}"/>
    <cellStyle name="40% - Accent1 8 2 2 2 2" xfId="18276" xr:uid="{00000000-0005-0000-0000-0000512D0000}"/>
    <cellStyle name="40% - Accent1 8 2 2 3" xfId="17325" xr:uid="{00000000-0005-0000-0000-0000522D0000}"/>
    <cellStyle name="40% - Accent1 8 2 2 4" xfId="34681" xr:uid="{00000000-0005-0000-0000-0000532D0000}"/>
    <cellStyle name="40% - Accent1 8 2 3" xfId="1787" xr:uid="{00000000-0005-0000-0000-0000542D0000}"/>
    <cellStyle name="40% - Accent1 8 2 3 2" xfId="17935" xr:uid="{00000000-0005-0000-0000-0000552D0000}"/>
    <cellStyle name="40% - Accent1 8 2 4" xfId="6725" xr:uid="{00000000-0005-0000-0000-0000562D0000}"/>
    <cellStyle name="40% - Accent1 8 2 4 2" xfId="22370" xr:uid="{00000000-0005-0000-0000-0000572D0000}"/>
    <cellStyle name="40% - Accent1 8 2 5" xfId="16984" xr:uid="{00000000-0005-0000-0000-0000582D0000}"/>
    <cellStyle name="40% - Accent1 8 2 6" xfId="33386" xr:uid="{00000000-0005-0000-0000-0000592D0000}"/>
    <cellStyle name="40% - Accent1 8 3" xfId="846" xr:uid="{00000000-0005-0000-0000-00005A2D0000}"/>
    <cellStyle name="40% - Accent1 8 3 2" xfId="1942" xr:uid="{00000000-0005-0000-0000-00005B2D0000}"/>
    <cellStyle name="40% - Accent1 8 3 2 2" xfId="18090" xr:uid="{00000000-0005-0000-0000-00005C2D0000}"/>
    <cellStyle name="40% - Accent1 8 3 3" xfId="6726" xr:uid="{00000000-0005-0000-0000-00005D2D0000}"/>
    <cellStyle name="40% - Accent1 8 3 3 2" xfId="22371" xr:uid="{00000000-0005-0000-0000-00005E2D0000}"/>
    <cellStyle name="40% - Accent1 8 3 4" xfId="17139" xr:uid="{00000000-0005-0000-0000-00005F2D0000}"/>
    <cellStyle name="40% - Accent1 8 3 5" xfId="34009" xr:uid="{00000000-0005-0000-0000-0000602D0000}"/>
    <cellStyle name="40% - Accent1 8 4" xfId="1601" xr:uid="{00000000-0005-0000-0000-0000612D0000}"/>
    <cellStyle name="40% - Accent1 8 4 2" xfId="17749" xr:uid="{00000000-0005-0000-0000-0000622D0000}"/>
    <cellStyle name="40% - Accent1 8 4 3" xfId="34497" xr:uid="{00000000-0005-0000-0000-0000632D0000}"/>
    <cellStyle name="40% - Accent1 8 5" xfId="2646" xr:uid="{00000000-0005-0000-0000-0000642D0000}"/>
    <cellStyle name="40% - Accent1 8 5 2" xfId="18789" xr:uid="{00000000-0005-0000-0000-0000652D0000}"/>
    <cellStyle name="40% - Accent1 8 6" xfId="16798" xr:uid="{00000000-0005-0000-0000-0000662D0000}"/>
    <cellStyle name="40% - Accent1 8 7" xfId="32685" xr:uid="{00000000-0005-0000-0000-0000672D0000}"/>
    <cellStyle name="40% - Accent1 80" xfId="31709" xr:uid="{00000000-0005-0000-0000-0000682D0000}"/>
    <cellStyle name="40% - Accent1 81" xfId="31722" xr:uid="{00000000-0005-0000-0000-0000692D0000}"/>
    <cellStyle name="40% - Accent1 82" xfId="31736" xr:uid="{00000000-0005-0000-0000-00006A2D0000}"/>
    <cellStyle name="40% - Accent1 83" xfId="31750" xr:uid="{00000000-0005-0000-0000-00006B2D0000}"/>
    <cellStyle name="40% - Accent1 84" xfId="31772" xr:uid="{00000000-0005-0000-0000-00006C2D0000}"/>
    <cellStyle name="40% - Accent1 85" xfId="31785" xr:uid="{00000000-0005-0000-0000-00006D2D0000}"/>
    <cellStyle name="40% - Accent1 86" xfId="31798" xr:uid="{00000000-0005-0000-0000-00006E2D0000}"/>
    <cellStyle name="40% - Accent1 87" xfId="31814" xr:uid="{00000000-0005-0000-0000-00006F2D0000}"/>
    <cellStyle name="40% - Accent1 88" xfId="31816" xr:uid="{00000000-0005-0000-0000-0000702D0000}"/>
    <cellStyle name="40% - Accent1 89" xfId="31849" xr:uid="{00000000-0005-0000-0000-0000712D0000}"/>
    <cellStyle name="40% - Accent1 9" xfId="496" xr:uid="{00000000-0005-0000-0000-0000722D0000}"/>
    <cellStyle name="40% - Accent1 9 2" xfId="699" xr:uid="{00000000-0005-0000-0000-0000732D0000}"/>
    <cellStyle name="40% - Accent1 9 2 2" xfId="1045" xr:uid="{00000000-0005-0000-0000-0000742D0000}"/>
    <cellStyle name="40% - Accent1 9 2 2 2" xfId="2141" xr:uid="{00000000-0005-0000-0000-0000752D0000}"/>
    <cellStyle name="40% - Accent1 9 2 2 2 2" xfId="18289" xr:uid="{00000000-0005-0000-0000-0000762D0000}"/>
    <cellStyle name="40% - Accent1 9 2 2 3" xfId="17338" xr:uid="{00000000-0005-0000-0000-0000772D0000}"/>
    <cellStyle name="40% - Accent1 9 2 2 4" xfId="34694" xr:uid="{00000000-0005-0000-0000-0000782D0000}"/>
    <cellStyle name="40% - Accent1 9 2 3" xfId="1800" xr:uid="{00000000-0005-0000-0000-0000792D0000}"/>
    <cellStyle name="40% - Accent1 9 2 3 2" xfId="17948" xr:uid="{00000000-0005-0000-0000-00007A2D0000}"/>
    <cellStyle name="40% - Accent1 9 2 4" xfId="6727" xr:uid="{00000000-0005-0000-0000-00007B2D0000}"/>
    <cellStyle name="40% - Accent1 9 2 4 2" xfId="22372" xr:uid="{00000000-0005-0000-0000-00007C2D0000}"/>
    <cellStyle name="40% - Accent1 9 2 5" xfId="16997" xr:uid="{00000000-0005-0000-0000-00007D2D0000}"/>
    <cellStyle name="40% - Accent1 9 2 6" xfId="33399" xr:uid="{00000000-0005-0000-0000-00007E2D0000}"/>
    <cellStyle name="40% - Accent1 9 3" xfId="859" xr:uid="{00000000-0005-0000-0000-00007F2D0000}"/>
    <cellStyle name="40% - Accent1 9 3 2" xfId="1955" xr:uid="{00000000-0005-0000-0000-0000802D0000}"/>
    <cellStyle name="40% - Accent1 9 3 2 2" xfId="18103" xr:uid="{00000000-0005-0000-0000-0000812D0000}"/>
    <cellStyle name="40% - Accent1 9 3 3" xfId="17152" xr:uid="{00000000-0005-0000-0000-0000822D0000}"/>
    <cellStyle name="40% - Accent1 9 3 4" xfId="34023" xr:uid="{00000000-0005-0000-0000-0000832D0000}"/>
    <cellStyle name="40% - Accent1 9 4" xfId="1614" xr:uid="{00000000-0005-0000-0000-0000842D0000}"/>
    <cellStyle name="40% - Accent1 9 4 2" xfId="17762" xr:uid="{00000000-0005-0000-0000-0000852D0000}"/>
    <cellStyle name="40% - Accent1 9 4 3" xfId="34510" xr:uid="{00000000-0005-0000-0000-0000862D0000}"/>
    <cellStyle name="40% - Accent1 9 5" xfId="2663" xr:uid="{00000000-0005-0000-0000-0000872D0000}"/>
    <cellStyle name="40% - Accent1 9 5 2" xfId="18804" xr:uid="{00000000-0005-0000-0000-0000882D0000}"/>
    <cellStyle name="40% - Accent1 9 6" xfId="16811" xr:uid="{00000000-0005-0000-0000-0000892D0000}"/>
    <cellStyle name="40% - Accent1 9 7" xfId="32698" xr:uid="{00000000-0005-0000-0000-00008A2D0000}"/>
    <cellStyle name="40% - Accent1 90" xfId="31863" xr:uid="{00000000-0005-0000-0000-00008B2D0000}"/>
    <cellStyle name="40% - Accent1 91" xfId="31877" xr:uid="{00000000-0005-0000-0000-00008C2D0000}"/>
    <cellStyle name="40% - Accent1 92" xfId="31890" xr:uid="{00000000-0005-0000-0000-00008D2D0000}"/>
    <cellStyle name="40% - Accent1 93" xfId="31904" xr:uid="{00000000-0005-0000-0000-00008E2D0000}"/>
    <cellStyle name="40% - Accent1 94" xfId="31902" xr:uid="{00000000-0005-0000-0000-00008F2D0000}"/>
    <cellStyle name="40% - Accent1 95" xfId="31929" xr:uid="{00000000-0005-0000-0000-0000902D0000}"/>
    <cellStyle name="40% - Accent1 96" xfId="31942" xr:uid="{00000000-0005-0000-0000-0000912D0000}"/>
    <cellStyle name="40% - Accent1 97" xfId="31955" xr:uid="{00000000-0005-0000-0000-0000922D0000}"/>
    <cellStyle name="40% - Accent1 98" xfId="31968" xr:uid="{00000000-0005-0000-0000-0000932D0000}"/>
    <cellStyle name="40% - Accent1 99" xfId="31991" xr:uid="{00000000-0005-0000-0000-0000942D0000}"/>
    <cellStyle name="40% - Accent2" xfId="25" builtinId="35" customBuiltin="1"/>
    <cellStyle name="40% - Accent2 10" xfId="511" xr:uid="{00000000-0005-0000-0000-0000962D0000}"/>
    <cellStyle name="40% - Accent2 10 2" xfId="714" xr:uid="{00000000-0005-0000-0000-0000972D0000}"/>
    <cellStyle name="40% - Accent2 10 2 2" xfId="1060" xr:uid="{00000000-0005-0000-0000-0000982D0000}"/>
    <cellStyle name="40% - Accent2 10 2 2 2" xfId="2156" xr:uid="{00000000-0005-0000-0000-0000992D0000}"/>
    <cellStyle name="40% - Accent2 10 2 2 2 2" xfId="18304" xr:uid="{00000000-0005-0000-0000-00009A2D0000}"/>
    <cellStyle name="40% - Accent2 10 2 2 3" xfId="17353" xr:uid="{00000000-0005-0000-0000-00009B2D0000}"/>
    <cellStyle name="40% - Accent2 10 2 2 4" xfId="34713" xr:uid="{00000000-0005-0000-0000-00009C2D0000}"/>
    <cellStyle name="40% - Accent2 10 2 3" xfId="1815" xr:uid="{00000000-0005-0000-0000-00009D2D0000}"/>
    <cellStyle name="40% - Accent2 10 2 3 2" xfId="17963" xr:uid="{00000000-0005-0000-0000-00009E2D0000}"/>
    <cellStyle name="40% - Accent2 10 2 4" xfId="17012" xr:uid="{00000000-0005-0000-0000-00009F2D0000}"/>
    <cellStyle name="40% - Accent2 10 2 5" xfId="33416" xr:uid="{00000000-0005-0000-0000-0000A02D0000}"/>
    <cellStyle name="40% - Accent2 10 3" xfId="874" xr:uid="{00000000-0005-0000-0000-0000A12D0000}"/>
    <cellStyle name="40% - Accent2 10 3 2" xfId="1970" xr:uid="{00000000-0005-0000-0000-0000A22D0000}"/>
    <cellStyle name="40% - Accent2 10 3 2 2" xfId="18118" xr:uid="{00000000-0005-0000-0000-0000A32D0000}"/>
    <cellStyle name="40% - Accent2 10 3 3" xfId="17167" xr:uid="{00000000-0005-0000-0000-0000A42D0000}"/>
    <cellStyle name="40% - Accent2 10 3 4" xfId="34038" xr:uid="{00000000-0005-0000-0000-0000A52D0000}"/>
    <cellStyle name="40% - Accent2 10 4" xfId="1629" xr:uid="{00000000-0005-0000-0000-0000A62D0000}"/>
    <cellStyle name="40% - Accent2 10 4 2" xfId="17777" xr:uid="{00000000-0005-0000-0000-0000A72D0000}"/>
    <cellStyle name="40% - Accent2 10 4 3" xfId="34415" xr:uid="{00000000-0005-0000-0000-0000A82D0000}"/>
    <cellStyle name="40% - Accent2 10 5" xfId="2680" xr:uid="{00000000-0005-0000-0000-0000A92D0000}"/>
    <cellStyle name="40% - Accent2 10 5 2" xfId="18821" xr:uid="{00000000-0005-0000-0000-0000AA2D0000}"/>
    <cellStyle name="40% - Accent2 10 6" xfId="16826" xr:uid="{00000000-0005-0000-0000-0000AB2D0000}"/>
    <cellStyle name="40% - Accent2 10 7" xfId="32713" xr:uid="{00000000-0005-0000-0000-0000AC2D0000}"/>
    <cellStyle name="40% - Accent2 100" xfId="32006" xr:uid="{00000000-0005-0000-0000-0000AD2D0000}"/>
    <cellStyle name="40% - Accent2 101" xfId="32021" xr:uid="{00000000-0005-0000-0000-0000AE2D0000}"/>
    <cellStyle name="40% - Accent2 102" xfId="32034" xr:uid="{00000000-0005-0000-0000-0000AF2D0000}"/>
    <cellStyle name="40% - Accent2 103" xfId="32049" xr:uid="{00000000-0005-0000-0000-0000B02D0000}"/>
    <cellStyle name="40% - Accent2 104" xfId="32062" xr:uid="{00000000-0005-0000-0000-0000B12D0000}"/>
    <cellStyle name="40% - Accent2 105" xfId="32075" xr:uid="{00000000-0005-0000-0000-0000B22D0000}"/>
    <cellStyle name="40% - Accent2 106" xfId="32088" xr:uid="{00000000-0005-0000-0000-0000B32D0000}"/>
    <cellStyle name="40% - Accent2 107" xfId="32111" xr:uid="{00000000-0005-0000-0000-0000B42D0000}"/>
    <cellStyle name="40% - Accent2 108" xfId="32125" xr:uid="{00000000-0005-0000-0000-0000B52D0000}"/>
    <cellStyle name="40% - Accent2 109" xfId="32140" xr:uid="{00000000-0005-0000-0000-0000B62D0000}"/>
    <cellStyle name="40% - Accent2 11" xfId="524" xr:uid="{00000000-0005-0000-0000-0000B72D0000}"/>
    <cellStyle name="40% - Accent2 11 2" xfId="727" xr:uid="{00000000-0005-0000-0000-0000B82D0000}"/>
    <cellStyle name="40% - Accent2 11 2 2" xfId="1073" xr:uid="{00000000-0005-0000-0000-0000B92D0000}"/>
    <cellStyle name="40% - Accent2 11 2 2 2" xfId="2169" xr:uid="{00000000-0005-0000-0000-0000BA2D0000}"/>
    <cellStyle name="40% - Accent2 11 2 2 2 2" xfId="18317" xr:uid="{00000000-0005-0000-0000-0000BB2D0000}"/>
    <cellStyle name="40% - Accent2 11 2 2 3" xfId="17366" xr:uid="{00000000-0005-0000-0000-0000BC2D0000}"/>
    <cellStyle name="40% - Accent2 11 2 3" xfId="1828" xr:uid="{00000000-0005-0000-0000-0000BD2D0000}"/>
    <cellStyle name="40% - Accent2 11 2 3 2" xfId="17976" xr:uid="{00000000-0005-0000-0000-0000BE2D0000}"/>
    <cellStyle name="40% - Accent2 11 2 4" xfId="17025" xr:uid="{00000000-0005-0000-0000-0000BF2D0000}"/>
    <cellStyle name="40% - Accent2 11 2 5" xfId="33429" xr:uid="{00000000-0005-0000-0000-0000C02D0000}"/>
    <cellStyle name="40% - Accent2 11 3" xfId="887" xr:uid="{00000000-0005-0000-0000-0000C12D0000}"/>
    <cellStyle name="40% - Accent2 11 3 2" xfId="1983" xr:uid="{00000000-0005-0000-0000-0000C22D0000}"/>
    <cellStyle name="40% - Accent2 11 3 2 2" xfId="18131" xr:uid="{00000000-0005-0000-0000-0000C32D0000}"/>
    <cellStyle name="40% - Accent2 11 3 3" xfId="17180" xr:uid="{00000000-0005-0000-0000-0000C42D0000}"/>
    <cellStyle name="40% - Accent2 11 3 4" xfId="34051" xr:uid="{00000000-0005-0000-0000-0000C52D0000}"/>
    <cellStyle name="40% - Accent2 11 4" xfId="1642" xr:uid="{00000000-0005-0000-0000-0000C62D0000}"/>
    <cellStyle name="40% - Accent2 11 4 2" xfId="17790" xr:uid="{00000000-0005-0000-0000-0000C72D0000}"/>
    <cellStyle name="40% - Accent2 11 4 3" xfId="34528" xr:uid="{00000000-0005-0000-0000-0000C82D0000}"/>
    <cellStyle name="40% - Accent2 11 5" xfId="2694" xr:uid="{00000000-0005-0000-0000-0000C92D0000}"/>
    <cellStyle name="40% - Accent2 11 5 2" xfId="18834" xr:uid="{00000000-0005-0000-0000-0000CA2D0000}"/>
    <cellStyle name="40% - Accent2 11 6" xfId="16839" xr:uid="{00000000-0005-0000-0000-0000CB2D0000}"/>
    <cellStyle name="40% - Accent2 11 7" xfId="32726" xr:uid="{00000000-0005-0000-0000-0000CC2D0000}"/>
    <cellStyle name="40% - Accent2 110" xfId="32154" xr:uid="{00000000-0005-0000-0000-0000CD2D0000}"/>
    <cellStyle name="40% - Accent2 111" xfId="32187" xr:uid="{00000000-0005-0000-0000-0000CE2D0000}"/>
    <cellStyle name="40% - Accent2 112" xfId="32213" xr:uid="{00000000-0005-0000-0000-0000CF2D0000}"/>
    <cellStyle name="40% - Accent2 113" xfId="32245" xr:uid="{00000000-0005-0000-0000-0000D02D0000}"/>
    <cellStyle name="40% - Accent2 114" xfId="32258" xr:uid="{00000000-0005-0000-0000-0000D12D0000}"/>
    <cellStyle name="40% - Accent2 115" xfId="32281" xr:uid="{00000000-0005-0000-0000-0000D22D0000}"/>
    <cellStyle name="40% - Accent2 116" xfId="32294" xr:uid="{00000000-0005-0000-0000-0000D32D0000}"/>
    <cellStyle name="40% - Accent2 117" xfId="32318" xr:uid="{00000000-0005-0000-0000-0000D42D0000}"/>
    <cellStyle name="40% - Accent2 118" xfId="32340" xr:uid="{00000000-0005-0000-0000-0000D52D0000}"/>
    <cellStyle name="40% - Accent2 119" xfId="32360" xr:uid="{00000000-0005-0000-0000-0000D62D0000}"/>
    <cellStyle name="40% - Accent2 12" xfId="538" xr:uid="{00000000-0005-0000-0000-0000D72D0000}"/>
    <cellStyle name="40% - Accent2 12 2" xfId="740" xr:uid="{00000000-0005-0000-0000-0000D82D0000}"/>
    <cellStyle name="40% - Accent2 12 2 2" xfId="1086" xr:uid="{00000000-0005-0000-0000-0000D92D0000}"/>
    <cellStyle name="40% - Accent2 12 2 2 2" xfId="2182" xr:uid="{00000000-0005-0000-0000-0000DA2D0000}"/>
    <cellStyle name="40% - Accent2 12 2 2 2 2" xfId="18330" xr:uid="{00000000-0005-0000-0000-0000DB2D0000}"/>
    <cellStyle name="40% - Accent2 12 2 2 3" xfId="17379" xr:uid="{00000000-0005-0000-0000-0000DC2D0000}"/>
    <cellStyle name="40% - Accent2 12 2 3" xfId="1841" xr:uid="{00000000-0005-0000-0000-0000DD2D0000}"/>
    <cellStyle name="40% - Accent2 12 2 3 2" xfId="17989" xr:uid="{00000000-0005-0000-0000-0000DE2D0000}"/>
    <cellStyle name="40% - Accent2 12 2 4" xfId="17038" xr:uid="{00000000-0005-0000-0000-0000DF2D0000}"/>
    <cellStyle name="40% - Accent2 12 2 5" xfId="33442" xr:uid="{00000000-0005-0000-0000-0000E02D0000}"/>
    <cellStyle name="40% - Accent2 12 3" xfId="900" xr:uid="{00000000-0005-0000-0000-0000E12D0000}"/>
    <cellStyle name="40% - Accent2 12 3 2" xfId="1996" xr:uid="{00000000-0005-0000-0000-0000E22D0000}"/>
    <cellStyle name="40% - Accent2 12 3 2 2" xfId="18144" xr:uid="{00000000-0005-0000-0000-0000E32D0000}"/>
    <cellStyle name="40% - Accent2 12 3 3" xfId="17193" xr:uid="{00000000-0005-0000-0000-0000E42D0000}"/>
    <cellStyle name="40% - Accent2 12 3 4" xfId="34065" xr:uid="{00000000-0005-0000-0000-0000E52D0000}"/>
    <cellStyle name="40% - Accent2 12 4" xfId="1655" xr:uid="{00000000-0005-0000-0000-0000E62D0000}"/>
    <cellStyle name="40% - Accent2 12 4 2" xfId="17803" xr:uid="{00000000-0005-0000-0000-0000E72D0000}"/>
    <cellStyle name="40% - Accent2 12 4 3" xfId="34725" xr:uid="{00000000-0005-0000-0000-0000E82D0000}"/>
    <cellStyle name="40% - Accent2 12 5" xfId="2707" xr:uid="{00000000-0005-0000-0000-0000E92D0000}"/>
    <cellStyle name="40% - Accent2 12 5 2" xfId="18847" xr:uid="{00000000-0005-0000-0000-0000EA2D0000}"/>
    <cellStyle name="40% - Accent2 12 6" xfId="16852" xr:uid="{00000000-0005-0000-0000-0000EB2D0000}"/>
    <cellStyle name="40% - Accent2 12 7" xfId="32739" xr:uid="{00000000-0005-0000-0000-0000EC2D0000}"/>
    <cellStyle name="40% - Accent2 120" xfId="32385" xr:uid="{00000000-0005-0000-0000-0000ED2D0000}"/>
    <cellStyle name="40% - Accent2 121" xfId="32418" xr:uid="{00000000-0005-0000-0000-0000EE2D0000}"/>
    <cellStyle name="40% - Accent2 122" xfId="32453" xr:uid="{00000000-0005-0000-0000-0000EF2D0000}"/>
    <cellStyle name="40% - Accent2 123" xfId="32571" xr:uid="{00000000-0005-0000-0000-0000F02D0000}"/>
    <cellStyle name="40% - Accent2 124" xfId="35917" xr:uid="{3E978B2A-C45D-46CD-AB82-E8DFC20B2A0C}"/>
    <cellStyle name="40% - Accent2 125" xfId="35952" xr:uid="{81F589F5-5DA7-490F-9B8A-78540EFB66EE}"/>
    <cellStyle name="40% - Accent2 13" xfId="551" xr:uid="{00000000-0005-0000-0000-0000F12D0000}"/>
    <cellStyle name="40% - Accent2 13 2" xfId="913" xr:uid="{00000000-0005-0000-0000-0000F22D0000}"/>
    <cellStyle name="40% - Accent2 13 2 2" xfId="2009" xr:uid="{00000000-0005-0000-0000-0000F32D0000}"/>
    <cellStyle name="40% - Accent2 13 2 2 2" xfId="18157" xr:uid="{00000000-0005-0000-0000-0000F42D0000}"/>
    <cellStyle name="40% - Accent2 13 2 3" xfId="17206" xr:uid="{00000000-0005-0000-0000-0000F52D0000}"/>
    <cellStyle name="40% - Accent2 13 2 4" xfId="33455" xr:uid="{00000000-0005-0000-0000-0000F62D0000}"/>
    <cellStyle name="40% - Accent2 13 3" xfId="1668" xr:uid="{00000000-0005-0000-0000-0000F72D0000}"/>
    <cellStyle name="40% - Accent2 13 3 2" xfId="17816" xr:uid="{00000000-0005-0000-0000-0000F82D0000}"/>
    <cellStyle name="40% - Accent2 13 3 3" xfId="34078" xr:uid="{00000000-0005-0000-0000-0000F92D0000}"/>
    <cellStyle name="40% - Accent2 13 4" xfId="2721" xr:uid="{00000000-0005-0000-0000-0000FA2D0000}"/>
    <cellStyle name="40% - Accent2 13 4 2" xfId="18861" xr:uid="{00000000-0005-0000-0000-0000FB2D0000}"/>
    <cellStyle name="40% - Accent2 13 4 3" xfId="34738" xr:uid="{00000000-0005-0000-0000-0000FC2D0000}"/>
    <cellStyle name="40% - Accent2 13 5" xfId="16865" xr:uid="{00000000-0005-0000-0000-0000FD2D0000}"/>
    <cellStyle name="40% - Accent2 13 6" xfId="32752" xr:uid="{00000000-0005-0000-0000-0000FE2D0000}"/>
    <cellStyle name="40% - Accent2 14" xfId="565" xr:uid="{00000000-0005-0000-0000-0000FF2D0000}"/>
    <cellStyle name="40% - Accent2 14 2" xfId="926" xr:uid="{00000000-0005-0000-0000-0000002E0000}"/>
    <cellStyle name="40% - Accent2 14 2 2" xfId="2022" xr:uid="{00000000-0005-0000-0000-0000012E0000}"/>
    <cellStyle name="40% - Accent2 14 2 2 2" xfId="18170" xr:uid="{00000000-0005-0000-0000-0000022E0000}"/>
    <cellStyle name="40% - Accent2 14 2 3" xfId="17219" xr:uid="{00000000-0005-0000-0000-0000032E0000}"/>
    <cellStyle name="40% - Accent2 14 2 4" xfId="33468" xr:uid="{00000000-0005-0000-0000-0000042E0000}"/>
    <cellStyle name="40% - Accent2 14 3" xfId="1681" xr:uid="{00000000-0005-0000-0000-0000052E0000}"/>
    <cellStyle name="40% - Accent2 14 3 2" xfId="17829" xr:uid="{00000000-0005-0000-0000-0000062E0000}"/>
    <cellStyle name="40% - Accent2 14 3 3" xfId="34091" xr:uid="{00000000-0005-0000-0000-0000072E0000}"/>
    <cellStyle name="40% - Accent2 14 4" xfId="16423" xr:uid="{00000000-0005-0000-0000-0000082E0000}"/>
    <cellStyle name="40% - Accent2 14 4 2" xfId="30978" xr:uid="{00000000-0005-0000-0000-0000092E0000}"/>
    <cellStyle name="40% - Accent2 14 4 3" xfId="34752" xr:uid="{00000000-0005-0000-0000-00000A2E0000}"/>
    <cellStyle name="40% - Accent2 14 5" xfId="16878" xr:uid="{00000000-0005-0000-0000-00000B2E0000}"/>
    <cellStyle name="40% - Accent2 14 6" xfId="32765" xr:uid="{00000000-0005-0000-0000-00000C2E0000}"/>
    <cellStyle name="40% - Accent2 15" xfId="581" xr:uid="{00000000-0005-0000-0000-00000D2E0000}"/>
    <cellStyle name="40% - Accent2 15 2" xfId="941" xr:uid="{00000000-0005-0000-0000-00000E2E0000}"/>
    <cellStyle name="40% - Accent2 15 2 2" xfId="2037" xr:uid="{00000000-0005-0000-0000-00000F2E0000}"/>
    <cellStyle name="40% - Accent2 15 2 2 2" xfId="18185" xr:uid="{00000000-0005-0000-0000-0000102E0000}"/>
    <cellStyle name="40% - Accent2 15 2 3" xfId="17234" xr:uid="{00000000-0005-0000-0000-0000112E0000}"/>
    <cellStyle name="40% - Accent2 15 2 4" xfId="33482" xr:uid="{00000000-0005-0000-0000-0000122E0000}"/>
    <cellStyle name="40% - Accent2 15 3" xfId="1696" xr:uid="{00000000-0005-0000-0000-0000132E0000}"/>
    <cellStyle name="40% - Accent2 15 3 2" xfId="17844" xr:uid="{00000000-0005-0000-0000-0000142E0000}"/>
    <cellStyle name="40% - Accent2 15 3 3" xfId="34104" xr:uid="{00000000-0005-0000-0000-0000152E0000}"/>
    <cellStyle name="40% - Accent2 15 4" xfId="16438" xr:uid="{00000000-0005-0000-0000-0000162E0000}"/>
    <cellStyle name="40% - Accent2 15 4 2" xfId="30991" xr:uid="{00000000-0005-0000-0000-0000172E0000}"/>
    <cellStyle name="40% - Accent2 15 4 3" xfId="34765" xr:uid="{00000000-0005-0000-0000-0000182E0000}"/>
    <cellStyle name="40% - Accent2 15 5" xfId="16893" xr:uid="{00000000-0005-0000-0000-0000192E0000}"/>
    <cellStyle name="40% - Accent2 15 6" xfId="32778" xr:uid="{00000000-0005-0000-0000-00001A2E0000}"/>
    <cellStyle name="40% - Accent2 16" xfId="759" xr:uid="{00000000-0005-0000-0000-00001B2E0000}"/>
    <cellStyle name="40% - Accent2 16 2" xfId="1858" xr:uid="{00000000-0005-0000-0000-00001C2E0000}"/>
    <cellStyle name="40% - Accent2 16 2 2" xfId="18006" xr:uid="{00000000-0005-0000-0000-00001D2E0000}"/>
    <cellStyle name="40% - Accent2 16 2 3" xfId="33495" xr:uid="{00000000-0005-0000-0000-00001E2E0000}"/>
    <cellStyle name="40% - Accent2 16 3" xfId="16452" xr:uid="{00000000-0005-0000-0000-00001F2E0000}"/>
    <cellStyle name="40% - Accent2 16 3 2" xfId="31004" xr:uid="{00000000-0005-0000-0000-0000202E0000}"/>
    <cellStyle name="40% - Accent2 16 3 3" xfId="34118" xr:uid="{00000000-0005-0000-0000-0000212E0000}"/>
    <cellStyle name="40% - Accent2 16 4" xfId="17055" xr:uid="{00000000-0005-0000-0000-0000222E0000}"/>
    <cellStyle name="40% - Accent2 16 4 2" xfId="34778" xr:uid="{00000000-0005-0000-0000-0000232E0000}"/>
    <cellStyle name="40% - Accent2 16 5" xfId="32791" xr:uid="{00000000-0005-0000-0000-0000242E0000}"/>
    <cellStyle name="40% - Accent2 17" xfId="1103" xr:uid="{00000000-0005-0000-0000-0000252E0000}"/>
    <cellStyle name="40% - Accent2 17 2" xfId="2199" xr:uid="{00000000-0005-0000-0000-0000262E0000}"/>
    <cellStyle name="40% - Accent2 17 2 2" xfId="18347" xr:uid="{00000000-0005-0000-0000-0000272E0000}"/>
    <cellStyle name="40% - Accent2 17 2 3" xfId="33508" xr:uid="{00000000-0005-0000-0000-0000282E0000}"/>
    <cellStyle name="40% - Accent2 17 3" xfId="16466" xr:uid="{00000000-0005-0000-0000-0000292E0000}"/>
    <cellStyle name="40% - Accent2 17 3 2" xfId="31018" xr:uid="{00000000-0005-0000-0000-00002A2E0000}"/>
    <cellStyle name="40% - Accent2 17 3 3" xfId="34131" xr:uid="{00000000-0005-0000-0000-00002B2E0000}"/>
    <cellStyle name="40% - Accent2 17 4" xfId="17396" xr:uid="{00000000-0005-0000-0000-00002C2E0000}"/>
    <cellStyle name="40% - Accent2 17 4 2" xfId="34792" xr:uid="{00000000-0005-0000-0000-00002D2E0000}"/>
    <cellStyle name="40% - Accent2 17 5" xfId="32804" xr:uid="{00000000-0005-0000-0000-00002E2E0000}"/>
    <cellStyle name="40% - Accent2 18" xfId="1117" xr:uid="{00000000-0005-0000-0000-00002F2E0000}"/>
    <cellStyle name="40% - Accent2 18 2" xfId="2212" xr:uid="{00000000-0005-0000-0000-0000302E0000}"/>
    <cellStyle name="40% - Accent2 18 2 2" xfId="18360" xr:uid="{00000000-0005-0000-0000-0000312E0000}"/>
    <cellStyle name="40% - Accent2 18 2 3" xfId="33522" xr:uid="{00000000-0005-0000-0000-0000322E0000}"/>
    <cellStyle name="40% - Accent2 18 3" xfId="16479" xr:uid="{00000000-0005-0000-0000-0000332E0000}"/>
    <cellStyle name="40% - Accent2 18 3 2" xfId="31031" xr:uid="{00000000-0005-0000-0000-0000342E0000}"/>
    <cellStyle name="40% - Accent2 18 3 3" xfId="34144" xr:uid="{00000000-0005-0000-0000-0000352E0000}"/>
    <cellStyle name="40% - Accent2 18 4" xfId="17409" xr:uid="{00000000-0005-0000-0000-0000362E0000}"/>
    <cellStyle name="40% - Accent2 18 4 2" xfId="34805" xr:uid="{00000000-0005-0000-0000-0000372E0000}"/>
    <cellStyle name="40% - Accent2 18 5" xfId="32817" xr:uid="{00000000-0005-0000-0000-0000382E0000}"/>
    <cellStyle name="40% - Accent2 19" xfId="1130" xr:uid="{00000000-0005-0000-0000-0000392E0000}"/>
    <cellStyle name="40% - Accent2 19 2" xfId="2225" xr:uid="{00000000-0005-0000-0000-00003A2E0000}"/>
    <cellStyle name="40% - Accent2 19 2 2" xfId="18373" xr:uid="{00000000-0005-0000-0000-00003B2E0000}"/>
    <cellStyle name="40% - Accent2 19 2 3" xfId="33535" xr:uid="{00000000-0005-0000-0000-00003C2E0000}"/>
    <cellStyle name="40% - Accent2 19 3" xfId="16520" xr:uid="{00000000-0005-0000-0000-00003D2E0000}"/>
    <cellStyle name="40% - Accent2 19 3 2" xfId="31046" xr:uid="{00000000-0005-0000-0000-00003E2E0000}"/>
    <cellStyle name="40% - Accent2 19 3 3" xfId="34157" xr:uid="{00000000-0005-0000-0000-00003F2E0000}"/>
    <cellStyle name="40% - Accent2 19 4" xfId="17422" xr:uid="{00000000-0005-0000-0000-0000402E0000}"/>
    <cellStyle name="40% - Accent2 19 4 2" xfId="34819" xr:uid="{00000000-0005-0000-0000-0000412E0000}"/>
    <cellStyle name="40% - Accent2 19 5" xfId="32831" xr:uid="{00000000-0005-0000-0000-0000422E0000}"/>
    <cellStyle name="40% - Accent2 2" xfId="241" xr:uid="{00000000-0005-0000-0000-0000432E0000}"/>
    <cellStyle name="40% - Accent2 2 10" xfId="6728" xr:uid="{00000000-0005-0000-0000-0000442E0000}"/>
    <cellStyle name="40% - Accent2 2 10 2" xfId="6729" xr:uid="{00000000-0005-0000-0000-0000452E0000}"/>
    <cellStyle name="40% - Accent2 2 10 2 2" xfId="22374" xr:uid="{00000000-0005-0000-0000-0000462E0000}"/>
    <cellStyle name="40% - Accent2 2 10 3" xfId="6730" xr:uid="{00000000-0005-0000-0000-0000472E0000}"/>
    <cellStyle name="40% - Accent2 2 10 3 2" xfId="22375" xr:uid="{00000000-0005-0000-0000-0000482E0000}"/>
    <cellStyle name="40% - Accent2 2 10 4" xfId="22373" xr:uid="{00000000-0005-0000-0000-0000492E0000}"/>
    <cellStyle name="40% - Accent2 2 11" xfId="6731" xr:uid="{00000000-0005-0000-0000-00004A2E0000}"/>
    <cellStyle name="40% - Accent2 2 11 2" xfId="6732" xr:uid="{00000000-0005-0000-0000-00004B2E0000}"/>
    <cellStyle name="40% - Accent2 2 11 2 2" xfId="22377" xr:uid="{00000000-0005-0000-0000-00004C2E0000}"/>
    <cellStyle name="40% - Accent2 2 11 3" xfId="22376" xr:uid="{00000000-0005-0000-0000-00004D2E0000}"/>
    <cellStyle name="40% - Accent2 2 2" xfId="6733" xr:uid="{00000000-0005-0000-0000-00004E2E0000}"/>
    <cellStyle name="40% - Accent2 2 2 10" xfId="6734" xr:uid="{00000000-0005-0000-0000-00004F2E0000}"/>
    <cellStyle name="40% - Accent2 2 2 10 2" xfId="6735" xr:uid="{00000000-0005-0000-0000-0000502E0000}"/>
    <cellStyle name="40% - Accent2 2 2 10 2 2" xfId="22380" xr:uid="{00000000-0005-0000-0000-0000512E0000}"/>
    <cellStyle name="40% - Accent2 2 2 10 3" xfId="22379" xr:uid="{00000000-0005-0000-0000-0000522E0000}"/>
    <cellStyle name="40% - Accent2 2 2 11" xfId="22378" xr:uid="{00000000-0005-0000-0000-0000532E0000}"/>
    <cellStyle name="40% - Accent2 2 2 2" xfId="6736" xr:uid="{00000000-0005-0000-0000-0000542E0000}"/>
    <cellStyle name="40% - Accent2 2 2 2 2" xfId="6737" xr:uid="{00000000-0005-0000-0000-0000552E0000}"/>
    <cellStyle name="40% - Accent2 2 2 2 2 2" xfId="6738" xr:uid="{00000000-0005-0000-0000-0000562E0000}"/>
    <cellStyle name="40% - Accent2 2 2 2 2 2 2" xfId="6739" xr:uid="{00000000-0005-0000-0000-0000572E0000}"/>
    <cellStyle name="40% - Accent2 2 2 2 2 2 2 2" xfId="6740" xr:uid="{00000000-0005-0000-0000-0000582E0000}"/>
    <cellStyle name="40% - Accent2 2 2 2 2 2 2 2 2" xfId="6741" xr:uid="{00000000-0005-0000-0000-0000592E0000}"/>
    <cellStyle name="40% - Accent2 2 2 2 2 2 2 2 2 2" xfId="22386" xr:uid="{00000000-0005-0000-0000-00005A2E0000}"/>
    <cellStyle name="40% - Accent2 2 2 2 2 2 2 2 3" xfId="6742" xr:uid="{00000000-0005-0000-0000-00005B2E0000}"/>
    <cellStyle name="40% - Accent2 2 2 2 2 2 2 2 3 2" xfId="22387" xr:uid="{00000000-0005-0000-0000-00005C2E0000}"/>
    <cellStyle name="40% - Accent2 2 2 2 2 2 2 2 4" xfId="22385" xr:uid="{00000000-0005-0000-0000-00005D2E0000}"/>
    <cellStyle name="40% - Accent2 2 2 2 2 2 2 3" xfId="6743" xr:uid="{00000000-0005-0000-0000-00005E2E0000}"/>
    <cellStyle name="40% - Accent2 2 2 2 2 2 2 3 2" xfId="6744" xr:uid="{00000000-0005-0000-0000-00005F2E0000}"/>
    <cellStyle name="40% - Accent2 2 2 2 2 2 2 3 2 2" xfId="22389" xr:uid="{00000000-0005-0000-0000-0000602E0000}"/>
    <cellStyle name="40% - Accent2 2 2 2 2 2 2 3 3" xfId="22388" xr:uid="{00000000-0005-0000-0000-0000612E0000}"/>
    <cellStyle name="40% - Accent2 2 2 2 2 2 2 4" xfId="22384" xr:uid="{00000000-0005-0000-0000-0000622E0000}"/>
    <cellStyle name="40% - Accent2 2 2 2 2 2 3" xfId="6745" xr:uid="{00000000-0005-0000-0000-0000632E0000}"/>
    <cellStyle name="40% - Accent2 2 2 2 2 2 3 2" xfId="6746" xr:uid="{00000000-0005-0000-0000-0000642E0000}"/>
    <cellStyle name="40% - Accent2 2 2 2 2 2 3 2 2" xfId="22391" xr:uid="{00000000-0005-0000-0000-0000652E0000}"/>
    <cellStyle name="40% - Accent2 2 2 2 2 2 3 3" xfId="6747" xr:uid="{00000000-0005-0000-0000-0000662E0000}"/>
    <cellStyle name="40% - Accent2 2 2 2 2 2 3 3 2" xfId="22392" xr:uid="{00000000-0005-0000-0000-0000672E0000}"/>
    <cellStyle name="40% - Accent2 2 2 2 2 2 3 4" xfId="22390" xr:uid="{00000000-0005-0000-0000-0000682E0000}"/>
    <cellStyle name="40% - Accent2 2 2 2 2 2 4" xfId="6748" xr:uid="{00000000-0005-0000-0000-0000692E0000}"/>
    <cellStyle name="40% - Accent2 2 2 2 2 2 4 2" xfId="6749" xr:uid="{00000000-0005-0000-0000-00006A2E0000}"/>
    <cellStyle name="40% - Accent2 2 2 2 2 2 4 2 2" xfId="22394" xr:uid="{00000000-0005-0000-0000-00006B2E0000}"/>
    <cellStyle name="40% - Accent2 2 2 2 2 2 4 3" xfId="22393" xr:uid="{00000000-0005-0000-0000-00006C2E0000}"/>
    <cellStyle name="40% - Accent2 2 2 2 2 2 5" xfId="22383" xr:uid="{00000000-0005-0000-0000-00006D2E0000}"/>
    <cellStyle name="40% - Accent2 2 2 2 2 3" xfId="6750" xr:uid="{00000000-0005-0000-0000-00006E2E0000}"/>
    <cellStyle name="40% - Accent2 2 2 2 2 3 2" xfId="6751" xr:uid="{00000000-0005-0000-0000-00006F2E0000}"/>
    <cellStyle name="40% - Accent2 2 2 2 2 3 2 2" xfId="6752" xr:uid="{00000000-0005-0000-0000-0000702E0000}"/>
    <cellStyle name="40% - Accent2 2 2 2 2 3 2 2 2" xfId="22397" xr:uid="{00000000-0005-0000-0000-0000712E0000}"/>
    <cellStyle name="40% - Accent2 2 2 2 2 3 2 3" xfId="6753" xr:uid="{00000000-0005-0000-0000-0000722E0000}"/>
    <cellStyle name="40% - Accent2 2 2 2 2 3 2 3 2" xfId="22398" xr:uid="{00000000-0005-0000-0000-0000732E0000}"/>
    <cellStyle name="40% - Accent2 2 2 2 2 3 2 4" xfId="22396" xr:uid="{00000000-0005-0000-0000-0000742E0000}"/>
    <cellStyle name="40% - Accent2 2 2 2 2 3 3" xfId="6754" xr:uid="{00000000-0005-0000-0000-0000752E0000}"/>
    <cellStyle name="40% - Accent2 2 2 2 2 3 3 2" xfId="6755" xr:uid="{00000000-0005-0000-0000-0000762E0000}"/>
    <cellStyle name="40% - Accent2 2 2 2 2 3 3 2 2" xfId="22400" xr:uid="{00000000-0005-0000-0000-0000772E0000}"/>
    <cellStyle name="40% - Accent2 2 2 2 2 3 3 3" xfId="22399" xr:uid="{00000000-0005-0000-0000-0000782E0000}"/>
    <cellStyle name="40% - Accent2 2 2 2 2 3 4" xfId="22395" xr:uid="{00000000-0005-0000-0000-0000792E0000}"/>
    <cellStyle name="40% - Accent2 2 2 2 2 4" xfId="6756" xr:uid="{00000000-0005-0000-0000-00007A2E0000}"/>
    <cellStyle name="40% - Accent2 2 2 2 2 4 2" xfId="6757" xr:uid="{00000000-0005-0000-0000-00007B2E0000}"/>
    <cellStyle name="40% - Accent2 2 2 2 2 4 2 2" xfId="22402" xr:uid="{00000000-0005-0000-0000-00007C2E0000}"/>
    <cellStyle name="40% - Accent2 2 2 2 2 4 3" xfId="6758" xr:uid="{00000000-0005-0000-0000-00007D2E0000}"/>
    <cellStyle name="40% - Accent2 2 2 2 2 4 3 2" xfId="22403" xr:uid="{00000000-0005-0000-0000-00007E2E0000}"/>
    <cellStyle name="40% - Accent2 2 2 2 2 4 4" xfId="22401" xr:uid="{00000000-0005-0000-0000-00007F2E0000}"/>
    <cellStyle name="40% - Accent2 2 2 2 2 5" xfId="6759" xr:uid="{00000000-0005-0000-0000-0000802E0000}"/>
    <cellStyle name="40% - Accent2 2 2 2 2 5 2" xfId="6760" xr:uid="{00000000-0005-0000-0000-0000812E0000}"/>
    <cellStyle name="40% - Accent2 2 2 2 2 5 2 2" xfId="22405" xr:uid="{00000000-0005-0000-0000-0000822E0000}"/>
    <cellStyle name="40% - Accent2 2 2 2 2 5 3" xfId="22404" xr:uid="{00000000-0005-0000-0000-0000832E0000}"/>
    <cellStyle name="40% - Accent2 2 2 2 2 6" xfId="22382" xr:uid="{00000000-0005-0000-0000-0000842E0000}"/>
    <cellStyle name="40% - Accent2 2 2 2 3" xfId="6761" xr:uid="{00000000-0005-0000-0000-0000852E0000}"/>
    <cellStyle name="40% - Accent2 2 2 2 3 2" xfId="6762" xr:uid="{00000000-0005-0000-0000-0000862E0000}"/>
    <cellStyle name="40% - Accent2 2 2 2 3 2 2" xfId="6763" xr:uid="{00000000-0005-0000-0000-0000872E0000}"/>
    <cellStyle name="40% - Accent2 2 2 2 3 2 2 2" xfId="6764" xr:uid="{00000000-0005-0000-0000-0000882E0000}"/>
    <cellStyle name="40% - Accent2 2 2 2 3 2 2 2 2" xfId="22409" xr:uid="{00000000-0005-0000-0000-0000892E0000}"/>
    <cellStyle name="40% - Accent2 2 2 2 3 2 2 3" xfId="6765" xr:uid="{00000000-0005-0000-0000-00008A2E0000}"/>
    <cellStyle name="40% - Accent2 2 2 2 3 2 2 3 2" xfId="22410" xr:uid="{00000000-0005-0000-0000-00008B2E0000}"/>
    <cellStyle name="40% - Accent2 2 2 2 3 2 2 4" xfId="22408" xr:uid="{00000000-0005-0000-0000-00008C2E0000}"/>
    <cellStyle name="40% - Accent2 2 2 2 3 2 3" xfId="6766" xr:uid="{00000000-0005-0000-0000-00008D2E0000}"/>
    <cellStyle name="40% - Accent2 2 2 2 3 2 3 2" xfId="6767" xr:uid="{00000000-0005-0000-0000-00008E2E0000}"/>
    <cellStyle name="40% - Accent2 2 2 2 3 2 3 2 2" xfId="22412" xr:uid="{00000000-0005-0000-0000-00008F2E0000}"/>
    <cellStyle name="40% - Accent2 2 2 2 3 2 3 3" xfId="22411" xr:uid="{00000000-0005-0000-0000-0000902E0000}"/>
    <cellStyle name="40% - Accent2 2 2 2 3 2 4" xfId="22407" xr:uid="{00000000-0005-0000-0000-0000912E0000}"/>
    <cellStyle name="40% - Accent2 2 2 2 3 3" xfId="6768" xr:uid="{00000000-0005-0000-0000-0000922E0000}"/>
    <cellStyle name="40% - Accent2 2 2 2 3 3 2" xfId="6769" xr:uid="{00000000-0005-0000-0000-0000932E0000}"/>
    <cellStyle name="40% - Accent2 2 2 2 3 3 2 2" xfId="22414" xr:uid="{00000000-0005-0000-0000-0000942E0000}"/>
    <cellStyle name="40% - Accent2 2 2 2 3 3 3" xfId="6770" xr:uid="{00000000-0005-0000-0000-0000952E0000}"/>
    <cellStyle name="40% - Accent2 2 2 2 3 3 3 2" xfId="22415" xr:uid="{00000000-0005-0000-0000-0000962E0000}"/>
    <cellStyle name="40% - Accent2 2 2 2 3 3 4" xfId="22413" xr:uid="{00000000-0005-0000-0000-0000972E0000}"/>
    <cellStyle name="40% - Accent2 2 2 2 3 4" xfId="6771" xr:uid="{00000000-0005-0000-0000-0000982E0000}"/>
    <cellStyle name="40% - Accent2 2 2 2 3 4 2" xfId="6772" xr:uid="{00000000-0005-0000-0000-0000992E0000}"/>
    <cellStyle name="40% - Accent2 2 2 2 3 4 2 2" xfId="22417" xr:uid="{00000000-0005-0000-0000-00009A2E0000}"/>
    <cellStyle name="40% - Accent2 2 2 2 3 4 3" xfId="22416" xr:uid="{00000000-0005-0000-0000-00009B2E0000}"/>
    <cellStyle name="40% - Accent2 2 2 2 3 5" xfId="22406" xr:uid="{00000000-0005-0000-0000-00009C2E0000}"/>
    <cellStyle name="40% - Accent2 2 2 2 4" xfId="6773" xr:uid="{00000000-0005-0000-0000-00009D2E0000}"/>
    <cellStyle name="40% - Accent2 2 2 2 4 2" xfId="6774" xr:uid="{00000000-0005-0000-0000-00009E2E0000}"/>
    <cellStyle name="40% - Accent2 2 2 2 4 2 2" xfId="6775" xr:uid="{00000000-0005-0000-0000-00009F2E0000}"/>
    <cellStyle name="40% - Accent2 2 2 2 4 2 2 2" xfId="6776" xr:uid="{00000000-0005-0000-0000-0000A02E0000}"/>
    <cellStyle name="40% - Accent2 2 2 2 4 2 2 2 2" xfId="22421" xr:uid="{00000000-0005-0000-0000-0000A12E0000}"/>
    <cellStyle name="40% - Accent2 2 2 2 4 2 2 3" xfId="6777" xr:uid="{00000000-0005-0000-0000-0000A22E0000}"/>
    <cellStyle name="40% - Accent2 2 2 2 4 2 2 3 2" xfId="22422" xr:uid="{00000000-0005-0000-0000-0000A32E0000}"/>
    <cellStyle name="40% - Accent2 2 2 2 4 2 2 4" xfId="22420" xr:uid="{00000000-0005-0000-0000-0000A42E0000}"/>
    <cellStyle name="40% - Accent2 2 2 2 4 2 3" xfId="6778" xr:uid="{00000000-0005-0000-0000-0000A52E0000}"/>
    <cellStyle name="40% - Accent2 2 2 2 4 2 3 2" xfId="6779" xr:uid="{00000000-0005-0000-0000-0000A62E0000}"/>
    <cellStyle name="40% - Accent2 2 2 2 4 2 3 2 2" xfId="22424" xr:uid="{00000000-0005-0000-0000-0000A72E0000}"/>
    <cellStyle name="40% - Accent2 2 2 2 4 2 3 3" xfId="22423" xr:uid="{00000000-0005-0000-0000-0000A82E0000}"/>
    <cellStyle name="40% - Accent2 2 2 2 4 2 4" xfId="22419" xr:uid="{00000000-0005-0000-0000-0000A92E0000}"/>
    <cellStyle name="40% - Accent2 2 2 2 4 3" xfId="6780" xr:uid="{00000000-0005-0000-0000-0000AA2E0000}"/>
    <cellStyle name="40% - Accent2 2 2 2 4 3 2" xfId="6781" xr:uid="{00000000-0005-0000-0000-0000AB2E0000}"/>
    <cellStyle name="40% - Accent2 2 2 2 4 3 2 2" xfId="22426" xr:uid="{00000000-0005-0000-0000-0000AC2E0000}"/>
    <cellStyle name="40% - Accent2 2 2 2 4 3 3" xfId="6782" xr:uid="{00000000-0005-0000-0000-0000AD2E0000}"/>
    <cellStyle name="40% - Accent2 2 2 2 4 3 3 2" xfId="22427" xr:uid="{00000000-0005-0000-0000-0000AE2E0000}"/>
    <cellStyle name="40% - Accent2 2 2 2 4 3 4" xfId="22425" xr:uid="{00000000-0005-0000-0000-0000AF2E0000}"/>
    <cellStyle name="40% - Accent2 2 2 2 4 4" xfId="6783" xr:uid="{00000000-0005-0000-0000-0000B02E0000}"/>
    <cellStyle name="40% - Accent2 2 2 2 4 4 2" xfId="6784" xr:uid="{00000000-0005-0000-0000-0000B12E0000}"/>
    <cellStyle name="40% - Accent2 2 2 2 4 4 2 2" xfId="22429" xr:uid="{00000000-0005-0000-0000-0000B22E0000}"/>
    <cellStyle name="40% - Accent2 2 2 2 4 4 3" xfId="22428" xr:uid="{00000000-0005-0000-0000-0000B32E0000}"/>
    <cellStyle name="40% - Accent2 2 2 2 4 5" xfId="22418" xr:uid="{00000000-0005-0000-0000-0000B42E0000}"/>
    <cellStyle name="40% - Accent2 2 2 2 5" xfId="6785" xr:uid="{00000000-0005-0000-0000-0000B52E0000}"/>
    <cellStyle name="40% - Accent2 2 2 2 5 2" xfId="6786" xr:uid="{00000000-0005-0000-0000-0000B62E0000}"/>
    <cellStyle name="40% - Accent2 2 2 2 5 2 2" xfId="6787" xr:uid="{00000000-0005-0000-0000-0000B72E0000}"/>
    <cellStyle name="40% - Accent2 2 2 2 5 2 2 2" xfId="22432" xr:uid="{00000000-0005-0000-0000-0000B82E0000}"/>
    <cellStyle name="40% - Accent2 2 2 2 5 2 3" xfId="6788" xr:uid="{00000000-0005-0000-0000-0000B92E0000}"/>
    <cellStyle name="40% - Accent2 2 2 2 5 2 3 2" xfId="22433" xr:uid="{00000000-0005-0000-0000-0000BA2E0000}"/>
    <cellStyle name="40% - Accent2 2 2 2 5 2 4" xfId="22431" xr:uid="{00000000-0005-0000-0000-0000BB2E0000}"/>
    <cellStyle name="40% - Accent2 2 2 2 5 3" xfId="6789" xr:uid="{00000000-0005-0000-0000-0000BC2E0000}"/>
    <cellStyle name="40% - Accent2 2 2 2 5 3 2" xfId="6790" xr:uid="{00000000-0005-0000-0000-0000BD2E0000}"/>
    <cellStyle name="40% - Accent2 2 2 2 5 3 2 2" xfId="22435" xr:uid="{00000000-0005-0000-0000-0000BE2E0000}"/>
    <cellStyle name="40% - Accent2 2 2 2 5 3 3" xfId="22434" xr:uid="{00000000-0005-0000-0000-0000BF2E0000}"/>
    <cellStyle name="40% - Accent2 2 2 2 5 4" xfId="22430" xr:uid="{00000000-0005-0000-0000-0000C02E0000}"/>
    <cellStyle name="40% - Accent2 2 2 2 6" xfId="6791" xr:uid="{00000000-0005-0000-0000-0000C12E0000}"/>
    <cellStyle name="40% - Accent2 2 2 2 6 2" xfId="6792" xr:uid="{00000000-0005-0000-0000-0000C22E0000}"/>
    <cellStyle name="40% - Accent2 2 2 2 6 2 2" xfId="6793" xr:uid="{00000000-0005-0000-0000-0000C32E0000}"/>
    <cellStyle name="40% - Accent2 2 2 2 6 2 2 2" xfId="22438" xr:uid="{00000000-0005-0000-0000-0000C42E0000}"/>
    <cellStyle name="40% - Accent2 2 2 2 6 2 3" xfId="6794" xr:uid="{00000000-0005-0000-0000-0000C52E0000}"/>
    <cellStyle name="40% - Accent2 2 2 2 6 2 3 2" xfId="22439" xr:uid="{00000000-0005-0000-0000-0000C62E0000}"/>
    <cellStyle name="40% - Accent2 2 2 2 6 2 4" xfId="22437" xr:uid="{00000000-0005-0000-0000-0000C72E0000}"/>
    <cellStyle name="40% - Accent2 2 2 2 6 3" xfId="6795" xr:uid="{00000000-0005-0000-0000-0000C82E0000}"/>
    <cellStyle name="40% - Accent2 2 2 2 6 3 2" xfId="22440" xr:uid="{00000000-0005-0000-0000-0000C92E0000}"/>
    <cellStyle name="40% - Accent2 2 2 2 6 4" xfId="6796" xr:uid="{00000000-0005-0000-0000-0000CA2E0000}"/>
    <cellStyle name="40% - Accent2 2 2 2 6 4 2" xfId="22441" xr:uid="{00000000-0005-0000-0000-0000CB2E0000}"/>
    <cellStyle name="40% - Accent2 2 2 2 6 5" xfId="22436" xr:uid="{00000000-0005-0000-0000-0000CC2E0000}"/>
    <cellStyle name="40% - Accent2 2 2 2 7" xfId="6797" xr:uid="{00000000-0005-0000-0000-0000CD2E0000}"/>
    <cellStyle name="40% - Accent2 2 2 2 7 2" xfId="6798" xr:uid="{00000000-0005-0000-0000-0000CE2E0000}"/>
    <cellStyle name="40% - Accent2 2 2 2 7 2 2" xfId="22443" xr:uid="{00000000-0005-0000-0000-0000CF2E0000}"/>
    <cellStyle name="40% - Accent2 2 2 2 7 3" xfId="6799" xr:uid="{00000000-0005-0000-0000-0000D02E0000}"/>
    <cellStyle name="40% - Accent2 2 2 2 7 3 2" xfId="22444" xr:uid="{00000000-0005-0000-0000-0000D12E0000}"/>
    <cellStyle name="40% - Accent2 2 2 2 7 4" xfId="22442" xr:uid="{00000000-0005-0000-0000-0000D22E0000}"/>
    <cellStyle name="40% - Accent2 2 2 2 8" xfId="6800" xr:uid="{00000000-0005-0000-0000-0000D32E0000}"/>
    <cellStyle name="40% - Accent2 2 2 2 8 2" xfId="6801" xr:uid="{00000000-0005-0000-0000-0000D42E0000}"/>
    <cellStyle name="40% - Accent2 2 2 2 8 2 2" xfId="22446" xr:uid="{00000000-0005-0000-0000-0000D52E0000}"/>
    <cellStyle name="40% - Accent2 2 2 2 8 3" xfId="22445" xr:uid="{00000000-0005-0000-0000-0000D62E0000}"/>
    <cellStyle name="40% - Accent2 2 2 2 9" xfId="22381" xr:uid="{00000000-0005-0000-0000-0000D72E0000}"/>
    <cellStyle name="40% - Accent2 2 2 3" xfId="6802" xr:uid="{00000000-0005-0000-0000-0000D82E0000}"/>
    <cellStyle name="40% - Accent2 2 2 3 2" xfId="6803" xr:uid="{00000000-0005-0000-0000-0000D92E0000}"/>
    <cellStyle name="40% - Accent2 2 2 3 2 2" xfId="6804" xr:uid="{00000000-0005-0000-0000-0000DA2E0000}"/>
    <cellStyle name="40% - Accent2 2 2 3 2 2 2" xfId="6805" xr:uid="{00000000-0005-0000-0000-0000DB2E0000}"/>
    <cellStyle name="40% - Accent2 2 2 3 2 2 2 2" xfId="6806" xr:uid="{00000000-0005-0000-0000-0000DC2E0000}"/>
    <cellStyle name="40% - Accent2 2 2 3 2 2 2 2 2" xfId="22451" xr:uid="{00000000-0005-0000-0000-0000DD2E0000}"/>
    <cellStyle name="40% - Accent2 2 2 3 2 2 2 3" xfId="6807" xr:uid="{00000000-0005-0000-0000-0000DE2E0000}"/>
    <cellStyle name="40% - Accent2 2 2 3 2 2 2 3 2" xfId="22452" xr:uid="{00000000-0005-0000-0000-0000DF2E0000}"/>
    <cellStyle name="40% - Accent2 2 2 3 2 2 2 4" xfId="22450" xr:uid="{00000000-0005-0000-0000-0000E02E0000}"/>
    <cellStyle name="40% - Accent2 2 2 3 2 2 3" xfId="6808" xr:uid="{00000000-0005-0000-0000-0000E12E0000}"/>
    <cellStyle name="40% - Accent2 2 2 3 2 2 3 2" xfId="6809" xr:uid="{00000000-0005-0000-0000-0000E22E0000}"/>
    <cellStyle name="40% - Accent2 2 2 3 2 2 3 2 2" xfId="22454" xr:uid="{00000000-0005-0000-0000-0000E32E0000}"/>
    <cellStyle name="40% - Accent2 2 2 3 2 2 3 3" xfId="22453" xr:uid="{00000000-0005-0000-0000-0000E42E0000}"/>
    <cellStyle name="40% - Accent2 2 2 3 2 2 4" xfId="22449" xr:uid="{00000000-0005-0000-0000-0000E52E0000}"/>
    <cellStyle name="40% - Accent2 2 2 3 2 3" xfId="6810" xr:uid="{00000000-0005-0000-0000-0000E62E0000}"/>
    <cellStyle name="40% - Accent2 2 2 3 2 3 2" xfId="6811" xr:uid="{00000000-0005-0000-0000-0000E72E0000}"/>
    <cellStyle name="40% - Accent2 2 2 3 2 3 2 2" xfId="22456" xr:uid="{00000000-0005-0000-0000-0000E82E0000}"/>
    <cellStyle name="40% - Accent2 2 2 3 2 3 3" xfId="6812" xr:uid="{00000000-0005-0000-0000-0000E92E0000}"/>
    <cellStyle name="40% - Accent2 2 2 3 2 3 3 2" xfId="22457" xr:uid="{00000000-0005-0000-0000-0000EA2E0000}"/>
    <cellStyle name="40% - Accent2 2 2 3 2 3 4" xfId="22455" xr:uid="{00000000-0005-0000-0000-0000EB2E0000}"/>
    <cellStyle name="40% - Accent2 2 2 3 2 4" xfId="6813" xr:uid="{00000000-0005-0000-0000-0000EC2E0000}"/>
    <cellStyle name="40% - Accent2 2 2 3 2 4 2" xfId="6814" xr:uid="{00000000-0005-0000-0000-0000ED2E0000}"/>
    <cellStyle name="40% - Accent2 2 2 3 2 4 2 2" xfId="22459" xr:uid="{00000000-0005-0000-0000-0000EE2E0000}"/>
    <cellStyle name="40% - Accent2 2 2 3 2 4 3" xfId="22458" xr:uid="{00000000-0005-0000-0000-0000EF2E0000}"/>
    <cellStyle name="40% - Accent2 2 2 3 2 5" xfId="22448" xr:uid="{00000000-0005-0000-0000-0000F02E0000}"/>
    <cellStyle name="40% - Accent2 2 2 3 3" xfId="6815" xr:uid="{00000000-0005-0000-0000-0000F12E0000}"/>
    <cellStyle name="40% - Accent2 2 2 3 3 2" xfId="6816" xr:uid="{00000000-0005-0000-0000-0000F22E0000}"/>
    <cellStyle name="40% - Accent2 2 2 3 3 2 2" xfId="6817" xr:uid="{00000000-0005-0000-0000-0000F32E0000}"/>
    <cellStyle name="40% - Accent2 2 2 3 3 2 2 2" xfId="22462" xr:uid="{00000000-0005-0000-0000-0000F42E0000}"/>
    <cellStyle name="40% - Accent2 2 2 3 3 2 3" xfId="6818" xr:uid="{00000000-0005-0000-0000-0000F52E0000}"/>
    <cellStyle name="40% - Accent2 2 2 3 3 2 3 2" xfId="22463" xr:uid="{00000000-0005-0000-0000-0000F62E0000}"/>
    <cellStyle name="40% - Accent2 2 2 3 3 2 4" xfId="22461" xr:uid="{00000000-0005-0000-0000-0000F72E0000}"/>
    <cellStyle name="40% - Accent2 2 2 3 3 3" xfId="6819" xr:uid="{00000000-0005-0000-0000-0000F82E0000}"/>
    <cellStyle name="40% - Accent2 2 2 3 3 3 2" xfId="6820" xr:uid="{00000000-0005-0000-0000-0000F92E0000}"/>
    <cellStyle name="40% - Accent2 2 2 3 3 3 2 2" xfId="22465" xr:uid="{00000000-0005-0000-0000-0000FA2E0000}"/>
    <cellStyle name="40% - Accent2 2 2 3 3 3 3" xfId="22464" xr:uid="{00000000-0005-0000-0000-0000FB2E0000}"/>
    <cellStyle name="40% - Accent2 2 2 3 3 4" xfId="22460" xr:uid="{00000000-0005-0000-0000-0000FC2E0000}"/>
    <cellStyle name="40% - Accent2 2 2 3 4" xfId="6821" xr:uid="{00000000-0005-0000-0000-0000FD2E0000}"/>
    <cellStyle name="40% - Accent2 2 2 3 4 2" xfId="6822" xr:uid="{00000000-0005-0000-0000-0000FE2E0000}"/>
    <cellStyle name="40% - Accent2 2 2 3 4 2 2" xfId="22467" xr:uid="{00000000-0005-0000-0000-0000FF2E0000}"/>
    <cellStyle name="40% - Accent2 2 2 3 4 3" xfId="6823" xr:uid="{00000000-0005-0000-0000-0000002F0000}"/>
    <cellStyle name="40% - Accent2 2 2 3 4 3 2" xfId="22468" xr:uid="{00000000-0005-0000-0000-0000012F0000}"/>
    <cellStyle name="40% - Accent2 2 2 3 4 4" xfId="22466" xr:uid="{00000000-0005-0000-0000-0000022F0000}"/>
    <cellStyle name="40% - Accent2 2 2 3 5" xfId="6824" xr:uid="{00000000-0005-0000-0000-0000032F0000}"/>
    <cellStyle name="40% - Accent2 2 2 3 5 2" xfId="6825" xr:uid="{00000000-0005-0000-0000-0000042F0000}"/>
    <cellStyle name="40% - Accent2 2 2 3 5 2 2" xfId="22470" xr:uid="{00000000-0005-0000-0000-0000052F0000}"/>
    <cellStyle name="40% - Accent2 2 2 3 5 3" xfId="22469" xr:uid="{00000000-0005-0000-0000-0000062F0000}"/>
    <cellStyle name="40% - Accent2 2 2 3 6" xfId="22447" xr:uid="{00000000-0005-0000-0000-0000072F0000}"/>
    <cellStyle name="40% - Accent2 2 2 4" xfId="6826" xr:uid="{00000000-0005-0000-0000-0000082F0000}"/>
    <cellStyle name="40% - Accent2 2 2 4 2" xfId="6827" xr:uid="{00000000-0005-0000-0000-0000092F0000}"/>
    <cellStyle name="40% - Accent2 2 2 4 2 2" xfId="6828" xr:uid="{00000000-0005-0000-0000-00000A2F0000}"/>
    <cellStyle name="40% - Accent2 2 2 4 2 2 2" xfId="6829" xr:uid="{00000000-0005-0000-0000-00000B2F0000}"/>
    <cellStyle name="40% - Accent2 2 2 4 2 2 2 2" xfId="22474" xr:uid="{00000000-0005-0000-0000-00000C2F0000}"/>
    <cellStyle name="40% - Accent2 2 2 4 2 2 3" xfId="6830" xr:uid="{00000000-0005-0000-0000-00000D2F0000}"/>
    <cellStyle name="40% - Accent2 2 2 4 2 2 3 2" xfId="22475" xr:uid="{00000000-0005-0000-0000-00000E2F0000}"/>
    <cellStyle name="40% - Accent2 2 2 4 2 2 4" xfId="22473" xr:uid="{00000000-0005-0000-0000-00000F2F0000}"/>
    <cellStyle name="40% - Accent2 2 2 4 2 3" xfId="6831" xr:uid="{00000000-0005-0000-0000-0000102F0000}"/>
    <cellStyle name="40% - Accent2 2 2 4 2 3 2" xfId="6832" xr:uid="{00000000-0005-0000-0000-0000112F0000}"/>
    <cellStyle name="40% - Accent2 2 2 4 2 3 2 2" xfId="22477" xr:uid="{00000000-0005-0000-0000-0000122F0000}"/>
    <cellStyle name="40% - Accent2 2 2 4 2 3 3" xfId="22476" xr:uid="{00000000-0005-0000-0000-0000132F0000}"/>
    <cellStyle name="40% - Accent2 2 2 4 2 4" xfId="22472" xr:uid="{00000000-0005-0000-0000-0000142F0000}"/>
    <cellStyle name="40% - Accent2 2 2 4 3" xfId="6833" xr:uid="{00000000-0005-0000-0000-0000152F0000}"/>
    <cellStyle name="40% - Accent2 2 2 4 3 2" xfId="6834" xr:uid="{00000000-0005-0000-0000-0000162F0000}"/>
    <cellStyle name="40% - Accent2 2 2 4 3 2 2" xfId="22479" xr:uid="{00000000-0005-0000-0000-0000172F0000}"/>
    <cellStyle name="40% - Accent2 2 2 4 3 3" xfId="6835" xr:uid="{00000000-0005-0000-0000-0000182F0000}"/>
    <cellStyle name="40% - Accent2 2 2 4 3 3 2" xfId="22480" xr:uid="{00000000-0005-0000-0000-0000192F0000}"/>
    <cellStyle name="40% - Accent2 2 2 4 3 4" xfId="22478" xr:uid="{00000000-0005-0000-0000-00001A2F0000}"/>
    <cellStyle name="40% - Accent2 2 2 4 4" xfId="6836" xr:uid="{00000000-0005-0000-0000-00001B2F0000}"/>
    <cellStyle name="40% - Accent2 2 2 4 4 2" xfId="6837" xr:uid="{00000000-0005-0000-0000-00001C2F0000}"/>
    <cellStyle name="40% - Accent2 2 2 4 4 2 2" xfId="22482" xr:uid="{00000000-0005-0000-0000-00001D2F0000}"/>
    <cellStyle name="40% - Accent2 2 2 4 4 3" xfId="22481" xr:uid="{00000000-0005-0000-0000-00001E2F0000}"/>
    <cellStyle name="40% - Accent2 2 2 4 5" xfId="22471" xr:uid="{00000000-0005-0000-0000-00001F2F0000}"/>
    <cellStyle name="40% - Accent2 2 2 5" xfId="6838" xr:uid="{00000000-0005-0000-0000-0000202F0000}"/>
    <cellStyle name="40% - Accent2 2 2 5 2" xfId="6839" xr:uid="{00000000-0005-0000-0000-0000212F0000}"/>
    <cellStyle name="40% - Accent2 2 2 5 2 2" xfId="6840" xr:uid="{00000000-0005-0000-0000-0000222F0000}"/>
    <cellStyle name="40% - Accent2 2 2 6" xfId="6841" xr:uid="{00000000-0005-0000-0000-0000232F0000}"/>
    <cellStyle name="40% - Accent2 2 2 6 2" xfId="6842" xr:uid="{00000000-0005-0000-0000-0000242F0000}"/>
    <cellStyle name="40% - Accent2 2 2 6 2 2" xfId="6843" xr:uid="{00000000-0005-0000-0000-0000252F0000}"/>
    <cellStyle name="40% - Accent2 2 2 6 2 2 2" xfId="6844" xr:uid="{00000000-0005-0000-0000-0000262F0000}"/>
    <cellStyle name="40% - Accent2 2 2 6 2 2 2 2" xfId="22486" xr:uid="{00000000-0005-0000-0000-0000272F0000}"/>
    <cellStyle name="40% - Accent2 2 2 6 2 2 3" xfId="6845" xr:uid="{00000000-0005-0000-0000-0000282F0000}"/>
    <cellStyle name="40% - Accent2 2 2 6 2 2 3 2" xfId="22487" xr:uid="{00000000-0005-0000-0000-0000292F0000}"/>
    <cellStyle name="40% - Accent2 2 2 6 2 2 4" xfId="22485" xr:uid="{00000000-0005-0000-0000-00002A2F0000}"/>
    <cellStyle name="40% - Accent2 2 2 6 2 3" xfId="6846" xr:uid="{00000000-0005-0000-0000-00002B2F0000}"/>
    <cellStyle name="40% - Accent2 2 2 6 2 3 2" xfId="6847" xr:uid="{00000000-0005-0000-0000-00002C2F0000}"/>
    <cellStyle name="40% - Accent2 2 2 6 2 3 2 2" xfId="22489" xr:uid="{00000000-0005-0000-0000-00002D2F0000}"/>
    <cellStyle name="40% - Accent2 2 2 6 2 3 3" xfId="22488" xr:uid="{00000000-0005-0000-0000-00002E2F0000}"/>
    <cellStyle name="40% - Accent2 2 2 6 2 4" xfId="22484" xr:uid="{00000000-0005-0000-0000-00002F2F0000}"/>
    <cellStyle name="40% - Accent2 2 2 6 3" xfId="6848" xr:uid="{00000000-0005-0000-0000-0000302F0000}"/>
    <cellStyle name="40% - Accent2 2 2 6 3 2" xfId="6849" xr:uid="{00000000-0005-0000-0000-0000312F0000}"/>
    <cellStyle name="40% - Accent2 2 2 6 3 2 2" xfId="22491" xr:uid="{00000000-0005-0000-0000-0000322F0000}"/>
    <cellStyle name="40% - Accent2 2 2 6 3 3" xfId="6850" xr:uid="{00000000-0005-0000-0000-0000332F0000}"/>
    <cellStyle name="40% - Accent2 2 2 6 3 3 2" xfId="22492" xr:uid="{00000000-0005-0000-0000-0000342F0000}"/>
    <cellStyle name="40% - Accent2 2 2 6 3 4" xfId="22490" xr:uid="{00000000-0005-0000-0000-0000352F0000}"/>
    <cellStyle name="40% - Accent2 2 2 6 4" xfId="6851" xr:uid="{00000000-0005-0000-0000-0000362F0000}"/>
    <cellStyle name="40% - Accent2 2 2 6 4 2" xfId="6852" xr:uid="{00000000-0005-0000-0000-0000372F0000}"/>
    <cellStyle name="40% - Accent2 2 2 6 4 2 2" xfId="22494" xr:uid="{00000000-0005-0000-0000-0000382F0000}"/>
    <cellStyle name="40% - Accent2 2 2 6 4 3" xfId="22493" xr:uid="{00000000-0005-0000-0000-0000392F0000}"/>
    <cellStyle name="40% - Accent2 2 2 6 5" xfId="22483" xr:uid="{00000000-0005-0000-0000-00003A2F0000}"/>
    <cellStyle name="40% - Accent2 2 2 7" xfId="6853" xr:uid="{00000000-0005-0000-0000-00003B2F0000}"/>
    <cellStyle name="40% - Accent2 2 2 7 2" xfId="6854" xr:uid="{00000000-0005-0000-0000-00003C2F0000}"/>
    <cellStyle name="40% - Accent2 2 2 7 2 2" xfId="6855" xr:uid="{00000000-0005-0000-0000-00003D2F0000}"/>
    <cellStyle name="40% - Accent2 2 2 7 2 2 2" xfId="22497" xr:uid="{00000000-0005-0000-0000-00003E2F0000}"/>
    <cellStyle name="40% - Accent2 2 2 7 2 3" xfId="6856" xr:uid="{00000000-0005-0000-0000-00003F2F0000}"/>
    <cellStyle name="40% - Accent2 2 2 7 2 3 2" xfId="22498" xr:uid="{00000000-0005-0000-0000-0000402F0000}"/>
    <cellStyle name="40% - Accent2 2 2 7 2 4" xfId="22496" xr:uid="{00000000-0005-0000-0000-0000412F0000}"/>
    <cellStyle name="40% - Accent2 2 2 7 3" xfId="6857" xr:uid="{00000000-0005-0000-0000-0000422F0000}"/>
    <cellStyle name="40% - Accent2 2 2 7 3 2" xfId="6858" xr:uid="{00000000-0005-0000-0000-0000432F0000}"/>
    <cellStyle name="40% - Accent2 2 2 7 3 2 2" xfId="22500" xr:uid="{00000000-0005-0000-0000-0000442F0000}"/>
    <cellStyle name="40% - Accent2 2 2 7 3 3" xfId="22499" xr:uid="{00000000-0005-0000-0000-0000452F0000}"/>
    <cellStyle name="40% - Accent2 2 2 7 4" xfId="22495" xr:uid="{00000000-0005-0000-0000-0000462F0000}"/>
    <cellStyle name="40% - Accent2 2 2 8" xfId="6859" xr:uid="{00000000-0005-0000-0000-0000472F0000}"/>
    <cellStyle name="40% - Accent2 2 2 8 2" xfId="6860" xr:uid="{00000000-0005-0000-0000-0000482F0000}"/>
    <cellStyle name="40% - Accent2 2 2 8 2 2" xfId="6861" xr:uid="{00000000-0005-0000-0000-0000492F0000}"/>
    <cellStyle name="40% - Accent2 2 2 8 2 2 2" xfId="22503" xr:uid="{00000000-0005-0000-0000-00004A2F0000}"/>
    <cellStyle name="40% - Accent2 2 2 8 2 3" xfId="6862" xr:uid="{00000000-0005-0000-0000-00004B2F0000}"/>
    <cellStyle name="40% - Accent2 2 2 8 2 3 2" xfId="22504" xr:uid="{00000000-0005-0000-0000-00004C2F0000}"/>
    <cellStyle name="40% - Accent2 2 2 8 2 4" xfId="22502" xr:uid="{00000000-0005-0000-0000-00004D2F0000}"/>
    <cellStyle name="40% - Accent2 2 2 8 3" xfId="6863" xr:uid="{00000000-0005-0000-0000-00004E2F0000}"/>
    <cellStyle name="40% - Accent2 2 2 8 3 2" xfId="22505" xr:uid="{00000000-0005-0000-0000-00004F2F0000}"/>
    <cellStyle name="40% - Accent2 2 2 8 4" xfId="6864" xr:uid="{00000000-0005-0000-0000-0000502F0000}"/>
    <cellStyle name="40% - Accent2 2 2 8 4 2" xfId="22506" xr:uid="{00000000-0005-0000-0000-0000512F0000}"/>
    <cellStyle name="40% - Accent2 2 2 8 5" xfId="22501" xr:uid="{00000000-0005-0000-0000-0000522F0000}"/>
    <cellStyle name="40% - Accent2 2 2 9" xfId="6865" xr:uid="{00000000-0005-0000-0000-0000532F0000}"/>
    <cellStyle name="40% - Accent2 2 2 9 2" xfId="6866" xr:uid="{00000000-0005-0000-0000-0000542F0000}"/>
    <cellStyle name="40% - Accent2 2 2 9 2 2" xfId="22508" xr:uid="{00000000-0005-0000-0000-0000552F0000}"/>
    <cellStyle name="40% - Accent2 2 2 9 3" xfId="6867" xr:uid="{00000000-0005-0000-0000-0000562F0000}"/>
    <cellStyle name="40% - Accent2 2 2 9 3 2" xfId="22509" xr:uid="{00000000-0005-0000-0000-0000572F0000}"/>
    <cellStyle name="40% - Accent2 2 2 9 4" xfId="22507" xr:uid="{00000000-0005-0000-0000-0000582F0000}"/>
    <cellStyle name="40% - Accent2 2 3" xfId="6868" xr:uid="{00000000-0005-0000-0000-0000592F0000}"/>
    <cellStyle name="40% - Accent2 2 3 2" xfId="6869" xr:uid="{00000000-0005-0000-0000-00005A2F0000}"/>
    <cellStyle name="40% - Accent2 2 3 2 2" xfId="6870" xr:uid="{00000000-0005-0000-0000-00005B2F0000}"/>
    <cellStyle name="40% - Accent2 2 3 2 2 2" xfId="6871" xr:uid="{00000000-0005-0000-0000-00005C2F0000}"/>
    <cellStyle name="40% - Accent2 2 3 2 2 2 2" xfId="6872" xr:uid="{00000000-0005-0000-0000-00005D2F0000}"/>
    <cellStyle name="40% - Accent2 2 3 2 2 2 2 2" xfId="6873" xr:uid="{00000000-0005-0000-0000-00005E2F0000}"/>
    <cellStyle name="40% - Accent2 2 3 2 2 2 2 2 2" xfId="22515" xr:uid="{00000000-0005-0000-0000-00005F2F0000}"/>
    <cellStyle name="40% - Accent2 2 3 2 2 2 2 3" xfId="6874" xr:uid="{00000000-0005-0000-0000-0000602F0000}"/>
    <cellStyle name="40% - Accent2 2 3 2 2 2 2 3 2" xfId="22516" xr:uid="{00000000-0005-0000-0000-0000612F0000}"/>
    <cellStyle name="40% - Accent2 2 3 2 2 2 2 4" xfId="22514" xr:uid="{00000000-0005-0000-0000-0000622F0000}"/>
    <cellStyle name="40% - Accent2 2 3 2 2 2 3" xfId="6875" xr:uid="{00000000-0005-0000-0000-0000632F0000}"/>
    <cellStyle name="40% - Accent2 2 3 2 2 2 3 2" xfId="6876" xr:uid="{00000000-0005-0000-0000-0000642F0000}"/>
    <cellStyle name="40% - Accent2 2 3 2 2 2 3 2 2" xfId="22518" xr:uid="{00000000-0005-0000-0000-0000652F0000}"/>
    <cellStyle name="40% - Accent2 2 3 2 2 2 3 3" xfId="22517" xr:uid="{00000000-0005-0000-0000-0000662F0000}"/>
    <cellStyle name="40% - Accent2 2 3 2 2 2 4" xfId="22513" xr:uid="{00000000-0005-0000-0000-0000672F0000}"/>
    <cellStyle name="40% - Accent2 2 3 2 2 3" xfId="6877" xr:uid="{00000000-0005-0000-0000-0000682F0000}"/>
    <cellStyle name="40% - Accent2 2 3 2 2 3 2" xfId="6878" xr:uid="{00000000-0005-0000-0000-0000692F0000}"/>
    <cellStyle name="40% - Accent2 2 3 2 2 3 2 2" xfId="22520" xr:uid="{00000000-0005-0000-0000-00006A2F0000}"/>
    <cellStyle name="40% - Accent2 2 3 2 2 3 3" xfId="6879" xr:uid="{00000000-0005-0000-0000-00006B2F0000}"/>
    <cellStyle name="40% - Accent2 2 3 2 2 3 3 2" xfId="22521" xr:uid="{00000000-0005-0000-0000-00006C2F0000}"/>
    <cellStyle name="40% - Accent2 2 3 2 2 3 4" xfId="22519" xr:uid="{00000000-0005-0000-0000-00006D2F0000}"/>
    <cellStyle name="40% - Accent2 2 3 2 2 4" xfId="6880" xr:uid="{00000000-0005-0000-0000-00006E2F0000}"/>
    <cellStyle name="40% - Accent2 2 3 2 2 4 2" xfId="6881" xr:uid="{00000000-0005-0000-0000-00006F2F0000}"/>
    <cellStyle name="40% - Accent2 2 3 2 2 4 2 2" xfId="22523" xr:uid="{00000000-0005-0000-0000-0000702F0000}"/>
    <cellStyle name="40% - Accent2 2 3 2 2 4 3" xfId="22522" xr:uid="{00000000-0005-0000-0000-0000712F0000}"/>
    <cellStyle name="40% - Accent2 2 3 2 2 5" xfId="22512" xr:uid="{00000000-0005-0000-0000-0000722F0000}"/>
    <cellStyle name="40% - Accent2 2 3 2 3" xfId="6882" xr:uid="{00000000-0005-0000-0000-0000732F0000}"/>
    <cellStyle name="40% - Accent2 2 3 2 3 2" xfId="6883" xr:uid="{00000000-0005-0000-0000-0000742F0000}"/>
    <cellStyle name="40% - Accent2 2 3 2 3 2 2" xfId="6884" xr:uid="{00000000-0005-0000-0000-0000752F0000}"/>
    <cellStyle name="40% - Accent2 2 3 2 3 2 2 2" xfId="22526" xr:uid="{00000000-0005-0000-0000-0000762F0000}"/>
    <cellStyle name="40% - Accent2 2 3 2 3 2 3" xfId="6885" xr:uid="{00000000-0005-0000-0000-0000772F0000}"/>
    <cellStyle name="40% - Accent2 2 3 2 3 2 3 2" xfId="22527" xr:uid="{00000000-0005-0000-0000-0000782F0000}"/>
    <cellStyle name="40% - Accent2 2 3 2 3 2 4" xfId="22525" xr:uid="{00000000-0005-0000-0000-0000792F0000}"/>
    <cellStyle name="40% - Accent2 2 3 2 3 3" xfId="6886" xr:uid="{00000000-0005-0000-0000-00007A2F0000}"/>
    <cellStyle name="40% - Accent2 2 3 2 3 3 2" xfId="6887" xr:uid="{00000000-0005-0000-0000-00007B2F0000}"/>
    <cellStyle name="40% - Accent2 2 3 2 3 3 2 2" xfId="22529" xr:uid="{00000000-0005-0000-0000-00007C2F0000}"/>
    <cellStyle name="40% - Accent2 2 3 2 3 3 3" xfId="22528" xr:uid="{00000000-0005-0000-0000-00007D2F0000}"/>
    <cellStyle name="40% - Accent2 2 3 2 3 4" xfId="22524" xr:uid="{00000000-0005-0000-0000-00007E2F0000}"/>
    <cellStyle name="40% - Accent2 2 3 2 4" xfId="6888" xr:uid="{00000000-0005-0000-0000-00007F2F0000}"/>
    <cellStyle name="40% - Accent2 2 3 2 4 2" xfId="6889" xr:uid="{00000000-0005-0000-0000-0000802F0000}"/>
    <cellStyle name="40% - Accent2 2 3 2 4 2 2" xfId="22531" xr:uid="{00000000-0005-0000-0000-0000812F0000}"/>
    <cellStyle name="40% - Accent2 2 3 2 4 3" xfId="6890" xr:uid="{00000000-0005-0000-0000-0000822F0000}"/>
    <cellStyle name="40% - Accent2 2 3 2 4 3 2" xfId="22532" xr:uid="{00000000-0005-0000-0000-0000832F0000}"/>
    <cellStyle name="40% - Accent2 2 3 2 4 4" xfId="22530" xr:uid="{00000000-0005-0000-0000-0000842F0000}"/>
    <cellStyle name="40% - Accent2 2 3 2 5" xfId="6891" xr:uid="{00000000-0005-0000-0000-0000852F0000}"/>
    <cellStyle name="40% - Accent2 2 3 2 5 2" xfId="6892" xr:uid="{00000000-0005-0000-0000-0000862F0000}"/>
    <cellStyle name="40% - Accent2 2 3 2 5 2 2" xfId="22534" xr:uid="{00000000-0005-0000-0000-0000872F0000}"/>
    <cellStyle name="40% - Accent2 2 3 2 5 3" xfId="22533" xr:uid="{00000000-0005-0000-0000-0000882F0000}"/>
    <cellStyle name="40% - Accent2 2 3 2 6" xfId="22511" xr:uid="{00000000-0005-0000-0000-0000892F0000}"/>
    <cellStyle name="40% - Accent2 2 3 3" xfId="6893" xr:uid="{00000000-0005-0000-0000-00008A2F0000}"/>
    <cellStyle name="40% - Accent2 2 3 3 2" xfId="6894" xr:uid="{00000000-0005-0000-0000-00008B2F0000}"/>
    <cellStyle name="40% - Accent2 2 3 3 2 2" xfId="6895" xr:uid="{00000000-0005-0000-0000-00008C2F0000}"/>
    <cellStyle name="40% - Accent2 2 3 3 2 2 2" xfId="6896" xr:uid="{00000000-0005-0000-0000-00008D2F0000}"/>
    <cellStyle name="40% - Accent2 2 3 3 2 2 2 2" xfId="22538" xr:uid="{00000000-0005-0000-0000-00008E2F0000}"/>
    <cellStyle name="40% - Accent2 2 3 3 2 2 3" xfId="6897" xr:uid="{00000000-0005-0000-0000-00008F2F0000}"/>
    <cellStyle name="40% - Accent2 2 3 3 2 2 3 2" xfId="22539" xr:uid="{00000000-0005-0000-0000-0000902F0000}"/>
    <cellStyle name="40% - Accent2 2 3 3 2 2 4" xfId="22537" xr:uid="{00000000-0005-0000-0000-0000912F0000}"/>
    <cellStyle name="40% - Accent2 2 3 3 2 3" xfId="6898" xr:uid="{00000000-0005-0000-0000-0000922F0000}"/>
    <cellStyle name="40% - Accent2 2 3 3 2 3 2" xfId="6899" xr:uid="{00000000-0005-0000-0000-0000932F0000}"/>
    <cellStyle name="40% - Accent2 2 3 3 2 3 2 2" xfId="22541" xr:uid="{00000000-0005-0000-0000-0000942F0000}"/>
    <cellStyle name="40% - Accent2 2 3 3 2 3 3" xfId="22540" xr:uid="{00000000-0005-0000-0000-0000952F0000}"/>
    <cellStyle name="40% - Accent2 2 3 3 2 4" xfId="22536" xr:uid="{00000000-0005-0000-0000-0000962F0000}"/>
    <cellStyle name="40% - Accent2 2 3 3 3" xfId="6900" xr:uid="{00000000-0005-0000-0000-0000972F0000}"/>
    <cellStyle name="40% - Accent2 2 3 3 3 2" xfId="6901" xr:uid="{00000000-0005-0000-0000-0000982F0000}"/>
    <cellStyle name="40% - Accent2 2 3 3 3 2 2" xfId="22543" xr:uid="{00000000-0005-0000-0000-0000992F0000}"/>
    <cellStyle name="40% - Accent2 2 3 3 3 3" xfId="6902" xr:uid="{00000000-0005-0000-0000-00009A2F0000}"/>
    <cellStyle name="40% - Accent2 2 3 3 3 3 2" xfId="22544" xr:uid="{00000000-0005-0000-0000-00009B2F0000}"/>
    <cellStyle name="40% - Accent2 2 3 3 3 4" xfId="22542" xr:uid="{00000000-0005-0000-0000-00009C2F0000}"/>
    <cellStyle name="40% - Accent2 2 3 3 4" xfId="6903" xr:uid="{00000000-0005-0000-0000-00009D2F0000}"/>
    <cellStyle name="40% - Accent2 2 3 3 4 2" xfId="6904" xr:uid="{00000000-0005-0000-0000-00009E2F0000}"/>
    <cellStyle name="40% - Accent2 2 3 3 4 2 2" xfId="22546" xr:uid="{00000000-0005-0000-0000-00009F2F0000}"/>
    <cellStyle name="40% - Accent2 2 3 3 4 3" xfId="22545" xr:uid="{00000000-0005-0000-0000-0000A02F0000}"/>
    <cellStyle name="40% - Accent2 2 3 3 5" xfId="22535" xr:uid="{00000000-0005-0000-0000-0000A12F0000}"/>
    <cellStyle name="40% - Accent2 2 3 4" xfId="6905" xr:uid="{00000000-0005-0000-0000-0000A22F0000}"/>
    <cellStyle name="40% - Accent2 2 3 4 2" xfId="6906" xr:uid="{00000000-0005-0000-0000-0000A32F0000}"/>
    <cellStyle name="40% - Accent2 2 3 4 2 2" xfId="6907" xr:uid="{00000000-0005-0000-0000-0000A42F0000}"/>
    <cellStyle name="40% - Accent2 2 3 5" xfId="6908" xr:uid="{00000000-0005-0000-0000-0000A52F0000}"/>
    <cellStyle name="40% - Accent2 2 3 5 2" xfId="6909" xr:uid="{00000000-0005-0000-0000-0000A62F0000}"/>
    <cellStyle name="40% - Accent2 2 3 5 2 2" xfId="6910" xr:uid="{00000000-0005-0000-0000-0000A72F0000}"/>
    <cellStyle name="40% - Accent2 2 3 5 2 2 2" xfId="22549" xr:uid="{00000000-0005-0000-0000-0000A82F0000}"/>
    <cellStyle name="40% - Accent2 2 3 5 2 3" xfId="6911" xr:uid="{00000000-0005-0000-0000-0000A92F0000}"/>
    <cellStyle name="40% - Accent2 2 3 5 2 3 2" xfId="22550" xr:uid="{00000000-0005-0000-0000-0000AA2F0000}"/>
    <cellStyle name="40% - Accent2 2 3 5 2 4" xfId="22548" xr:uid="{00000000-0005-0000-0000-0000AB2F0000}"/>
    <cellStyle name="40% - Accent2 2 3 5 3" xfId="6912" xr:uid="{00000000-0005-0000-0000-0000AC2F0000}"/>
    <cellStyle name="40% - Accent2 2 3 5 3 2" xfId="22551" xr:uid="{00000000-0005-0000-0000-0000AD2F0000}"/>
    <cellStyle name="40% - Accent2 2 3 5 4" xfId="6913" xr:uid="{00000000-0005-0000-0000-0000AE2F0000}"/>
    <cellStyle name="40% - Accent2 2 3 5 4 2" xfId="22552" xr:uid="{00000000-0005-0000-0000-0000AF2F0000}"/>
    <cellStyle name="40% - Accent2 2 3 5 5" xfId="22547" xr:uid="{00000000-0005-0000-0000-0000B02F0000}"/>
    <cellStyle name="40% - Accent2 2 3 6" xfId="6914" xr:uid="{00000000-0005-0000-0000-0000B12F0000}"/>
    <cellStyle name="40% - Accent2 2 3 6 2" xfId="6915" xr:uid="{00000000-0005-0000-0000-0000B22F0000}"/>
    <cellStyle name="40% - Accent2 2 3 6 2 2" xfId="22554" xr:uid="{00000000-0005-0000-0000-0000B32F0000}"/>
    <cellStyle name="40% - Accent2 2 3 6 3" xfId="6916" xr:uid="{00000000-0005-0000-0000-0000B42F0000}"/>
    <cellStyle name="40% - Accent2 2 3 6 3 2" xfId="22555" xr:uid="{00000000-0005-0000-0000-0000B52F0000}"/>
    <cellStyle name="40% - Accent2 2 3 6 4" xfId="22553" xr:uid="{00000000-0005-0000-0000-0000B62F0000}"/>
    <cellStyle name="40% - Accent2 2 3 7" xfId="6917" xr:uid="{00000000-0005-0000-0000-0000B72F0000}"/>
    <cellStyle name="40% - Accent2 2 3 7 2" xfId="6918" xr:uid="{00000000-0005-0000-0000-0000B82F0000}"/>
    <cellStyle name="40% - Accent2 2 3 7 2 2" xfId="22557" xr:uid="{00000000-0005-0000-0000-0000B92F0000}"/>
    <cellStyle name="40% - Accent2 2 3 7 3" xfId="22556" xr:uid="{00000000-0005-0000-0000-0000BA2F0000}"/>
    <cellStyle name="40% - Accent2 2 3 8" xfId="22510" xr:uid="{00000000-0005-0000-0000-0000BB2F0000}"/>
    <cellStyle name="40% - Accent2 2 4" xfId="6919" xr:uid="{00000000-0005-0000-0000-0000BC2F0000}"/>
    <cellStyle name="40% - Accent2 2 4 2" xfId="6920" xr:uid="{00000000-0005-0000-0000-0000BD2F0000}"/>
    <cellStyle name="40% - Accent2 2 4 2 2" xfId="6921" xr:uid="{00000000-0005-0000-0000-0000BE2F0000}"/>
    <cellStyle name="40% - Accent2 2 4 2 2 2" xfId="6922" xr:uid="{00000000-0005-0000-0000-0000BF2F0000}"/>
    <cellStyle name="40% - Accent2 2 4 2 2 2 2" xfId="6923" xr:uid="{00000000-0005-0000-0000-0000C02F0000}"/>
    <cellStyle name="40% - Accent2 2 4 2 2 2 2 2" xfId="6924" xr:uid="{00000000-0005-0000-0000-0000C12F0000}"/>
    <cellStyle name="40% - Accent2 2 4 2 2 2 2 2 2" xfId="22563" xr:uid="{00000000-0005-0000-0000-0000C22F0000}"/>
    <cellStyle name="40% - Accent2 2 4 2 2 2 2 3" xfId="6925" xr:uid="{00000000-0005-0000-0000-0000C32F0000}"/>
    <cellStyle name="40% - Accent2 2 4 2 2 2 2 3 2" xfId="22564" xr:uid="{00000000-0005-0000-0000-0000C42F0000}"/>
    <cellStyle name="40% - Accent2 2 4 2 2 2 2 4" xfId="22562" xr:uid="{00000000-0005-0000-0000-0000C52F0000}"/>
    <cellStyle name="40% - Accent2 2 4 2 2 2 3" xfId="6926" xr:uid="{00000000-0005-0000-0000-0000C62F0000}"/>
    <cellStyle name="40% - Accent2 2 4 2 2 2 3 2" xfId="6927" xr:uid="{00000000-0005-0000-0000-0000C72F0000}"/>
    <cellStyle name="40% - Accent2 2 4 2 2 2 3 2 2" xfId="22566" xr:uid="{00000000-0005-0000-0000-0000C82F0000}"/>
    <cellStyle name="40% - Accent2 2 4 2 2 2 3 3" xfId="22565" xr:uid="{00000000-0005-0000-0000-0000C92F0000}"/>
    <cellStyle name="40% - Accent2 2 4 2 2 2 4" xfId="22561" xr:uid="{00000000-0005-0000-0000-0000CA2F0000}"/>
    <cellStyle name="40% - Accent2 2 4 2 2 3" xfId="6928" xr:uid="{00000000-0005-0000-0000-0000CB2F0000}"/>
    <cellStyle name="40% - Accent2 2 4 2 2 3 2" xfId="6929" xr:uid="{00000000-0005-0000-0000-0000CC2F0000}"/>
    <cellStyle name="40% - Accent2 2 4 2 2 3 2 2" xfId="22568" xr:uid="{00000000-0005-0000-0000-0000CD2F0000}"/>
    <cellStyle name="40% - Accent2 2 4 2 2 3 3" xfId="6930" xr:uid="{00000000-0005-0000-0000-0000CE2F0000}"/>
    <cellStyle name="40% - Accent2 2 4 2 2 3 3 2" xfId="22569" xr:uid="{00000000-0005-0000-0000-0000CF2F0000}"/>
    <cellStyle name="40% - Accent2 2 4 2 2 3 4" xfId="22567" xr:uid="{00000000-0005-0000-0000-0000D02F0000}"/>
    <cellStyle name="40% - Accent2 2 4 2 2 4" xfId="6931" xr:uid="{00000000-0005-0000-0000-0000D12F0000}"/>
    <cellStyle name="40% - Accent2 2 4 2 2 4 2" xfId="6932" xr:uid="{00000000-0005-0000-0000-0000D22F0000}"/>
    <cellStyle name="40% - Accent2 2 4 2 2 4 2 2" xfId="22571" xr:uid="{00000000-0005-0000-0000-0000D32F0000}"/>
    <cellStyle name="40% - Accent2 2 4 2 2 4 3" xfId="22570" xr:uid="{00000000-0005-0000-0000-0000D42F0000}"/>
    <cellStyle name="40% - Accent2 2 4 2 2 5" xfId="22560" xr:uid="{00000000-0005-0000-0000-0000D52F0000}"/>
    <cellStyle name="40% - Accent2 2 4 2 3" xfId="6933" xr:uid="{00000000-0005-0000-0000-0000D62F0000}"/>
    <cellStyle name="40% - Accent2 2 4 2 3 2" xfId="6934" xr:uid="{00000000-0005-0000-0000-0000D72F0000}"/>
    <cellStyle name="40% - Accent2 2 4 2 3 2 2" xfId="6935" xr:uid="{00000000-0005-0000-0000-0000D82F0000}"/>
    <cellStyle name="40% - Accent2 2 4 2 3 2 2 2" xfId="22574" xr:uid="{00000000-0005-0000-0000-0000D92F0000}"/>
    <cellStyle name="40% - Accent2 2 4 2 3 2 3" xfId="6936" xr:uid="{00000000-0005-0000-0000-0000DA2F0000}"/>
    <cellStyle name="40% - Accent2 2 4 2 3 2 3 2" xfId="22575" xr:uid="{00000000-0005-0000-0000-0000DB2F0000}"/>
    <cellStyle name="40% - Accent2 2 4 2 3 2 4" xfId="22573" xr:uid="{00000000-0005-0000-0000-0000DC2F0000}"/>
    <cellStyle name="40% - Accent2 2 4 2 3 3" xfId="6937" xr:uid="{00000000-0005-0000-0000-0000DD2F0000}"/>
    <cellStyle name="40% - Accent2 2 4 2 3 3 2" xfId="6938" xr:uid="{00000000-0005-0000-0000-0000DE2F0000}"/>
    <cellStyle name="40% - Accent2 2 4 2 3 3 2 2" xfId="22577" xr:uid="{00000000-0005-0000-0000-0000DF2F0000}"/>
    <cellStyle name="40% - Accent2 2 4 2 3 3 3" xfId="22576" xr:uid="{00000000-0005-0000-0000-0000E02F0000}"/>
    <cellStyle name="40% - Accent2 2 4 2 3 4" xfId="22572" xr:uid="{00000000-0005-0000-0000-0000E12F0000}"/>
    <cellStyle name="40% - Accent2 2 4 2 4" xfId="6939" xr:uid="{00000000-0005-0000-0000-0000E22F0000}"/>
    <cellStyle name="40% - Accent2 2 4 2 4 2" xfId="6940" xr:uid="{00000000-0005-0000-0000-0000E32F0000}"/>
    <cellStyle name="40% - Accent2 2 4 2 4 2 2" xfId="22579" xr:uid="{00000000-0005-0000-0000-0000E42F0000}"/>
    <cellStyle name="40% - Accent2 2 4 2 4 3" xfId="6941" xr:uid="{00000000-0005-0000-0000-0000E52F0000}"/>
    <cellStyle name="40% - Accent2 2 4 2 4 3 2" xfId="22580" xr:uid="{00000000-0005-0000-0000-0000E62F0000}"/>
    <cellStyle name="40% - Accent2 2 4 2 4 4" xfId="22578" xr:uid="{00000000-0005-0000-0000-0000E72F0000}"/>
    <cellStyle name="40% - Accent2 2 4 2 5" xfId="6942" xr:uid="{00000000-0005-0000-0000-0000E82F0000}"/>
    <cellStyle name="40% - Accent2 2 4 2 5 2" xfId="6943" xr:uid="{00000000-0005-0000-0000-0000E92F0000}"/>
    <cellStyle name="40% - Accent2 2 4 2 5 2 2" xfId="22582" xr:uid="{00000000-0005-0000-0000-0000EA2F0000}"/>
    <cellStyle name="40% - Accent2 2 4 2 5 3" xfId="22581" xr:uid="{00000000-0005-0000-0000-0000EB2F0000}"/>
    <cellStyle name="40% - Accent2 2 4 2 6" xfId="22559" xr:uid="{00000000-0005-0000-0000-0000EC2F0000}"/>
    <cellStyle name="40% - Accent2 2 4 3" xfId="6944" xr:uid="{00000000-0005-0000-0000-0000ED2F0000}"/>
    <cellStyle name="40% - Accent2 2 4 3 2" xfId="6945" xr:uid="{00000000-0005-0000-0000-0000EE2F0000}"/>
    <cellStyle name="40% - Accent2 2 4 3 2 2" xfId="6946" xr:uid="{00000000-0005-0000-0000-0000EF2F0000}"/>
    <cellStyle name="40% - Accent2 2 4 3 2 2 2" xfId="6947" xr:uid="{00000000-0005-0000-0000-0000F02F0000}"/>
    <cellStyle name="40% - Accent2 2 4 3 2 2 2 2" xfId="22586" xr:uid="{00000000-0005-0000-0000-0000F12F0000}"/>
    <cellStyle name="40% - Accent2 2 4 3 2 2 3" xfId="6948" xr:uid="{00000000-0005-0000-0000-0000F22F0000}"/>
    <cellStyle name="40% - Accent2 2 4 3 2 2 3 2" xfId="22587" xr:uid="{00000000-0005-0000-0000-0000F32F0000}"/>
    <cellStyle name="40% - Accent2 2 4 3 2 2 4" xfId="22585" xr:uid="{00000000-0005-0000-0000-0000F42F0000}"/>
    <cellStyle name="40% - Accent2 2 4 3 2 3" xfId="6949" xr:uid="{00000000-0005-0000-0000-0000F52F0000}"/>
    <cellStyle name="40% - Accent2 2 4 3 2 3 2" xfId="6950" xr:uid="{00000000-0005-0000-0000-0000F62F0000}"/>
    <cellStyle name="40% - Accent2 2 4 3 2 3 2 2" xfId="22589" xr:uid="{00000000-0005-0000-0000-0000F72F0000}"/>
    <cellStyle name="40% - Accent2 2 4 3 2 3 3" xfId="22588" xr:uid="{00000000-0005-0000-0000-0000F82F0000}"/>
    <cellStyle name="40% - Accent2 2 4 3 2 4" xfId="22584" xr:uid="{00000000-0005-0000-0000-0000F92F0000}"/>
    <cellStyle name="40% - Accent2 2 4 3 3" xfId="6951" xr:uid="{00000000-0005-0000-0000-0000FA2F0000}"/>
    <cellStyle name="40% - Accent2 2 4 3 3 2" xfId="6952" xr:uid="{00000000-0005-0000-0000-0000FB2F0000}"/>
    <cellStyle name="40% - Accent2 2 4 3 3 2 2" xfId="22591" xr:uid="{00000000-0005-0000-0000-0000FC2F0000}"/>
    <cellStyle name="40% - Accent2 2 4 3 3 3" xfId="6953" xr:uid="{00000000-0005-0000-0000-0000FD2F0000}"/>
    <cellStyle name="40% - Accent2 2 4 3 3 3 2" xfId="22592" xr:uid="{00000000-0005-0000-0000-0000FE2F0000}"/>
    <cellStyle name="40% - Accent2 2 4 3 3 4" xfId="22590" xr:uid="{00000000-0005-0000-0000-0000FF2F0000}"/>
    <cellStyle name="40% - Accent2 2 4 3 4" xfId="6954" xr:uid="{00000000-0005-0000-0000-000000300000}"/>
    <cellStyle name="40% - Accent2 2 4 3 4 2" xfId="6955" xr:uid="{00000000-0005-0000-0000-000001300000}"/>
    <cellStyle name="40% - Accent2 2 4 3 4 2 2" xfId="22594" xr:uid="{00000000-0005-0000-0000-000002300000}"/>
    <cellStyle name="40% - Accent2 2 4 3 4 3" xfId="22593" xr:uid="{00000000-0005-0000-0000-000003300000}"/>
    <cellStyle name="40% - Accent2 2 4 3 5" xfId="22583" xr:uid="{00000000-0005-0000-0000-000004300000}"/>
    <cellStyle name="40% - Accent2 2 4 4" xfId="6956" xr:uid="{00000000-0005-0000-0000-000005300000}"/>
    <cellStyle name="40% - Accent2 2 4 4 2" xfId="6957" xr:uid="{00000000-0005-0000-0000-000006300000}"/>
    <cellStyle name="40% - Accent2 2 4 4 2 2" xfId="6958" xr:uid="{00000000-0005-0000-0000-000007300000}"/>
    <cellStyle name="40% - Accent2 2 4 4 2 2 2" xfId="6959" xr:uid="{00000000-0005-0000-0000-000008300000}"/>
    <cellStyle name="40% - Accent2 2 4 4 2 2 2 2" xfId="22598" xr:uid="{00000000-0005-0000-0000-000009300000}"/>
    <cellStyle name="40% - Accent2 2 4 4 2 2 3" xfId="6960" xr:uid="{00000000-0005-0000-0000-00000A300000}"/>
    <cellStyle name="40% - Accent2 2 4 4 2 2 3 2" xfId="22599" xr:uid="{00000000-0005-0000-0000-00000B300000}"/>
    <cellStyle name="40% - Accent2 2 4 4 2 2 4" xfId="22597" xr:uid="{00000000-0005-0000-0000-00000C300000}"/>
    <cellStyle name="40% - Accent2 2 4 4 2 3" xfId="6961" xr:uid="{00000000-0005-0000-0000-00000D300000}"/>
    <cellStyle name="40% - Accent2 2 4 4 2 3 2" xfId="6962" xr:uid="{00000000-0005-0000-0000-00000E300000}"/>
    <cellStyle name="40% - Accent2 2 4 4 2 3 2 2" xfId="22601" xr:uid="{00000000-0005-0000-0000-00000F300000}"/>
    <cellStyle name="40% - Accent2 2 4 4 2 3 3" xfId="22600" xr:uid="{00000000-0005-0000-0000-000010300000}"/>
    <cellStyle name="40% - Accent2 2 4 4 2 4" xfId="22596" xr:uid="{00000000-0005-0000-0000-000011300000}"/>
    <cellStyle name="40% - Accent2 2 4 4 3" xfId="6963" xr:uid="{00000000-0005-0000-0000-000012300000}"/>
    <cellStyle name="40% - Accent2 2 4 4 3 2" xfId="6964" xr:uid="{00000000-0005-0000-0000-000013300000}"/>
    <cellStyle name="40% - Accent2 2 4 4 3 2 2" xfId="22603" xr:uid="{00000000-0005-0000-0000-000014300000}"/>
    <cellStyle name="40% - Accent2 2 4 4 3 3" xfId="6965" xr:uid="{00000000-0005-0000-0000-000015300000}"/>
    <cellStyle name="40% - Accent2 2 4 4 3 3 2" xfId="22604" xr:uid="{00000000-0005-0000-0000-000016300000}"/>
    <cellStyle name="40% - Accent2 2 4 4 3 4" xfId="22602" xr:uid="{00000000-0005-0000-0000-000017300000}"/>
    <cellStyle name="40% - Accent2 2 4 4 4" xfId="6966" xr:uid="{00000000-0005-0000-0000-000018300000}"/>
    <cellStyle name="40% - Accent2 2 4 4 4 2" xfId="6967" xr:uid="{00000000-0005-0000-0000-000019300000}"/>
    <cellStyle name="40% - Accent2 2 4 4 4 2 2" xfId="22606" xr:uid="{00000000-0005-0000-0000-00001A300000}"/>
    <cellStyle name="40% - Accent2 2 4 4 4 3" xfId="22605" xr:uid="{00000000-0005-0000-0000-00001B300000}"/>
    <cellStyle name="40% - Accent2 2 4 4 5" xfId="22595" xr:uid="{00000000-0005-0000-0000-00001C300000}"/>
    <cellStyle name="40% - Accent2 2 4 5" xfId="6968" xr:uid="{00000000-0005-0000-0000-00001D300000}"/>
    <cellStyle name="40% - Accent2 2 4 5 2" xfId="6969" xr:uid="{00000000-0005-0000-0000-00001E300000}"/>
    <cellStyle name="40% - Accent2 2 4 5 2 2" xfId="6970" xr:uid="{00000000-0005-0000-0000-00001F300000}"/>
    <cellStyle name="40% - Accent2 2 4 5 2 2 2" xfId="22609" xr:uid="{00000000-0005-0000-0000-000020300000}"/>
    <cellStyle name="40% - Accent2 2 4 5 2 3" xfId="6971" xr:uid="{00000000-0005-0000-0000-000021300000}"/>
    <cellStyle name="40% - Accent2 2 4 5 2 3 2" xfId="22610" xr:uid="{00000000-0005-0000-0000-000022300000}"/>
    <cellStyle name="40% - Accent2 2 4 5 2 4" xfId="22608" xr:uid="{00000000-0005-0000-0000-000023300000}"/>
    <cellStyle name="40% - Accent2 2 4 5 3" xfId="6972" xr:uid="{00000000-0005-0000-0000-000024300000}"/>
    <cellStyle name="40% - Accent2 2 4 5 3 2" xfId="6973" xr:uid="{00000000-0005-0000-0000-000025300000}"/>
    <cellStyle name="40% - Accent2 2 4 5 3 2 2" xfId="22612" xr:uid="{00000000-0005-0000-0000-000026300000}"/>
    <cellStyle name="40% - Accent2 2 4 5 3 3" xfId="22611" xr:uid="{00000000-0005-0000-0000-000027300000}"/>
    <cellStyle name="40% - Accent2 2 4 5 4" xfId="22607" xr:uid="{00000000-0005-0000-0000-000028300000}"/>
    <cellStyle name="40% - Accent2 2 4 6" xfId="6974" xr:uid="{00000000-0005-0000-0000-000029300000}"/>
    <cellStyle name="40% - Accent2 2 4 6 2" xfId="6975" xr:uid="{00000000-0005-0000-0000-00002A300000}"/>
    <cellStyle name="40% - Accent2 2 4 6 2 2" xfId="6976" xr:uid="{00000000-0005-0000-0000-00002B300000}"/>
    <cellStyle name="40% - Accent2 2 4 6 2 2 2" xfId="22615" xr:uid="{00000000-0005-0000-0000-00002C300000}"/>
    <cellStyle name="40% - Accent2 2 4 6 2 3" xfId="6977" xr:uid="{00000000-0005-0000-0000-00002D300000}"/>
    <cellStyle name="40% - Accent2 2 4 6 2 3 2" xfId="22616" xr:uid="{00000000-0005-0000-0000-00002E300000}"/>
    <cellStyle name="40% - Accent2 2 4 6 2 4" xfId="22614" xr:uid="{00000000-0005-0000-0000-00002F300000}"/>
    <cellStyle name="40% - Accent2 2 4 6 3" xfId="6978" xr:uid="{00000000-0005-0000-0000-000030300000}"/>
    <cellStyle name="40% - Accent2 2 4 6 3 2" xfId="22617" xr:uid="{00000000-0005-0000-0000-000031300000}"/>
    <cellStyle name="40% - Accent2 2 4 6 4" xfId="6979" xr:uid="{00000000-0005-0000-0000-000032300000}"/>
    <cellStyle name="40% - Accent2 2 4 6 4 2" xfId="22618" xr:uid="{00000000-0005-0000-0000-000033300000}"/>
    <cellStyle name="40% - Accent2 2 4 6 5" xfId="22613" xr:uid="{00000000-0005-0000-0000-000034300000}"/>
    <cellStyle name="40% - Accent2 2 4 7" xfId="6980" xr:uid="{00000000-0005-0000-0000-000035300000}"/>
    <cellStyle name="40% - Accent2 2 4 7 2" xfId="6981" xr:uid="{00000000-0005-0000-0000-000036300000}"/>
    <cellStyle name="40% - Accent2 2 4 7 2 2" xfId="22620" xr:uid="{00000000-0005-0000-0000-000037300000}"/>
    <cellStyle name="40% - Accent2 2 4 7 3" xfId="6982" xr:uid="{00000000-0005-0000-0000-000038300000}"/>
    <cellStyle name="40% - Accent2 2 4 7 3 2" xfId="22621" xr:uid="{00000000-0005-0000-0000-000039300000}"/>
    <cellStyle name="40% - Accent2 2 4 7 4" xfId="22619" xr:uid="{00000000-0005-0000-0000-00003A300000}"/>
    <cellStyle name="40% - Accent2 2 4 8" xfId="6983" xr:uid="{00000000-0005-0000-0000-00003B300000}"/>
    <cellStyle name="40% - Accent2 2 4 8 2" xfId="6984" xr:uid="{00000000-0005-0000-0000-00003C300000}"/>
    <cellStyle name="40% - Accent2 2 4 8 2 2" xfId="22623" xr:uid="{00000000-0005-0000-0000-00003D300000}"/>
    <cellStyle name="40% - Accent2 2 4 8 3" xfId="22622" xr:uid="{00000000-0005-0000-0000-00003E300000}"/>
    <cellStyle name="40% - Accent2 2 4 9" xfId="22558" xr:uid="{00000000-0005-0000-0000-00003F300000}"/>
    <cellStyle name="40% - Accent2 2 5" xfId="6985" xr:uid="{00000000-0005-0000-0000-000040300000}"/>
    <cellStyle name="40% - Accent2 2 5 2" xfId="6986" xr:uid="{00000000-0005-0000-0000-000041300000}"/>
    <cellStyle name="40% - Accent2 2 5 2 2" xfId="6987" xr:uid="{00000000-0005-0000-0000-000042300000}"/>
    <cellStyle name="40% - Accent2 2 5 2 2 2" xfId="6988" xr:uid="{00000000-0005-0000-0000-000043300000}"/>
    <cellStyle name="40% - Accent2 2 5 2 2 2 2" xfId="6989" xr:uid="{00000000-0005-0000-0000-000044300000}"/>
    <cellStyle name="40% - Accent2 2 5 2 2 2 2 2" xfId="6990" xr:uid="{00000000-0005-0000-0000-000045300000}"/>
    <cellStyle name="40% - Accent2 2 5 2 2 2 2 2 2" xfId="22629" xr:uid="{00000000-0005-0000-0000-000046300000}"/>
    <cellStyle name="40% - Accent2 2 5 2 2 2 2 3" xfId="6991" xr:uid="{00000000-0005-0000-0000-000047300000}"/>
    <cellStyle name="40% - Accent2 2 5 2 2 2 2 3 2" xfId="22630" xr:uid="{00000000-0005-0000-0000-000048300000}"/>
    <cellStyle name="40% - Accent2 2 5 2 2 2 2 4" xfId="22628" xr:uid="{00000000-0005-0000-0000-000049300000}"/>
    <cellStyle name="40% - Accent2 2 5 2 2 2 3" xfId="6992" xr:uid="{00000000-0005-0000-0000-00004A300000}"/>
    <cellStyle name="40% - Accent2 2 5 2 2 2 3 2" xfId="6993" xr:uid="{00000000-0005-0000-0000-00004B300000}"/>
    <cellStyle name="40% - Accent2 2 5 2 2 2 3 2 2" xfId="22632" xr:uid="{00000000-0005-0000-0000-00004C300000}"/>
    <cellStyle name="40% - Accent2 2 5 2 2 2 3 3" xfId="22631" xr:uid="{00000000-0005-0000-0000-00004D300000}"/>
    <cellStyle name="40% - Accent2 2 5 2 2 2 4" xfId="22627" xr:uid="{00000000-0005-0000-0000-00004E300000}"/>
    <cellStyle name="40% - Accent2 2 5 2 2 3" xfId="6994" xr:uid="{00000000-0005-0000-0000-00004F300000}"/>
    <cellStyle name="40% - Accent2 2 5 2 2 3 2" xfId="6995" xr:uid="{00000000-0005-0000-0000-000050300000}"/>
    <cellStyle name="40% - Accent2 2 5 2 2 3 2 2" xfId="22634" xr:uid="{00000000-0005-0000-0000-000051300000}"/>
    <cellStyle name="40% - Accent2 2 5 2 2 3 3" xfId="6996" xr:uid="{00000000-0005-0000-0000-000052300000}"/>
    <cellStyle name="40% - Accent2 2 5 2 2 3 3 2" xfId="22635" xr:uid="{00000000-0005-0000-0000-000053300000}"/>
    <cellStyle name="40% - Accent2 2 5 2 2 3 4" xfId="22633" xr:uid="{00000000-0005-0000-0000-000054300000}"/>
    <cellStyle name="40% - Accent2 2 5 2 2 4" xfId="6997" xr:uid="{00000000-0005-0000-0000-000055300000}"/>
    <cellStyle name="40% - Accent2 2 5 2 2 4 2" xfId="6998" xr:uid="{00000000-0005-0000-0000-000056300000}"/>
    <cellStyle name="40% - Accent2 2 5 2 2 4 2 2" xfId="22637" xr:uid="{00000000-0005-0000-0000-000057300000}"/>
    <cellStyle name="40% - Accent2 2 5 2 2 4 3" xfId="22636" xr:uid="{00000000-0005-0000-0000-000058300000}"/>
    <cellStyle name="40% - Accent2 2 5 2 2 5" xfId="22626" xr:uid="{00000000-0005-0000-0000-000059300000}"/>
    <cellStyle name="40% - Accent2 2 5 2 3" xfId="6999" xr:uid="{00000000-0005-0000-0000-00005A300000}"/>
    <cellStyle name="40% - Accent2 2 5 2 3 2" xfId="7000" xr:uid="{00000000-0005-0000-0000-00005B300000}"/>
    <cellStyle name="40% - Accent2 2 5 2 3 2 2" xfId="7001" xr:uid="{00000000-0005-0000-0000-00005C300000}"/>
    <cellStyle name="40% - Accent2 2 5 2 3 2 2 2" xfId="22640" xr:uid="{00000000-0005-0000-0000-00005D300000}"/>
    <cellStyle name="40% - Accent2 2 5 2 3 2 3" xfId="7002" xr:uid="{00000000-0005-0000-0000-00005E300000}"/>
    <cellStyle name="40% - Accent2 2 5 2 3 2 3 2" xfId="22641" xr:uid="{00000000-0005-0000-0000-00005F300000}"/>
    <cellStyle name="40% - Accent2 2 5 2 3 2 4" xfId="22639" xr:uid="{00000000-0005-0000-0000-000060300000}"/>
    <cellStyle name="40% - Accent2 2 5 2 3 3" xfId="7003" xr:uid="{00000000-0005-0000-0000-000061300000}"/>
    <cellStyle name="40% - Accent2 2 5 2 3 3 2" xfId="7004" xr:uid="{00000000-0005-0000-0000-000062300000}"/>
    <cellStyle name="40% - Accent2 2 5 2 3 3 2 2" xfId="22643" xr:uid="{00000000-0005-0000-0000-000063300000}"/>
    <cellStyle name="40% - Accent2 2 5 2 3 3 3" xfId="22642" xr:uid="{00000000-0005-0000-0000-000064300000}"/>
    <cellStyle name="40% - Accent2 2 5 2 3 4" xfId="22638" xr:uid="{00000000-0005-0000-0000-000065300000}"/>
    <cellStyle name="40% - Accent2 2 5 2 4" xfId="7005" xr:uid="{00000000-0005-0000-0000-000066300000}"/>
    <cellStyle name="40% - Accent2 2 5 2 4 2" xfId="7006" xr:uid="{00000000-0005-0000-0000-000067300000}"/>
    <cellStyle name="40% - Accent2 2 5 2 4 2 2" xfId="22645" xr:uid="{00000000-0005-0000-0000-000068300000}"/>
    <cellStyle name="40% - Accent2 2 5 2 4 3" xfId="7007" xr:uid="{00000000-0005-0000-0000-000069300000}"/>
    <cellStyle name="40% - Accent2 2 5 2 4 3 2" xfId="22646" xr:uid="{00000000-0005-0000-0000-00006A300000}"/>
    <cellStyle name="40% - Accent2 2 5 2 4 4" xfId="22644" xr:uid="{00000000-0005-0000-0000-00006B300000}"/>
    <cellStyle name="40% - Accent2 2 5 2 5" xfId="7008" xr:uid="{00000000-0005-0000-0000-00006C300000}"/>
    <cellStyle name="40% - Accent2 2 5 2 5 2" xfId="7009" xr:uid="{00000000-0005-0000-0000-00006D300000}"/>
    <cellStyle name="40% - Accent2 2 5 2 5 2 2" xfId="22648" xr:uid="{00000000-0005-0000-0000-00006E300000}"/>
    <cellStyle name="40% - Accent2 2 5 2 5 3" xfId="22647" xr:uid="{00000000-0005-0000-0000-00006F300000}"/>
    <cellStyle name="40% - Accent2 2 5 2 6" xfId="22625" xr:uid="{00000000-0005-0000-0000-000070300000}"/>
    <cellStyle name="40% - Accent2 2 5 3" xfId="7010" xr:uid="{00000000-0005-0000-0000-000071300000}"/>
    <cellStyle name="40% - Accent2 2 5 3 2" xfId="7011" xr:uid="{00000000-0005-0000-0000-000072300000}"/>
    <cellStyle name="40% - Accent2 2 5 3 2 2" xfId="7012" xr:uid="{00000000-0005-0000-0000-000073300000}"/>
    <cellStyle name="40% - Accent2 2 5 3 2 2 2" xfId="7013" xr:uid="{00000000-0005-0000-0000-000074300000}"/>
    <cellStyle name="40% - Accent2 2 5 3 2 2 2 2" xfId="22652" xr:uid="{00000000-0005-0000-0000-000075300000}"/>
    <cellStyle name="40% - Accent2 2 5 3 2 2 3" xfId="7014" xr:uid="{00000000-0005-0000-0000-000076300000}"/>
    <cellStyle name="40% - Accent2 2 5 3 2 2 3 2" xfId="22653" xr:uid="{00000000-0005-0000-0000-000077300000}"/>
    <cellStyle name="40% - Accent2 2 5 3 2 2 4" xfId="22651" xr:uid="{00000000-0005-0000-0000-000078300000}"/>
    <cellStyle name="40% - Accent2 2 5 3 2 3" xfId="7015" xr:uid="{00000000-0005-0000-0000-000079300000}"/>
    <cellStyle name="40% - Accent2 2 5 3 2 3 2" xfId="7016" xr:uid="{00000000-0005-0000-0000-00007A300000}"/>
    <cellStyle name="40% - Accent2 2 5 3 2 3 2 2" xfId="22655" xr:uid="{00000000-0005-0000-0000-00007B300000}"/>
    <cellStyle name="40% - Accent2 2 5 3 2 3 3" xfId="22654" xr:uid="{00000000-0005-0000-0000-00007C300000}"/>
    <cellStyle name="40% - Accent2 2 5 3 2 4" xfId="22650" xr:uid="{00000000-0005-0000-0000-00007D300000}"/>
    <cellStyle name="40% - Accent2 2 5 3 3" xfId="7017" xr:uid="{00000000-0005-0000-0000-00007E300000}"/>
    <cellStyle name="40% - Accent2 2 5 3 3 2" xfId="7018" xr:uid="{00000000-0005-0000-0000-00007F300000}"/>
    <cellStyle name="40% - Accent2 2 5 3 3 2 2" xfId="22657" xr:uid="{00000000-0005-0000-0000-000080300000}"/>
    <cellStyle name="40% - Accent2 2 5 3 3 3" xfId="7019" xr:uid="{00000000-0005-0000-0000-000081300000}"/>
    <cellStyle name="40% - Accent2 2 5 3 3 3 2" xfId="22658" xr:uid="{00000000-0005-0000-0000-000082300000}"/>
    <cellStyle name="40% - Accent2 2 5 3 3 4" xfId="22656" xr:uid="{00000000-0005-0000-0000-000083300000}"/>
    <cellStyle name="40% - Accent2 2 5 3 4" xfId="7020" xr:uid="{00000000-0005-0000-0000-000084300000}"/>
    <cellStyle name="40% - Accent2 2 5 3 4 2" xfId="7021" xr:uid="{00000000-0005-0000-0000-000085300000}"/>
    <cellStyle name="40% - Accent2 2 5 3 4 2 2" xfId="22660" xr:uid="{00000000-0005-0000-0000-000086300000}"/>
    <cellStyle name="40% - Accent2 2 5 3 4 3" xfId="22659" xr:uid="{00000000-0005-0000-0000-000087300000}"/>
    <cellStyle name="40% - Accent2 2 5 3 5" xfId="22649" xr:uid="{00000000-0005-0000-0000-000088300000}"/>
    <cellStyle name="40% - Accent2 2 5 4" xfId="7022" xr:uid="{00000000-0005-0000-0000-000089300000}"/>
    <cellStyle name="40% - Accent2 2 5 4 2" xfId="7023" xr:uid="{00000000-0005-0000-0000-00008A300000}"/>
    <cellStyle name="40% - Accent2 2 5 4 2 2" xfId="7024" xr:uid="{00000000-0005-0000-0000-00008B300000}"/>
    <cellStyle name="40% - Accent2 2 5 4 2 2 2" xfId="22663" xr:uid="{00000000-0005-0000-0000-00008C300000}"/>
    <cellStyle name="40% - Accent2 2 5 4 2 3" xfId="7025" xr:uid="{00000000-0005-0000-0000-00008D300000}"/>
    <cellStyle name="40% - Accent2 2 5 4 2 3 2" xfId="22664" xr:uid="{00000000-0005-0000-0000-00008E300000}"/>
    <cellStyle name="40% - Accent2 2 5 4 2 4" xfId="22662" xr:uid="{00000000-0005-0000-0000-00008F300000}"/>
    <cellStyle name="40% - Accent2 2 5 4 3" xfId="7026" xr:uid="{00000000-0005-0000-0000-000090300000}"/>
    <cellStyle name="40% - Accent2 2 5 4 3 2" xfId="7027" xr:uid="{00000000-0005-0000-0000-000091300000}"/>
    <cellStyle name="40% - Accent2 2 5 4 3 2 2" xfId="22666" xr:uid="{00000000-0005-0000-0000-000092300000}"/>
    <cellStyle name="40% - Accent2 2 5 4 3 3" xfId="22665" xr:uid="{00000000-0005-0000-0000-000093300000}"/>
    <cellStyle name="40% - Accent2 2 5 4 4" xfId="22661" xr:uid="{00000000-0005-0000-0000-000094300000}"/>
    <cellStyle name="40% - Accent2 2 5 5" xfId="7028" xr:uid="{00000000-0005-0000-0000-000095300000}"/>
    <cellStyle name="40% - Accent2 2 5 5 2" xfId="7029" xr:uid="{00000000-0005-0000-0000-000096300000}"/>
    <cellStyle name="40% - Accent2 2 5 5 2 2" xfId="22668" xr:uid="{00000000-0005-0000-0000-000097300000}"/>
    <cellStyle name="40% - Accent2 2 5 5 3" xfId="7030" xr:uid="{00000000-0005-0000-0000-000098300000}"/>
    <cellStyle name="40% - Accent2 2 5 5 3 2" xfId="22669" xr:uid="{00000000-0005-0000-0000-000099300000}"/>
    <cellStyle name="40% - Accent2 2 5 5 4" xfId="22667" xr:uid="{00000000-0005-0000-0000-00009A300000}"/>
    <cellStyle name="40% - Accent2 2 5 6" xfId="7031" xr:uid="{00000000-0005-0000-0000-00009B300000}"/>
    <cellStyle name="40% - Accent2 2 5 6 2" xfId="7032" xr:uid="{00000000-0005-0000-0000-00009C300000}"/>
    <cellStyle name="40% - Accent2 2 5 6 2 2" xfId="22671" xr:uid="{00000000-0005-0000-0000-00009D300000}"/>
    <cellStyle name="40% - Accent2 2 5 6 3" xfId="22670" xr:uid="{00000000-0005-0000-0000-00009E300000}"/>
    <cellStyle name="40% - Accent2 2 5 7" xfId="22624" xr:uid="{00000000-0005-0000-0000-00009F300000}"/>
    <cellStyle name="40% - Accent2 2 6" xfId="7033" xr:uid="{00000000-0005-0000-0000-0000A0300000}"/>
    <cellStyle name="40% - Accent2 2 6 2" xfId="7034" xr:uid="{00000000-0005-0000-0000-0000A1300000}"/>
    <cellStyle name="40% - Accent2 2 6 2 2" xfId="7035" xr:uid="{00000000-0005-0000-0000-0000A2300000}"/>
    <cellStyle name="40% - Accent2 2 6 2 2 2" xfId="7036" xr:uid="{00000000-0005-0000-0000-0000A3300000}"/>
    <cellStyle name="40% - Accent2 2 6 2 2 2 2" xfId="7037" xr:uid="{00000000-0005-0000-0000-0000A4300000}"/>
    <cellStyle name="40% - Accent2 2 6 2 2 2 2 2" xfId="22676" xr:uid="{00000000-0005-0000-0000-0000A5300000}"/>
    <cellStyle name="40% - Accent2 2 6 2 2 2 3" xfId="7038" xr:uid="{00000000-0005-0000-0000-0000A6300000}"/>
    <cellStyle name="40% - Accent2 2 6 2 2 2 3 2" xfId="22677" xr:uid="{00000000-0005-0000-0000-0000A7300000}"/>
    <cellStyle name="40% - Accent2 2 6 2 2 2 4" xfId="22675" xr:uid="{00000000-0005-0000-0000-0000A8300000}"/>
    <cellStyle name="40% - Accent2 2 6 2 2 3" xfId="7039" xr:uid="{00000000-0005-0000-0000-0000A9300000}"/>
    <cellStyle name="40% - Accent2 2 6 2 2 3 2" xfId="7040" xr:uid="{00000000-0005-0000-0000-0000AA300000}"/>
    <cellStyle name="40% - Accent2 2 6 2 2 3 2 2" xfId="22679" xr:uid="{00000000-0005-0000-0000-0000AB300000}"/>
    <cellStyle name="40% - Accent2 2 6 2 2 3 3" xfId="22678" xr:uid="{00000000-0005-0000-0000-0000AC300000}"/>
    <cellStyle name="40% - Accent2 2 6 2 2 4" xfId="22674" xr:uid="{00000000-0005-0000-0000-0000AD300000}"/>
    <cellStyle name="40% - Accent2 2 6 2 3" xfId="7041" xr:uid="{00000000-0005-0000-0000-0000AE300000}"/>
    <cellStyle name="40% - Accent2 2 6 2 3 2" xfId="7042" xr:uid="{00000000-0005-0000-0000-0000AF300000}"/>
    <cellStyle name="40% - Accent2 2 6 2 3 2 2" xfId="22681" xr:uid="{00000000-0005-0000-0000-0000B0300000}"/>
    <cellStyle name="40% - Accent2 2 6 2 3 3" xfId="7043" xr:uid="{00000000-0005-0000-0000-0000B1300000}"/>
    <cellStyle name="40% - Accent2 2 6 2 3 3 2" xfId="22682" xr:uid="{00000000-0005-0000-0000-0000B2300000}"/>
    <cellStyle name="40% - Accent2 2 6 2 3 4" xfId="22680" xr:uid="{00000000-0005-0000-0000-0000B3300000}"/>
    <cellStyle name="40% - Accent2 2 6 2 4" xfId="7044" xr:uid="{00000000-0005-0000-0000-0000B4300000}"/>
    <cellStyle name="40% - Accent2 2 6 2 4 2" xfId="7045" xr:uid="{00000000-0005-0000-0000-0000B5300000}"/>
    <cellStyle name="40% - Accent2 2 6 2 4 2 2" xfId="22684" xr:uid="{00000000-0005-0000-0000-0000B6300000}"/>
    <cellStyle name="40% - Accent2 2 6 2 4 3" xfId="22683" xr:uid="{00000000-0005-0000-0000-0000B7300000}"/>
    <cellStyle name="40% - Accent2 2 6 2 5" xfId="22673" xr:uid="{00000000-0005-0000-0000-0000B8300000}"/>
    <cellStyle name="40% - Accent2 2 6 3" xfId="7046" xr:uid="{00000000-0005-0000-0000-0000B9300000}"/>
    <cellStyle name="40% - Accent2 2 6 3 2" xfId="7047" xr:uid="{00000000-0005-0000-0000-0000BA300000}"/>
    <cellStyle name="40% - Accent2 2 6 3 2 2" xfId="7048" xr:uid="{00000000-0005-0000-0000-0000BB300000}"/>
    <cellStyle name="40% - Accent2 2 6 3 2 2 2" xfId="22687" xr:uid="{00000000-0005-0000-0000-0000BC300000}"/>
    <cellStyle name="40% - Accent2 2 6 3 2 3" xfId="7049" xr:uid="{00000000-0005-0000-0000-0000BD300000}"/>
    <cellStyle name="40% - Accent2 2 6 3 2 3 2" xfId="22688" xr:uid="{00000000-0005-0000-0000-0000BE300000}"/>
    <cellStyle name="40% - Accent2 2 6 3 2 4" xfId="22686" xr:uid="{00000000-0005-0000-0000-0000BF300000}"/>
    <cellStyle name="40% - Accent2 2 6 3 3" xfId="7050" xr:uid="{00000000-0005-0000-0000-0000C0300000}"/>
    <cellStyle name="40% - Accent2 2 6 3 3 2" xfId="7051" xr:uid="{00000000-0005-0000-0000-0000C1300000}"/>
    <cellStyle name="40% - Accent2 2 6 3 3 2 2" xfId="22690" xr:uid="{00000000-0005-0000-0000-0000C2300000}"/>
    <cellStyle name="40% - Accent2 2 6 3 3 3" xfId="22689" xr:uid="{00000000-0005-0000-0000-0000C3300000}"/>
    <cellStyle name="40% - Accent2 2 6 3 4" xfId="22685" xr:uid="{00000000-0005-0000-0000-0000C4300000}"/>
    <cellStyle name="40% - Accent2 2 6 4" xfId="7052" xr:uid="{00000000-0005-0000-0000-0000C5300000}"/>
    <cellStyle name="40% - Accent2 2 6 4 2" xfId="7053" xr:uid="{00000000-0005-0000-0000-0000C6300000}"/>
    <cellStyle name="40% - Accent2 2 6 4 2 2" xfId="22692" xr:uid="{00000000-0005-0000-0000-0000C7300000}"/>
    <cellStyle name="40% - Accent2 2 6 4 3" xfId="7054" xr:uid="{00000000-0005-0000-0000-0000C8300000}"/>
    <cellStyle name="40% - Accent2 2 6 4 3 2" xfId="22693" xr:uid="{00000000-0005-0000-0000-0000C9300000}"/>
    <cellStyle name="40% - Accent2 2 6 4 4" xfId="22691" xr:uid="{00000000-0005-0000-0000-0000CA300000}"/>
    <cellStyle name="40% - Accent2 2 6 5" xfId="7055" xr:uid="{00000000-0005-0000-0000-0000CB300000}"/>
    <cellStyle name="40% - Accent2 2 6 5 2" xfId="7056" xr:uid="{00000000-0005-0000-0000-0000CC300000}"/>
    <cellStyle name="40% - Accent2 2 6 5 2 2" xfId="22695" xr:uid="{00000000-0005-0000-0000-0000CD300000}"/>
    <cellStyle name="40% - Accent2 2 6 5 3" xfId="22694" xr:uid="{00000000-0005-0000-0000-0000CE300000}"/>
    <cellStyle name="40% - Accent2 2 6 6" xfId="22672" xr:uid="{00000000-0005-0000-0000-0000CF300000}"/>
    <cellStyle name="40% - Accent2 2 7" xfId="7057" xr:uid="{00000000-0005-0000-0000-0000D0300000}"/>
    <cellStyle name="40% - Accent2 2 7 2" xfId="7058" xr:uid="{00000000-0005-0000-0000-0000D1300000}"/>
    <cellStyle name="40% - Accent2 2 7 2 2" xfId="7059" xr:uid="{00000000-0005-0000-0000-0000D2300000}"/>
    <cellStyle name="40% - Accent2 2 7 2 2 2" xfId="7060" xr:uid="{00000000-0005-0000-0000-0000D3300000}"/>
    <cellStyle name="40% - Accent2 2 7 2 2 2 2" xfId="22699" xr:uid="{00000000-0005-0000-0000-0000D4300000}"/>
    <cellStyle name="40% - Accent2 2 7 2 2 3" xfId="7061" xr:uid="{00000000-0005-0000-0000-0000D5300000}"/>
    <cellStyle name="40% - Accent2 2 7 2 2 3 2" xfId="22700" xr:uid="{00000000-0005-0000-0000-0000D6300000}"/>
    <cellStyle name="40% - Accent2 2 7 2 2 4" xfId="22698" xr:uid="{00000000-0005-0000-0000-0000D7300000}"/>
    <cellStyle name="40% - Accent2 2 7 2 3" xfId="7062" xr:uid="{00000000-0005-0000-0000-0000D8300000}"/>
    <cellStyle name="40% - Accent2 2 7 2 3 2" xfId="7063" xr:uid="{00000000-0005-0000-0000-0000D9300000}"/>
    <cellStyle name="40% - Accent2 2 7 2 3 2 2" xfId="22702" xr:uid="{00000000-0005-0000-0000-0000DA300000}"/>
    <cellStyle name="40% - Accent2 2 7 2 3 3" xfId="22701" xr:uid="{00000000-0005-0000-0000-0000DB300000}"/>
    <cellStyle name="40% - Accent2 2 7 2 4" xfId="22697" xr:uid="{00000000-0005-0000-0000-0000DC300000}"/>
    <cellStyle name="40% - Accent2 2 7 3" xfId="7064" xr:uid="{00000000-0005-0000-0000-0000DD300000}"/>
    <cellStyle name="40% - Accent2 2 7 3 2" xfId="7065" xr:uid="{00000000-0005-0000-0000-0000DE300000}"/>
    <cellStyle name="40% - Accent2 2 7 3 2 2" xfId="22704" xr:uid="{00000000-0005-0000-0000-0000DF300000}"/>
    <cellStyle name="40% - Accent2 2 7 3 3" xfId="7066" xr:uid="{00000000-0005-0000-0000-0000E0300000}"/>
    <cellStyle name="40% - Accent2 2 7 3 3 2" xfId="22705" xr:uid="{00000000-0005-0000-0000-0000E1300000}"/>
    <cellStyle name="40% - Accent2 2 7 3 4" xfId="22703" xr:uid="{00000000-0005-0000-0000-0000E2300000}"/>
    <cellStyle name="40% - Accent2 2 7 4" xfId="7067" xr:uid="{00000000-0005-0000-0000-0000E3300000}"/>
    <cellStyle name="40% - Accent2 2 7 4 2" xfId="7068" xr:uid="{00000000-0005-0000-0000-0000E4300000}"/>
    <cellStyle name="40% - Accent2 2 7 4 2 2" xfId="22707" xr:uid="{00000000-0005-0000-0000-0000E5300000}"/>
    <cellStyle name="40% - Accent2 2 7 4 3" xfId="22706" xr:uid="{00000000-0005-0000-0000-0000E6300000}"/>
    <cellStyle name="40% - Accent2 2 7 5" xfId="22696" xr:uid="{00000000-0005-0000-0000-0000E7300000}"/>
    <cellStyle name="40% - Accent2 2 8" xfId="7069" xr:uid="{00000000-0005-0000-0000-0000E8300000}"/>
    <cellStyle name="40% - Accent2 2 8 2" xfId="7070" xr:uid="{00000000-0005-0000-0000-0000E9300000}"/>
    <cellStyle name="40% - Accent2 2 8 2 2" xfId="7071" xr:uid="{00000000-0005-0000-0000-0000EA300000}"/>
    <cellStyle name="40% - Accent2 2 8 2 2 2" xfId="22710" xr:uid="{00000000-0005-0000-0000-0000EB300000}"/>
    <cellStyle name="40% - Accent2 2 8 2 3" xfId="7072" xr:uid="{00000000-0005-0000-0000-0000EC300000}"/>
    <cellStyle name="40% - Accent2 2 8 2 3 2" xfId="22711" xr:uid="{00000000-0005-0000-0000-0000ED300000}"/>
    <cellStyle name="40% - Accent2 2 8 2 4" xfId="22709" xr:uid="{00000000-0005-0000-0000-0000EE300000}"/>
    <cellStyle name="40% - Accent2 2 8 3" xfId="7073" xr:uid="{00000000-0005-0000-0000-0000EF300000}"/>
    <cellStyle name="40% - Accent2 2 8 3 2" xfId="7074" xr:uid="{00000000-0005-0000-0000-0000F0300000}"/>
    <cellStyle name="40% - Accent2 2 8 3 2 2" xfId="22713" xr:uid="{00000000-0005-0000-0000-0000F1300000}"/>
    <cellStyle name="40% - Accent2 2 8 3 3" xfId="22712" xr:uid="{00000000-0005-0000-0000-0000F2300000}"/>
    <cellStyle name="40% - Accent2 2 8 4" xfId="22708" xr:uid="{00000000-0005-0000-0000-0000F3300000}"/>
    <cellStyle name="40% - Accent2 2 9" xfId="7075" xr:uid="{00000000-0005-0000-0000-0000F4300000}"/>
    <cellStyle name="40% - Accent2 2 9 2" xfId="7076" xr:uid="{00000000-0005-0000-0000-0000F5300000}"/>
    <cellStyle name="40% - Accent2 2 9 2 2" xfId="7077" xr:uid="{00000000-0005-0000-0000-0000F6300000}"/>
    <cellStyle name="40% - Accent2 2 9 2 2 2" xfId="22716" xr:uid="{00000000-0005-0000-0000-0000F7300000}"/>
    <cellStyle name="40% - Accent2 2 9 2 3" xfId="7078" xr:uid="{00000000-0005-0000-0000-0000F8300000}"/>
    <cellStyle name="40% - Accent2 2 9 2 3 2" xfId="22717" xr:uid="{00000000-0005-0000-0000-0000F9300000}"/>
    <cellStyle name="40% - Accent2 2 9 2 4" xfId="22715" xr:uid="{00000000-0005-0000-0000-0000FA300000}"/>
    <cellStyle name="40% - Accent2 2 9 3" xfId="7079" xr:uid="{00000000-0005-0000-0000-0000FB300000}"/>
    <cellStyle name="40% - Accent2 2 9 3 2" xfId="22718" xr:uid="{00000000-0005-0000-0000-0000FC300000}"/>
    <cellStyle name="40% - Accent2 2 9 4" xfId="7080" xr:uid="{00000000-0005-0000-0000-0000FD300000}"/>
    <cellStyle name="40% - Accent2 2 9 4 2" xfId="22719" xr:uid="{00000000-0005-0000-0000-0000FE300000}"/>
    <cellStyle name="40% - Accent2 2 9 5" xfId="22714" xr:uid="{00000000-0005-0000-0000-0000FF300000}"/>
    <cellStyle name="40% - Accent2 2_Sheet11" xfId="7081" xr:uid="{00000000-0005-0000-0000-000000310000}"/>
    <cellStyle name="40% - Accent2 20" xfId="1143" xr:uid="{00000000-0005-0000-0000-000001310000}"/>
    <cellStyle name="40% - Accent2 20 2" xfId="2238" xr:uid="{00000000-0005-0000-0000-000002310000}"/>
    <cellStyle name="40% - Accent2 20 2 2" xfId="18386" xr:uid="{00000000-0005-0000-0000-000003310000}"/>
    <cellStyle name="40% - Accent2 20 2 3" xfId="33548" xr:uid="{00000000-0005-0000-0000-000004310000}"/>
    <cellStyle name="40% - Accent2 20 3" xfId="16533" xr:uid="{00000000-0005-0000-0000-000005310000}"/>
    <cellStyle name="40% - Accent2 20 3 2" xfId="31059" xr:uid="{00000000-0005-0000-0000-000006310000}"/>
    <cellStyle name="40% - Accent2 20 3 3" xfId="34170" xr:uid="{00000000-0005-0000-0000-000007310000}"/>
    <cellStyle name="40% - Accent2 20 4" xfId="17435" xr:uid="{00000000-0005-0000-0000-000008310000}"/>
    <cellStyle name="40% - Accent2 20 4 2" xfId="34832" xr:uid="{00000000-0005-0000-0000-000009310000}"/>
    <cellStyle name="40% - Accent2 20 5" xfId="32844" xr:uid="{00000000-0005-0000-0000-00000A310000}"/>
    <cellStyle name="40% - Accent2 21" xfId="1156" xr:uid="{00000000-0005-0000-0000-00000B310000}"/>
    <cellStyle name="40% - Accent2 21 2" xfId="2251" xr:uid="{00000000-0005-0000-0000-00000C310000}"/>
    <cellStyle name="40% - Accent2 21 2 2" xfId="18399" xr:uid="{00000000-0005-0000-0000-00000D310000}"/>
    <cellStyle name="40% - Accent2 21 2 3" xfId="33562" xr:uid="{00000000-0005-0000-0000-00000E310000}"/>
    <cellStyle name="40% - Accent2 21 3" xfId="16546" xr:uid="{00000000-0005-0000-0000-00000F310000}"/>
    <cellStyle name="40% - Accent2 21 3 2" xfId="31072" xr:uid="{00000000-0005-0000-0000-000010310000}"/>
    <cellStyle name="40% - Accent2 21 3 3" xfId="34183" xr:uid="{00000000-0005-0000-0000-000011310000}"/>
    <cellStyle name="40% - Accent2 21 4" xfId="17448" xr:uid="{00000000-0005-0000-0000-000012310000}"/>
    <cellStyle name="40% - Accent2 21 4 2" xfId="34845" xr:uid="{00000000-0005-0000-0000-000013310000}"/>
    <cellStyle name="40% - Accent2 21 5" xfId="32857" xr:uid="{00000000-0005-0000-0000-000014310000}"/>
    <cellStyle name="40% - Accent2 22" xfId="1169" xr:uid="{00000000-0005-0000-0000-000015310000}"/>
    <cellStyle name="40% - Accent2 22 2" xfId="2264" xr:uid="{00000000-0005-0000-0000-000016310000}"/>
    <cellStyle name="40% - Accent2 22 2 2" xfId="18412" xr:uid="{00000000-0005-0000-0000-000017310000}"/>
    <cellStyle name="40% - Accent2 22 2 3" xfId="33576" xr:uid="{00000000-0005-0000-0000-000018310000}"/>
    <cellStyle name="40% - Accent2 22 3" xfId="16559" xr:uid="{00000000-0005-0000-0000-000019310000}"/>
    <cellStyle name="40% - Accent2 22 3 2" xfId="31085" xr:uid="{00000000-0005-0000-0000-00001A310000}"/>
    <cellStyle name="40% - Accent2 22 3 3" xfId="34196" xr:uid="{00000000-0005-0000-0000-00001B310000}"/>
    <cellStyle name="40% - Accent2 22 4" xfId="17461" xr:uid="{00000000-0005-0000-0000-00001C310000}"/>
    <cellStyle name="40% - Accent2 22 4 2" xfId="34862" xr:uid="{00000000-0005-0000-0000-00001D310000}"/>
    <cellStyle name="40% - Accent2 22 5" xfId="32870" xr:uid="{00000000-0005-0000-0000-00001E310000}"/>
    <cellStyle name="40% - Accent2 23" xfId="1183" xr:uid="{00000000-0005-0000-0000-00001F310000}"/>
    <cellStyle name="40% - Accent2 23 2" xfId="2277" xr:uid="{00000000-0005-0000-0000-000020310000}"/>
    <cellStyle name="40% - Accent2 23 2 2" xfId="18425" xr:uid="{00000000-0005-0000-0000-000021310000}"/>
    <cellStyle name="40% - Accent2 23 2 3" xfId="33593" xr:uid="{00000000-0005-0000-0000-000022310000}"/>
    <cellStyle name="40% - Accent2 23 3" xfId="16573" xr:uid="{00000000-0005-0000-0000-000023310000}"/>
    <cellStyle name="40% - Accent2 23 3 2" xfId="31099" xr:uid="{00000000-0005-0000-0000-000024310000}"/>
    <cellStyle name="40% - Accent2 23 3 3" xfId="34209" xr:uid="{00000000-0005-0000-0000-000025310000}"/>
    <cellStyle name="40% - Accent2 23 4" xfId="17474" xr:uid="{00000000-0005-0000-0000-000026310000}"/>
    <cellStyle name="40% - Accent2 23 4 2" xfId="34877" xr:uid="{00000000-0005-0000-0000-000027310000}"/>
    <cellStyle name="40% - Accent2 23 5" xfId="32889" xr:uid="{00000000-0005-0000-0000-000028310000}"/>
    <cellStyle name="40% - Accent2 24" xfId="1197" xr:uid="{00000000-0005-0000-0000-000029310000}"/>
    <cellStyle name="40% - Accent2 24 2" xfId="2290" xr:uid="{00000000-0005-0000-0000-00002A310000}"/>
    <cellStyle name="40% - Accent2 24 2 2" xfId="18438" xr:uid="{00000000-0005-0000-0000-00002B310000}"/>
    <cellStyle name="40% - Accent2 24 2 3" xfId="33610" xr:uid="{00000000-0005-0000-0000-00002C310000}"/>
    <cellStyle name="40% - Accent2 24 3" xfId="16586" xr:uid="{00000000-0005-0000-0000-00002D310000}"/>
    <cellStyle name="40% - Accent2 24 3 2" xfId="31112" xr:uid="{00000000-0005-0000-0000-00002E310000}"/>
    <cellStyle name="40% - Accent2 24 3 3" xfId="34222" xr:uid="{00000000-0005-0000-0000-00002F310000}"/>
    <cellStyle name="40% - Accent2 24 4" xfId="17487" xr:uid="{00000000-0005-0000-0000-000030310000}"/>
    <cellStyle name="40% - Accent2 24 4 2" xfId="34892" xr:uid="{00000000-0005-0000-0000-000031310000}"/>
    <cellStyle name="40% - Accent2 24 5" xfId="32902" xr:uid="{00000000-0005-0000-0000-000032310000}"/>
    <cellStyle name="40% - Accent2 25" xfId="1316" xr:uid="{00000000-0005-0000-0000-000033310000}"/>
    <cellStyle name="40% - Accent2 25 2" xfId="2303" xr:uid="{00000000-0005-0000-0000-000034310000}"/>
    <cellStyle name="40% - Accent2 25 2 2" xfId="18451" xr:uid="{00000000-0005-0000-0000-000035310000}"/>
    <cellStyle name="40% - Accent2 25 2 3" xfId="33624" xr:uid="{00000000-0005-0000-0000-000036310000}"/>
    <cellStyle name="40% - Accent2 25 3" xfId="16599" xr:uid="{00000000-0005-0000-0000-000037310000}"/>
    <cellStyle name="40% - Accent2 25 3 2" xfId="31125" xr:uid="{00000000-0005-0000-0000-000038310000}"/>
    <cellStyle name="40% - Accent2 25 3 3" xfId="34235" xr:uid="{00000000-0005-0000-0000-000039310000}"/>
    <cellStyle name="40% - Accent2 25 4" xfId="17500" xr:uid="{00000000-0005-0000-0000-00003A310000}"/>
    <cellStyle name="40% - Accent2 25 4 2" xfId="34912" xr:uid="{00000000-0005-0000-0000-00003B310000}"/>
    <cellStyle name="40% - Accent2 25 5" xfId="32915" xr:uid="{00000000-0005-0000-0000-00003C310000}"/>
    <cellStyle name="40% - Accent2 26" xfId="1340" xr:uid="{00000000-0005-0000-0000-00003D310000}"/>
    <cellStyle name="40% - Accent2 26 2" xfId="2320" xr:uid="{00000000-0005-0000-0000-00003E310000}"/>
    <cellStyle name="40% - Accent2 26 2 2" xfId="18468" xr:uid="{00000000-0005-0000-0000-00003F310000}"/>
    <cellStyle name="40% - Accent2 26 2 3" xfId="33640" xr:uid="{00000000-0005-0000-0000-000040310000}"/>
    <cellStyle name="40% - Accent2 26 3" xfId="16612" xr:uid="{00000000-0005-0000-0000-000041310000}"/>
    <cellStyle name="40% - Accent2 26 3 2" xfId="31138" xr:uid="{00000000-0005-0000-0000-000042310000}"/>
    <cellStyle name="40% - Accent2 26 3 3" xfId="34248" xr:uid="{00000000-0005-0000-0000-000043310000}"/>
    <cellStyle name="40% - Accent2 26 4" xfId="17517" xr:uid="{00000000-0005-0000-0000-000044310000}"/>
    <cellStyle name="40% - Accent2 26 4 2" xfId="34925" xr:uid="{00000000-0005-0000-0000-000045310000}"/>
    <cellStyle name="40% - Accent2 26 5" xfId="32928" xr:uid="{00000000-0005-0000-0000-000046310000}"/>
    <cellStyle name="40% - Accent2 27" xfId="1357" xr:uid="{00000000-0005-0000-0000-000047310000}"/>
    <cellStyle name="40% - Accent2 27 2" xfId="2330" xr:uid="{00000000-0005-0000-0000-000048310000}"/>
    <cellStyle name="40% - Accent2 27 2 2" xfId="18478" xr:uid="{00000000-0005-0000-0000-000049310000}"/>
    <cellStyle name="40% - Accent2 27 2 3" xfId="33655" xr:uid="{00000000-0005-0000-0000-00004A310000}"/>
    <cellStyle name="40% - Accent2 27 3" xfId="16657" xr:uid="{00000000-0005-0000-0000-00004B310000}"/>
    <cellStyle name="40% - Accent2 27 3 2" xfId="31155" xr:uid="{00000000-0005-0000-0000-00004C310000}"/>
    <cellStyle name="40% - Accent2 27 3 3" xfId="34261" xr:uid="{00000000-0005-0000-0000-00004D310000}"/>
    <cellStyle name="40% - Accent2 27 4" xfId="17527" xr:uid="{00000000-0005-0000-0000-00004E310000}"/>
    <cellStyle name="40% - Accent2 27 4 2" xfId="34939" xr:uid="{00000000-0005-0000-0000-00004F310000}"/>
    <cellStyle name="40% - Accent2 27 5" xfId="32941" xr:uid="{00000000-0005-0000-0000-000050310000}"/>
    <cellStyle name="40% - Accent2 28" xfId="1373" xr:uid="{00000000-0005-0000-0000-000051310000}"/>
    <cellStyle name="40% - Accent2 28 2" xfId="2345" xr:uid="{00000000-0005-0000-0000-000052310000}"/>
    <cellStyle name="40% - Accent2 28 2 2" xfId="18493" xr:uid="{00000000-0005-0000-0000-000053310000}"/>
    <cellStyle name="40% - Accent2 28 2 3" xfId="33671" xr:uid="{00000000-0005-0000-0000-000054310000}"/>
    <cellStyle name="40% - Accent2 28 3" xfId="17542" xr:uid="{00000000-0005-0000-0000-000055310000}"/>
    <cellStyle name="40% - Accent2 28 3 2" xfId="34952" xr:uid="{00000000-0005-0000-0000-000056310000}"/>
    <cellStyle name="40% - Accent2 28 4" xfId="32954" xr:uid="{00000000-0005-0000-0000-000057310000}"/>
    <cellStyle name="40% - Accent2 29" xfId="1387" xr:uid="{00000000-0005-0000-0000-000058310000}"/>
    <cellStyle name="40% - Accent2 29 2" xfId="2359" xr:uid="{00000000-0005-0000-0000-000059310000}"/>
    <cellStyle name="40% - Accent2 29 2 2" xfId="18507" xr:uid="{00000000-0005-0000-0000-00005A310000}"/>
    <cellStyle name="40% - Accent2 29 2 3" xfId="33685" xr:uid="{00000000-0005-0000-0000-00005B310000}"/>
    <cellStyle name="40% - Accent2 29 3" xfId="17556" xr:uid="{00000000-0005-0000-0000-00005C310000}"/>
    <cellStyle name="40% - Accent2 29 3 2" xfId="34966" xr:uid="{00000000-0005-0000-0000-00005D310000}"/>
    <cellStyle name="40% - Accent2 29 4" xfId="32967" xr:uid="{00000000-0005-0000-0000-00005E310000}"/>
    <cellStyle name="40% - Accent2 3" xfId="402" xr:uid="{00000000-0005-0000-0000-00005F310000}"/>
    <cellStyle name="40% - Accent2 3 10" xfId="16733" xr:uid="{00000000-0005-0000-0000-000060310000}"/>
    <cellStyle name="40% - Accent2 3 11" xfId="32621" xr:uid="{00000000-0005-0000-0000-000061310000}"/>
    <cellStyle name="40% - Accent2 3 2" xfId="614" xr:uid="{00000000-0005-0000-0000-000062310000}"/>
    <cellStyle name="40% - Accent2 3 2 10" xfId="33323" xr:uid="{00000000-0005-0000-0000-000063310000}"/>
    <cellStyle name="40% - Accent2 3 2 2" xfId="967" xr:uid="{00000000-0005-0000-0000-000064310000}"/>
    <cellStyle name="40% - Accent2 3 2 2 2" xfId="2063" xr:uid="{00000000-0005-0000-0000-000065310000}"/>
    <cellStyle name="40% - Accent2 3 2 2 2 2" xfId="7085" xr:uid="{00000000-0005-0000-0000-000066310000}"/>
    <cellStyle name="40% - Accent2 3 2 2 2 2 2" xfId="7086" xr:uid="{00000000-0005-0000-0000-000067310000}"/>
    <cellStyle name="40% - Accent2 3 2 2 2 2 2 2" xfId="22724" xr:uid="{00000000-0005-0000-0000-000068310000}"/>
    <cellStyle name="40% - Accent2 3 2 2 2 2 3" xfId="7087" xr:uid="{00000000-0005-0000-0000-000069310000}"/>
    <cellStyle name="40% - Accent2 3 2 2 2 2 3 2" xfId="22725" xr:uid="{00000000-0005-0000-0000-00006A310000}"/>
    <cellStyle name="40% - Accent2 3 2 2 2 2 4" xfId="22723" xr:uid="{00000000-0005-0000-0000-00006B310000}"/>
    <cellStyle name="40% - Accent2 3 2 2 2 3" xfId="7088" xr:uid="{00000000-0005-0000-0000-00006C310000}"/>
    <cellStyle name="40% - Accent2 3 2 2 2 3 2" xfId="7089" xr:uid="{00000000-0005-0000-0000-00006D310000}"/>
    <cellStyle name="40% - Accent2 3 2 2 2 3 2 2" xfId="22727" xr:uid="{00000000-0005-0000-0000-00006E310000}"/>
    <cellStyle name="40% - Accent2 3 2 2 2 3 3" xfId="22726" xr:uid="{00000000-0005-0000-0000-00006F310000}"/>
    <cellStyle name="40% - Accent2 3 2 2 2 4" xfId="7084" xr:uid="{00000000-0005-0000-0000-000070310000}"/>
    <cellStyle name="40% - Accent2 3 2 2 2 4 2" xfId="22722" xr:uid="{00000000-0005-0000-0000-000071310000}"/>
    <cellStyle name="40% - Accent2 3 2 2 2 5" xfId="18211" xr:uid="{00000000-0005-0000-0000-000072310000}"/>
    <cellStyle name="40% - Accent2 3 2 2 3" xfId="7090" xr:uid="{00000000-0005-0000-0000-000073310000}"/>
    <cellStyle name="40% - Accent2 3 2 2 3 2" xfId="7091" xr:uid="{00000000-0005-0000-0000-000074310000}"/>
    <cellStyle name="40% - Accent2 3 2 2 3 2 2" xfId="22729" xr:uid="{00000000-0005-0000-0000-000075310000}"/>
    <cellStyle name="40% - Accent2 3 2 2 3 3" xfId="7092" xr:uid="{00000000-0005-0000-0000-000076310000}"/>
    <cellStyle name="40% - Accent2 3 2 2 3 3 2" xfId="22730" xr:uid="{00000000-0005-0000-0000-000077310000}"/>
    <cellStyle name="40% - Accent2 3 2 2 3 4" xfId="22728" xr:uid="{00000000-0005-0000-0000-000078310000}"/>
    <cellStyle name="40% - Accent2 3 2 2 4" xfId="7093" xr:uid="{00000000-0005-0000-0000-000079310000}"/>
    <cellStyle name="40% - Accent2 3 2 2 4 2" xfId="7094" xr:uid="{00000000-0005-0000-0000-00007A310000}"/>
    <cellStyle name="40% - Accent2 3 2 2 4 2 2" xfId="22732" xr:uid="{00000000-0005-0000-0000-00007B310000}"/>
    <cellStyle name="40% - Accent2 3 2 2 4 3" xfId="22731" xr:uid="{00000000-0005-0000-0000-00007C310000}"/>
    <cellStyle name="40% - Accent2 3 2 2 5" xfId="7083" xr:uid="{00000000-0005-0000-0000-00007D310000}"/>
    <cellStyle name="40% - Accent2 3 2 2 5 2" xfId="22721" xr:uid="{00000000-0005-0000-0000-00007E310000}"/>
    <cellStyle name="40% - Accent2 3 2 2 6" xfId="17260" xr:uid="{00000000-0005-0000-0000-00007F310000}"/>
    <cellStyle name="40% - Accent2 3 2 2 7" xfId="34639" xr:uid="{00000000-0005-0000-0000-000080310000}"/>
    <cellStyle name="40% - Accent2 3 2 3" xfId="1722" xr:uid="{00000000-0005-0000-0000-000081310000}"/>
    <cellStyle name="40% - Accent2 3 2 3 2" xfId="7096" xr:uid="{00000000-0005-0000-0000-000082310000}"/>
    <cellStyle name="40% - Accent2 3 2 3 2 2" xfId="7097" xr:uid="{00000000-0005-0000-0000-000083310000}"/>
    <cellStyle name="40% - Accent2 3 2 3 2 2 2" xfId="7098" xr:uid="{00000000-0005-0000-0000-000084310000}"/>
    <cellStyle name="40% - Accent2 3 2 3 2 2 2 2" xfId="22736" xr:uid="{00000000-0005-0000-0000-000085310000}"/>
    <cellStyle name="40% - Accent2 3 2 3 2 2 3" xfId="7099" xr:uid="{00000000-0005-0000-0000-000086310000}"/>
    <cellStyle name="40% - Accent2 3 2 3 2 2 3 2" xfId="22737" xr:uid="{00000000-0005-0000-0000-000087310000}"/>
    <cellStyle name="40% - Accent2 3 2 3 2 2 4" xfId="22735" xr:uid="{00000000-0005-0000-0000-000088310000}"/>
    <cellStyle name="40% - Accent2 3 2 3 2 3" xfId="7100" xr:uid="{00000000-0005-0000-0000-000089310000}"/>
    <cellStyle name="40% - Accent2 3 2 3 2 3 2" xfId="7101" xr:uid="{00000000-0005-0000-0000-00008A310000}"/>
    <cellStyle name="40% - Accent2 3 2 3 2 3 2 2" xfId="22739" xr:uid="{00000000-0005-0000-0000-00008B310000}"/>
    <cellStyle name="40% - Accent2 3 2 3 2 3 3" xfId="22738" xr:uid="{00000000-0005-0000-0000-00008C310000}"/>
    <cellStyle name="40% - Accent2 3 2 3 2 4" xfId="22734" xr:uid="{00000000-0005-0000-0000-00008D310000}"/>
    <cellStyle name="40% - Accent2 3 2 3 3" xfId="7102" xr:uid="{00000000-0005-0000-0000-00008E310000}"/>
    <cellStyle name="40% - Accent2 3 2 3 3 2" xfId="7103" xr:uid="{00000000-0005-0000-0000-00008F310000}"/>
    <cellStyle name="40% - Accent2 3 2 3 3 2 2" xfId="22741" xr:uid="{00000000-0005-0000-0000-000090310000}"/>
    <cellStyle name="40% - Accent2 3 2 3 3 3" xfId="7104" xr:uid="{00000000-0005-0000-0000-000091310000}"/>
    <cellStyle name="40% - Accent2 3 2 3 3 3 2" xfId="22742" xr:uid="{00000000-0005-0000-0000-000092310000}"/>
    <cellStyle name="40% - Accent2 3 2 3 3 4" xfId="22740" xr:uid="{00000000-0005-0000-0000-000093310000}"/>
    <cellStyle name="40% - Accent2 3 2 3 4" xfId="7105" xr:uid="{00000000-0005-0000-0000-000094310000}"/>
    <cellStyle name="40% - Accent2 3 2 3 4 2" xfId="7106" xr:uid="{00000000-0005-0000-0000-000095310000}"/>
    <cellStyle name="40% - Accent2 3 2 3 4 2 2" xfId="22744" xr:uid="{00000000-0005-0000-0000-000096310000}"/>
    <cellStyle name="40% - Accent2 3 2 3 4 3" xfId="22743" xr:uid="{00000000-0005-0000-0000-000097310000}"/>
    <cellStyle name="40% - Accent2 3 2 3 5" xfId="7095" xr:uid="{00000000-0005-0000-0000-000098310000}"/>
    <cellStyle name="40% - Accent2 3 2 3 5 2" xfId="22733" xr:uid="{00000000-0005-0000-0000-000099310000}"/>
    <cellStyle name="40% - Accent2 3 2 3 6" xfId="17870" xr:uid="{00000000-0005-0000-0000-00009A310000}"/>
    <cellStyle name="40% - Accent2 3 2 3 7" xfId="34432" xr:uid="{00000000-0005-0000-0000-00009B310000}"/>
    <cellStyle name="40% - Accent2 3 2 4" xfId="7107" xr:uid="{00000000-0005-0000-0000-00009C310000}"/>
    <cellStyle name="40% - Accent2 3 2 4 2" xfId="7108" xr:uid="{00000000-0005-0000-0000-00009D310000}"/>
    <cellStyle name="40% - Accent2 3 2 4 2 2" xfId="7109" xr:uid="{00000000-0005-0000-0000-00009E310000}"/>
    <cellStyle name="40% - Accent2 3 2 4 2 2 2" xfId="22747" xr:uid="{00000000-0005-0000-0000-00009F310000}"/>
    <cellStyle name="40% - Accent2 3 2 4 2 3" xfId="7110" xr:uid="{00000000-0005-0000-0000-0000A0310000}"/>
    <cellStyle name="40% - Accent2 3 2 4 2 3 2" xfId="22748" xr:uid="{00000000-0005-0000-0000-0000A1310000}"/>
    <cellStyle name="40% - Accent2 3 2 4 2 4" xfId="22746" xr:uid="{00000000-0005-0000-0000-0000A2310000}"/>
    <cellStyle name="40% - Accent2 3 2 4 3" xfId="7111" xr:uid="{00000000-0005-0000-0000-0000A3310000}"/>
    <cellStyle name="40% - Accent2 3 2 4 3 2" xfId="7112" xr:uid="{00000000-0005-0000-0000-0000A4310000}"/>
    <cellStyle name="40% - Accent2 3 2 4 3 2 2" xfId="22750" xr:uid="{00000000-0005-0000-0000-0000A5310000}"/>
    <cellStyle name="40% - Accent2 3 2 4 3 3" xfId="22749" xr:uid="{00000000-0005-0000-0000-0000A6310000}"/>
    <cellStyle name="40% - Accent2 3 2 4 4" xfId="22745" xr:uid="{00000000-0005-0000-0000-0000A7310000}"/>
    <cellStyle name="40% - Accent2 3 2 5" xfId="7113" xr:uid="{00000000-0005-0000-0000-0000A8310000}"/>
    <cellStyle name="40% - Accent2 3 2 5 2" xfId="7114" xr:uid="{00000000-0005-0000-0000-0000A9310000}"/>
    <cellStyle name="40% - Accent2 3 2 5 2 2" xfId="7115" xr:uid="{00000000-0005-0000-0000-0000AA310000}"/>
    <cellStyle name="40% - Accent2 3 2 5 2 2 2" xfId="22753" xr:uid="{00000000-0005-0000-0000-0000AB310000}"/>
    <cellStyle name="40% - Accent2 3 2 5 2 3" xfId="7116" xr:uid="{00000000-0005-0000-0000-0000AC310000}"/>
    <cellStyle name="40% - Accent2 3 2 5 2 3 2" xfId="22754" xr:uid="{00000000-0005-0000-0000-0000AD310000}"/>
    <cellStyle name="40% - Accent2 3 2 5 2 4" xfId="22752" xr:uid="{00000000-0005-0000-0000-0000AE310000}"/>
    <cellStyle name="40% - Accent2 3 2 5 3" xfId="7117" xr:uid="{00000000-0005-0000-0000-0000AF310000}"/>
    <cellStyle name="40% - Accent2 3 2 5 3 2" xfId="22755" xr:uid="{00000000-0005-0000-0000-0000B0310000}"/>
    <cellStyle name="40% - Accent2 3 2 5 4" xfId="7118" xr:uid="{00000000-0005-0000-0000-0000B1310000}"/>
    <cellStyle name="40% - Accent2 3 2 5 4 2" xfId="22756" xr:uid="{00000000-0005-0000-0000-0000B2310000}"/>
    <cellStyle name="40% - Accent2 3 2 5 5" xfId="22751" xr:uid="{00000000-0005-0000-0000-0000B3310000}"/>
    <cellStyle name="40% - Accent2 3 2 6" xfId="7119" xr:uid="{00000000-0005-0000-0000-0000B4310000}"/>
    <cellStyle name="40% - Accent2 3 2 6 2" xfId="7120" xr:uid="{00000000-0005-0000-0000-0000B5310000}"/>
    <cellStyle name="40% - Accent2 3 2 6 2 2" xfId="22758" xr:uid="{00000000-0005-0000-0000-0000B6310000}"/>
    <cellStyle name="40% - Accent2 3 2 6 3" xfId="7121" xr:uid="{00000000-0005-0000-0000-0000B7310000}"/>
    <cellStyle name="40% - Accent2 3 2 6 3 2" xfId="22759" xr:uid="{00000000-0005-0000-0000-0000B8310000}"/>
    <cellStyle name="40% - Accent2 3 2 6 4" xfId="22757" xr:uid="{00000000-0005-0000-0000-0000B9310000}"/>
    <cellStyle name="40% - Accent2 3 2 7" xfId="7122" xr:uid="{00000000-0005-0000-0000-0000BA310000}"/>
    <cellStyle name="40% - Accent2 3 2 7 2" xfId="7123" xr:uid="{00000000-0005-0000-0000-0000BB310000}"/>
    <cellStyle name="40% - Accent2 3 2 7 2 2" xfId="22761" xr:uid="{00000000-0005-0000-0000-0000BC310000}"/>
    <cellStyle name="40% - Accent2 3 2 7 3" xfId="22760" xr:uid="{00000000-0005-0000-0000-0000BD310000}"/>
    <cellStyle name="40% - Accent2 3 2 8" xfId="7082" xr:uid="{00000000-0005-0000-0000-0000BE310000}"/>
    <cellStyle name="40% - Accent2 3 2 8 2" xfId="22720" xr:uid="{00000000-0005-0000-0000-0000BF310000}"/>
    <cellStyle name="40% - Accent2 3 2 9" xfId="16919" xr:uid="{00000000-0005-0000-0000-0000C0310000}"/>
    <cellStyle name="40% - Accent2 3 3" xfId="780" xr:uid="{00000000-0005-0000-0000-0000C1310000}"/>
    <cellStyle name="40% - Accent2 3 3 2" xfId="1877" xr:uid="{00000000-0005-0000-0000-0000C2310000}"/>
    <cellStyle name="40% - Accent2 3 3 2 2" xfId="7126" xr:uid="{00000000-0005-0000-0000-0000C3310000}"/>
    <cellStyle name="40% - Accent2 3 3 2 2 2" xfId="7127" xr:uid="{00000000-0005-0000-0000-0000C4310000}"/>
    <cellStyle name="40% - Accent2 3 3 2 2 2 2" xfId="22765" xr:uid="{00000000-0005-0000-0000-0000C5310000}"/>
    <cellStyle name="40% - Accent2 3 3 2 2 3" xfId="7128" xr:uid="{00000000-0005-0000-0000-0000C6310000}"/>
    <cellStyle name="40% - Accent2 3 3 2 2 3 2" xfId="22766" xr:uid="{00000000-0005-0000-0000-0000C7310000}"/>
    <cellStyle name="40% - Accent2 3 3 2 2 4" xfId="22764" xr:uid="{00000000-0005-0000-0000-0000C8310000}"/>
    <cellStyle name="40% - Accent2 3 3 2 3" xfId="7129" xr:uid="{00000000-0005-0000-0000-0000C9310000}"/>
    <cellStyle name="40% - Accent2 3 3 2 3 2" xfId="7130" xr:uid="{00000000-0005-0000-0000-0000CA310000}"/>
    <cellStyle name="40% - Accent2 3 3 2 3 2 2" xfId="22768" xr:uid="{00000000-0005-0000-0000-0000CB310000}"/>
    <cellStyle name="40% - Accent2 3 3 2 3 3" xfId="22767" xr:uid="{00000000-0005-0000-0000-0000CC310000}"/>
    <cellStyle name="40% - Accent2 3 3 2 4" xfId="7125" xr:uid="{00000000-0005-0000-0000-0000CD310000}"/>
    <cellStyle name="40% - Accent2 3 3 2 4 2" xfId="22763" xr:uid="{00000000-0005-0000-0000-0000CE310000}"/>
    <cellStyle name="40% - Accent2 3 3 2 5" xfId="18025" xr:uid="{00000000-0005-0000-0000-0000CF310000}"/>
    <cellStyle name="40% - Accent2 3 3 2 6" xfId="34594" xr:uid="{00000000-0005-0000-0000-0000D0310000}"/>
    <cellStyle name="40% - Accent2 3 3 3" xfId="7131" xr:uid="{00000000-0005-0000-0000-0000D1310000}"/>
    <cellStyle name="40% - Accent2 3 3 3 2" xfId="7132" xr:uid="{00000000-0005-0000-0000-0000D2310000}"/>
    <cellStyle name="40% - Accent2 3 3 3 2 2" xfId="22770" xr:uid="{00000000-0005-0000-0000-0000D3310000}"/>
    <cellStyle name="40% - Accent2 3 3 3 3" xfId="7133" xr:uid="{00000000-0005-0000-0000-0000D4310000}"/>
    <cellStyle name="40% - Accent2 3 3 3 3 2" xfId="22771" xr:uid="{00000000-0005-0000-0000-0000D5310000}"/>
    <cellStyle name="40% - Accent2 3 3 3 4" xfId="22769" xr:uid="{00000000-0005-0000-0000-0000D6310000}"/>
    <cellStyle name="40% - Accent2 3 3 3 5" xfId="34372" xr:uid="{00000000-0005-0000-0000-0000D7310000}"/>
    <cellStyle name="40% - Accent2 3 3 4" xfId="7134" xr:uid="{00000000-0005-0000-0000-0000D8310000}"/>
    <cellStyle name="40% - Accent2 3 3 4 2" xfId="7135" xr:uid="{00000000-0005-0000-0000-0000D9310000}"/>
    <cellStyle name="40% - Accent2 3 3 4 2 2" xfId="22773" xr:uid="{00000000-0005-0000-0000-0000DA310000}"/>
    <cellStyle name="40% - Accent2 3 3 4 3" xfId="22772" xr:uid="{00000000-0005-0000-0000-0000DB310000}"/>
    <cellStyle name="40% - Accent2 3 3 5" xfId="7124" xr:uid="{00000000-0005-0000-0000-0000DC310000}"/>
    <cellStyle name="40% - Accent2 3 3 5 2" xfId="22762" xr:uid="{00000000-0005-0000-0000-0000DD310000}"/>
    <cellStyle name="40% - Accent2 3 3 6" xfId="17074" xr:uid="{00000000-0005-0000-0000-0000DE310000}"/>
    <cellStyle name="40% - Accent2 3 3 7" xfId="33945" xr:uid="{00000000-0005-0000-0000-0000DF310000}"/>
    <cellStyle name="40% - Accent2 3 4" xfId="1535" xr:uid="{00000000-0005-0000-0000-0000E0310000}"/>
    <cellStyle name="40% - Accent2 3 4 2" xfId="7137" xr:uid="{00000000-0005-0000-0000-0000E1310000}"/>
    <cellStyle name="40% - Accent2 3 4 2 2" xfId="7138" xr:uid="{00000000-0005-0000-0000-0000E2310000}"/>
    <cellStyle name="40% - Accent2 3 4 2 2 2" xfId="7139" xr:uid="{00000000-0005-0000-0000-0000E3310000}"/>
    <cellStyle name="40% - Accent2 3 4 2 2 2 2" xfId="22777" xr:uid="{00000000-0005-0000-0000-0000E4310000}"/>
    <cellStyle name="40% - Accent2 3 4 2 2 3" xfId="7140" xr:uid="{00000000-0005-0000-0000-0000E5310000}"/>
    <cellStyle name="40% - Accent2 3 4 2 2 3 2" xfId="22778" xr:uid="{00000000-0005-0000-0000-0000E6310000}"/>
    <cellStyle name="40% - Accent2 3 4 2 2 4" xfId="22776" xr:uid="{00000000-0005-0000-0000-0000E7310000}"/>
    <cellStyle name="40% - Accent2 3 4 2 3" xfId="7141" xr:uid="{00000000-0005-0000-0000-0000E8310000}"/>
    <cellStyle name="40% - Accent2 3 4 2 3 2" xfId="7142" xr:uid="{00000000-0005-0000-0000-0000E9310000}"/>
    <cellStyle name="40% - Accent2 3 4 2 3 2 2" xfId="22780" xr:uid="{00000000-0005-0000-0000-0000EA310000}"/>
    <cellStyle name="40% - Accent2 3 4 2 3 3" xfId="22779" xr:uid="{00000000-0005-0000-0000-0000EB310000}"/>
    <cellStyle name="40% - Accent2 3 4 2 4" xfId="22775" xr:uid="{00000000-0005-0000-0000-0000EC310000}"/>
    <cellStyle name="40% - Accent2 3 4 3" xfId="7143" xr:uid="{00000000-0005-0000-0000-0000ED310000}"/>
    <cellStyle name="40% - Accent2 3 4 3 2" xfId="7144" xr:uid="{00000000-0005-0000-0000-0000EE310000}"/>
    <cellStyle name="40% - Accent2 3 4 3 2 2" xfId="22782" xr:uid="{00000000-0005-0000-0000-0000EF310000}"/>
    <cellStyle name="40% - Accent2 3 4 3 3" xfId="7145" xr:uid="{00000000-0005-0000-0000-0000F0310000}"/>
    <cellStyle name="40% - Accent2 3 4 3 3 2" xfId="22783" xr:uid="{00000000-0005-0000-0000-0000F1310000}"/>
    <cellStyle name="40% - Accent2 3 4 3 4" xfId="22781" xr:uid="{00000000-0005-0000-0000-0000F2310000}"/>
    <cellStyle name="40% - Accent2 3 4 4" xfId="7146" xr:uid="{00000000-0005-0000-0000-0000F3310000}"/>
    <cellStyle name="40% - Accent2 3 4 4 2" xfId="7147" xr:uid="{00000000-0005-0000-0000-0000F4310000}"/>
    <cellStyle name="40% - Accent2 3 4 4 2 2" xfId="22785" xr:uid="{00000000-0005-0000-0000-0000F5310000}"/>
    <cellStyle name="40% - Accent2 3 4 4 3" xfId="22784" xr:uid="{00000000-0005-0000-0000-0000F6310000}"/>
    <cellStyle name="40% - Accent2 3 4 5" xfId="7136" xr:uid="{00000000-0005-0000-0000-0000F7310000}"/>
    <cellStyle name="40% - Accent2 3 4 5 2" xfId="22774" xr:uid="{00000000-0005-0000-0000-0000F8310000}"/>
    <cellStyle name="40% - Accent2 3 4 6" xfId="17684" xr:uid="{00000000-0005-0000-0000-0000F9310000}"/>
    <cellStyle name="40% - Accent2 3 4 7" xfId="34547" xr:uid="{00000000-0005-0000-0000-0000FA310000}"/>
    <cellStyle name="40% - Accent2 3 5" xfId="7148" xr:uid="{00000000-0005-0000-0000-0000FB310000}"/>
    <cellStyle name="40% - Accent2 3 5 2" xfId="7149" xr:uid="{00000000-0005-0000-0000-0000FC310000}"/>
    <cellStyle name="40% - Accent2 3 5 2 2" xfId="7150" xr:uid="{00000000-0005-0000-0000-0000FD310000}"/>
    <cellStyle name="40% - Accent2 3 5 2 2 2" xfId="22788" xr:uid="{00000000-0005-0000-0000-0000FE310000}"/>
    <cellStyle name="40% - Accent2 3 5 2 3" xfId="7151" xr:uid="{00000000-0005-0000-0000-0000FF310000}"/>
    <cellStyle name="40% - Accent2 3 5 2 3 2" xfId="22789" xr:uid="{00000000-0005-0000-0000-000000320000}"/>
    <cellStyle name="40% - Accent2 3 5 2 4" xfId="22787" xr:uid="{00000000-0005-0000-0000-000001320000}"/>
    <cellStyle name="40% - Accent2 3 5 3" xfId="7152" xr:uid="{00000000-0005-0000-0000-000002320000}"/>
    <cellStyle name="40% - Accent2 3 5 3 2" xfId="7153" xr:uid="{00000000-0005-0000-0000-000003320000}"/>
    <cellStyle name="40% - Accent2 3 5 3 2 2" xfId="22791" xr:uid="{00000000-0005-0000-0000-000004320000}"/>
    <cellStyle name="40% - Accent2 3 5 3 3" xfId="22790" xr:uid="{00000000-0005-0000-0000-000005320000}"/>
    <cellStyle name="40% - Accent2 3 5 4" xfId="22786" xr:uid="{00000000-0005-0000-0000-000006320000}"/>
    <cellStyle name="40% - Accent2 3 5 5" xfId="34309" xr:uid="{00000000-0005-0000-0000-000007320000}"/>
    <cellStyle name="40% - Accent2 3 6" xfId="7154" xr:uid="{00000000-0005-0000-0000-000008320000}"/>
    <cellStyle name="40% - Accent2 3 6 2" xfId="7155" xr:uid="{00000000-0005-0000-0000-000009320000}"/>
    <cellStyle name="40% - Accent2 3 6 2 2" xfId="7156" xr:uid="{00000000-0005-0000-0000-00000A320000}"/>
    <cellStyle name="40% - Accent2 3 6 2 2 2" xfId="22794" xr:uid="{00000000-0005-0000-0000-00000B320000}"/>
    <cellStyle name="40% - Accent2 3 6 2 3" xfId="7157" xr:uid="{00000000-0005-0000-0000-00000C320000}"/>
    <cellStyle name="40% - Accent2 3 6 2 3 2" xfId="22795" xr:uid="{00000000-0005-0000-0000-00000D320000}"/>
    <cellStyle name="40% - Accent2 3 6 2 4" xfId="22793" xr:uid="{00000000-0005-0000-0000-00000E320000}"/>
    <cellStyle name="40% - Accent2 3 6 3" xfId="7158" xr:uid="{00000000-0005-0000-0000-00000F320000}"/>
    <cellStyle name="40% - Accent2 3 6 3 2" xfId="22796" xr:uid="{00000000-0005-0000-0000-000010320000}"/>
    <cellStyle name="40% - Accent2 3 6 4" xfId="7159" xr:uid="{00000000-0005-0000-0000-000011320000}"/>
    <cellStyle name="40% - Accent2 3 6 4 2" xfId="22797" xr:uid="{00000000-0005-0000-0000-000012320000}"/>
    <cellStyle name="40% - Accent2 3 6 5" xfId="22792" xr:uid="{00000000-0005-0000-0000-000013320000}"/>
    <cellStyle name="40% - Accent2 3 7" xfId="7160" xr:uid="{00000000-0005-0000-0000-000014320000}"/>
    <cellStyle name="40% - Accent2 3 7 2" xfId="7161" xr:uid="{00000000-0005-0000-0000-000015320000}"/>
    <cellStyle name="40% - Accent2 3 7 2 2" xfId="22799" xr:uid="{00000000-0005-0000-0000-000016320000}"/>
    <cellStyle name="40% - Accent2 3 7 3" xfId="7162" xr:uid="{00000000-0005-0000-0000-000017320000}"/>
    <cellStyle name="40% - Accent2 3 7 3 2" xfId="22800" xr:uid="{00000000-0005-0000-0000-000018320000}"/>
    <cellStyle name="40% - Accent2 3 7 4" xfId="22798" xr:uid="{00000000-0005-0000-0000-000019320000}"/>
    <cellStyle name="40% - Accent2 3 8" xfId="7163" xr:uid="{00000000-0005-0000-0000-00001A320000}"/>
    <cellStyle name="40% - Accent2 3 8 2" xfId="7164" xr:uid="{00000000-0005-0000-0000-00001B320000}"/>
    <cellStyle name="40% - Accent2 3 8 2 2" xfId="22802" xr:uid="{00000000-0005-0000-0000-00001C320000}"/>
    <cellStyle name="40% - Accent2 3 8 3" xfId="22801" xr:uid="{00000000-0005-0000-0000-00001D320000}"/>
    <cellStyle name="40% - Accent2 3 9" xfId="2578" xr:uid="{00000000-0005-0000-0000-00001E320000}"/>
    <cellStyle name="40% - Accent2 3 9 2" xfId="18724" xr:uid="{00000000-0005-0000-0000-00001F320000}"/>
    <cellStyle name="40% - Accent2 30" xfId="1409" xr:uid="{00000000-0005-0000-0000-000020320000}"/>
    <cellStyle name="40% - Accent2 30 2" xfId="2373" xr:uid="{00000000-0005-0000-0000-000021320000}"/>
    <cellStyle name="40% - Accent2 30 2 2" xfId="18521" xr:uid="{00000000-0005-0000-0000-000022320000}"/>
    <cellStyle name="40% - Accent2 30 2 3" xfId="33698" xr:uid="{00000000-0005-0000-0000-000023320000}"/>
    <cellStyle name="40% - Accent2 30 3" xfId="17570" xr:uid="{00000000-0005-0000-0000-000024320000}"/>
    <cellStyle name="40% - Accent2 30 3 2" xfId="34979" xr:uid="{00000000-0005-0000-0000-000025320000}"/>
    <cellStyle name="40% - Accent2 30 4" xfId="32985" xr:uid="{00000000-0005-0000-0000-000026320000}"/>
    <cellStyle name="40% - Accent2 31" xfId="1423" xr:uid="{00000000-0005-0000-0000-000027320000}"/>
    <cellStyle name="40% - Accent2 31 2" xfId="2386" xr:uid="{00000000-0005-0000-0000-000028320000}"/>
    <cellStyle name="40% - Accent2 31 2 2" xfId="18534" xr:uid="{00000000-0005-0000-0000-000029320000}"/>
    <cellStyle name="40% - Accent2 31 2 3" xfId="33711" xr:uid="{00000000-0005-0000-0000-00002A320000}"/>
    <cellStyle name="40% - Accent2 31 3" xfId="17583" xr:uid="{00000000-0005-0000-0000-00002B320000}"/>
    <cellStyle name="40% - Accent2 31 3 2" xfId="34992" xr:uid="{00000000-0005-0000-0000-00002C320000}"/>
    <cellStyle name="40% - Accent2 31 4" xfId="32998" xr:uid="{00000000-0005-0000-0000-00002D320000}"/>
    <cellStyle name="40% - Accent2 32" xfId="1436" xr:uid="{00000000-0005-0000-0000-00002E320000}"/>
    <cellStyle name="40% - Accent2 32 2" xfId="2399" xr:uid="{00000000-0005-0000-0000-00002F320000}"/>
    <cellStyle name="40% - Accent2 32 2 2" xfId="18547" xr:uid="{00000000-0005-0000-0000-000030320000}"/>
    <cellStyle name="40% - Accent2 32 2 3" xfId="33725" xr:uid="{00000000-0005-0000-0000-000031320000}"/>
    <cellStyle name="40% - Accent2 32 3" xfId="17596" xr:uid="{00000000-0005-0000-0000-000032320000}"/>
    <cellStyle name="40% - Accent2 32 3 2" xfId="35005" xr:uid="{00000000-0005-0000-0000-000033320000}"/>
    <cellStyle name="40% - Accent2 32 4" xfId="33011" xr:uid="{00000000-0005-0000-0000-000034320000}"/>
    <cellStyle name="40% - Accent2 33" xfId="1449" xr:uid="{00000000-0005-0000-0000-000035320000}"/>
    <cellStyle name="40% - Accent2 33 2" xfId="2412" xr:uid="{00000000-0005-0000-0000-000036320000}"/>
    <cellStyle name="40% - Accent2 33 2 2" xfId="18560" xr:uid="{00000000-0005-0000-0000-000037320000}"/>
    <cellStyle name="40% - Accent2 33 2 3" xfId="33738" xr:uid="{00000000-0005-0000-0000-000038320000}"/>
    <cellStyle name="40% - Accent2 33 3" xfId="17609" xr:uid="{00000000-0005-0000-0000-000039320000}"/>
    <cellStyle name="40% - Accent2 33 3 2" xfId="35018" xr:uid="{00000000-0005-0000-0000-00003A320000}"/>
    <cellStyle name="40% - Accent2 33 4" xfId="33024" xr:uid="{00000000-0005-0000-0000-00003B320000}"/>
    <cellStyle name="40% - Accent2 34" xfId="1470" xr:uid="{00000000-0005-0000-0000-00003C320000}"/>
    <cellStyle name="40% - Accent2 34 2" xfId="2426" xr:uid="{00000000-0005-0000-0000-00003D320000}"/>
    <cellStyle name="40% - Accent2 34 2 2" xfId="18574" xr:uid="{00000000-0005-0000-0000-00003E320000}"/>
    <cellStyle name="40% - Accent2 34 2 3" xfId="33752" xr:uid="{00000000-0005-0000-0000-00003F320000}"/>
    <cellStyle name="40% - Accent2 34 3" xfId="17623" xr:uid="{00000000-0005-0000-0000-000040320000}"/>
    <cellStyle name="40% - Accent2 34 3 2" xfId="35031" xr:uid="{00000000-0005-0000-0000-000041320000}"/>
    <cellStyle name="40% - Accent2 34 4" xfId="33038" xr:uid="{00000000-0005-0000-0000-000042320000}"/>
    <cellStyle name="40% - Accent2 35" xfId="1483" xr:uid="{00000000-0005-0000-0000-000043320000}"/>
    <cellStyle name="40% - Accent2 35 2" xfId="2439" xr:uid="{00000000-0005-0000-0000-000044320000}"/>
    <cellStyle name="40% - Accent2 35 2 2" xfId="18587" xr:uid="{00000000-0005-0000-0000-000045320000}"/>
    <cellStyle name="40% - Accent2 35 2 3" xfId="33769" xr:uid="{00000000-0005-0000-0000-000046320000}"/>
    <cellStyle name="40% - Accent2 35 3" xfId="17636" xr:uid="{00000000-0005-0000-0000-000047320000}"/>
    <cellStyle name="40% - Accent2 35 3 2" xfId="35045" xr:uid="{00000000-0005-0000-0000-000048320000}"/>
    <cellStyle name="40% - Accent2 35 4" xfId="33051" xr:uid="{00000000-0005-0000-0000-000049320000}"/>
    <cellStyle name="40% - Accent2 36" xfId="1500" xr:uid="{00000000-0005-0000-0000-00004A320000}"/>
    <cellStyle name="40% - Accent2 36 2" xfId="2454" xr:uid="{00000000-0005-0000-0000-00004B320000}"/>
    <cellStyle name="40% - Accent2 36 2 2" xfId="18602" xr:uid="{00000000-0005-0000-0000-00004C320000}"/>
    <cellStyle name="40% - Accent2 36 2 3" xfId="33787" xr:uid="{00000000-0005-0000-0000-00004D320000}"/>
    <cellStyle name="40% - Accent2 36 3" xfId="17651" xr:uid="{00000000-0005-0000-0000-00004E320000}"/>
    <cellStyle name="40% - Accent2 36 3 2" xfId="35058" xr:uid="{00000000-0005-0000-0000-00004F320000}"/>
    <cellStyle name="40% - Accent2 36 4" xfId="33064" xr:uid="{00000000-0005-0000-0000-000050320000}"/>
    <cellStyle name="40% - Accent2 37" xfId="1513" xr:uid="{00000000-0005-0000-0000-000051320000}"/>
    <cellStyle name="40% - Accent2 37 2" xfId="17664" xr:uid="{00000000-0005-0000-0000-000052320000}"/>
    <cellStyle name="40% - Accent2 37 2 2" xfId="33804" xr:uid="{00000000-0005-0000-0000-000053320000}"/>
    <cellStyle name="40% - Accent2 37 3" xfId="35072" xr:uid="{00000000-0005-0000-0000-000054320000}"/>
    <cellStyle name="40% - Accent2 37 4" xfId="33077" xr:uid="{00000000-0005-0000-0000-000055320000}"/>
    <cellStyle name="40% - Accent2 38" xfId="2468" xr:uid="{00000000-0005-0000-0000-000056320000}"/>
    <cellStyle name="40% - Accent2 38 2" xfId="18615" xr:uid="{00000000-0005-0000-0000-000057320000}"/>
    <cellStyle name="40% - Accent2 38 2 2" xfId="33814" xr:uid="{00000000-0005-0000-0000-000058320000}"/>
    <cellStyle name="40% - Accent2 38 3" xfId="35086" xr:uid="{00000000-0005-0000-0000-000059320000}"/>
    <cellStyle name="40% - Accent2 38 4" xfId="33090" xr:uid="{00000000-0005-0000-0000-00005A320000}"/>
    <cellStyle name="40% - Accent2 39" xfId="2481" xr:uid="{00000000-0005-0000-0000-00005B320000}"/>
    <cellStyle name="40% - Accent2 39 2" xfId="18628" xr:uid="{00000000-0005-0000-0000-00005C320000}"/>
    <cellStyle name="40% - Accent2 39 2 2" xfId="33831" xr:uid="{00000000-0005-0000-0000-00005D320000}"/>
    <cellStyle name="40% - Accent2 39 3" xfId="35101" xr:uid="{00000000-0005-0000-0000-00005E320000}"/>
    <cellStyle name="40% - Accent2 39 4" xfId="33107" xr:uid="{00000000-0005-0000-0000-00005F320000}"/>
    <cellStyle name="40% - Accent2 4" xfId="420" xr:uid="{00000000-0005-0000-0000-000060320000}"/>
    <cellStyle name="40% - Accent2 4 10" xfId="32634" xr:uid="{00000000-0005-0000-0000-000061320000}"/>
    <cellStyle name="40% - Accent2 4 2" xfId="628" xr:uid="{00000000-0005-0000-0000-000062320000}"/>
    <cellStyle name="40% - Accent2 4 2 2" xfId="980" xr:uid="{00000000-0005-0000-0000-000063320000}"/>
    <cellStyle name="40% - Accent2 4 2 2 2" xfId="2076" xr:uid="{00000000-0005-0000-0000-000064320000}"/>
    <cellStyle name="40% - Accent2 4 2 2 2 2" xfId="7168" xr:uid="{00000000-0005-0000-0000-000065320000}"/>
    <cellStyle name="40% - Accent2 4 2 2 2 2 2" xfId="22806" xr:uid="{00000000-0005-0000-0000-000066320000}"/>
    <cellStyle name="40% - Accent2 4 2 2 2 3" xfId="7169" xr:uid="{00000000-0005-0000-0000-000067320000}"/>
    <cellStyle name="40% - Accent2 4 2 2 2 3 2" xfId="22807" xr:uid="{00000000-0005-0000-0000-000068320000}"/>
    <cellStyle name="40% - Accent2 4 2 2 2 4" xfId="7167" xr:uid="{00000000-0005-0000-0000-000069320000}"/>
    <cellStyle name="40% - Accent2 4 2 2 2 4 2" xfId="22805" xr:uid="{00000000-0005-0000-0000-00006A320000}"/>
    <cellStyle name="40% - Accent2 4 2 2 2 5" xfId="18224" xr:uid="{00000000-0005-0000-0000-00006B320000}"/>
    <cellStyle name="40% - Accent2 4 2 2 3" xfId="7170" xr:uid="{00000000-0005-0000-0000-00006C320000}"/>
    <cellStyle name="40% - Accent2 4 2 2 3 2" xfId="7171" xr:uid="{00000000-0005-0000-0000-00006D320000}"/>
    <cellStyle name="40% - Accent2 4 2 2 3 2 2" xfId="22809" xr:uid="{00000000-0005-0000-0000-00006E320000}"/>
    <cellStyle name="40% - Accent2 4 2 2 3 3" xfId="22808" xr:uid="{00000000-0005-0000-0000-00006F320000}"/>
    <cellStyle name="40% - Accent2 4 2 2 4" xfId="7166" xr:uid="{00000000-0005-0000-0000-000070320000}"/>
    <cellStyle name="40% - Accent2 4 2 2 4 2" xfId="22804" xr:uid="{00000000-0005-0000-0000-000071320000}"/>
    <cellStyle name="40% - Accent2 4 2 2 5" xfId="17273" xr:uid="{00000000-0005-0000-0000-000072320000}"/>
    <cellStyle name="40% - Accent2 4 2 2 6" xfId="34613" xr:uid="{00000000-0005-0000-0000-000073320000}"/>
    <cellStyle name="40% - Accent2 4 2 3" xfId="1735" xr:uid="{00000000-0005-0000-0000-000074320000}"/>
    <cellStyle name="40% - Accent2 4 2 3 2" xfId="7173" xr:uid="{00000000-0005-0000-0000-000075320000}"/>
    <cellStyle name="40% - Accent2 4 2 3 2 2" xfId="22811" xr:uid="{00000000-0005-0000-0000-000076320000}"/>
    <cellStyle name="40% - Accent2 4 2 3 3" xfId="7174" xr:uid="{00000000-0005-0000-0000-000077320000}"/>
    <cellStyle name="40% - Accent2 4 2 3 3 2" xfId="22812" xr:uid="{00000000-0005-0000-0000-000078320000}"/>
    <cellStyle name="40% - Accent2 4 2 3 4" xfId="7172" xr:uid="{00000000-0005-0000-0000-000079320000}"/>
    <cellStyle name="40% - Accent2 4 2 3 4 2" xfId="22810" xr:uid="{00000000-0005-0000-0000-00007A320000}"/>
    <cellStyle name="40% - Accent2 4 2 3 5" xfId="17883" xr:uid="{00000000-0005-0000-0000-00007B320000}"/>
    <cellStyle name="40% - Accent2 4 2 3 6" xfId="34445" xr:uid="{00000000-0005-0000-0000-00007C320000}"/>
    <cellStyle name="40% - Accent2 4 2 4" xfId="7175" xr:uid="{00000000-0005-0000-0000-00007D320000}"/>
    <cellStyle name="40% - Accent2 4 2 4 2" xfId="7176" xr:uid="{00000000-0005-0000-0000-00007E320000}"/>
    <cellStyle name="40% - Accent2 4 2 4 2 2" xfId="22814" xr:uid="{00000000-0005-0000-0000-00007F320000}"/>
    <cellStyle name="40% - Accent2 4 2 4 3" xfId="22813" xr:uid="{00000000-0005-0000-0000-000080320000}"/>
    <cellStyle name="40% - Accent2 4 2 5" xfId="7165" xr:uid="{00000000-0005-0000-0000-000081320000}"/>
    <cellStyle name="40% - Accent2 4 2 5 2" xfId="22803" xr:uid="{00000000-0005-0000-0000-000082320000}"/>
    <cellStyle name="40% - Accent2 4 2 6" xfId="16932" xr:uid="{00000000-0005-0000-0000-000083320000}"/>
    <cellStyle name="40% - Accent2 4 2 7" xfId="33336" xr:uid="{00000000-0005-0000-0000-000084320000}"/>
    <cellStyle name="40% - Accent2 4 3" xfId="793" xr:uid="{00000000-0005-0000-0000-000085320000}"/>
    <cellStyle name="40% - Accent2 4 3 2" xfId="1890" xr:uid="{00000000-0005-0000-0000-000086320000}"/>
    <cellStyle name="40% - Accent2 4 3 2 2" xfId="7179" xr:uid="{00000000-0005-0000-0000-000087320000}"/>
    <cellStyle name="40% - Accent2 4 3 2 2 2" xfId="7180" xr:uid="{00000000-0005-0000-0000-000088320000}"/>
    <cellStyle name="40% - Accent2 4 3 2 2 2 2" xfId="22818" xr:uid="{00000000-0005-0000-0000-000089320000}"/>
    <cellStyle name="40% - Accent2 4 3 2 2 3" xfId="7181" xr:uid="{00000000-0005-0000-0000-00008A320000}"/>
    <cellStyle name="40% - Accent2 4 3 2 2 3 2" xfId="22819" xr:uid="{00000000-0005-0000-0000-00008B320000}"/>
    <cellStyle name="40% - Accent2 4 3 2 2 4" xfId="22817" xr:uid="{00000000-0005-0000-0000-00008C320000}"/>
    <cellStyle name="40% - Accent2 4 3 2 3" xfId="7182" xr:uid="{00000000-0005-0000-0000-00008D320000}"/>
    <cellStyle name="40% - Accent2 4 3 2 3 2" xfId="7183" xr:uid="{00000000-0005-0000-0000-00008E320000}"/>
    <cellStyle name="40% - Accent2 4 3 2 3 2 2" xfId="22821" xr:uid="{00000000-0005-0000-0000-00008F320000}"/>
    <cellStyle name="40% - Accent2 4 3 2 3 3" xfId="22820" xr:uid="{00000000-0005-0000-0000-000090320000}"/>
    <cellStyle name="40% - Accent2 4 3 2 4" xfId="7178" xr:uid="{00000000-0005-0000-0000-000091320000}"/>
    <cellStyle name="40% - Accent2 4 3 2 4 2" xfId="22816" xr:uid="{00000000-0005-0000-0000-000092320000}"/>
    <cellStyle name="40% - Accent2 4 3 2 5" xfId="18038" xr:uid="{00000000-0005-0000-0000-000093320000}"/>
    <cellStyle name="40% - Accent2 4 3 2 6" xfId="34385" xr:uid="{00000000-0005-0000-0000-000094320000}"/>
    <cellStyle name="40% - Accent2 4 3 3" xfId="7184" xr:uid="{00000000-0005-0000-0000-000095320000}"/>
    <cellStyle name="40% - Accent2 4 3 3 2" xfId="7185" xr:uid="{00000000-0005-0000-0000-000096320000}"/>
    <cellStyle name="40% - Accent2 4 3 3 2 2" xfId="22823" xr:uid="{00000000-0005-0000-0000-000097320000}"/>
    <cellStyle name="40% - Accent2 4 3 3 3" xfId="7186" xr:uid="{00000000-0005-0000-0000-000098320000}"/>
    <cellStyle name="40% - Accent2 4 3 3 3 2" xfId="22824" xr:uid="{00000000-0005-0000-0000-000099320000}"/>
    <cellStyle name="40% - Accent2 4 3 3 4" xfId="22822" xr:uid="{00000000-0005-0000-0000-00009A320000}"/>
    <cellStyle name="40% - Accent2 4 3 4" xfId="7187" xr:uid="{00000000-0005-0000-0000-00009B320000}"/>
    <cellStyle name="40% - Accent2 4 3 4 2" xfId="7188" xr:uid="{00000000-0005-0000-0000-00009C320000}"/>
    <cellStyle name="40% - Accent2 4 3 4 2 2" xfId="22826" xr:uid="{00000000-0005-0000-0000-00009D320000}"/>
    <cellStyle name="40% - Accent2 4 3 4 3" xfId="22825" xr:uid="{00000000-0005-0000-0000-00009E320000}"/>
    <cellStyle name="40% - Accent2 4 3 5" xfId="7177" xr:uid="{00000000-0005-0000-0000-00009F320000}"/>
    <cellStyle name="40% - Accent2 4 3 5 2" xfId="22815" xr:uid="{00000000-0005-0000-0000-0000A0320000}"/>
    <cellStyle name="40% - Accent2 4 3 6" xfId="17087" xr:uid="{00000000-0005-0000-0000-0000A1320000}"/>
    <cellStyle name="40% - Accent2 4 3 7" xfId="33958" xr:uid="{00000000-0005-0000-0000-0000A2320000}"/>
    <cellStyle name="40% - Accent2 4 4" xfId="1548" xr:uid="{00000000-0005-0000-0000-0000A3320000}"/>
    <cellStyle name="40% - Accent2 4 4 2" xfId="7190" xr:uid="{00000000-0005-0000-0000-0000A4320000}"/>
    <cellStyle name="40% - Accent2 4 4 2 2" xfId="7191" xr:uid="{00000000-0005-0000-0000-0000A5320000}"/>
    <cellStyle name="40% - Accent2 4 4 2 2 2" xfId="22829" xr:uid="{00000000-0005-0000-0000-0000A6320000}"/>
    <cellStyle name="40% - Accent2 4 4 2 3" xfId="7192" xr:uid="{00000000-0005-0000-0000-0000A7320000}"/>
    <cellStyle name="40% - Accent2 4 4 2 3 2" xfId="22830" xr:uid="{00000000-0005-0000-0000-0000A8320000}"/>
    <cellStyle name="40% - Accent2 4 4 2 4" xfId="22828" xr:uid="{00000000-0005-0000-0000-0000A9320000}"/>
    <cellStyle name="40% - Accent2 4 4 3" xfId="7193" xr:uid="{00000000-0005-0000-0000-0000AA320000}"/>
    <cellStyle name="40% - Accent2 4 4 3 2" xfId="7194" xr:uid="{00000000-0005-0000-0000-0000AB320000}"/>
    <cellStyle name="40% - Accent2 4 4 3 2 2" xfId="22832" xr:uid="{00000000-0005-0000-0000-0000AC320000}"/>
    <cellStyle name="40% - Accent2 4 4 3 3" xfId="22831" xr:uid="{00000000-0005-0000-0000-0000AD320000}"/>
    <cellStyle name="40% - Accent2 4 4 4" xfId="7189" xr:uid="{00000000-0005-0000-0000-0000AE320000}"/>
    <cellStyle name="40% - Accent2 4 4 4 2" xfId="22827" xr:uid="{00000000-0005-0000-0000-0000AF320000}"/>
    <cellStyle name="40% - Accent2 4 4 5" xfId="17697" xr:uid="{00000000-0005-0000-0000-0000B0320000}"/>
    <cellStyle name="40% - Accent2 4 4 6" xfId="34561" xr:uid="{00000000-0005-0000-0000-0000B1320000}"/>
    <cellStyle name="40% - Accent2 4 5" xfId="7195" xr:uid="{00000000-0005-0000-0000-0000B2320000}"/>
    <cellStyle name="40% - Accent2 4 5 2" xfId="7196" xr:uid="{00000000-0005-0000-0000-0000B3320000}"/>
    <cellStyle name="40% - Accent2 4 5 2 2" xfId="7197" xr:uid="{00000000-0005-0000-0000-0000B4320000}"/>
    <cellStyle name="40% - Accent2 4 5 2 2 2" xfId="22835" xr:uid="{00000000-0005-0000-0000-0000B5320000}"/>
    <cellStyle name="40% - Accent2 4 5 2 3" xfId="7198" xr:uid="{00000000-0005-0000-0000-0000B6320000}"/>
    <cellStyle name="40% - Accent2 4 5 2 3 2" xfId="22836" xr:uid="{00000000-0005-0000-0000-0000B7320000}"/>
    <cellStyle name="40% - Accent2 4 5 2 4" xfId="22834" xr:uid="{00000000-0005-0000-0000-0000B8320000}"/>
    <cellStyle name="40% - Accent2 4 5 3" xfId="7199" xr:uid="{00000000-0005-0000-0000-0000B9320000}"/>
    <cellStyle name="40% - Accent2 4 5 3 2" xfId="22837" xr:uid="{00000000-0005-0000-0000-0000BA320000}"/>
    <cellStyle name="40% - Accent2 4 5 4" xfId="7200" xr:uid="{00000000-0005-0000-0000-0000BB320000}"/>
    <cellStyle name="40% - Accent2 4 5 4 2" xfId="22838" xr:uid="{00000000-0005-0000-0000-0000BC320000}"/>
    <cellStyle name="40% - Accent2 4 5 5" xfId="22833" xr:uid="{00000000-0005-0000-0000-0000BD320000}"/>
    <cellStyle name="40% - Accent2 4 5 6" xfId="34323" xr:uid="{00000000-0005-0000-0000-0000BE320000}"/>
    <cellStyle name="40% - Accent2 4 6" xfId="7201" xr:uid="{00000000-0005-0000-0000-0000BF320000}"/>
    <cellStyle name="40% - Accent2 4 6 2" xfId="7202" xr:uid="{00000000-0005-0000-0000-0000C0320000}"/>
    <cellStyle name="40% - Accent2 4 6 2 2" xfId="22840" xr:uid="{00000000-0005-0000-0000-0000C1320000}"/>
    <cellStyle name="40% - Accent2 4 6 3" xfId="7203" xr:uid="{00000000-0005-0000-0000-0000C2320000}"/>
    <cellStyle name="40% - Accent2 4 6 3 2" xfId="22841" xr:uid="{00000000-0005-0000-0000-0000C3320000}"/>
    <cellStyle name="40% - Accent2 4 6 4" xfId="22839" xr:uid="{00000000-0005-0000-0000-0000C4320000}"/>
    <cellStyle name="40% - Accent2 4 7" xfId="7204" xr:uid="{00000000-0005-0000-0000-0000C5320000}"/>
    <cellStyle name="40% - Accent2 4 7 2" xfId="7205" xr:uid="{00000000-0005-0000-0000-0000C6320000}"/>
    <cellStyle name="40% - Accent2 4 7 2 2" xfId="22843" xr:uid="{00000000-0005-0000-0000-0000C7320000}"/>
    <cellStyle name="40% - Accent2 4 7 3" xfId="22842" xr:uid="{00000000-0005-0000-0000-0000C8320000}"/>
    <cellStyle name="40% - Accent2 4 8" xfId="2593" xr:uid="{00000000-0005-0000-0000-0000C9320000}"/>
    <cellStyle name="40% - Accent2 4 8 2" xfId="18737" xr:uid="{00000000-0005-0000-0000-0000CA320000}"/>
    <cellStyle name="40% - Accent2 4 9" xfId="16746" xr:uid="{00000000-0005-0000-0000-0000CB320000}"/>
    <cellStyle name="40% - Accent2 40" xfId="2496" xr:uid="{00000000-0005-0000-0000-0000CC320000}"/>
    <cellStyle name="40% - Accent2 40 2" xfId="18643" xr:uid="{00000000-0005-0000-0000-0000CD320000}"/>
    <cellStyle name="40% - Accent2 40 2 2" xfId="33846" xr:uid="{00000000-0005-0000-0000-0000CE320000}"/>
    <cellStyle name="40% - Accent2 40 3" xfId="35114" xr:uid="{00000000-0005-0000-0000-0000CF320000}"/>
    <cellStyle name="40% - Accent2 40 4" xfId="33116" xr:uid="{00000000-0005-0000-0000-0000D0320000}"/>
    <cellStyle name="40% - Accent2 41" xfId="2510" xr:uid="{00000000-0005-0000-0000-0000D1320000}"/>
    <cellStyle name="40% - Accent2 41 2" xfId="18656" xr:uid="{00000000-0005-0000-0000-0000D2320000}"/>
    <cellStyle name="40% - Accent2 41 2 2" xfId="33869" xr:uid="{00000000-0005-0000-0000-0000D3320000}"/>
    <cellStyle name="40% - Accent2 41 3" xfId="33129" xr:uid="{00000000-0005-0000-0000-0000D4320000}"/>
    <cellStyle name="40% - Accent2 42" xfId="2531" xr:uid="{00000000-0005-0000-0000-0000D5320000}"/>
    <cellStyle name="40% - Accent2 42 2" xfId="18678" xr:uid="{00000000-0005-0000-0000-0000D6320000}"/>
    <cellStyle name="40% - Accent2 42 2 2" xfId="33877" xr:uid="{00000000-0005-0000-0000-0000D7320000}"/>
    <cellStyle name="40% - Accent2 42 3" xfId="33142" xr:uid="{00000000-0005-0000-0000-0000D8320000}"/>
    <cellStyle name="40% - Accent2 43" xfId="2545" xr:uid="{00000000-0005-0000-0000-0000D9320000}"/>
    <cellStyle name="40% - Accent2 43 2" xfId="18692" xr:uid="{00000000-0005-0000-0000-0000DA320000}"/>
    <cellStyle name="40% - Accent2 43 3" xfId="33160" xr:uid="{00000000-0005-0000-0000-0000DB320000}"/>
    <cellStyle name="40% - Accent2 44" xfId="2561" xr:uid="{00000000-0005-0000-0000-0000DC320000}"/>
    <cellStyle name="40% - Accent2 44 2" xfId="18707" xr:uid="{00000000-0005-0000-0000-0000DD320000}"/>
    <cellStyle name="40% - Accent2 44 3" xfId="33178" xr:uid="{00000000-0005-0000-0000-0000DE320000}"/>
    <cellStyle name="40% - Accent2 45" xfId="16713" xr:uid="{00000000-0005-0000-0000-0000DF320000}"/>
    <cellStyle name="40% - Accent2 45 2" xfId="33200" xr:uid="{00000000-0005-0000-0000-0000E0320000}"/>
    <cellStyle name="40% - Accent2 46" xfId="31232" xr:uid="{00000000-0005-0000-0000-0000E1320000}"/>
    <cellStyle name="40% - Accent2 46 2" xfId="33214" xr:uid="{00000000-0005-0000-0000-0000E2320000}"/>
    <cellStyle name="40% - Accent2 47" xfId="31246" xr:uid="{00000000-0005-0000-0000-0000E3320000}"/>
    <cellStyle name="40% - Accent2 47 2" xfId="33229" xr:uid="{00000000-0005-0000-0000-0000E4320000}"/>
    <cellStyle name="40% - Accent2 48" xfId="31263" xr:uid="{00000000-0005-0000-0000-0000E5320000}"/>
    <cellStyle name="40% - Accent2 48 2" xfId="33245" xr:uid="{00000000-0005-0000-0000-0000E6320000}"/>
    <cellStyle name="40% - Accent2 49" xfId="31278" xr:uid="{00000000-0005-0000-0000-0000E7320000}"/>
    <cellStyle name="40% - Accent2 49 2" xfId="33260" xr:uid="{00000000-0005-0000-0000-0000E8320000}"/>
    <cellStyle name="40% - Accent2 5" xfId="442" xr:uid="{00000000-0005-0000-0000-0000E9320000}"/>
    <cellStyle name="40% - Accent2 5 2" xfId="647" xr:uid="{00000000-0005-0000-0000-0000EA320000}"/>
    <cellStyle name="40% - Accent2 5 2 2" xfId="993" xr:uid="{00000000-0005-0000-0000-0000EB320000}"/>
    <cellStyle name="40% - Accent2 5 2 2 2" xfId="2089" xr:uid="{00000000-0005-0000-0000-0000EC320000}"/>
    <cellStyle name="40% - Accent2 5 2 2 2 2" xfId="7208" xr:uid="{00000000-0005-0000-0000-0000ED320000}"/>
    <cellStyle name="40% - Accent2 5 2 2 2 2 2" xfId="22846" xr:uid="{00000000-0005-0000-0000-0000EE320000}"/>
    <cellStyle name="40% - Accent2 5 2 2 2 3" xfId="18237" xr:uid="{00000000-0005-0000-0000-0000EF320000}"/>
    <cellStyle name="40% - Accent2 5 2 2 3" xfId="7209" xr:uid="{00000000-0005-0000-0000-0000F0320000}"/>
    <cellStyle name="40% - Accent2 5 2 2 3 2" xfId="22847" xr:uid="{00000000-0005-0000-0000-0000F1320000}"/>
    <cellStyle name="40% - Accent2 5 2 2 4" xfId="7207" xr:uid="{00000000-0005-0000-0000-0000F2320000}"/>
    <cellStyle name="40% - Accent2 5 2 2 4 2" xfId="22845" xr:uid="{00000000-0005-0000-0000-0000F3320000}"/>
    <cellStyle name="40% - Accent2 5 2 2 5" xfId="17286" xr:uid="{00000000-0005-0000-0000-0000F4320000}"/>
    <cellStyle name="40% - Accent2 5 2 2 6" xfId="34460" xr:uid="{00000000-0005-0000-0000-0000F5320000}"/>
    <cellStyle name="40% - Accent2 5 2 3" xfId="1748" xr:uid="{00000000-0005-0000-0000-0000F6320000}"/>
    <cellStyle name="40% - Accent2 5 2 3 2" xfId="7211" xr:uid="{00000000-0005-0000-0000-0000F7320000}"/>
    <cellStyle name="40% - Accent2 5 2 3 2 2" xfId="22849" xr:uid="{00000000-0005-0000-0000-0000F8320000}"/>
    <cellStyle name="40% - Accent2 5 2 3 3" xfId="7210" xr:uid="{00000000-0005-0000-0000-0000F9320000}"/>
    <cellStyle name="40% - Accent2 5 2 3 3 2" xfId="22848" xr:uid="{00000000-0005-0000-0000-0000FA320000}"/>
    <cellStyle name="40% - Accent2 5 2 3 4" xfId="17896" xr:uid="{00000000-0005-0000-0000-0000FB320000}"/>
    <cellStyle name="40% - Accent2 5 2 4" xfId="7206" xr:uid="{00000000-0005-0000-0000-0000FC320000}"/>
    <cellStyle name="40% - Accent2 5 2 4 2" xfId="22844" xr:uid="{00000000-0005-0000-0000-0000FD320000}"/>
    <cellStyle name="40% - Accent2 5 2 5" xfId="16945" xr:uid="{00000000-0005-0000-0000-0000FE320000}"/>
    <cellStyle name="40% - Accent2 5 2 6" xfId="33349" xr:uid="{00000000-0005-0000-0000-0000FF320000}"/>
    <cellStyle name="40% - Accent2 5 3" xfId="806" xr:uid="{00000000-0005-0000-0000-000000330000}"/>
    <cellStyle name="40% - Accent2 5 3 2" xfId="1903" xr:uid="{00000000-0005-0000-0000-000001330000}"/>
    <cellStyle name="40% - Accent2 5 3 2 2" xfId="7213" xr:uid="{00000000-0005-0000-0000-000002330000}"/>
    <cellStyle name="40% - Accent2 5 3 2 2 2" xfId="22851" xr:uid="{00000000-0005-0000-0000-000003330000}"/>
    <cellStyle name="40% - Accent2 5 3 2 3" xfId="18051" xr:uid="{00000000-0005-0000-0000-000004330000}"/>
    <cellStyle name="40% - Accent2 5 3 2 4" xfId="34399" xr:uid="{00000000-0005-0000-0000-000005330000}"/>
    <cellStyle name="40% - Accent2 5 3 3" xfId="7214" xr:uid="{00000000-0005-0000-0000-000006330000}"/>
    <cellStyle name="40% - Accent2 5 3 3 2" xfId="22852" xr:uid="{00000000-0005-0000-0000-000007330000}"/>
    <cellStyle name="40% - Accent2 5 3 4" xfId="7212" xr:uid="{00000000-0005-0000-0000-000008330000}"/>
    <cellStyle name="40% - Accent2 5 3 4 2" xfId="22850" xr:uid="{00000000-0005-0000-0000-000009330000}"/>
    <cellStyle name="40% - Accent2 5 3 5" xfId="17100" xr:uid="{00000000-0005-0000-0000-00000A330000}"/>
    <cellStyle name="40% - Accent2 5 3 6" xfId="33972" xr:uid="{00000000-0005-0000-0000-00000B330000}"/>
    <cellStyle name="40% - Accent2 5 4" xfId="1561" xr:uid="{00000000-0005-0000-0000-00000C330000}"/>
    <cellStyle name="40% - Accent2 5 4 2" xfId="7216" xr:uid="{00000000-0005-0000-0000-00000D330000}"/>
    <cellStyle name="40% - Accent2 5 4 2 2" xfId="22854" xr:uid="{00000000-0005-0000-0000-00000E330000}"/>
    <cellStyle name="40% - Accent2 5 4 3" xfId="7215" xr:uid="{00000000-0005-0000-0000-00000F330000}"/>
    <cellStyle name="40% - Accent2 5 4 3 2" xfId="22853" xr:uid="{00000000-0005-0000-0000-000010330000}"/>
    <cellStyle name="40% - Accent2 5 4 4" xfId="17710" xr:uid="{00000000-0005-0000-0000-000011330000}"/>
    <cellStyle name="40% - Accent2 5 4 5" xfId="34575" xr:uid="{00000000-0005-0000-0000-000012330000}"/>
    <cellStyle name="40% - Accent2 5 5" xfId="2606" xr:uid="{00000000-0005-0000-0000-000013330000}"/>
    <cellStyle name="40% - Accent2 5 5 2" xfId="18750" xr:uid="{00000000-0005-0000-0000-000014330000}"/>
    <cellStyle name="40% - Accent2 5 5 3" xfId="34336" xr:uid="{00000000-0005-0000-0000-000015330000}"/>
    <cellStyle name="40% - Accent2 5 6" xfId="16759" xr:uid="{00000000-0005-0000-0000-000016330000}"/>
    <cellStyle name="40% - Accent2 5 7" xfId="32648" xr:uid="{00000000-0005-0000-0000-000017330000}"/>
    <cellStyle name="40% - Accent2 50" xfId="31284" xr:uid="{00000000-0005-0000-0000-000018330000}"/>
    <cellStyle name="40% - Accent2 50 2" xfId="33290" xr:uid="{00000000-0005-0000-0000-000019330000}"/>
    <cellStyle name="40% - Accent2 51" xfId="31301" xr:uid="{00000000-0005-0000-0000-00001A330000}"/>
    <cellStyle name="40% - Accent2 51 2" xfId="33909" xr:uid="{00000000-0005-0000-0000-00001B330000}"/>
    <cellStyle name="40% - Accent2 52" xfId="31315" xr:uid="{00000000-0005-0000-0000-00001C330000}"/>
    <cellStyle name="40% - Accent2 52 2" xfId="34278" xr:uid="{00000000-0005-0000-0000-00001D330000}"/>
    <cellStyle name="40% - Accent2 53" xfId="31328" xr:uid="{00000000-0005-0000-0000-00001E330000}"/>
    <cellStyle name="40% - Accent2 54" xfId="31342" xr:uid="{00000000-0005-0000-0000-00001F330000}"/>
    <cellStyle name="40% - Accent2 55" xfId="31356" xr:uid="{00000000-0005-0000-0000-000020330000}"/>
    <cellStyle name="40% - Accent2 56" xfId="31370" xr:uid="{00000000-0005-0000-0000-000021330000}"/>
    <cellStyle name="40% - Accent2 57" xfId="31384" xr:uid="{00000000-0005-0000-0000-000022330000}"/>
    <cellStyle name="40% - Accent2 58" xfId="31398" xr:uid="{00000000-0005-0000-0000-000023330000}"/>
    <cellStyle name="40% - Accent2 59" xfId="31411" xr:uid="{00000000-0005-0000-0000-000024330000}"/>
    <cellStyle name="40% - Accent2 6" xfId="455" xr:uid="{00000000-0005-0000-0000-000025330000}"/>
    <cellStyle name="40% - Accent2 6 2" xfId="660" xr:uid="{00000000-0005-0000-0000-000026330000}"/>
    <cellStyle name="40% - Accent2 6 2 2" xfId="1006" xr:uid="{00000000-0005-0000-0000-000027330000}"/>
    <cellStyle name="40% - Accent2 6 2 2 2" xfId="2102" xr:uid="{00000000-0005-0000-0000-000028330000}"/>
    <cellStyle name="40% - Accent2 6 2 2 2 2" xfId="18250" xr:uid="{00000000-0005-0000-0000-000029330000}"/>
    <cellStyle name="40% - Accent2 6 2 2 3" xfId="7218" xr:uid="{00000000-0005-0000-0000-00002A330000}"/>
    <cellStyle name="40% - Accent2 6 2 2 3 2" xfId="22856" xr:uid="{00000000-0005-0000-0000-00002B330000}"/>
    <cellStyle name="40% - Accent2 6 2 2 4" xfId="17299" xr:uid="{00000000-0005-0000-0000-00002C330000}"/>
    <cellStyle name="40% - Accent2 6 2 2 5" xfId="34473" xr:uid="{00000000-0005-0000-0000-00002D330000}"/>
    <cellStyle name="40% - Accent2 6 2 3" xfId="1761" xr:uid="{00000000-0005-0000-0000-00002E330000}"/>
    <cellStyle name="40% - Accent2 6 2 3 2" xfId="7219" xr:uid="{00000000-0005-0000-0000-00002F330000}"/>
    <cellStyle name="40% - Accent2 6 2 3 2 2" xfId="22857" xr:uid="{00000000-0005-0000-0000-000030330000}"/>
    <cellStyle name="40% - Accent2 6 2 3 3" xfId="17909" xr:uid="{00000000-0005-0000-0000-000031330000}"/>
    <cellStyle name="40% - Accent2 6 2 4" xfId="7217" xr:uid="{00000000-0005-0000-0000-000032330000}"/>
    <cellStyle name="40% - Accent2 6 2 4 2" xfId="22855" xr:uid="{00000000-0005-0000-0000-000033330000}"/>
    <cellStyle name="40% - Accent2 6 2 5" xfId="16958" xr:uid="{00000000-0005-0000-0000-000034330000}"/>
    <cellStyle name="40% - Accent2 6 2 6" xfId="33362" xr:uid="{00000000-0005-0000-0000-000035330000}"/>
    <cellStyle name="40% - Accent2 6 3" xfId="819" xr:uid="{00000000-0005-0000-0000-000036330000}"/>
    <cellStyle name="40% - Accent2 6 3 2" xfId="1916" xr:uid="{00000000-0005-0000-0000-000037330000}"/>
    <cellStyle name="40% - Accent2 6 3 2 2" xfId="7221" xr:uid="{00000000-0005-0000-0000-000038330000}"/>
    <cellStyle name="40% - Accent2 6 3 2 2 2" xfId="22859" xr:uid="{00000000-0005-0000-0000-000039330000}"/>
    <cellStyle name="40% - Accent2 6 3 2 3" xfId="18064" xr:uid="{00000000-0005-0000-0000-00003A330000}"/>
    <cellStyle name="40% - Accent2 6 3 2 4" xfId="34656" xr:uid="{00000000-0005-0000-0000-00003B330000}"/>
    <cellStyle name="40% - Accent2 6 3 3" xfId="7220" xr:uid="{00000000-0005-0000-0000-00003C330000}"/>
    <cellStyle name="40% - Accent2 6 3 3 2" xfId="22858" xr:uid="{00000000-0005-0000-0000-00003D330000}"/>
    <cellStyle name="40% - Accent2 6 3 4" xfId="17113" xr:uid="{00000000-0005-0000-0000-00003E330000}"/>
    <cellStyle name="40% - Accent2 6 3 5" xfId="33985" xr:uid="{00000000-0005-0000-0000-00003F330000}"/>
    <cellStyle name="40% - Accent2 6 4" xfId="1574" xr:uid="{00000000-0005-0000-0000-000040330000}"/>
    <cellStyle name="40% - Accent2 6 4 2" xfId="17723" xr:uid="{00000000-0005-0000-0000-000041330000}"/>
    <cellStyle name="40% - Accent2 6 4 3" xfId="34350" xr:uid="{00000000-0005-0000-0000-000042330000}"/>
    <cellStyle name="40% - Accent2 6 5" xfId="2621" xr:uid="{00000000-0005-0000-0000-000043330000}"/>
    <cellStyle name="40% - Accent2 6 5 2" xfId="18765" xr:uid="{00000000-0005-0000-0000-000044330000}"/>
    <cellStyle name="40% - Accent2 6 6" xfId="16772" xr:uid="{00000000-0005-0000-0000-000045330000}"/>
    <cellStyle name="40% - Accent2 6 7" xfId="32661" xr:uid="{00000000-0005-0000-0000-000046330000}"/>
    <cellStyle name="40% - Accent2 60" xfId="31424" xr:uid="{00000000-0005-0000-0000-000047330000}"/>
    <cellStyle name="40% - Accent2 61" xfId="31438" xr:uid="{00000000-0005-0000-0000-000048330000}"/>
    <cellStyle name="40% - Accent2 62" xfId="31452" xr:uid="{00000000-0005-0000-0000-000049330000}"/>
    <cellStyle name="40% - Accent2 63" xfId="31471" xr:uid="{00000000-0005-0000-0000-00004A330000}"/>
    <cellStyle name="40% - Accent2 64" xfId="31485" xr:uid="{00000000-0005-0000-0000-00004B330000}"/>
    <cellStyle name="40% - Accent2 65" xfId="31499" xr:uid="{00000000-0005-0000-0000-00004C330000}"/>
    <cellStyle name="40% - Accent2 66" xfId="31513" xr:uid="{00000000-0005-0000-0000-00004D330000}"/>
    <cellStyle name="40% - Accent2 67" xfId="31526" xr:uid="{00000000-0005-0000-0000-00004E330000}"/>
    <cellStyle name="40% - Accent2 68" xfId="31539" xr:uid="{00000000-0005-0000-0000-00004F330000}"/>
    <cellStyle name="40% - Accent2 69" xfId="31553" xr:uid="{00000000-0005-0000-0000-000050330000}"/>
    <cellStyle name="40% - Accent2 7" xfId="471" xr:uid="{00000000-0005-0000-0000-000051330000}"/>
    <cellStyle name="40% - Accent2 7 2" xfId="675" xr:uid="{00000000-0005-0000-0000-000052330000}"/>
    <cellStyle name="40% - Accent2 7 2 2" xfId="1021" xr:uid="{00000000-0005-0000-0000-000053330000}"/>
    <cellStyle name="40% - Accent2 7 2 2 2" xfId="2117" xr:uid="{00000000-0005-0000-0000-000054330000}"/>
    <cellStyle name="40% - Accent2 7 2 2 2 2" xfId="18265" xr:uid="{00000000-0005-0000-0000-000055330000}"/>
    <cellStyle name="40% - Accent2 7 2 2 3" xfId="7223" xr:uid="{00000000-0005-0000-0000-000056330000}"/>
    <cellStyle name="40% - Accent2 7 2 2 3 2" xfId="22861" xr:uid="{00000000-0005-0000-0000-000057330000}"/>
    <cellStyle name="40% - Accent2 7 2 2 4" xfId="17314" xr:uid="{00000000-0005-0000-0000-000058330000}"/>
    <cellStyle name="40% - Accent2 7 2 2 5" xfId="34670" xr:uid="{00000000-0005-0000-0000-000059330000}"/>
    <cellStyle name="40% - Accent2 7 2 3" xfId="1776" xr:uid="{00000000-0005-0000-0000-00005A330000}"/>
    <cellStyle name="40% - Accent2 7 2 3 2" xfId="7224" xr:uid="{00000000-0005-0000-0000-00005B330000}"/>
    <cellStyle name="40% - Accent2 7 2 3 2 2" xfId="22862" xr:uid="{00000000-0005-0000-0000-00005C330000}"/>
    <cellStyle name="40% - Accent2 7 2 3 3" xfId="17924" xr:uid="{00000000-0005-0000-0000-00005D330000}"/>
    <cellStyle name="40% - Accent2 7 2 4" xfId="7222" xr:uid="{00000000-0005-0000-0000-00005E330000}"/>
    <cellStyle name="40% - Accent2 7 2 4 2" xfId="22860" xr:uid="{00000000-0005-0000-0000-00005F330000}"/>
    <cellStyle name="40% - Accent2 7 2 5" xfId="16973" xr:uid="{00000000-0005-0000-0000-000060330000}"/>
    <cellStyle name="40% - Accent2 7 2 6" xfId="33375" xr:uid="{00000000-0005-0000-0000-000061330000}"/>
    <cellStyle name="40% - Accent2 7 3" xfId="835" xr:uid="{00000000-0005-0000-0000-000062330000}"/>
    <cellStyle name="40% - Accent2 7 3 2" xfId="1931" xr:uid="{00000000-0005-0000-0000-000063330000}"/>
    <cellStyle name="40% - Accent2 7 3 2 2" xfId="18079" xr:uid="{00000000-0005-0000-0000-000064330000}"/>
    <cellStyle name="40% - Accent2 7 3 3" xfId="7225" xr:uid="{00000000-0005-0000-0000-000065330000}"/>
    <cellStyle name="40% - Accent2 7 3 3 2" xfId="22863" xr:uid="{00000000-0005-0000-0000-000066330000}"/>
    <cellStyle name="40% - Accent2 7 3 4" xfId="17128" xr:uid="{00000000-0005-0000-0000-000067330000}"/>
    <cellStyle name="40% - Accent2 7 3 5" xfId="33998" xr:uid="{00000000-0005-0000-0000-000068330000}"/>
    <cellStyle name="40% - Accent2 7 4" xfId="1590" xr:uid="{00000000-0005-0000-0000-000069330000}"/>
    <cellStyle name="40% - Accent2 7 4 2" xfId="7226" xr:uid="{00000000-0005-0000-0000-00006A330000}"/>
    <cellStyle name="40% - Accent2 7 4 2 2" xfId="22864" xr:uid="{00000000-0005-0000-0000-00006B330000}"/>
    <cellStyle name="40% - Accent2 7 4 3" xfId="17738" xr:uid="{00000000-0005-0000-0000-00006C330000}"/>
    <cellStyle name="40% - Accent2 7 4 4" xfId="34486" xr:uid="{00000000-0005-0000-0000-00006D330000}"/>
    <cellStyle name="40% - Accent2 7 5" xfId="2635" xr:uid="{00000000-0005-0000-0000-00006E330000}"/>
    <cellStyle name="40% - Accent2 7 5 2" xfId="18778" xr:uid="{00000000-0005-0000-0000-00006F330000}"/>
    <cellStyle name="40% - Accent2 7 6" xfId="16787" xr:uid="{00000000-0005-0000-0000-000070330000}"/>
    <cellStyle name="40% - Accent2 7 7" xfId="32674" xr:uid="{00000000-0005-0000-0000-000071330000}"/>
    <cellStyle name="40% - Accent2 70" xfId="31566" xr:uid="{00000000-0005-0000-0000-000072330000}"/>
    <cellStyle name="40% - Accent2 71" xfId="31579" xr:uid="{00000000-0005-0000-0000-000073330000}"/>
    <cellStyle name="40% - Accent2 72" xfId="31593" xr:uid="{00000000-0005-0000-0000-000074330000}"/>
    <cellStyle name="40% - Accent2 73" xfId="31622" xr:uid="{00000000-0005-0000-0000-000075330000}"/>
    <cellStyle name="40% - Accent2 74" xfId="31629" xr:uid="{00000000-0005-0000-0000-000076330000}"/>
    <cellStyle name="40% - Accent2 75" xfId="31639" xr:uid="{00000000-0005-0000-0000-000077330000}"/>
    <cellStyle name="40% - Accent2 76" xfId="31657" xr:uid="{00000000-0005-0000-0000-000078330000}"/>
    <cellStyle name="40% - Accent2 77" xfId="31671" xr:uid="{00000000-0005-0000-0000-000079330000}"/>
    <cellStyle name="40% - Accent2 78" xfId="31684" xr:uid="{00000000-0005-0000-0000-00007A330000}"/>
    <cellStyle name="40% - Accent2 79" xfId="31698" xr:uid="{00000000-0005-0000-0000-00007B330000}"/>
    <cellStyle name="40% - Accent2 8" xfId="485" xr:uid="{00000000-0005-0000-0000-00007C330000}"/>
    <cellStyle name="40% - Accent2 8 2" xfId="688" xr:uid="{00000000-0005-0000-0000-00007D330000}"/>
    <cellStyle name="40% - Accent2 8 2 2" xfId="1034" xr:uid="{00000000-0005-0000-0000-00007E330000}"/>
    <cellStyle name="40% - Accent2 8 2 2 2" xfId="2130" xr:uid="{00000000-0005-0000-0000-00007F330000}"/>
    <cellStyle name="40% - Accent2 8 2 2 2 2" xfId="18278" xr:uid="{00000000-0005-0000-0000-000080330000}"/>
    <cellStyle name="40% - Accent2 8 2 2 3" xfId="17327" xr:uid="{00000000-0005-0000-0000-000081330000}"/>
    <cellStyle name="40% - Accent2 8 2 2 4" xfId="34683" xr:uid="{00000000-0005-0000-0000-000082330000}"/>
    <cellStyle name="40% - Accent2 8 2 3" xfId="1789" xr:uid="{00000000-0005-0000-0000-000083330000}"/>
    <cellStyle name="40% - Accent2 8 2 3 2" xfId="17937" xr:uid="{00000000-0005-0000-0000-000084330000}"/>
    <cellStyle name="40% - Accent2 8 2 4" xfId="7227" xr:uid="{00000000-0005-0000-0000-000085330000}"/>
    <cellStyle name="40% - Accent2 8 2 4 2" xfId="22865" xr:uid="{00000000-0005-0000-0000-000086330000}"/>
    <cellStyle name="40% - Accent2 8 2 5" xfId="16986" xr:uid="{00000000-0005-0000-0000-000087330000}"/>
    <cellStyle name="40% - Accent2 8 2 6" xfId="33388" xr:uid="{00000000-0005-0000-0000-000088330000}"/>
    <cellStyle name="40% - Accent2 8 3" xfId="848" xr:uid="{00000000-0005-0000-0000-000089330000}"/>
    <cellStyle name="40% - Accent2 8 3 2" xfId="1944" xr:uid="{00000000-0005-0000-0000-00008A330000}"/>
    <cellStyle name="40% - Accent2 8 3 2 2" xfId="18092" xr:uid="{00000000-0005-0000-0000-00008B330000}"/>
    <cellStyle name="40% - Accent2 8 3 3" xfId="7228" xr:uid="{00000000-0005-0000-0000-00008C330000}"/>
    <cellStyle name="40% - Accent2 8 3 3 2" xfId="22866" xr:uid="{00000000-0005-0000-0000-00008D330000}"/>
    <cellStyle name="40% - Accent2 8 3 4" xfId="17141" xr:uid="{00000000-0005-0000-0000-00008E330000}"/>
    <cellStyle name="40% - Accent2 8 3 5" xfId="34011" xr:uid="{00000000-0005-0000-0000-00008F330000}"/>
    <cellStyle name="40% - Accent2 8 4" xfId="1603" xr:uid="{00000000-0005-0000-0000-000090330000}"/>
    <cellStyle name="40% - Accent2 8 4 2" xfId="17751" xr:uid="{00000000-0005-0000-0000-000091330000}"/>
    <cellStyle name="40% - Accent2 8 4 3" xfId="34499" xr:uid="{00000000-0005-0000-0000-000092330000}"/>
    <cellStyle name="40% - Accent2 8 5" xfId="2648" xr:uid="{00000000-0005-0000-0000-000093330000}"/>
    <cellStyle name="40% - Accent2 8 5 2" xfId="18791" xr:uid="{00000000-0005-0000-0000-000094330000}"/>
    <cellStyle name="40% - Accent2 8 6" xfId="16800" xr:uid="{00000000-0005-0000-0000-000095330000}"/>
    <cellStyle name="40% - Accent2 8 7" xfId="32687" xr:uid="{00000000-0005-0000-0000-000096330000}"/>
    <cellStyle name="40% - Accent2 80" xfId="31711" xr:uid="{00000000-0005-0000-0000-000097330000}"/>
    <cellStyle name="40% - Accent2 81" xfId="31724" xr:uid="{00000000-0005-0000-0000-000098330000}"/>
    <cellStyle name="40% - Accent2 82" xfId="31738" xr:uid="{00000000-0005-0000-0000-000099330000}"/>
    <cellStyle name="40% - Accent2 83" xfId="31752" xr:uid="{00000000-0005-0000-0000-00009A330000}"/>
    <cellStyle name="40% - Accent2 84" xfId="31774" xr:uid="{00000000-0005-0000-0000-00009B330000}"/>
    <cellStyle name="40% - Accent2 85" xfId="31787" xr:uid="{00000000-0005-0000-0000-00009C330000}"/>
    <cellStyle name="40% - Accent2 86" xfId="31800" xr:uid="{00000000-0005-0000-0000-00009D330000}"/>
    <cellStyle name="40% - Accent2 87" xfId="31818" xr:uid="{00000000-0005-0000-0000-00009E330000}"/>
    <cellStyle name="40% - Accent2 88" xfId="31824" xr:uid="{00000000-0005-0000-0000-00009F330000}"/>
    <cellStyle name="40% - Accent2 89" xfId="31851" xr:uid="{00000000-0005-0000-0000-0000A0330000}"/>
    <cellStyle name="40% - Accent2 9" xfId="498" xr:uid="{00000000-0005-0000-0000-0000A1330000}"/>
    <cellStyle name="40% - Accent2 9 2" xfId="701" xr:uid="{00000000-0005-0000-0000-0000A2330000}"/>
    <cellStyle name="40% - Accent2 9 2 2" xfId="1047" xr:uid="{00000000-0005-0000-0000-0000A3330000}"/>
    <cellStyle name="40% - Accent2 9 2 2 2" xfId="2143" xr:uid="{00000000-0005-0000-0000-0000A4330000}"/>
    <cellStyle name="40% - Accent2 9 2 2 2 2" xfId="18291" xr:uid="{00000000-0005-0000-0000-0000A5330000}"/>
    <cellStyle name="40% - Accent2 9 2 2 3" xfId="17340" xr:uid="{00000000-0005-0000-0000-0000A6330000}"/>
    <cellStyle name="40% - Accent2 9 2 2 4" xfId="34696" xr:uid="{00000000-0005-0000-0000-0000A7330000}"/>
    <cellStyle name="40% - Accent2 9 2 3" xfId="1802" xr:uid="{00000000-0005-0000-0000-0000A8330000}"/>
    <cellStyle name="40% - Accent2 9 2 3 2" xfId="17950" xr:uid="{00000000-0005-0000-0000-0000A9330000}"/>
    <cellStyle name="40% - Accent2 9 2 4" xfId="7229" xr:uid="{00000000-0005-0000-0000-0000AA330000}"/>
    <cellStyle name="40% - Accent2 9 2 4 2" xfId="22867" xr:uid="{00000000-0005-0000-0000-0000AB330000}"/>
    <cellStyle name="40% - Accent2 9 2 5" xfId="16999" xr:uid="{00000000-0005-0000-0000-0000AC330000}"/>
    <cellStyle name="40% - Accent2 9 2 6" xfId="33401" xr:uid="{00000000-0005-0000-0000-0000AD330000}"/>
    <cellStyle name="40% - Accent2 9 3" xfId="861" xr:uid="{00000000-0005-0000-0000-0000AE330000}"/>
    <cellStyle name="40% - Accent2 9 3 2" xfId="1957" xr:uid="{00000000-0005-0000-0000-0000AF330000}"/>
    <cellStyle name="40% - Accent2 9 3 2 2" xfId="18105" xr:uid="{00000000-0005-0000-0000-0000B0330000}"/>
    <cellStyle name="40% - Accent2 9 3 3" xfId="17154" xr:uid="{00000000-0005-0000-0000-0000B1330000}"/>
    <cellStyle name="40% - Accent2 9 3 4" xfId="34025" xr:uid="{00000000-0005-0000-0000-0000B2330000}"/>
    <cellStyle name="40% - Accent2 9 4" xfId="1616" xr:uid="{00000000-0005-0000-0000-0000B3330000}"/>
    <cellStyle name="40% - Accent2 9 4 2" xfId="17764" xr:uid="{00000000-0005-0000-0000-0000B4330000}"/>
    <cellStyle name="40% - Accent2 9 4 3" xfId="34512" xr:uid="{00000000-0005-0000-0000-0000B5330000}"/>
    <cellStyle name="40% - Accent2 9 5" xfId="2665" xr:uid="{00000000-0005-0000-0000-0000B6330000}"/>
    <cellStyle name="40% - Accent2 9 5 2" xfId="18806" xr:uid="{00000000-0005-0000-0000-0000B7330000}"/>
    <cellStyle name="40% - Accent2 9 6" xfId="16813" xr:uid="{00000000-0005-0000-0000-0000B8330000}"/>
    <cellStyle name="40% - Accent2 9 7" xfId="32700" xr:uid="{00000000-0005-0000-0000-0000B9330000}"/>
    <cellStyle name="40% - Accent2 90" xfId="31865" xr:uid="{00000000-0005-0000-0000-0000BA330000}"/>
    <cellStyle name="40% - Accent2 91" xfId="31879" xr:uid="{00000000-0005-0000-0000-0000BB330000}"/>
    <cellStyle name="40% - Accent2 92" xfId="31892" xr:uid="{00000000-0005-0000-0000-0000BC330000}"/>
    <cellStyle name="40% - Accent2 93" xfId="31907" xr:uid="{00000000-0005-0000-0000-0000BD330000}"/>
    <cellStyle name="40% - Accent2 94" xfId="31910" xr:uid="{00000000-0005-0000-0000-0000BE330000}"/>
    <cellStyle name="40% - Accent2 95" xfId="31931" xr:uid="{00000000-0005-0000-0000-0000BF330000}"/>
    <cellStyle name="40% - Accent2 96" xfId="31944" xr:uid="{00000000-0005-0000-0000-0000C0330000}"/>
    <cellStyle name="40% - Accent2 97" xfId="31957" xr:uid="{00000000-0005-0000-0000-0000C1330000}"/>
    <cellStyle name="40% - Accent2 98" xfId="31970" xr:uid="{00000000-0005-0000-0000-0000C2330000}"/>
    <cellStyle name="40% - Accent2 99" xfId="31993" xr:uid="{00000000-0005-0000-0000-0000C3330000}"/>
    <cellStyle name="40% - Accent3" xfId="29" builtinId="39" customBuiltin="1"/>
    <cellStyle name="40% - Accent3 10" xfId="513" xr:uid="{00000000-0005-0000-0000-0000C5330000}"/>
    <cellStyle name="40% - Accent3 10 2" xfId="716" xr:uid="{00000000-0005-0000-0000-0000C6330000}"/>
    <cellStyle name="40% - Accent3 10 2 2" xfId="1062" xr:uid="{00000000-0005-0000-0000-0000C7330000}"/>
    <cellStyle name="40% - Accent3 10 2 2 2" xfId="2158" xr:uid="{00000000-0005-0000-0000-0000C8330000}"/>
    <cellStyle name="40% - Accent3 10 2 2 2 2" xfId="18306" xr:uid="{00000000-0005-0000-0000-0000C9330000}"/>
    <cellStyle name="40% - Accent3 10 2 2 3" xfId="17355" xr:uid="{00000000-0005-0000-0000-0000CA330000}"/>
    <cellStyle name="40% - Accent3 10 2 2 4" xfId="34714" xr:uid="{00000000-0005-0000-0000-0000CB330000}"/>
    <cellStyle name="40% - Accent3 10 2 3" xfId="1817" xr:uid="{00000000-0005-0000-0000-0000CC330000}"/>
    <cellStyle name="40% - Accent3 10 2 3 2" xfId="17965" xr:uid="{00000000-0005-0000-0000-0000CD330000}"/>
    <cellStyle name="40% - Accent3 10 2 4" xfId="17014" xr:uid="{00000000-0005-0000-0000-0000CE330000}"/>
    <cellStyle name="40% - Accent3 10 2 5" xfId="33418" xr:uid="{00000000-0005-0000-0000-0000CF330000}"/>
    <cellStyle name="40% - Accent3 10 3" xfId="876" xr:uid="{00000000-0005-0000-0000-0000D0330000}"/>
    <cellStyle name="40% - Accent3 10 3 2" xfId="1972" xr:uid="{00000000-0005-0000-0000-0000D1330000}"/>
    <cellStyle name="40% - Accent3 10 3 2 2" xfId="18120" xr:uid="{00000000-0005-0000-0000-0000D2330000}"/>
    <cellStyle name="40% - Accent3 10 3 3" xfId="17169" xr:uid="{00000000-0005-0000-0000-0000D3330000}"/>
    <cellStyle name="40% - Accent3 10 3 4" xfId="34040" xr:uid="{00000000-0005-0000-0000-0000D4330000}"/>
    <cellStyle name="40% - Accent3 10 4" xfId="1631" xr:uid="{00000000-0005-0000-0000-0000D5330000}"/>
    <cellStyle name="40% - Accent3 10 4 2" xfId="17779" xr:uid="{00000000-0005-0000-0000-0000D6330000}"/>
    <cellStyle name="40% - Accent3 10 4 3" xfId="34417" xr:uid="{00000000-0005-0000-0000-0000D7330000}"/>
    <cellStyle name="40% - Accent3 10 5" xfId="2682" xr:uid="{00000000-0005-0000-0000-0000D8330000}"/>
    <cellStyle name="40% - Accent3 10 5 2" xfId="18823" xr:uid="{00000000-0005-0000-0000-0000D9330000}"/>
    <cellStyle name="40% - Accent3 10 6" xfId="16828" xr:uid="{00000000-0005-0000-0000-0000DA330000}"/>
    <cellStyle name="40% - Accent3 10 7" xfId="32715" xr:uid="{00000000-0005-0000-0000-0000DB330000}"/>
    <cellStyle name="40% - Accent3 100" xfId="32008" xr:uid="{00000000-0005-0000-0000-0000DC330000}"/>
    <cellStyle name="40% - Accent3 101" xfId="32023" xr:uid="{00000000-0005-0000-0000-0000DD330000}"/>
    <cellStyle name="40% - Accent3 102" xfId="32036" xr:uid="{00000000-0005-0000-0000-0000DE330000}"/>
    <cellStyle name="40% - Accent3 103" xfId="32051" xr:uid="{00000000-0005-0000-0000-0000DF330000}"/>
    <cellStyle name="40% - Accent3 104" xfId="32064" xr:uid="{00000000-0005-0000-0000-0000E0330000}"/>
    <cellStyle name="40% - Accent3 105" xfId="32077" xr:uid="{00000000-0005-0000-0000-0000E1330000}"/>
    <cellStyle name="40% - Accent3 106" xfId="32090" xr:uid="{00000000-0005-0000-0000-0000E2330000}"/>
    <cellStyle name="40% - Accent3 107" xfId="32113" xr:uid="{00000000-0005-0000-0000-0000E3330000}"/>
    <cellStyle name="40% - Accent3 108" xfId="32127" xr:uid="{00000000-0005-0000-0000-0000E4330000}"/>
    <cellStyle name="40% - Accent3 109" xfId="32142" xr:uid="{00000000-0005-0000-0000-0000E5330000}"/>
    <cellStyle name="40% - Accent3 11" xfId="526" xr:uid="{00000000-0005-0000-0000-0000E6330000}"/>
    <cellStyle name="40% - Accent3 11 2" xfId="729" xr:uid="{00000000-0005-0000-0000-0000E7330000}"/>
    <cellStyle name="40% - Accent3 11 2 2" xfId="1075" xr:uid="{00000000-0005-0000-0000-0000E8330000}"/>
    <cellStyle name="40% - Accent3 11 2 2 2" xfId="2171" xr:uid="{00000000-0005-0000-0000-0000E9330000}"/>
    <cellStyle name="40% - Accent3 11 2 2 2 2" xfId="18319" xr:uid="{00000000-0005-0000-0000-0000EA330000}"/>
    <cellStyle name="40% - Accent3 11 2 2 3" xfId="17368" xr:uid="{00000000-0005-0000-0000-0000EB330000}"/>
    <cellStyle name="40% - Accent3 11 2 3" xfId="1830" xr:uid="{00000000-0005-0000-0000-0000EC330000}"/>
    <cellStyle name="40% - Accent3 11 2 3 2" xfId="17978" xr:uid="{00000000-0005-0000-0000-0000ED330000}"/>
    <cellStyle name="40% - Accent3 11 2 4" xfId="17027" xr:uid="{00000000-0005-0000-0000-0000EE330000}"/>
    <cellStyle name="40% - Accent3 11 2 5" xfId="33431" xr:uid="{00000000-0005-0000-0000-0000EF330000}"/>
    <cellStyle name="40% - Accent3 11 3" xfId="889" xr:uid="{00000000-0005-0000-0000-0000F0330000}"/>
    <cellStyle name="40% - Accent3 11 3 2" xfId="1985" xr:uid="{00000000-0005-0000-0000-0000F1330000}"/>
    <cellStyle name="40% - Accent3 11 3 2 2" xfId="18133" xr:uid="{00000000-0005-0000-0000-0000F2330000}"/>
    <cellStyle name="40% - Accent3 11 3 3" xfId="17182" xr:uid="{00000000-0005-0000-0000-0000F3330000}"/>
    <cellStyle name="40% - Accent3 11 3 4" xfId="34053" xr:uid="{00000000-0005-0000-0000-0000F4330000}"/>
    <cellStyle name="40% - Accent3 11 4" xfId="1644" xr:uid="{00000000-0005-0000-0000-0000F5330000}"/>
    <cellStyle name="40% - Accent3 11 4 2" xfId="17792" xr:uid="{00000000-0005-0000-0000-0000F6330000}"/>
    <cellStyle name="40% - Accent3 11 4 3" xfId="34530" xr:uid="{00000000-0005-0000-0000-0000F7330000}"/>
    <cellStyle name="40% - Accent3 11 5" xfId="2696" xr:uid="{00000000-0005-0000-0000-0000F8330000}"/>
    <cellStyle name="40% - Accent3 11 5 2" xfId="18836" xr:uid="{00000000-0005-0000-0000-0000F9330000}"/>
    <cellStyle name="40% - Accent3 11 6" xfId="16841" xr:uid="{00000000-0005-0000-0000-0000FA330000}"/>
    <cellStyle name="40% - Accent3 11 7" xfId="32728" xr:uid="{00000000-0005-0000-0000-0000FB330000}"/>
    <cellStyle name="40% - Accent3 110" xfId="32156" xr:uid="{00000000-0005-0000-0000-0000FC330000}"/>
    <cellStyle name="40% - Accent3 111" xfId="32189" xr:uid="{00000000-0005-0000-0000-0000FD330000}"/>
    <cellStyle name="40% - Accent3 112" xfId="32215" xr:uid="{00000000-0005-0000-0000-0000FE330000}"/>
    <cellStyle name="40% - Accent3 113" xfId="32247" xr:uid="{00000000-0005-0000-0000-0000FF330000}"/>
    <cellStyle name="40% - Accent3 114" xfId="32260" xr:uid="{00000000-0005-0000-0000-000000340000}"/>
    <cellStyle name="40% - Accent3 115" xfId="32283" xr:uid="{00000000-0005-0000-0000-000001340000}"/>
    <cellStyle name="40% - Accent3 116" xfId="32296" xr:uid="{00000000-0005-0000-0000-000002340000}"/>
    <cellStyle name="40% - Accent3 117" xfId="32320" xr:uid="{00000000-0005-0000-0000-000003340000}"/>
    <cellStyle name="40% - Accent3 118" xfId="32342" xr:uid="{00000000-0005-0000-0000-000004340000}"/>
    <cellStyle name="40% - Accent3 119" xfId="32361" xr:uid="{00000000-0005-0000-0000-000005340000}"/>
    <cellStyle name="40% - Accent3 12" xfId="540" xr:uid="{00000000-0005-0000-0000-000006340000}"/>
    <cellStyle name="40% - Accent3 12 2" xfId="742" xr:uid="{00000000-0005-0000-0000-000007340000}"/>
    <cellStyle name="40% - Accent3 12 2 2" xfId="1088" xr:uid="{00000000-0005-0000-0000-000008340000}"/>
    <cellStyle name="40% - Accent3 12 2 2 2" xfId="2184" xr:uid="{00000000-0005-0000-0000-000009340000}"/>
    <cellStyle name="40% - Accent3 12 2 2 2 2" xfId="18332" xr:uid="{00000000-0005-0000-0000-00000A340000}"/>
    <cellStyle name="40% - Accent3 12 2 2 3" xfId="17381" xr:uid="{00000000-0005-0000-0000-00000B340000}"/>
    <cellStyle name="40% - Accent3 12 2 3" xfId="1843" xr:uid="{00000000-0005-0000-0000-00000C340000}"/>
    <cellStyle name="40% - Accent3 12 2 3 2" xfId="17991" xr:uid="{00000000-0005-0000-0000-00000D340000}"/>
    <cellStyle name="40% - Accent3 12 2 4" xfId="17040" xr:uid="{00000000-0005-0000-0000-00000E340000}"/>
    <cellStyle name="40% - Accent3 12 2 5" xfId="33444" xr:uid="{00000000-0005-0000-0000-00000F340000}"/>
    <cellStyle name="40% - Accent3 12 3" xfId="902" xr:uid="{00000000-0005-0000-0000-000010340000}"/>
    <cellStyle name="40% - Accent3 12 3 2" xfId="1998" xr:uid="{00000000-0005-0000-0000-000011340000}"/>
    <cellStyle name="40% - Accent3 12 3 2 2" xfId="18146" xr:uid="{00000000-0005-0000-0000-000012340000}"/>
    <cellStyle name="40% - Accent3 12 3 3" xfId="17195" xr:uid="{00000000-0005-0000-0000-000013340000}"/>
    <cellStyle name="40% - Accent3 12 3 4" xfId="34067" xr:uid="{00000000-0005-0000-0000-000014340000}"/>
    <cellStyle name="40% - Accent3 12 4" xfId="1657" xr:uid="{00000000-0005-0000-0000-000015340000}"/>
    <cellStyle name="40% - Accent3 12 4 2" xfId="17805" xr:uid="{00000000-0005-0000-0000-000016340000}"/>
    <cellStyle name="40% - Accent3 12 4 3" xfId="34727" xr:uid="{00000000-0005-0000-0000-000017340000}"/>
    <cellStyle name="40% - Accent3 12 5" xfId="2709" xr:uid="{00000000-0005-0000-0000-000018340000}"/>
    <cellStyle name="40% - Accent3 12 5 2" xfId="18849" xr:uid="{00000000-0005-0000-0000-000019340000}"/>
    <cellStyle name="40% - Accent3 12 6" xfId="16854" xr:uid="{00000000-0005-0000-0000-00001A340000}"/>
    <cellStyle name="40% - Accent3 12 7" xfId="32741" xr:uid="{00000000-0005-0000-0000-00001B340000}"/>
    <cellStyle name="40% - Accent3 120" xfId="32387" xr:uid="{00000000-0005-0000-0000-00001C340000}"/>
    <cellStyle name="40% - Accent3 121" xfId="32420" xr:uid="{00000000-0005-0000-0000-00001D340000}"/>
    <cellStyle name="40% - Accent3 122" xfId="32456" xr:uid="{00000000-0005-0000-0000-00001E340000}"/>
    <cellStyle name="40% - Accent3 123" xfId="32573" xr:uid="{00000000-0005-0000-0000-00001F340000}"/>
    <cellStyle name="40% - Accent3 124" xfId="35920" xr:uid="{C3CC695C-E4AD-45E2-A2B9-42BB2F1501C3}"/>
    <cellStyle name="40% - Accent3 125" xfId="35955" xr:uid="{39B8B600-2907-40DD-8433-F1DF601BDB9F}"/>
    <cellStyle name="40% - Accent3 13" xfId="553" xr:uid="{00000000-0005-0000-0000-000020340000}"/>
    <cellStyle name="40% - Accent3 13 2" xfId="915" xr:uid="{00000000-0005-0000-0000-000021340000}"/>
    <cellStyle name="40% - Accent3 13 2 2" xfId="2011" xr:uid="{00000000-0005-0000-0000-000022340000}"/>
    <cellStyle name="40% - Accent3 13 2 2 2" xfId="18159" xr:uid="{00000000-0005-0000-0000-000023340000}"/>
    <cellStyle name="40% - Accent3 13 2 3" xfId="17208" xr:uid="{00000000-0005-0000-0000-000024340000}"/>
    <cellStyle name="40% - Accent3 13 2 4" xfId="33457" xr:uid="{00000000-0005-0000-0000-000025340000}"/>
    <cellStyle name="40% - Accent3 13 3" xfId="1670" xr:uid="{00000000-0005-0000-0000-000026340000}"/>
    <cellStyle name="40% - Accent3 13 3 2" xfId="17818" xr:uid="{00000000-0005-0000-0000-000027340000}"/>
    <cellStyle name="40% - Accent3 13 3 3" xfId="34080" xr:uid="{00000000-0005-0000-0000-000028340000}"/>
    <cellStyle name="40% - Accent3 13 4" xfId="2723" xr:uid="{00000000-0005-0000-0000-000029340000}"/>
    <cellStyle name="40% - Accent3 13 4 2" xfId="18863" xr:uid="{00000000-0005-0000-0000-00002A340000}"/>
    <cellStyle name="40% - Accent3 13 4 3" xfId="34740" xr:uid="{00000000-0005-0000-0000-00002B340000}"/>
    <cellStyle name="40% - Accent3 13 5" xfId="16867" xr:uid="{00000000-0005-0000-0000-00002C340000}"/>
    <cellStyle name="40% - Accent3 13 6" xfId="32754" xr:uid="{00000000-0005-0000-0000-00002D340000}"/>
    <cellStyle name="40% - Accent3 14" xfId="567" xr:uid="{00000000-0005-0000-0000-00002E340000}"/>
    <cellStyle name="40% - Accent3 14 2" xfId="928" xr:uid="{00000000-0005-0000-0000-00002F340000}"/>
    <cellStyle name="40% - Accent3 14 2 2" xfId="2024" xr:uid="{00000000-0005-0000-0000-000030340000}"/>
    <cellStyle name="40% - Accent3 14 2 2 2" xfId="18172" xr:uid="{00000000-0005-0000-0000-000031340000}"/>
    <cellStyle name="40% - Accent3 14 2 3" xfId="17221" xr:uid="{00000000-0005-0000-0000-000032340000}"/>
    <cellStyle name="40% - Accent3 14 2 4" xfId="33470" xr:uid="{00000000-0005-0000-0000-000033340000}"/>
    <cellStyle name="40% - Accent3 14 3" xfId="1683" xr:uid="{00000000-0005-0000-0000-000034340000}"/>
    <cellStyle name="40% - Accent3 14 3 2" xfId="17831" xr:uid="{00000000-0005-0000-0000-000035340000}"/>
    <cellStyle name="40% - Accent3 14 3 3" xfId="34093" xr:uid="{00000000-0005-0000-0000-000036340000}"/>
    <cellStyle name="40% - Accent3 14 4" xfId="16425" xr:uid="{00000000-0005-0000-0000-000037340000}"/>
    <cellStyle name="40% - Accent3 14 4 2" xfId="30980" xr:uid="{00000000-0005-0000-0000-000038340000}"/>
    <cellStyle name="40% - Accent3 14 4 3" xfId="34754" xr:uid="{00000000-0005-0000-0000-000039340000}"/>
    <cellStyle name="40% - Accent3 14 5" xfId="16880" xr:uid="{00000000-0005-0000-0000-00003A340000}"/>
    <cellStyle name="40% - Accent3 14 6" xfId="32767" xr:uid="{00000000-0005-0000-0000-00003B340000}"/>
    <cellStyle name="40% - Accent3 15" xfId="583" xr:uid="{00000000-0005-0000-0000-00003C340000}"/>
    <cellStyle name="40% - Accent3 15 2" xfId="943" xr:uid="{00000000-0005-0000-0000-00003D340000}"/>
    <cellStyle name="40% - Accent3 15 2 2" xfId="2039" xr:uid="{00000000-0005-0000-0000-00003E340000}"/>
    <cellStyle name="40% - Accent3 15 2 2 2" xfId="18187" xr:uid="{00000000-0005-0000-0000-00003F340000}"/>
    <cellStyle name="40% - Accent3 15 2 3" xfId="17236" xr:uid="{00000000-0005-0000-0000-000040340000}"/>
    <cellStyle name="40% - Accent3 15 2 4" xfId="33484" xr:uid="{00000000-0005-0000-0000-000041340000}"/>
    <cellStyle name="40% - Accent3 15 3" xfId="1698" xr:uid="{00000000-0005-0000-0000-000042340000}"/>
    <cellStyle name="40% - Accent3 15 3 2" xfId="17846" xr:uid="{00000000-0005-0000-0000-000043340000}"/>
    <cellStyle name="40% - Accent3 15 3 3" xfId="34106" xr:uid="{00000000-0005-0000-0000-000044340000}"/>
    <cellStyle name="40% - Accent3 15 4" xfId="16440" xr:uid="{00000000-0005-0000-0000-000045340000}"/>
    <cellStyle name="40% - Accent3 15 4 2" xfId="30993" xr:uid="{00000000-0005-0000-0000-000046340000}"/>
    <cellStyle name="40% - Accent3 15 4 3" xfId="34767" xr:uid="{00000000-0005-0000-0000-000047340000}"/>
    <cellStyle name="40% - Accent3 15 5" xfId="16895" xr:uid="{00000000-0005-0000-0000-000048340000}"/>
    <cellStyle name="40% - Accent3 15 6" xfId="32780" xr:uid="{00000000-0005-0000-0000-000049340000}"/>
    <cellStyle name="40% - Accent3 16" xfId="761" xr:uid="{00000000-0005-0000-0000-00004A340000}"/>
    <cellStyle name="40% - Accent3 16 2" xfId="1860" xr:uid="{00000000-0005-0000-0000-00004B340000}"/>
    <cellStyle name="40% - Accent3 16 2 2" xfId="18008" xr:uid="{00000000-0005-0000-0000-00004C340000}"/>
    <cellStyle name="40% - Accent3 16 2 3" xfId="33497" xr:uid="{00000000-0005-0000-0000-00004D340000}"/>
    <cellStyle name="40% - Accent3 16 3" xfId="16454" xr:uid="{00000000-0005-0000-0000-00004E340000}"/>
    <cellStyle name="40% - Accent3 16 3 2" xfId="31006" xr:uid="{00000000-0005-0000-0000-00004F340000}"/>
    <cellStyle name="40% - Accent3 16 3 3" xfId="34120" xr:uid="{00000000-0005-0000-0000-000050340000}"/>
    <cellStyle name="40% - Accent3 16 4" xfId="17057" xr:uid="{00000000-0005-0000-0000-000051340000}"/>
    <cellStyle name="40% - Accent3 16 4 2" xfId="34780" xr:uid="{00000000-0005-0000-0000-000052340000}"/>
    <cellStyle name="40% - Accent3 16 5" xfId="32793" xr:uid="{00000000-0005-0000-0000-000053340000}"/>
    <cellStyle name="40% - Accent3 17" xfId="1105" xr:uid="{00000000-0005-0000-0000-000054340000}"/>
    <cellStyle name="40% - Accent3 17 2" xfId="2201" xr:uid="{00000000-0005-0000-0000-000055340000}"/>
    <cellStyle name="40% - Accent3 17 2 2" xfId="18349" xr:uid="{00000000-0005-0000-0000-000056340000}"/>
    <cellStyle name="40% - Accent3 17 2 3" xfId="33510" xr:uid="{00000000-0005-0000-0000-000057340000}"/>
    <cellStyle name="40% - Accent3 17 3" xfId="16468" xr:uid="{00000000-0005-0000-0000-000058340000}"/>
    <cellStyle name="40% - Accent3 17 3 2" xfId="31020" xr:uid="{00000000-0005-0000-0000-000059340000}"/>
    <cellStyle name="40% - Accent3 17 3 3" xfId="34133" xr:uid="{00000000-0005-0000-0000-00005A340000}"/>
    <cellStyle name="40% - Accent3 17 4" xfId="17398" xr:uid="{00000000-0005-0000-0000-00005B340000}"/>
    <cellStyle name="40% - Accent3 17 4 2" xfId="34794" xr:uid="{00000000-0005-0000-0000-00005C340000}"/>
    <cellStyle name="40% - Accent3 17 5" xfId="32806" xr:uid="{00000000-0005-0000-0000-00005D340000}"/>
    <cellStyle name="40% - Accent3 18" xfId="1119" xr:uid="{00000000-0005-0000-0000-00005E340000}"/>
    <cellStyle name="40% - Accent3 18 2" xfId="2214" xr:uid="{00000000-0005-0000-0000-00005F340000}"/>
    <cellStyle name="40% - Accent3 18 2 2" xfId="18362" xr:uid="{00000000-0005-0000-0000-000060340000}"/>
    <cellStyle name="40% - Accent3 18 2 3" xfId="33524" xr:uid="{00000000-0005-0000-0000-000061340000}"/>
    <cellStyle name="40% - Accent3 18 3" xfId="16481" xr:uid="{00000000-0005-0000-0000-000062340000}"/>
    <cellStyle name="40% - Accent3 18 3 2" xfId="31033" xr:uid="{00000000-0005-0000-0000-000063340000}"/>
    <cellStyle name="40% - Accent3 18 3 3" xfId="34146" xr:uid="{00000000-0005-0000-0000-000064340000}"/>
    <cellStyle name="40% - Accent3 18 4" xfId="17411" xr:uid="{00000000-0005-0000-0000-000065340000}"/>
    <cellStyle name="40% - Accent3 18 4 2" xfId="34807" xr:uid="{00000000-0005-0000-0000-000066340000}"/>
    <cellStyle name="40% - Accent3 18 5" xfId="32819" xr:uid="{00000000-0005-0000-0000-000067340000}"/>
    <cellStyle name="40% - Accent3 19" xfId="1132" xr:uid="{00000000-0005-0000-0000-000068340000}"/>
    <cellStyle name="40% - Accent3 19 2" xfId="2227" xr:uid="{00000000-0005-0000-0000-000069340000}"/>
    <cellStyle name="40% - Accent3 19 2 2" xfId="18375" xr:uid="{00000000-0005-0000-0000-00006A340000}"/>
    <cellStyle name="40% - Accent3 19 2 3" xfId="33537" xr:uid="{00000000-0005-0000-0000-00006B340000}"/>
    <cellStyle name="40% - Accent3 19 3" xfId="16522" xr:uid="{00000000-0005-0000-0000-00006C340000}"/>
    <cellStyle name="40% - Accent3 19 3 2" xfId="31048" xr:uid="{00000000-0005-0000-0000-00006D340000}"/>
    <cellStyle name="40% - Accent3 19 3 3" xfId="34159" xr:uid="{00000000-0005-0000-0000-00006E340000}"/>
    <cellStyle name="40% - Accent3 19 4" xfId="17424" xr:uid="{00000000-0005-0000-0000-00006F340000}"/>
    <cellStyle name="40% - Accent3 19 4 2" xfId="34821" xr:uid="{00000000-0005-0000-0000-000070340000}"/>
    <cellStyle name="40% - Accent3 19 5" xfId="32833" xr:uid="{00000000-0005-0000-0000-000071340000}"/>
    <cellStyle name="40% - Accent3 2" xfId="242" xr:uid="{00000000-0005-0000-0000-000072340000}"/>
    <cellStyle name="40% - Accent3 2 10" xfId="7230" xr:uid="{00000000-0005-0000-0000-000073340000}"/>
    <cellStyle name="40% - Accent3 2 10 2" xfId="7231" xr:uid="{00000000-0005-0000-0000-000074340000}"/>
    <cellStyle name="40% - Accent3 2 10 2 2" xfId="22869" xr:uid="{00000000-0005-0000-0000-000075340000}"/>
    <cellStyle name="40% - Accent3 2 10 3" xfId="7232" xr:uid="{00000000-0005-0000-0000-000076340000}"/>
    <cellStyle name="40% - Accent3 2 10 3 2" xfId="22870" xr:uid="{00000000-0005-0000-0000-000077340000}"/>
    <cellStyle name="40% - Accent3 2 10 4" xfId="22868" xr:uid="{00000000-0005-0000-0000-000078340000}"/>
    <cellStyle name="40% - Accent3 2 11" xfId="7233" xr:uid="{00000000-0005-0000-0000-000079340000}"/>
    <cellStyle name="40% - Accent3 2 11 2" xfId="7234" xr:uid="{00000000-0005-0000-0000-00007A340000}"/>
    <cellStyle name="40% - Accent3 2 11 2 2" xfId="22872" xr:uid="{00000000-0005-0000-0000-00007B340000}"/>
    <cellStyle name="40% - Accent3 2 11 3" xfId="22871" xr:uid="{00000000-0005-0000-0000-00007C340000}"/>
    <cellStyle name="40% - Accent3 2 2" xfId="7235" xr:uid="{00000000-0005-0000-0000-00007D340000}"/>
    <cellStyle name="40% - Accent3 2 2 10" xfId="7236" xr:uid="{00000000-0005-0000-0000-00007E340000}"/>
    <cellStyle name="40% - Accent3 2 2 10 2" xfId="7237" xr:uid="{00000000-0005-0000-0000-00007F340000}"/>
    <cellStyle name="40% - Accent3 2 2 10 2 2" xfId="22875" xr:uid="{00000000-0005-0000-0000-000080340000}"/>
    <cellStyle name="40% - Accent3 2 2 10 3" xfId="22874" xr:uid="{00000000-0005-0000-0000-000081340000}"/>
    <cellStyle name="40% - Accent3 2 2 11" xfId="22873" xr:uid="{00000000-0005-0000-0000-000082340000}"/>
    <cellStyle name="40% - Accent3 2 2 2" xfId="7238" xr:uid="{00000000-0005-0000-0000-000083340000}"/>
    <cellStyle name="40% - Accent3 2 2 2 2" xfId="7239" xr:uid="{00000000-0005-0000-0000-000084340000}"/>
    <cellStyle name="40% - Accent3 2 2 2 2 2" xfId="7240" xr:uid="{00000000-0005-0000-0000-000085340000}"/>
    <cellStyle name="40% - Accent3 2 2 2 2 2 2" xfId="7241" xr:uid="{00000000-0005-0000-0000-000086340000}"/>
    <cellStyle name="40% - Accent3 2 2 2 2 2 2 2" xfId="7242" xr:uid="{00000000-0005-0000-0000-000087340000}"/>
    <cellStyle name="40% - Accent3 2 2 2 2 2 2 2 2" xfId="7243" xr:uid="{00000000-0005-0000-0000-000088340000}"/>
    <cellStyle name="40% - Accent3 2 2 2 2 2 2 2 2 2" xfId="22881" xr:uid="{00000000-0005-0000-0000-000089340000}"/>
    <cellStyle name="40% - Accent3 2 2 2 2 2 2 2 3" xfId="7244" xr:uid="{00000000-0005-0000-0000-00008A340000}"/>
    <cellStyle name="40% - Accent3 2 2 2 2 2 2 2 3 2" xfId="22882" xr:uid="{00000000-0005-0000-0000-00008B340000}"/>
    <cellStyle name="40% - Accent3 2 2 2 2 2 2 2 4" xfId="22880" xr:uid="{00000000-0005-0000-0000-00008C340000}"/>
    <cellStyle name="40% - Accent3 2 2 2 2 2 2 3" xfId="7245" xr:uid="{00000000-0005-0000-0000-00008D340000}"/>
    <cellStyle name="40% - Accent3 2 2 2 2 2 2 3 2" xfId="7246" xr:uid="{00000000-0005-0000-0000-00008E340000}"/>
    <cellStyle name="40% - Accent3 2 2 2 2 2 2 3 2 2" xfId="22884" xr:uid="{00000000-0005-0000-0000-00008F340000}"/>
    <cellStyle name="40% - Accent3 2 2 2 2 2 2 3 3" xfId="22883" xr:uid="{00000000-0005-0000-0000-000090340000}"/>
    <cellStyle name="40% - Accent3 2 2 2 2 2 2 4" xfId="22879" xr:uid="{00000000-0005-0000-0000-000091340000}"/>
    <cellStyle name="40% - Accent3 2 2 2 2 2 3" xfId="7247" xr:uid="{00000000-0005-0000-0000-000092340000}"/>
    <cellStyle name="40% - Accent3 2 2 2 2 2 3 2" xfId="7248" xr:uid="{00000000-0005-0000-0000-000093340000}"/>
    <cellStyle name="40% - Accent3 2 2 2 2 2 3 2 2" xfId="22886" xr:uid="{00000000-0005-0000-0000-000094340000}"/>
    <cellStyle name="40% - Accent3 2 2 2 2 2 3 3" xfId="7249" xr:uid="{00000000-0005-0000-0000-000095340000}"/>
    <cellStyle name="40% - Accent3 2 2 2 2 2 3 3 2" xfId="22887" xr:uid="{00000000-0005-0000-0000-000096340000}"/>
    <cellStyle name="40% - Accent3 2 2 2 2 2 3 4" xfId="22885" xr:uid="{00000000-0005-0000-0000-000097340000}"/>
    <cellStyle name="40% - Accent3 2 2 2 2 2 4" xfId="7250" xr:uid="{00000000-0005-0000-0000-000098340000}"/>
    <cellStyle name="40% - Accent3 2 2 2 2 2 4 2" xfId="7251" xr:uid="{00000000-0005-0000-0000-000099340000}"/>
    <cellStyle name="40% - Accent3 2 2 2 2 2 4 2 2" xfId="22889" xr:uid="{00000000-0005-0000-0000-00009A340000}"/>
    <cellStyle name="40% - Accent3 2 2 2 2 2 4 3" xfId="22888" xr:uid="{00000000-0005-0000-0000-00009B340000}"/>
    <cellStyle name="40% - Accent3 2 2 2 2 2 5" xfId="22878" xr:uid="{00000000-0005-0000-0000-00009C340000}"/>
    <cellStyle name="40% - Accent3 2 2 2 2 3" xfId="7252" xr:uid="{00000000-0005-0000-0000-00009D340000}"/>
    <cellStyle name="40% - Accent3 2 2 2 2 3 2" xfId="7253" xr:uid="{00000000-0005-0000-0000-00009E340000}"/>
    <cellStyle name="40% - Accent3 2 2 2 2 3 2 2" xfId="7254" xr:uid="{00000000-0005-0000-0000-00009F340000}"/>
    <cellStyle name="40% - Accent3 2 2 2 2 3 2 2 2" xfId="22892" xr:uid="{00000000-0005-0000-0000-0000A0340000}"/>
    <cellStyle name="40% - Accent3 2 2 2 2 3 2 3" xfId="7255" xr:uid="{00000000-0005-0000-0000-0000A1340000}"/>
    <cellStyle name="40% - Accent3 2 2 2 2 3 2 3 2" xfId="22893" xr:uid="{00000000-0005-0000-0000-0000A2340000}"/>
    <cellStyle name="40% - Accent3 2 2 2 2 3 2 4" xfId="22891" xr:uid="{00000000-0005-0000-0000-0000A3340000}"/>
    <cellStyle name="40% - Accent3 2 2 2 2 3 3" xfId="7256" xr:uid="{00000000-0005-0000-0000-0000A4340000}"/>
    <cellStyle name="40% - Accent3 2 2 2 2 3 3 2" xfId="7257" xr:uid="{00000000-0005-0000-0000-0000A5340000}"/>
    <cellStyle name="40% - Accent3 2 2 2 2 3 3 2 2" xfId="22895" xr:uid="{00000000-0005-0000-0000-0000A6340000}"/>
    <cellStyle name="40% - Accent3 2 2 2 2 3 3 3" xfId="22894" xr:uid="{00000000-0005-0000-0000-0000A7340000}"/>
    <cellStyle name="40% - Accent3 2 2 2 2 3 4" xfId="22890" xr:uid="{00000000-0005-0000-0000-0000A8340000}"/>
    <cellStyle name="40% - Accent3 2 2 2 2 4" xfId="7258" xr:uid="{00000000-0005-0000-0000-0000A9340000}"/>
    <cellStyle name="40% - Accent3 2 2 2 2 4 2" xfId="7259" xr:uid="{00000000-0005-0000-0000-0000AA340000}"/>
    <cellStyle name="40% - Accent3 2 2 2 2 4 2 2" xfId="22897" xr:uid="{00000000-0005-0000-0000-0000AB340000}"/>
    <cellStyle name="40% - Accent3 2 2 2 2 4 3" xfId="7260" xr:uid="{00000000-0005-0000-0000-0000AC340000}"/>
    <cellStyle name="40% - Accent3 2 2 2 2 4 3 2" xfId="22898" xr:uid="{00000000-0005-0000-0000-0000AD340000}"/>
    <cellStyle name="40% - Accent3 2 2 2 2 4 4" xfId="22896" xr:uid="{00000000-0005-0000-0000-0000AE340000}"/>
    <cellStyle name="40% - Accent3 2 2 2 2 5" xfId="7261" xr:uid="{00000000-0005-0000-0000-0000AF340000}"/>
    <cellStyle name="40% - Accent3 2 2 2 2 5 2" xfId="7262" xr:uid="{00000000-0005-0000-0000-0000B0340000}"/>
    <cellStyle name="40% - Accent3 2 2 2 2 5 2 2" xfId="22900" xr:uid="{00000000-0005-0000-0000-0000B1340000}"/>
    <cellStyle name="40% - Accent3 2 2 2 2 5 3" xfId="22899" xr:uid="{00000000-0005-0000-0000-0000B2340000}"/>
    <cellStyle name="40% - Accent3 2 2 2 2 6" xfId="22877" xr:uid="{00000000-0005-0000-0000-0000B3340000}"/>
    <cellStyle name="40% - Accent3 2 2 2 3" xfId="7263" xr:uid="{00000000-0005-0000-0000-0000B4340000}"/>
    <cellStyle name="40% - Accent3 2 2 2 3 2" xfId="7264" xr:uid="{00000000-0005-0000-0000-0000B5340000}"/>
    <cellStyle name="40% - Accent3 2 2 2 3 2 2" xfId="7265" xr:uid="{00000000-0005-0000-0000-0000B6340000}"/>
    <cellStyle name="40% - Accent3 2 2 2 3 2 2 2" xfId="7266" xr:uid="{00000000-0005-0000-0000-0000B7340000}"/>
    <cellStyle name="40% - Accent3 2 2 2 3 2 2 2 2" xfId="22904" xr:uid="{00000000-0005-0000-0000-0000B8340000}"/>
    <cellStyle name="40% - Accent3 2 2 2 3 2 2 3" xfId="7267" xr:uid="{00000000-0005-0000-0000-0000B9340000}"/>
    <cellStyle name="40% - Accent3 2 2 2 3 2 2 3 2" xfId="22905" xr:uid="{00000000-0005-0000-0000-0000BA340000}"/>
    <cellStyle name="40% - Accent3 2 2 2 3 2 2 4" xfId="22903" xr:uid="{00000000-0005-0000-0000-0000BB340000}"/>
    <cellStyle name="40% - Accent3 2 2 2 3 2 3" xfId="7268" xr:uid="{00000000-0005-0000-0000-0000BC340000}"/>
    <cellStyle name="40% - Accent3 2 2 2 3 2 3 2" xfId="7269" xr:uid="{00000000-0005-0000-0000-0000BD340000}"/>
    <cellStyle name="40% - Accent3 2 2 2 3 2 3 2 2" xfId="22907" xr:uid="{00000000-0005-0000-0000-0000BE340000}"/>
    <cellStyle name="40% - Accent3 2 2 2 3 2 3 3" xfId="22906" xr:uid="{00000000-0005-0000-0000-0000BF340000}"/>
    <cellStyle name="40% - Accent3 2 2 2 3 2 4" xfId="22902" xr:uid="{00000000-0005-0000-0000-0000C0340000}"/>
    <cellStyle name="40% - Accent3 2 2 2 3 3" xfId="7270" xr:uid="{00000000-0005-0000-0000-0000C1340000}"/>
    <cellStyle name="40% - Accent3 2 2 2 3 3 2" xfId="7271" xr:uid="{00000000-0005-0000-0000-0000C2340000}"/>
    <cellStyle name="40% - Accent3 2 2 2 3 3 2 2" xfId="22909" xr:uid="{00000000-0005-0000-0000-0000C3340000}"/>
    <cellStyle name="40% - Accent3 2 2 2 3 3 3" xfId="7272" xr:uid="{00000000-0005-0000-0000-0000C4340000}"/>
    <cellStyle name="40% - Accent3 2 2 2 3 3 3 2" xfId="22910" xr:uid="{00000000-0005-0000-0000-0000C5340000}"/>
    <cellStyle name="40% - Accent3 2 2 2 3 3 4" xfId="22908" xr:uid="{00000000-0005-0000-0000-0000C6340000}"/>
    <cellStyle name="40% - Accent3 2 2 2 3 4" xfId="7273" xr:uid="{00000000-0005-0000-0000-0000C7340000}"/>
    <cellStyle name="40% - Accent3 2 2 2 3 4 2" xfId="7274" xr:uid="{00000000-0005-0000-0000-0000C8340000}"/>
    <cellStyle name="40% - Accent3 2 2 2 3 4 2 2" xfId="22912" xr:uid="{00000000-0005-0000-0000-0000C9340000}"/>
    <cellStyle name="40% - Accent3 2 2 2 3 4 3" xfId="22911" xr:uid="{00000000-0005-0000-0000-0000CA340000}"/>
    <cellStyle name="40% - Accent3 2 2 2 3 5" xfId="22901" xr:uid="{00000000-0005-0000-0000-0000CB340000}"/>
    <cellStyle name="40% - Accent3 2 2 2 4" xfId="7275" xr:uid="{00000000-0005-0000-0000-0000CC340000}"/>
    <cellStyle name="40% - Accent3 2 2 2 4 2" xfId="7276" xr:uid="{00000000-0005-0000-0000-0000CD340000}"/>
    <cellStyle name="40% - Accent3 2 2 2 4 2 2" xfId="7277" xr:uid="{00000000-0005-0000-0000-0000CE340000}"/>
    <cellStyle name="40% - Accent3 2 2 2 4 2 2 2" xfId="7278" xr:uid="{00000000-0005-0000-0000-0000CF340000}"/>
    <cellStyle name="40% - Accent3 2 2 2 4 2 2 2 2" xfId="22916" xr:uid="{00000000-0005-0000-0000-0000D0340000}"/>
    <cellStyle name="40% - Accent3 2 2 2 4 2 2 3" xfId="7279" xr:uid="{00000000-0005-0000-0000-0000D1340000}"/>
    <cellStyle name="40% - Accent3 2 2 2 4 2 2 3 2" xfId="22917" xr:uid="{00000000-0005-0000-0000-0000D2340000}"/>
    <cellStyle name="40% - Accent3 2 2 2 4 2 2 4" xfId="22915" xr:uid="{00000000-0005-0000-0000-0000D3340000}"/>
    <cellStyle name="40% - Accent3 2 2 2 4 2 3" xfId="7280" xr:uid="{00000000-0005-0000-0000-0000D4340000}"/>
    <cellStyle name="40% - Accent3 2 2 2 4 2 3 2" xfId="7281" xr:uid="{00000000-0005-0000-0000-0000D5340000}"/>
    <cellStyle name="40% - Accent3 2 2 2 4 2 3 2 2" xfId="22919" xr:uid="{00000000-0005-0000-0000-0000D6340000}"/>
    <cellStyle name="40% - Accent3 2 2 2 4 2 3 3" xfId="22918" xr:uid="{00000000-0005-0000-0000-0000D7340000}"/>
    <cellStyle name="40% - Accent3 2 2 2 4 2 4" xfId="22914" xr:uid="{00000000-0005-0000-0000-0000D8340000}"/>
    <cellStyle name="40% - Accent3 2 2 2 4 3" xfId="7282" xr:uid="{00000000-0005-0000-0000-0000D9340000}"/>
    <cellStyle name="40% - Accent3 2 2 2 4 3 2" xfId="7283" xr:uid="{00000000-0005-0000-0000-0000DA340000}"/>
    <cellStyle name="40% - Accent3 2 2 2 4 3 2 2" xfId="22921" xr:uid="{00000000-0005-0000-0000-0000DB340000}"/>
    <cellStyle name="40% - Accent3 2 2 2 4 3 3" xfId="7284" xr:uid="{00000000-0005-0000-0000-0000DC340000}"/>
    <cellStyle name="40% - Accent3 2 2 2 4 3 3 2" xfId="22922" xr:uid="{00000000-0005-0000-0000-0000DD340000}"/>
    <cellStyle name="40% - Accent3 2 2 2 4 3 4" xfId="22920" xr:uid="{00000000-0005-0000-0000-0000DE340000}"/>
    <cellStyle name="40% - Accent3 2 2 2 4 4" xfId="7285" xr:uid="{00000000-0005-0000-0000-0000DF340000}"/>
    <cellStyle name="40% - Accent3 2 2 2 4 4 2" xfId="7286" xr:uid="{00000000-0005-0000-0000-0000E0340000}"/>
    <cellStyle name="40% - Accent3 2 2 2 4 4 2 2" xfId="22924" xr:uid="{00000000-0005-0000-0000-0000E1340000}"/>
    <cellStyle name="40% - Accent3 2 2 2 4 4 3" xfId="22923" xr:uid="{00000000-0005-0000-0000-0000E2340000}"/>
    <cellStyle name="40% - Accent3 2 2 2 4 5" xfId="22913" xr:uid="{00000000-0005-0000-0000-0000E3340000}"/>
    <cellStyle name="40% - Accent3 2 2 2 5" xfId="7287" xr:uid="{00000000-0005-0000-0000-0000E4340000}"/>
    <cellStyle name="40% - Accent3 2 2 2 5 2" xfId="7288" xr:uid="{00000000-0005-0000-0000-0000E5340000}"/>
    <cellStyle name="40% - Accent3 2 2 2 5 2 2" xfId="7289" xr:uid="{00000000-0005-0000-0000-0000E6340000}"/>
    <cellStyle name="40% - Accent3 2 2 2 5 2 2 2" xfId="22927" xr:uid="{00000000-0005-0000-0000-0000E7340000}"/>
    <cellStyle name="40% - Accent3 2 2 2 5 2 3" xfId="7290" xr:uid="{00000000-0005-0000-0000-0000E8340000}"/>
    <cellStyle name="40% - Accent3 2 2 2 5 2 3 2" xfId="22928" xr:uid="{00000000-0005-0000-0000-0000E9340000}"/>
    <cellStyle name="40% - Accent3 2 2 2 5 2 4" xfId="22926" xr:uid="{00000000-0005-0000-0000-0000EA340000}"/>
    <cellStyle name="40% - Accent3 2 2 2 5 3" xfId="7291" xr:uid="{00000000-0005-0000-0000-0000EB340000}"/>
    <cellStyle name="40% - Accent3 2 2 2 5 3 2" xfId="7292" xr:uid="{00000000-0005-0000-0000-0000EC340000}"/>
    <cellStyle name="40% - Accent3 2 2 2 5 3 2 2" xfId="22930" xr:uid="{00000000-0005-0000-0000-0000ED340000}"/>
    <cellStyle name="40% - Accent3 2 2 2 5 3 3" xfId="22929" xr:uid="{00000000-0005-0000-0000-0000EE340000}"/>
    <cellStyle name="40% - Accent3 2 2 2 5 4" xfId="22925" xr:uid="{00000000-0005-0000-0000-0000EF340000}"/>
    <cellStyle name="40% - Accent3 2 2 2 6" xfId="7293" xr:uid="{00000000-0005-0000-0000-0000F0340000}"/>
    <cellStyle name="40% - Accent3 2 2 2 6 2" xfId="7294" xr:uid="{00000000-0005-0000-0000-0000F1340000}"/>
    <cellStyle name="40% - Accent3 2 2 2 6 2 2" xfId="7295" xr:uid="{00000000-0005-0000-0000-0000F2340000}"/>
    <cellStyle name="40% - Accent3 2 2 2 6 2 2 2" xfId="22933" xr:uid="{00000000-0005-0000-0000-0000F3340000}"/>
    <cellStyle name="40% - Accent3 2 2 2 6 2 3" xfId="7296" xr:uid="{00000000-0005-0000-0000-0000F4340000}"/>
    <cellStyle name="40% - Accent3 2 2 2 6 2 3 2" xfId="22934" xr:uid="{00000000-0005-0000-0000-0000F5340000}"/>
    <cellStyle name="40% - Accent3 2 2 2 6 2 4" xfId="22932" xr:uid="{00000000-0005-0000-0000-0000F6340000}"/>
    <cellStyle name="40% - Accent3 2 2 2 6 3" xfId="7297" xr:uid="{00000000-0005-0000-0000-0000F7340000}"/>
    <cellStyle name="40% - Accent3 2 2 2 6 3 2" xfId="22935" xr:uid="{00000000-0005-0000-0000-0000F8340000}"/>
    <cellStyle name="40% - Accent3 2 2 2 6 4" xfId="7298" xr:uid="{00000000-0005-0000-0000-0000F9340000}"/>
    <cellStyle name="40% - Accent3 2 2 2 6 4 2" xfId="22936" xr:uid="{00000000-0005-0000-0000-0000FA340000}"/>
    <cellStyle name="40% - Accent3 2 2 2 6 5" xfId="22931" xr:uid="{00000000-0005-0000-0000-0000FB340000}"/>
    <cellStyle name="40% - Accent3 2 2 2 7" xfId="7299" xr:uid="{00000000-0005-0000-0000-0000FC340000}"/>
    <cellStyle name="40% - Accent3 2 2 2 7 2" xfId="7300" xr:uid="{00000000-0005-0000-0000-0000FD340000}"/>
    <cellStyle name="40% - Accent3 2 2 2 7 2 2" xfId="22938" xr:uid="{00000000-0005-0000-0000-0000FE340000}"/>
    <cellStyle name="40% - Accent3 2 2 2 7 3" xfId="7301" xr:uid="{00000000-0005-0000-0000-0000FF340000}"/>
    <cellStyle name="40% - Accent3 2 2 2 7 3 2" xfId="22939" xr:uid="{00000000-0005-0000-0000-000000350000}"/>
    <cellStyle name="40% - Accent3 2 2 2 7 4" xfId="22937" xr:uid="{00000000-0005-0000-0000-000001350000}"/>
    <cellStyle name="40% - Accent3 2 2 2 8" xfId="7302" xr:uid="{00000000-0005-0000-0000-000002350000}"/>
    <cellStyle name="40% - Accent3 2 2 2 8 2" xfId="7303" xr:uid="{00000000-0005-0000-0000-000003350000}"/>
    <cellStyle name="40% - Accent3 2 2 2 8 2 2" xfId="22941" xr:uid="{00000000-0005-0000-0000-000004350000}"/>
    <cellStyle name="40% - Accent3 2 2 2 8 3" xfId="22940" xr:uid="{00000000-0005-0000-0000-000005350000}"/>
    <cellStyle name="40% - Accent3 2 2 2 9" xfId="22876" xr:uid="{00000000-0005-0000-0000-000006350000}"/>
    <cellStyle name="40% - Accent3 2 2 3" xfId="7304" xr:uid="{00000000-0005-0000-0000-000007350000}"/>
    <cellStyle name="40% - Accent3 2 2 3 2" xfId="7305" xr:uid="{00000000-0005-0000-0000-000008350000}"/>
    <cellStyle name="40% - Accent3 2 2 3 2 2" xfId="7306" xr:uid="{00000000-0005-0000-0000-000009350000}"/>
    <cellStyle name="40% - Accent3 2 2 3 2 2 2" xfId="7307" xr:uid="{00000000-0005-0000-0000-00000A350000}"/>
    <cellStyle name="40% - Accent3 2 2 3 2 2 2 2" xfId="7308" xr:uid="{00000000-0005-0000-0000-00000B350000}"/>
    <cellStyle name="40% - Accent3 2 2 3 2 2 2 2 2" xfId="22946" xr:uid="{00000000-0005-0000-0000-00000C350000}"/>
    <cellStyle name="40% - Accent3 2 2 3 2 2 2 3" xfId="7309" xr:uid="{00000000-0005-0000-0000-00000D350000}"/>
    <cellStyle name="40% - Accent3 2 2 3 2 2 2 3 2" xfId="22947" xr:uid="{00000000-0005-0000-0000-00000E350000}"/>
    <cellStyle name="40% - Accent3 2 2 3 2 2 2 4" xfId="22945" xr:uid="{00000000-0005-0000-0000-00000F350000}"/>
    <cellStyle name="40% - Accent3 2 2 3 2 2 3" xfId="7310" xr:uid="{00000000-0005-0000-0000-000010350000}"/>
    <cellStyle name="40% - Accent3 2 2 3 2 2 3 2" xfId="7311" xr:uid="{00000000-0005-0000-0000-000011350000}"/>
    <cellStyle name="40% - Accent3 2 2 3 2 2 3 2 2" xfId="22949" xr:uid="{00000000-0005-0000-0000-000012350000}"/>
    <cellStyle name="40% - Accent3 2 2 3 2 2 3 3" xfId="22948" xr:uid="{00000000-0005-0000-0000-000013350000}"/>
    <cellStyle name="40% - Accent3 2 2 3 2 2 4" xfId="22944" xr:uid="{00000000-0005-0000-0000-000014350000}"/>
    <cellStyle name="40% - Accent3 2 2 3 2 3" xfId="7312" xr:uid="{00000000-0005-0000-0000-000015350000}"/>
    <cellStyle name="40% - Accent3 2 2 3 2 3 2" xfId="7313" xr:uid="{00000000-0005-0000-0000-000016350000}"/>
    <cellStyle name="40% - Accent3 2 2 3 2 3 2 2" xfId="22951" xr:uid="{00000000-0005-0000-0000-000017350000}"/>
    <cellStyle name="40% - Accent3 2 2 3 2 3 3" xfId="7314" xr:uid="{00000000-0005-0000-0000-000018350000}"/>
    <cellStyle name="40% - Accent3 2 2 3 2 3 3 2" xfId="22952" xr:uid="{00000000-0005-0000-0000-000019350000}"/>
    <cellStyle name="40% - Accent3 2 2 3 2 3 4" xfId="22950" xr:uid="{00000000-0005-0000-0000-00001A350000}"/>
    <cellStyle name="40% - Accent3 2 2 3 2 4" xfId="7315" xr:uid="{00000000-0005-0000-0000-00001B350000}"/>
    <cellStyle name="40% - Accent3 2 2 3 2 4 2" xfId="7316" xr:uid="{00000000-0005-0000-0000-00001C350000}"/>
    <cellStyle name="40% - Accent3 2 2 3 2 4 2 2" xfId="22954" xr:uid="{00000000-0005-0000-0000-00001D350000}"/>
    <cellStyle name="40% - Accent3 2 2 3 2 4 3" xfId="22953" xr:uid="{00000000-0005-0000-0000-00001E350000}"/>
    <cellStyle name="40% - Accent3 2 2 3 2 5" xfId="22943" xr:uid="{00000000-0005-0000-0000-00001F350000}"/>
    <cellStyle name="40% - Accent3 2 2 3 3" xfId="7317" xr:uid="{00000000-0005-0000-0000-000020350000}"/>
    <cellStyle name="40% - Accent3 2 2 3 3 2" xfId="7318" xr:uid="{00000000-0005-0000-0000-000021350000}"/>
    <cellStyle name="40% - Accent3 2 2 3 3 2 2" xfId="7319" xr:uid="{00000000-0005-0000-0000-000022350000}"/>
    <cellStyle name="40% - Accent3 2 2 3 3 2 2 2" xfId="22957" xr:uid="{00000000-0005-0000-0000-000023350000}"/>
    <cellStyle name="40% - Accent3 2 2 3 3 2 3" xfId="7320" xr:uid="{00000000-0005-0000-0000-000024350000}"/>
    <cellStyle name="40% - Accent3 2 2 3 3 2 3 2" xfId="22958" xr:uid="{00000000-0005-0000-0000-000025350000}"/>
    <cellStyle name="40% - Accent3 2 2 3 3 2 4" xfId="22956" xr:uid="{00000000-0005-0000-0000-000026350000}"/>
    <cellStyle name="40% - Accent3 2 2 3 3 3" xfId="7321" xr:uid="{00000000-0005-0000-0000-000027350000}"/>
    <cellStyle name="40% - Accent3 2 2 3 3 3 2" xfId="7322" xr:uid="{00000000-0005-0000-0000-000028350000}"/>
    <cellStyle name="40% - Accent3 2 2 3 3 3 2 2" xfId="22960" xr:uid="{00000000-0005-0000-0000-000029350000}"/>
    <cellStyle name="40% - Accent3 2 2 3 3 3 3" xfId="22959" xr:uid="{00000000-0005-0000-0000-00002A350000}"/>
    <cellStyle name="40% - Accent3 2 2 3 3 4" xfId="22955" xr:uid="{00000000-0005-0000-0000-00002B350000}"/>
    <cellStyle name="40% - Accent3 2 2 3 4" xfId="7323" xr:uid="{00000000-0005-0000-0000-00002C350000}"/>
    <cellStyle name="40% - Accent3 2 2 3 4 2" xfId="7324" xr:uid="{00000000-0005-0000-0000-00002D350000}"/>
    <cellStyle name="40% - Accent3 2 2 3 4 2 2" xfId="22962" xr:uid="{00000000-0005-0000-0000-00002E350000}"/>
    <cellStyle name="40% - Accent3 2 2 3 4 3" xfId="7325" xr:uid="{00000000-0005-0000-0000-00002F350000}"/>
    <cellStyle name="40% - Accent3 2 2 3 4 3 2" xfId="22963" xr:uid="{00000000-0005-0000-0000-000030350000}"/>
    <cellStyle name="40% - Accent3 2 2 3 4 4" xfId="22961" xr:uid="{00000000-0005-0000-0000-000031350000}"/>
    <cellStyle name="40% - Accent3 2 2 3 5" xfId="7326" xr:uid="{00000000-0005-0000-0000-000032350000}"/>
    <cellStyle name="40% - Accent3 2 2 3 5 2" xfId="7327" xr:uid="{00000000-0005-0000-0000-000033350000}"/>
    <cellStyle name="40% - Accent3 2 2 3 5 2 2" xfId="22965" xr:uid="{00000000-0005-0000-0000-000034350000}"/>
    <cellStyle name="40% - Accent3 2 2 3 5 3" xfId="22964" xr:uid="{00000000-0005-0000-0000-000035350000}"/>
    <cellStyle name="40% - Accent3 2 2 3 6" xfId="22942" xr:uid="{00000000-0005-0000-0000-000036350000}"/>
    <cellStyle name="40% - Accent3 2 2 4" xfId="7328" xr:uid="{00000000-0005-0000-0000-000037350000}"/>
    <cellStyle name="40% - Accent3 2 2 4 2" xfId="7329" xr:uid="{00000000-0005-0000-0000-000038350000}"/>
    <cellStyle name="40% - Accent3 2 2 4 2 2" xfId="7330" xr:uid="{00000000-0005-0000-0000-000039350000}"/>
    <cellStyle name="40% - Accent3 2 2 4 2 2 2" xfId="7331" xr:uid="{00000000-0005-0000-0000-00003A350000}"/>
    <cellStyle name="40% - Accent3 2 2 4 2 2 2 2" xfId="22969" xr:uid="{00000000-0005-0000-0000-00003B350000}"/>
    <cellStyle name="40% - Accent3 2 2 4 2 2 3" xfId="7332" xr:uid="{00000000-0005-0000-0000-00003C350000}"/>
    <cellStyle name="40% - Accent3 2 2 4 2 2 3 2" xfId="22970" xr:uid="{00000000-0005-0000-0000-00003D350000}"/>
    <cellStyle name="40% - Accent3 2 2 4 2 2 4" xfId="22968" xr:uid="{00000000-0005-0000-0000-00003E350000}"/>
    <cellStyle name="40% - Accent3 2 2 4 2 3" xfId="7333" xr:uid="{00000000-0005-0000-0000-00003F350000}"/>
    <cellStyle name="40% - Accent3 2 2 4 2 3 2" xfId="7334" xr:uid="{00000000-0005-0000-0000-000040350000}"/>
    <cellStyle name="40% - Accent3 2 2 4 2 3 2 2" xfId="22972" xr:uid="{00000000-0005-0000-0000-000041350000}"/>
    <cellStyle name="40% - Accent3 2 2 4 2 3 3" xfId="22971" xr:uid="{00000000-0005-0000-0000-000042350000}"/>
    <cellStyle name="40% - Accent3 2 2 4 2 4" xfId="22967" xr:uid="{00000000-0005-0000-0000-000043350000}"/>
    <cellStyle name="40% - Accent3 2 2 4 3" xfId="7335" xr:uid="{00000000-0005-0000-0000-000044350000}"/>
    <cellStyle name="40% - Accent3 2 2 4 3 2" xfId="7336" xr:uid="{00000000-0005-0000-0000-000045350000}"/>
    <cellStyle name="40% - Accent3 2 2 4 3 2 2" xfId="22974" xr:uid="{00000000-0005-0000-0000-000046350000}"/>
    <cellStyle name="40% - Accent3 2 2 4 3 3" xfId="7337" xr:uid="{00000000-0005-0000-0000-000047350000}"/>
    <cellStyle name="40% - Accent3 2 2 4 3 3 2" xfId="22975" xr:uid="{00000000-0005-0000-0000-000048350000}"/>
    <cellStyle name="40% - Accent3 2 2 4 3 4" xfId="22973" xr:uid="{00000000-0005-0000-0000-000049350000}"/>
    <cellStyle name="40% - Accent3 2 2 4 4" xfId="7338" xr:uid="{00000000-0005-0000-0000-00004A350000}"/>
    <cellStyle name="40% - Accent3 2 2 4 4 2" xfId="7339" xr:uid="{00000000-0005-0000-0000-00004B350000}"/>
    <cellStyle name="40% - Accent3 2 2 4 4 2 2" xfId="22977" xr:uid="{00000000-0005-0000-0000-00004C350000}"/>
    <cellStyle name="40% - Accent3 2 2 4 4 3" xfId="22976" xr:uid="{00000000-0005-0000-0000-00004D350000}"/>
    <cellStyle name="40% - Accent3 2 2 4 5" xfId="22966" xr:uid="{00000000-0005-0000-0000-00004E350000}"/>
    <cellStyle name="40% - Accent3 2 2 5" xfId="7340" xr:uid="{00000000-0005-0000-0000-00004F350000}"/>
    <cellStyle name="40% - Accent3 2 2 5 2" xfId="7341" xr:uid="{00000000-0005-0000-0000-000050350000}"/>
    <cellStyle name="40% - Accent3 2 2 5 2 2" xfId="7342" xr:uid="{00000000-0005-0000-0000-000051350000}"/>
    <cellStyle name="40% - Accent3 2 2 6" xfId="7343" xr:uid="{00000000-0005-0000-0000-000052350000}"/>
    <cellStyle name="40% - Accent3 2 2 6 2" xfId="7344" xr:uid="{00000000-0005-0000-0000-000053350000}"/>
    <cellStyle name="40% - Accent3 2 2 6 2 2" xfId="7345" xr:uid="{00000000-0005-0000-0000-000054350000}"/>
    <cellStyle name="40% - Accent3 2 2 6 2 2 2" xfId="7346" xr:uid="{00000000-0005-0000-0000-000055350000}"/>
    <cellStyle name="40% - Accent3 2 2 6 2 2 2 2" xfId="22981" xr:uid="{00000000-0005-0000-0000-000056350000}"/>
    <cellStyle name="40% - Accent3 2 2 6 2 2 3" xfId="7347" xr:uid="{00000000-0005-0000-0000-000057350000}"/>
    <cellStyle name="40% - Accent3 2 2 6 2 2 3 2" xfId="22982" xr:uid="{00000000-0005-0000-0000-000058350000}"/>
    <cellStyle name="40% - Accent3 2 2 6 2 2 4" xfId="22980" xr:uid="{00000000-0005-0000-0000-000059350000}"/>
    <cellStyle name="40% - Accent3 2 2 6 2 3" xfId="7348" xr:uid="{00000000-0005-0000-0000-00005A350000}"/>
    <cellStyle name="40% - Accent3 2 2 6 2 3 2" xfId="7349" xr:uid="{00000000-0005-0000-0000-00005B350000}"/>
    <cellStyle name="40% - Accent3 2 2 6 2 3 2 2" xfId="22984" xr:uid="{00000000-0005-0000-0000-00005C350000}"/>
    <cellStyle name="40% - Accent3 2 2 6 2 3 3" xfId="22983" xr:uid="{00000000-0005-0000-0000-00005D350000}"/>
    <cellStyle name="40% - Accent3 2 2 6 2 4" xfId="22979" xr:uid="{00000000-0005-0000-0000-00005E350000}"/>
    <cellStyle name="40% - Accent3 2 2 6 3" xfId="7350" xr:uid="{00000000-0005-0000-0000-00005F350000}"/>
    <cellStyle name="40% - Accent3 2 2 6 3 2" xfId="7351" xr:uid="{00000000-0005-0000-0000-000060350000}"/>
    <cellStyle name="40% - Accent3 2 2 6 3 2 2" xfId="22986" xr:uid="{00000000-0005-0000-0000-000061350000}"/>
    <cellStyle name="40% - Accent3 2 2 6 3 3" xfId="7352" xr:uid="{00000000-0005-0000-0000-000062350000}"/>
    <cellStyle name="40% - Accent3 2 2 6 3 3 2" xfId="22987" xr:uid="{00000000-0005-0000-0000-000063350000}"/>
    <cellStyle name="40% - Accent3 2 2 6 3 4" xfId="22985" xr:uid="{00000000-0005-0000-0000-000064350000}"/>
    <cellStyle name="40% - Accent3 2 2 6 4" xfId="7353" xr:uid="{00000000-0005-0000-0000-000065350000}"/>
    <cellStyle name="40% - Accent3 2 2 6 4 2" xfId="7354" xr:uid="{00000000-0005-0000-0000-000066350000}"/>
    <cellStyle name="40% - Accent3 2 2 6 4 2 2" xfId="22989" xr:uid="{00000000-0005-0000-0000-000067350000}"/>
    <cellStyle name="40% - Accent3 2 2 6 4 3" xfId="22988" xr:uid="{00000000-0005-0000-0000-000068350000}"/>
    <cellStyle name="40% - Accent3 2 2 6 5" xfId="22978" xr:uid="{00000000-0005-0000-0000-000069350000}"/>
    <cellStyle name="40% - Accent3 2 2 7" xfId="7355" xr:uid="{00000000-0005-0000-0000-00006A350000}"/>
    <cellStyle name="40% - Accent3 2 2 7 2" xfId="7356" xr:uid="{00000000-0005-0000-0000-00006B350000}"/>
    <cellStyle name="40% - Accent3 2 2 7 2 2" xfId="7357" xr:uid="{00000000-0005-0000-0000-00006C350000}"/>
    <cellStyle name="40% - Accent3 2 2 7 2 2 2" xfId="22992" xr:uid="{00000000-0005-0000-0000-00006D350000}"/>
    <cellStyle name="40% - Accent3 2 2 7 2 3" xfId="7358" xr:uid="{00000000-0005-0000-0000-00006E350000}"/>
    <cellStyle name="40% - Accent3 2 2 7 2 3 2" xfId="22993" xr:uid="{00000000-0005-0000-0000-00006F350000}"/>
    <cellStyle name="40% - Accent3 2 2 7 2 4" xfId="22991" xr:uid="{00000000-0005-0000-0000-000070350000}"/>
    <cellStyle name="40% - Accent3 2 2 7 3" xfId="7359" xr:uid="{00000000-0005-0000-0000-000071350000}"/>
    <cellStyle name="40% - Accent3 2 2 7 3 2" xfId="7360" xr:uid="{00000000-0005-0000-0000-000072350000}"/>
    <cellStyle name="40% - Accent3 2 2 7 3 2 2" xfId="22995" xr:uid="{00000000-0005-0000-0000-000073350000}"/>
    <cellStyle name="40% - Accent3 2 2 7 3 3" xfId="22994" xr:uid="{00000000-0005-0000-0000-000074350000}"/>
    <cellStyle name="40% - Accent3 2 2 7 4" xfId="22990" xr:uid="{00000000-0005-0000-0000-000075350000}"/>
    <cellStyle name="40% - Accent3 2 2 8" xfId="7361" xr:uid="{00000000-0005-0000-0000-000076350000}"/>
    <cellStyle name="40% - Accent3 2 2 8 2" xfId="7362" xr:uid="{00000000-0005-0000-0000-000077350000}"/>
    <cellStyle name="40% - Accent3 2 2 8 2 2" xfId="7363" xr:uid="{00000000-0005-0000-0000-000078350000}"/>
    <cellStyle name="40% - Accent3 2 2 8 2 2 2" xfId="22998" xr:uid="{00000000-0005-0000-0000-000079350000}"/>
    <cellStyle name="40% - Accent3 2 2 8 2 3" xfId="7364" xr:uid="{00000000-0005-0000-0000-00007A350000}"/>
    <cellStyle name="40% - Accent3 2 2 8 2 3 2" xfId="22999" xr:uid="{00000000-0005-0000-0000-00007B350000}"/>
    <cellStyle name="40% - Accent3 2 2 8 2 4" xfId="22997" xr:uid="{00000000-0005-0000-0000-00007C350000}"/>
    <cellStyle name="40% - Accent3 2 2 8 3" xfId="7365" xr:uid="{00000000-0005-0000-0000-00007D350000}"/>
    <cellStyle name="40% - Accent3 2 2 8 3 2" xfId="23000" xr:uid="{00000000-0005-0000-0000-00007E350000}"/>
    <cellStyle name="40% - Accent3 2 2 8 4" xfId="7366" xr:uid="{00000000-0005-0000-0000-00007F350000}"/>
    <cellStyle name="40% - Accent3 2 2 8 4 2" xfId="23001" xr:uid="{00000000-0005-0000-0000-000080350000}"/>
    <cellStyle name="40% - Accent3 2 2 8 5" xfId="22996" xr:uid="{00000000-0005-0000-0000-000081350000}"/>
    <cellStyle name="40% - Accent3 2 2 9" xfId="7367" xr:uid="{00000000-0005-0000-0000-000082350000}"/>
    <cellStyle name="40% - Accent3 2 2 9 2" xfId="7368" xr:uid="{00000000-0005-0000-0000-000083350000}"/>
    <cellStyle name="40% - Accent3 2 2 9 2 2" xfId="23003" xr:uid="{00000000-0005-0000-0000-000084350000}"/>
    <cellStyle name="40% - Accent3 2 2 9 3" xfId="7369" xr:uid="{00000000-0005-0000-0000-000085350000}"/>
    <cellStyle name="40% - Accent3 2 2 9 3 2" xfId="23004" xr:uid="{00000000-0005-0000-0000-000086350000}"/>
    <cellStyle name="40% - Accent3 2 2 9 4" xfId="23002" xr:uid="{00000000-0005-0000-0000-000087350000}"/>
    <cellStyle name="40% - Accent3 2 3" xfId="7370" xr:uid="{00000000-0005-0000-0000-000088350000}"/>
    <cellStyle name="40% - Accent3 2 3 2" xfId="7371" xr:uid="{00000000-0005-0000-0000-000089350000}"/>
    <cellStyle name="40% - Accent3 2 3 2 2" xfId="7372" xr:uid="{00000000-0005-0000-0000-00008A350000}"/>
    <cellStyle name="40% - Accent3 2 3 2 2 2" xfId="7373" xr:uid="{00000000-0005-0000-0000-00008B350000}"/>
    <cellStyle name="40% - Accent3 2 3 2 2 2 2" xfId="7374" xr:uid="{00000000-0005-0000-0000-00008C350000}"/>
    <cellStyle name="40% - Accent3 2 3 2 2 2 2 2" xfId="7375" xr:uid="{00000000-0005-0000-0000-00008D350000}"/>
    <cellStyle name="40% - Accent3 2 3 2 2 2 2 2 2" xfId="23010" xr:uid="{00000000-0005-0000-0000-00008E350000}"/>
    <cellStyle name="40% - Accent3 2 3 2 2 2 2 3" xfId="7376" xr:uid="{00000000-0005-0000-0000-00008F350000}"/>
    <cellStyle name="40% - Accent3 2 3 2 2 2 2 3 2" xfId="23011" xr:uid="{00000000-0005-0000-0000-000090350000}"/>
    <cellStyle name="40% - Accent3 2 3 2 2 2 2 4" xfId="23009" xr:uid="{00000000-0005-0000-0000-000091350000}"/>
    <cellStyle name="40% - Accent3 2 3 2 2 2 3" xfId="7377" xr:uid="{00000000-0005-0000-0000-000092350000}"/>
    <cellStyle name="40% - Accent3 2 3 2 2 2 3 2" xfId="7378" xr:uid="{00000000-0005-0000-0000-000093350000}"/>
    <cellStyle name="40% - Accent3 2 3 2 2 2 3 2 2" xfId="23013" xr:uid="{00000000-0005-0000-0000-000094350000}"/>
    <cellStyle name="40% - Accent3 2 3 2 2 2 3 3" xfId="23012" xr:uid="{00000000-0005-0000-0000-000095350000}"/>
    <cellStyle name="40% - Accent3 2 3 2 2 2 4" xfId="23008" xr:uid="{00000000-0005-0000-0000-000096350000}"/>
    <cellStyle name="40% - Accent3 2 3 2 2 3" xfId="7379" xr:uid="{00000000-0005-0000-0000-000097350000}"/>
    <cellStyle name="40% - Accent3 2 3 2 2 3 2" xfId="7380" xr:uid="{00000000-0005-0000-0000-000098350000}"/>
    <cellStyle name="40% - Accent3 2 3 2 2 3 2 2" xfId="23015" xr:uid="{00000000-0005-0000-0000-000099350000}"/>
    <cellStyle name="40% - Accent3 2 3 2 2 3 3" xfId="7381" xr:uid="{00000000-0005-0000-0000-00009A350000}"/>
    <cellStyle name="40% - Accent3 2 3 2 2 3 3 2" xfId="23016" xr:uid="{00000000-0005-0000-0000-00009B350000}"/>
    <cellStyle name="40% - Accent3 2 3 2 2 3 4" xfId="23014" xr:uid="{00000000-0005-0000-0000-00009C350000}"/>
    <cellStyle name="40% - Accent3 2 3 2 2 4" xfId="7382" xr:uid="{00000000-0005-0000-0000-00009D350000}"/>
    <cellStyle name="40% - Accent3 2 3 2 2 4 2" xfId="7383" xr:uid="{00000000-0005-0000-0000-00009E350000}"/>
    <cellStyle name="40% - Accent3 2 3 2 2 4 2 2" xfId="23018" xr:uid="{00000000-0005-0000-0000-00009F350000}"/>
    <cellStyle name="40% - Accent3 2 3 2 2 4 3" xfId="23017" xr:uid="{00000000-0005-0000-0000-0000A0350000}"/>
    <cellStyle name="40% - Accent3 2 3 2 2 5" xfId="23007" xr:uid="{00000000-0005-0000-0000-0000A1350000}"/>
    <cellStyle name="40% - Accent3 2 3 2 3" xfId="7384" xr:uid="{00000000-0005-0000-0000-0000A2350000}"/>
    <cellStyle name="40% - Accent3 2 3 2 3 2" xfId="7385" xr:uid="{00000000-0005-0000-0000-0000A3350000}"/>
    <cellStyle name="40% - Accent3 2 3 2 3 2 2" xfId="7386" xr:uid="{00000000-0005-0000-0000-0000A4350000}"/>
    <cellStyle name="40% - Accent3 2 3 2 3 2 2 2" xfId="23021" xr:uid="{00000000-0005-0000-0000-0000A5350000}"/>
    <cellStyle name="40% - Accent3 2 3 2 3 2 3" xfId="7387" xr:uid="{00000000-0005-0000-0000-0000A6350000}"/>
    <cellStyle name="40% - Accent3 2 3 2 3 2 3 2" xfId="23022" xr:uid="{00000000-0005-0000-0000-0000A7350000}"/>
    <cellStyle name="40% - Accent3 2 3 2 3 2 4" xfId="23020" xr:uid="{00000000-0005-0000-0000-0000A8350000}"/>
    <cellStyle name="40% - Accent3 2 3 2 3 3" xfId="7388" xr:uid="{00000000-0005-0000-0000-0000A9350000}"/>
    <cellStyle name="40% - Accent3 2 3 2 3 3 2" xfId="7389" xr:uid="{00000000-0005-0000-0000-0000AA350000}"/>
    <cellStyle name="40% - Accent3 2 3 2 3 3 2 2" xfId="23024" xr:uid="{00000000-0005-0000-0000-0000AB350000}"/>
    <cellStyle name="40% - Accent3 2 3 2 3 3 3" xfId="23023" xr:uid="{00000000-0005-0000-0000-0000AC350000}"/>
    <cellStyle name="40% - Accent3 2 3 2 3 4" xfId="23019" xr:uid="{00000000-0005-0000-0000-0000AD350000}"/>
    <cellStyle name="40% - Accent3 2 3 2 4" xfId="7390" xr:uid="{00000000-0005-0000-0000-0000AE350000}"/>
    <cellStyle name="40% - Accent3 2 3 2 4 2" xfId="7391" xr:uid="{00000000-0005-0000-0000-0000AF350000}"/>
    <cellStyle name="40% - Accent3 2 3 2 4 2 2" xfId="23026" xr:uid="{00000000-0005-0000-0000-0000B0350000}"/>
    <cellStyle name="40% - Accent3 2 3 2 4 3" xfId="7392" xr:uid="{00000000-0005-0000-0000-0000B1350000}"/>
    <cellStyle name="40% - Accent3 2 3 2 4 3 2" xfId="23027" xr:uid="{00000000-0005-0000-0000-0000B2350000}"/>
    <cellStyle name="40% - Accent3 2 3 2 4 4" xfId="23025" xr:uid="{00000000-0005-0000-0000-0000B3350000}"/>
    <cellStyle name="40% - Accent3 2 3 2 5" xfId="7393" xr:uid="{00000000-0005-0000-0000-0000B4350000}"/>
    <cellStyle name="40% - Accent3 2 3 2 5 2" xfId="7394" xr:uid="{00000000-0005-0000-0000-0000B5350000}"/>
    <cellStyle name="40% - Accent3 2 3 2 5 2 2" xfId="23029" xr:uid="{00000000-0005-0000-0000-0000B6350000}"/>
    <cellStyle name="40% - Accent3 2 3 2 5 3" xfId="23028" xr:uid="{00000000-0005-0000-0000-0000B7350000}"/>
    <cellStyle name="40% - Accent3 2 3 2 6" xfId="23006" xr:uid="{00000000-0005-0000-0000-0000B8350000}"/>
    <cellStyle name="40% - Accent3 2 3 3" xfId="7395" xr:uid="{00000000-0005-0000-0000-0000B9350000}"/>
    <cellStyle name="40% - Accent3 2 3 3 2" xfId="7396" xr:uid="{00000000-0005-0000-0000-0000BA350000}"/>
    <cellStyle name="40% - Accent3 2 3 3 2 2" xfId="7397" xr:uid="{00000000-0005-0000-0000-0000BB350000}"/>
    <cellStyle name="40% - Accent3 2 3 3 2 2 2" xfId="7398" xr:uid="{00000000-0005-0000-0000-0000BC350000}"/>
    <cellStyle name="40% - Accent3 2 3 3 2 2 2 2" xfId="23033" xr:uid="{00000000-0005-0000-0000-0000BD350000}"/>
    <cellStyle name="40% - Accent3 2 3 3 2 2 3" xfId="7399" xr:uid="{00000000-0005-0000-0000-0000BE350000}"/>
    <cellStyle name="40% - Accent3 2 3 3 2 2 3 2" xfId="23034" xr:uid="{00000000-0005-0000-0000-0000BF350000}"/>
    <cellStyle name="40% - Accent3 2 3 3 2 2 4" xfId="23032" xr:uid="{00000000-0005-0000-0000-0000C0350000}"/>
    <cellStyle name="40% - Accent3 2 3 3 2 3" xfId="7400" xr:uid="{00000000-0005-0000-0000-0000C1350000}"/>
    <cellStyle name="40% - Accent3 2 3 3 2 3 2" xfId="7401" xr:uid="{00000000-0005-0000-0000-0000C2350000}"/>
    <cellStyle name="40% - Accent3 2 3 3 2 3 2 2" xfId="23036" xr:uid="{00000000-0005-0000-0000-0000C3350000}"/>
    <cellStyle name="40% - Accent3 2 3 3 2 3 3" xfId="23035" xr:uid="{00000000-0005-0000-0000-0000C4350000}"/>
    <cellStyle name="40% - Accent3 2 3 3 2 4" xfId="23031" xr:uid="{00000000-0005-0000-0000-0000C5350000}"/>
    <cellStyle name="40% - Accent3 2 3 3 3" xfId="7402" xr:uid="{00000000-0005-0000-0000-0000C6350000}"/>
    <cellStyle name="40% - Accent3 2 3 3 3 2" xfId="7403" xr:uid="{00000000-0005-0000-0000-0000C7350000}"/>
    <cellStyle name="40% - Accent3 2 3 3 3 2 2" xfId="23038" xr:uid="{00000000-0005-0000-0000-0000C8350000}"/>
    <cellStyle name="40% - Accent3 2 3 3 3 3" xfId="7404" xr:uid="{00000000-0005-0000-0000-0000C9350000}"/>
    <cellStyle name="40% - Accent3 2 3 3 3 3 2" xfId="23039" xr:uid="{00000000-0005-0000-0000-0000CA350000}"/>
    <cellStyle name="40% - Accent3 2 3 3 3 4" xfId="23037" xr:uid="{00000000-0005-0000-0000-0000CB350000}"/>
    <cellStyle name="40% - Accent3 2 3 3 4" xfId="7405" xr:uid="{00000000-0005-0000-0000-0000CC350000}"/>
    <cellStyle name="40% - Accent3 2 3 3 4 2" xfId="7406" xr:uid="{00000000-0005-0000-0000-0000CD350000}"/>
    <cellStyle name="40% - Accent3 2 3 3 4 2 2" xfId="23041" xr:uid="{00000000-0005-0000-0000-0000CE350000}"/>
    <cellStyle name="40% - Accent3 2 3 3 4 3" xfId="23040" xr:uid="{00000000-0005-0000-0000-0000CF350000}"/>
    <cellStyle name="40% - Accent3 2 3 3 5" xfId="23030" xr:uid="{00000000-0005-0000-0000-0000D0350000}"/>
    <cellStyle name="40% - Accent3 2 3 4" xfId="7407" xr:uid="{00000000-0005-0000-0000-0000D1350000}"/>
    <cellStyle name="40% - Accent3 2 3 4 2" xfId="7408" xr:uid="{00000000-0005-0000-0000-0000D2350000}"/>
    <cellStyle name="40% - Accent3 2 3 4 2 2" xfId="7409" xr:uid="{00000000-0005-0000-0000-0000D3350000}"/>
    <cellStyle name="40% - Accent3 2 3 5" xfId="7410" xr:uid="{00000000-0005-0000-0000-0000D4350000}"/>
    <cellStyle name="40% - Accent3 2 3 5 2" xfId="7411" xr:uid="{00000000-0005-0000-0000-0000D5350000}"/>
    <cellStyle name="40% - Accent3 2 3 5 2 2" xfId="7412" xr:uid="{00000000-0005-0000-0000-0000D6350000}"/>
    <cellStyle name="40% - Accent3 2 3 5 2 2 2" xfId="23044" xr:uid="{00000000-0005-0000-0000-0000D7350000}"/>
    <cellStyle name="40% - Accent3 2 3 5 2 3" xfId="7413" xr:uid="{00000000-0005-0000-0000-0000D8350000}"/>
    <cellStyle name="40% - Accent3 2 3 5 2 3 2" xfId="23045" xr:uid="{00000000-0005-0000-0000-0000D9350000}"/>
    <cellStyle name="40% - Accent3 2 3 5 2 4" xfId="23043" xr:uid="{00000000-0005-0000-0000-0000DA350000}"/>
    <cellStyle name="40% - Accent3 2 3 5 3" xfId="7414" xr:uid="{00000000-0005-0000-0000-0000DB350000}"/>
    <cellStyle name="40% - Accent3 2 3 5 3 2" xfId="23046" xr:uid="{00000000-0005-0000-0000-0000DC350000}"/>
    <cellStyle name="40% - Accent3 2 3 5 4" xfId="7415" xr:uid="{00000000-0005-0000-0000-0000DD350000}"/>
    <cellStyle name="40% - Accent3 2 3 5 4 2" xfId="23047" xr:uid="{00000000-0005-0000-0000-0000DE350000}"/>
    <cellStyle name="40% - Accent3 2 3 5 5" xfId="23042" xr:uid="{00000000-0005-0000-0000-0000DF350000}"/>
    <cellStyle name="40% - Accent3 2 3 6" xfId="7416" xr:uid="{00000000-0005-0000-0000-0000E0350000}"/>
    <cellStyle name="40% - Accent3 2 3 6 2" xfId="7417" xr:uid="{00000000-0005-0000-0000-0000E1350000}"/>
    <cellStyle name="40% - Accent3 2 3 6 2 2" xfId="23049" xr:uid="{00000000-0005-0000-0000-0000E2350000}"/>
    <cellStyle name="40% - Accent3 2 3 6 3" xfId="7418" xr:uid="{00000000-0005-0000-0000-0000E3350000}"/>
    <cellStyle name="40% - Accent3 2 3 6 3 2" xfId="23050" xr:uid="{00000000-0005-0000-0000-0000E4350000}"/>
    <cellStyle name="40% - Accent3 2 3 6 4" xfId="23048" xr:uid="{00000000-0005-0000-0000-0000E5350000}"/>
    <cellStyle name="40% - Accent3 2 3 7" xfId="7419" xr:uid="{00000000-0005-0000-0000-0000E6350000}"/>
    <cellStyle name="40% - Accent3 2 3 7 2" xfId="7420" xr:uid="{00000000-0005-0000-0000-0000E7350000}"/>
    <cellStyle name="40% - Accent3 2 3 7 2 2" xfId="23052" xr:uid="{00000000-0005-0000-0000-0000E8350000}"/>
    <cellStyle name="40% - Accent3 2 3 7 3" xfId="23051" xr:uid="{00000000-0005-0000-0000-0000E9350000}"/>
    <cellStyle name="40% - Accent3 2 3 8" xfId="23005" xr:uid="{00000000-0005-0000-0000-0000EA350000}"/>
    <cellStyle name="40% - Accent3 2 4" xfId="7421" xr:uid="{00000000-0005-0000-0000-0000EB350000}"/>
    <cellStyle name="40% - Accent3 2 4 2" xfId="7422" xr:uid="{00000000-0005-0000-0000-0000EC350000}"/>
    <cellStyle name="40% - Accent3 2 4 2 2" xfId="7423" xr:uid="{00000000-0005-0000-0000-0000ED350000}"/>
    <cellStyle name="40% - Accent3 2 4 2 2 2" xfId="7424" xr:uid="{00000000-0005-0000-0000-0000EE350000}"/>
    <cellStyle name="40% - Accent3 2 4 2 2 2 2" xfId="7425" xr:uid="{00000000-0005-0000-0000-0000EF350000}"/>
    <cellStyle name="40% - Accent3 2 4 2 2 2 2 2" xfId="7426" xr:uid="{00000000-0005-0000-0000-0000F0350000}"/>
    <cellStyle name="40% - Accent3 2 4 2 2 2 2 2 2" xfId="23058" xr:uid="{00000000-0005-0000-0000-0000F1350000}"/>
    <cellStyle name="40% - Accent3 2 4 2 2 2 2 3" xfId="7427" xr:uid="{00000000-0005-0000-0000-0000F2350000}"/>
    <cellStyle name="40% - Accent3 2 4 2 2 2 2 3 2" xfId="23059" xr:uid="{00000000-0005-0000-0000-0000F3350000}"/>
    <cellStyle name="40% - Accent3 2 4 2 2 2 2 4" xfId="23057" xr:uid="{00000000-0005-0000-0000-0000F4350000}"/>
    <cellStyle name="40% - Accent3 2 4 2 2 2 3" xfId="7428" xr:uid="{00000000-0005-0000-0000-0000F5350000}"/>
    <cellStyle name="40% - Accent3 2 4 2 2 2 3 2" xfId="7429" xr:uid="{00000000-0005-0000-0000-0000F6350000}"/>
    <cellStyle name="40% - Accent3 2 4 2 2 2 3 2 2" xfId="23061" xr:uid="{00000000-0005-0000-0000-0000F7350000}"/>
    <cellStyle name="40% - Accent3 2 4 2 2 2 3 3" xfId="23060" xr:uid="{00000000-0005-0000-0000-0000F8350000}"/>
    <cellStyle name="40% - Accent3 2 4 2 2 2 4" xfId="23056" xr:uid="{00000000-0005-0000-0000-0000F9350000}"/>
    <cellStyle name="40% - Accent3 2 4 2 2 3" xfId="7430" xr:uid="{00000000-0005-0000-0000-0000FA350000}"/>
    <cellStyle name="40% - Accent3 2 4 2 2 3 2" xfId="7431" xr:uid="{00000000-0005-0000-0000-0000FB350000}"/>
    <cellStyle name="40% - Accent3 2 4 2 2 3 2 2" xfId="23063" xr:uid="{00000000-0005-0000-0000-0000FC350000}"/>
    <cellStyle name="40% - Accent3 2 4 2 2 3 3" xfId="7432" xr:uid="{00000000-0005-0000-0000-0000FD350000}"/>
    <cellStyle name="40% - Accent3 2 4 2 2 3 3 2" xfId="23064" xr:uid="{00000000-0005-0000-0000-0000FE350000}"/>
    <cellStyle name="40% - Accent3 2 4 2 2 3 4" xfId="23062" xr:uid="{00000000-0005-0000-0000-0000FF350000}"/>
    <cellStyle name="40% - Accent3 2 4 2 2 4" xfId="7433" xr:uid="{00000000-0005-0000-0000-000000360000}"/>
    <cellStyle name="40% - Accent3 2 4 2 2 4 2" xfId="7434" xr:uid="{00000000-0005-0000-0000-000001360000}"/>
    <cellStyle name="40% - Accent3 2 4 2 2 4 2 2" xfId="23066" xr:uid="{00000000-0005-0000-0000-000002360000}"/>
    <cellStyle name="40% - Accent3 2 4 2 2 4 3" xfId="23065" xr:uid="{00000000-0005-0000-0000-000003360000}"/>
    <cellStyle name="40% - Accent3 2 4 2 2 5" xfId="23055" xr:uid="{00000000-0005-0000-0000-000004360000}"/>
    <cellStyle name="40% - Accent3 2 4 2 3" xfId="7435" xr:uid="{00000000-0005-0000-0000-000005360000}"/>
    <cellStyle name="40% - Accent3 2 4 2 3 2" xfId="7436" xr:uid="{00000000-0005-0000-0000-000006360000}"/>
    <cellStyle name="40% - Accent3 2 4 2 3 2 2" xfId="7437" xr:uid="{00000000-0005-0000-0000-000007360000}"/>
    <cellStyle name="40% - Accent3 2 4 2 3 2 2 2" xfId="23069" xr:uid="{00000000-0005-0000-0000-000008360000}"/>
    <cellStyle name="40% - Accent3 2 4 2 3 2 3" xfId="7438" xr:uid="{00000000-0005-0000-0000-000009360000}"/>
    <cellStyle name="40% - Accent3 2 4 2 3 2 3 2" xfId="23070" xr:uid="{00000000-0005-0000-0000-00000A360000}"/>
    <cellStyle name="40% - Accent3 2 4 2 3 2 4" xfId="23068" xr:uid="{00000000-0005-0000-0000-00000B360000}"/>
    <cellStyle name="40% - Accent3 2 4 2 3 3" xfId="7439" xr:uid="{00000000-0005-0000-0000-00000C360000}"/>
    <cellStyle name="40% - Accent3 2 4 2 3 3 2" xfId="7440" xr:uid="{00000000-0005-0000-0000-00000D360000}"/>
    <cellStyle name="40% - Accent3 2 4 2 3 3 2 2" xfId="23072" xr:uid="{00000000-0005-0000-0000-00000E360000}"/>
    <cellStyle name="40% - Accent3 2 4 2 3 3 3" xfId="23071" xr:uid="{00000000-0005-0000-0000-00000F360000}"/>
    <cellStyle name="40% - Accent3 2 4 2 3 4" xfId="23067" xr:uid="{00000000-0005-0000-0000-000010360000}"/>
    <cellStyle name="40% - Accent3 2 4 2 4" xfId="7441" xr:uid="{00000000-0005-0000-0000-000011360000}"/>
    <cellStyle name="40% - Accent3 2 4 2 4 2" xfId="7442" xr:uid="{00000000-0005-0000-0000-000012360000}"/>
    <cellStyle name="40% - Accent3 2 4 2 4 2 2" xfId="23074" xr:uid="{00000000-0005-0000-0000-000013360000}"/>
    <cellStyle name="40% - Accent3 2 4 2 4 3" xfId="7443" xr:uid="{00000000-0005-0000-0000-000014360000}"/>
    <cellStyle name="40% - Accent3 2 4 2 4 3 2" xfId="23075" xr:uid="{00000000-0005-0000-0000-000015360000}"/>
    <cellStyle name="40% - Accent3 2 4 2 4 4" xfId="23073" xr:uid="{00000000-0005-0000-0000-000016360000}"/>
    <cellStyle name="40% - Accent3 2 4 2 5" xfId="7444" xr:uid="{00000000-0005-0000-0000-000017360000}"/>
    <cellStyle name="40% - Accent3 2 4 2 5 2" xfId="7445" xr:uid="{00000000-0005-0000-0000-000018360000}"/>
    <cellStyle name="40% - Accent3 2 4 2 5 2 2" xfId="23077" xr:uid="{00000000-0005-0000-0000-000019360000}"/>
    <cellStyle name="40% - Accent3 2 4 2 5 3" xfId="23076" xr:uid="{00000000-0005-0000-0000-00001A360000}"/>
    <cellStyle name="40% - Accent3 2 4 2 6" xfId="23054" xr:uid="{00000000-0005-0000-0000-00001B360000}"/>
    <cellStyle name="40% - Accent3 2 4 3" xfId="7446" xr:uid="{00000000-0005-0000-0000-00001C360000}"/>
    <cellStyle name="40% - Accent3 2 4 3 2" xfId="7447" xr:uid="{00000000-0005-0000-0000-00001D360000}"/>
    <cellStyle name="40% - Accent3 2 4 3 2 2" xfId="7448" xr:uid="{00000000-0005-0000-0000-00001E360000}"/>
    <cellStyle name="40% - Accent3 2 4 3 2 2 2" xfId="7449" xr:uid="{00000000-0005-0000-0000-00001F360000}"/>
    <cellStyle name="40% - Accent3 2 4 3 2 2 2 2" xfId="23081" xr:uid="{00000000-0005-0000-0000-000020360000}"/>
    <cellStyle name="40% - Accent3 2 4 3 2 2 3" xfId="7450" xr:uid="{00000000-0005-0000-0000-000021360000}"/>
    <cellStyle name="40% - Accent3 2 4 3 2 2 3 2" xfId="23082" xr:uid="{00000000-0005-0000-0000-000022360000}"/>
    <cellStyle name="40% - Accent3 2 4 3 2 2 4" xfId="23080" xr:uid="{00000000-0005-0000-0000-000023360000}"/>
    <cellStyle name="40% - Accent3 2 4 3 2 3" xfId="7451" xr:uid="{00000000-0005-0000-0000-000024360000}"/>
    <cellStyle name="40% - Accent3 2 4 3 2 3 2" xfId="7452" xr:uid="{00000000-0005-0000-0000-000025360000}"/>
    <cellStyle name="40% - Accent3 2 4 3 2 3 2 2" xfId="23084" xr:uid="{00000000-0005-0000-0000-000026360000}"/>
    <cellStyle name="40% - Accent3 2 4 3 2 3 3" xfId="23083" xr:uid="{00000000-0005-0000-0000-000027360000}"/>
    <cellStyle name="40% - Accent3 2 4 3 2 4" xfId="23079" xr:uid="{00000000-0005-0000-0000-000028360000}"/>
    <cellStyle name="40% - Accent3 2 4 3 3" xfId="7453" xr:uid="{00000000-0005-0000-0000-000029360000}"/>
    <cellStyle name="40% - Accent3 2 4 3 3 2" xfId="7454" xr:uid="{00000000-0005-0000-0000-00002A360000}"/>
    <cellStyle name="40% - Accent3 2 4 3 3 2 2" xfId="23086" xr:uid="{00000000-0005-0000-0000-00002B360000}"/>
    <cellStyle name="40% - Accent3 2 4 3 3 3" xfId="7455" xr:uid="{00000000-0005-0000-0000-00002C360000}"/>
    <cellStyle name="40% - Accent3 2 4 3 3 3 2" xfId="23087" xr:uid="{00000000-0005-0000-0000-00002D360000}"/>
    <cellStyle name="40% - Accent3 2 4 3 3 4" xfId="23085" xr:uid="{00000000-0005-0000-0000-00002E360000}"/>
    <cellStyle name="40% - Accent3 2 4 3 4" xfId="7456" xr:uid="{00000000-0005-0000-0000-00002F360000}"/>
    <cellStyle name="40% - Accent3 2 4 3 4 2" xfId="7457" xr:uid="{00000000-0005-0000-0000-000030360000}"/>
    <cellStyle name="40% - Accent3 2 4 3 4 2 2" xfId="23089" xr:uid="{00000000-0005-0000-0000-000031360000}"/>
    <cellStyle name="40% - Accent3 2 4 3 4 3" xfId="23088" xr:uid="{00000000-0005-0000-0000-000032360000}"/>
    <cellStyle name="40% - Accent3 2 4 3 5" xfId="23078" xr:uid="{00000000-0005-0000-0000-000033360000}"/>
    <cellStyle name="40% - Accent3 2 4 4" xfId="7458" xr:uid="{00000000-0005-0000-0000-000034360000}"/>
    <cellStyle name="40% - Accent3 2 4 4 2" xfId="7459" xr:uid="{00000000-0005-0000-0000-000035360000}"/>
    <cellStyle name="40% - Accent3 2 4 4 2 2" xfId="7460" xr:uid="{00000000-0005-0000-0000-000036360000}"/>
    <cellStyle name="40% - Accent3 2 4 4 2 2 2" xfId="7461" xr:uid="{00000000-0005-0000-0000-000037360000}"/>
    <cellStyle name="40% - Accent3 2 4 4 2 2 2 2" xfId="23093" xr:uid="{00000000-0005-0000-0000-000038360000}"/>
    <cellStyle name="40% - Accent3 2 4 4 2 2 3" xfId="7462" xr:uid="{00000000-0005-0000-0000-000039360000}"/>
    <cellStyle name="40% - Accent3 2 4 4 2 2 3 2" xfId="23094" xr:uid="{00000000-0005-0000-0000-00003A360000}"/>
    <cellStyle name="40% - Accent3 2 4 4 2 2 4" xfId="23092" xr:uid="{00000000-0005-0000-0000-00003B360000}"/>
    <cellStyle name="40% - Accent3 2 4 4 2 3" xfId="7463" xr:uid="{00000000-0005-0000-0000-00003C360000}"/>
    <cellStyle name="40% - Accent3 2 4 4 2 3 2" xfId="7464" xr:uid="{00000000-0005-0000-0000-00003D360000}"/>
    <cellStyle name="40% - Accent3 2 4 4 2 3 2 2" xfId="23096" xr:uid="{00000000-0005-0000-0000-00003E360000}"/>
    <cellStyle name="40% - Accent3 2 4 4 2 3 3" xfId="23095" xr:uid="{00000000-0005-0000-0000-00003F360000}"/>
    <cellStyle name="40% - Accent3 2 4 4 2 4" xfId="23091" xr:uid="{00000000-0005-0000-0000-000040360000}"/>
    <cellStyle name="40% - Accent3 2 4 4 3" xfId="7465" xr:uid="{00000000-0005-0000-0000-000041360000}"/>
    <cellStyle name="40% - Accent3 2 4 4 3 2" xfId="7466" xr:uid="{00000000-0005-0000-0000-000042360000}"/>
    <cellStyle name="40% - Accent3 2 4 4 3 2 2" xfId="23098" xr:uid="{00000000-0005-0000-0000-000043360000}"/>
    <cellStyle name="40% - Accent3 2 4 4 3 3" xfId="7467" xr:uid="{00000000-0005-0000-0000-000044360000}"/>
    <cellStyle name="40% - Accent3 2 4 4 3 3 2" xfId="23099" xr:uid="{00000000-0005-0000-0000-000045360000}"/>
    <cellStyle name="40% - Accent3 2 4 4 3 4" xfId="23097" xr:uid="{00000000-0005-0000-0000-000046360000}"/>
    <cellStyle name="40% - Accent3 2 4 4 4" xfId="7468" xr:uid="{00000000-0005-0000-0000-000047360000}"/>
    <cellStyle name="40% - Accent3 2 4 4 4 2" xfId="7469" xr:uid="{00000000-0005-0000-0000-000048360000}"/>
    <cellStyle name="40% - Accent3 2 4 4 4 2 2" xfId="23101" xr:uid="{00000000-0005-0000-0000-000049360000}"/>
    <cellStyle name="40% - Accent3 2 4 4 4 3" xfId="23100" xr:uid="{00000000-0005-0000-0000-00004A360000}"/>
    <cellStyle name="40% - Accent3 2 4 4 5" xfId="23090" xr:uid="{00000000-0005-0000-0000-00004B360000}"/>
    <cellStyle name="40% - Accent3 2 4 5" xfId="7470" xr:uid="{00000000-0005-0000-0000-00004C360000}"/>
    <cellStyle name="40% - Accent3 2 4 5 2" xfId="7471" xr:uid="{00000000-0005-0000-0000-00004D360000}"/>
    <cellStyle name="40% - Accent3 2 4 5 2 2" xfId="7472" xr:uid="{00000000-0005-0000-0000-00004E360000}"/>
    <cellStyle name="40% - Accent3 2 4 5 2 2 2" xfId="23104" xr:uid="{00000000-0005-0000-0000-00004F360000}"/>
    <cellStyle name="40% - Accent3 2 4 5 2 3" xfId="7473" xr:uid="{00000000-0005-0000-0000-000050360000}"/>
    <cellStyle name="40% - Accent3 2 4 5 2 3 2" xfId="23105" xr:uid="{00000000-0005-0000-0000-000051360000}"/>
    <cellStyle name="40% - Accent3 2 4 5 2 4" xfId="23103" xr:uid="{00000000-0005-0000-0000-000052360000}"/>
    <cellStyle name="40% - Accent3 2 4 5 3" xfId="7474" xr:uid="{00000000-0005-0000-0000-000053360000}"/>
    <cellStyle name="40% - Accent3 2 4 5 3 2" xfId="7475" xr:uid="{00000000-0005-0000-0000-000054360000}"/>
    <cellStyle name="40% - Accent3 2 4 5 3 2 2" xfId="23107" xr:uid="{00000000-0005-0000-0000-000055360000}"/>
    <cellStyle name="40% - Accent3 2 4 5 3 3" xfId="23106" xr:uid="{00000000-0005-0000-0000-000056360000}"/>
    <cellStyle name="40% - Accent3 2 4 5 4" xfId="23102" xr:uid="{00000000-0005-0000-0000-000057360000}"/>
    <cellStyle name="40% - Accent3 2 4 6" xfId="7476" xr:uid="{00000000-0005-0000-0000-000058360000}"/>
    <cellStyle name="40% - Accent3 2 4 6 2" xfId="7477" xr:uid="{00000000-0005-0000-0000-000059360000}"/>
    <cellStyle name="40% - Accent3 2 4 6 2 2" xfId="7478" xr:uid="{00000000-0005-0000-0000-00005A360000}"/>
    <cellStyle name="40% - Accent3 2 4 6 2 2 2" xfId="23110" xr:uid="{00000000-0005-0000-0000-00005B360000}"/>
    <cellStyle name="40% - Accent3 2 4 6 2 3" xfId="7479" xr:uid="{00000000-0005-0000-0000-00005C360000}"/>
    <cellStyle name="40% - Accent3 2 4 6 2 3 2" xfId="23111" xr:uid="{00000000-0005-0000-0000-00005D360000}"/>
    <cellStyle name="40% - Accent3 2 4 6 2 4" xfId="23109" xr:uid="{00000000-0005-0000-0000-00005E360000}"/>
    <cellStyle name="40% - Accent3 2 4 6 3" xfId="7480" xr:uid="{00000000-0005-0000-0000-00005F360000}"/>
    <cellStyle name="40% - Accent3 2 4 6 3 2" xfId="23112" xr:uid="{00000000-0005-0000-0000-000060360000}"/>
    <cellStyle name="40% - Accent3 2 4 6 4" xfId="7481" xr:uid="{00000000-0005-0000-0000-000061360000}"/>
    <cellStyle name="40% - Accent3 2 4 6 4 2" xfId="23113" xr:uid="{00000000-0005-0000-0000-000062360000}"/>
    <cellStyle name="40% - Accent3 2 4 6 5" xfId="23108" xr:uid="{00000000-0005-0000-0000-000063360000}"/>
    <cellStyle name="40% - Accent3 2 4 7" xfId="7482" xr:uid="{00000000-0005-0000-0000-000064360000}"/>
    <cellStyle name="40% - Accent3 2 4 7 2" xfId="7483" xr:uid="{00000000-0005-0000-0000-000065360000}"/>
    <cellStyle name="40% - Accent3 2 4 7 2 2" xfId="23115" xr:uid="{00000000-0005-0000-0000-000066360000}"/>
    <cellStyle name="40% - Accent3 2 4 7 3" xfId="7484" xr:uid="{00000000-0005-0000-0000-000067360000}"/>
    <cellStyle name="40% - Accent3 2 4 7 3 2" xfId="23116" xr:uid="{00000000-0005-0000-0000-000068360000}"/>
    <cellStyle name="40% - Accent3 2 4 7 4" xfId="23114" xr:uid="{00000000-0005-0000-0000-000069360000}"/>
    <cellStyle name="40% - Accent3 2 4 8" xfId="7485" xr:uid="{00000000-0005-0000-0000-00006A360000}"/>
    <cellStyle name="40% - Accent3 2 4 8 2" xfId="7486" xr:uid="{00000000-0005-0000-0000-00006B360000}"/>
    <cellStyle name="40% - Accent3 2 4 8 2 2" xfId="23118" xr:uid="{00000000-0005-0000-0000-00006C360000}"/>
    <cellStyle name="40% - Accent3 2 4 8 3" xfId="23117" xr:uid="{00000000-0005-0000-0000-00006D360000}"/>
    <cellStyle name="40% - Accent3 2 4 9" xfId="23053" xr:uid="{00000000-0005-0000-0000-00006E360000}"/>
    <cellStyle name="40% - Accent3 2 5" xfId="7487" xr:uid="{00000000-0005-0000-0000-00006F360000}"/>
    <cellStyle name="40% - Accent3 2 5 2" xfId="7488" xr:uid="{00000000-0005-0000-0000-000070360000}"/>
    <cellStyle name="40% - Accent3 2 5 2 2" xfId="7489" xr:uid="{00000000-0005-0000-0000-000071360000}"/>
    <cellStyle name="40% - Accent3 2 5 2 2 2" xfId="7490" xr:uid="{00000000-0005-0000-0000-000072360000}"/>
    <cellStyle name="40% - Accent3 2 5 2 2 2 2" xfId="7491" xr:uid="{00000000-0005-0000-0000-000073360000}"/>
    <cellStyle name="40% - Accent3 2 5 2 2 2 2 2" xfId="7492" xr:uid="{00000000-0005-0000-0000-000074360000}"/>
    <cellStyle name="40% - Accent3 2 5 2 2 2 2 2 2" xfId="23124" xr:uid="{00000000-0005-0000-0000-000075360000}"/>
    <cellStyle name="40% - Accent3 2 5 2 2 2 2 3" xfId="7493" xr:uid="{00000000-0005-0000-0000-000076360000}"/>
    <cellStyle name="40% - Accent3 2 5 2 2 2 2 3 2" xfId="23125" xr:uid="{00000000-0005-0000-0000-000077360000}"/>
    <cellStyle name="40% - Accent3 2 5 2 2 2 2 4" xfId="23123" xr:uid="{00000000-0005-0000-0000-000078360000}"/>
    <cellStyle name="40% - Accent3 2 5 2 2 2 3" xfId="7494" xr:uid="{00000000-0005-0000-0000-000079360000}"/>
    <cellStyle name="40% - Accent3 2 5 2 2 2 3 2" xfId="7495" xr:uid="{00000000-0005-0000-0000-00007A360000}"/>
    <cellStyle name="40% - Accent3 2 5 2 2 2 3 2 2" xfId="23127" xr:uid="{00000000-0005-0000-0000-00007B360000}"/>
    <cellStyle name="40% - Accent3 2 5 2 2 2 3 3" xfId="23126" xr:uid="{00000000-0005-0000-0000-00007C360000}"/>
    <cellStyle name="40% - Accent3 2 5 2 2 2 4" xfId="23122" xr:uid="{00000000-0005-0000-0000-00007D360000}"/>
    <cellStyle name="40% - Accent3 2 5 2 2 3" xfId="7496" xr:uid="{00000000-0005-0000-0000-00007E360000}"/>
    <cellStyle name="40% - Accent3 2 5 2 2 3 2" xfId="7497" xr:uid="{00000000-0005-0000-0000-00007F360000}"/>
    <cellStyle name="40% - Accent3 2 5 2 2 3 2 2" xfId="23129" xr:uid="{00000000-0005-0000-0000-000080360000}"/>
    <cellStyle name="40% - Accent3 2 5 2 2 3 3" xfId="7498" xr:uid="{00000000-0005-0000-0000-000081360000}"/>
    <cellStyle name="40% - Accent3 2 5 2 2 3 3 2" xfId="23130" xr:uid="{00000000-0005-0000-0000-000082360000}"/>
    <cellStyle name="40% - Accent3 2 5 2 2 3 4" xfId="23128" xr:uid="{00000000-0005-0000-0000-000083360000}"/>
    <cellStyle name="40% - Accent3 2 5 2 2 4" xfId="7499" xr:uid="{00000000-0005-0000-0000-000084360000}"/>
    <cellStyle name="40% - Accent3 2 5 2 2 4 2" xfId="7500" xr:uid="{00000000-0005-0000-0000-000085360000}"/>
    <cellStyle name="40% - Accent3 2 5 2 2 4 2 2" xfId="23132" xr:uid="{00000000-0005-0000-0000-000086360000}"/>
    <cellStyle name="40% - Accent3 2 5 2 2 4 3" xfId="23131" xr:uid="{00000000-0005-0000-0000-000087360000}"/>
    <cellStyle name="40% - Accent3 2 5 2 2 5" xfId="23121" xr:uid="{00000000-0005-0000-0000-000088360000}"/>
    <cellStyle name="40% - Accent3 2 5 2 3" xfId="7501" xr:uid="{00000000-0005-0000-0000-000089360000}"/>
    <cellStyle name="40% - Accent3 2 5 2 3 2" xfId="7502" xr:uid="{00000000-0005-0000-0000-00008A360000}"/>
    <cellStyle name="40% - Accent3 2 5 2 3 2 2" xfId="7503" xr:uid="{00000000-0005-0000-0000-00008B360000}"/>
    <cellStyle name="40% - Accent3 2 5 2 3 2 2 2" xfId="23135" xr:uid="{00000000-0005-0000-0000-00008C360000}"/>
    <cellStyle name="40% - Accent3 2 5 2 3 2 3" xfId="7504" xr:uid="{00000000-0005-0000-0000-00008D360000}"/>
    <cellStyle name="40% - Accent3 2 5 2 3 2 3 2" xfId="23136" xr:uid="{00000000-0005-0000-0000-00008E360000}"/>
    <cellStyle name="40% - Accent3 2 5 2 3 2 4" xfId="23134" xr:uid="{00000000-0005-0000-0000-00008F360000}"/>
    <cellStyle name="40% - Accent3 2 5 2 3 3" xfId="7505" xr:uid="{00000000-0005-0000-0000-000090360000}"/>
    <cellStyle name="40% - Accent3 2 5 2 3 3 2" xfId="7506" xr:uid="{00000000-0005-0000-0000-000091360000}"/>
    <cellStyle name="40% - Accent3 2 5 2 3 3 2 2" xfId="23138" xr:uid="{00000000-0005-0000-0000-000092360000}"/>
    <cellStyle name="40% - Accent3 2 5 2 3 3 3" xfId="23137" xr:uid="{00000000-0005-0000-0000-000093360000}"/>
    <cellStyle name="40% - Accent3 2 5 2 3 4" xfId="23133" xr:uid="{00000000-0005-0000-0000-000094360000}"/>
    <cellStyle name="40% - Accent3 2 5 2 4" xfId="7507" xr:uid="{00000000-0005-0000-0000-000095360000}"/>
    <cellStyle name="40% - Accent3 2 5 2 4 2" xfId="7508" xr:uid="{00000000-0005-0000-0000-000096360000}"/>
    <cellStyle name="40% - Accent3 2 5 2 4 2 2" xfId="23140" xr:uid="{00000000-0005-0000-0000-000097360000}"/>
    <cellStyle name="40% - Accent3 2 5 2 4 3" xfId="7509" xr:uid="{00000000-0005-0000-0000-000098360000}"/>
    <cellStyle name="40% - Accent3 2 5 2 4 3 2" xfId="23141" xr:uid="{00000000-0005-0000-0000-000099360000}"/>
    <cellStyle name="40% - Accent3 2 5 2 4 4" xfId="23139" xr:uid="{00000000-0005-0000-0000-00009A360000}"/>
    <cellStyle name="40% - Accent3 2 5 2 5" xfId="7510" xr:uid="{00000000-0005-0000-0000-00009B360000}"/>
    <cellStyle name="40% - Accent3 2 5 2 5 2" xfId="7511" xr:uid="{00000000-0005-0000-0000-00009C360000}"/>
    <cellStyle name="40% - Accent3 2 5 2 5 2 2" xfId="23143" xr:uid="{00000000-0005-0000-0000-00009D360000}"/>
    <cellStyle name="40% - Accent3 2 5 2 5 3" xfId="23142" xr:uid="{00000000-0005-0000-0000-00009E360000}"/>
    <cellStyle name="40% - Accent3 2 5 2 6" xfId="23120" xr:uid="{00000000-0005-0000-0000-00009F360000}"/>
    <cellStyle name="40% - Accent3 2 5 3" xfId="7512" xr:uid="{00000000-0005-0000-0000-0000A0360000}"/>
    <cellStyle name="40% - Accent3 2 5 3 2" xfId="7513" xr:uid="{00000000-0005-0000-0000-0000A1360000}"/>
    <cellStyle name="40% - Accent3 2 5 3 2 2" xfId="7514" xr:uid="{00000000-0005-0000-0000-0000A2360000}"/>
    <cellStyle name="40% - Accent3 2 5 3 2 2 2" xfId="7515" xr:uid="{00000000-0005-0000-0000-0000A3360000}"/>
    <cellStyle name="40% - Accent3 2 5 3 2 2 2 2" xfId="23147" xr:uid="{00000000-0005-0000-0000-0000A4360000}"/>
    <cellStyle name="40% - Accent3 2 5 3 2 2 3" xfId="7516" xr:uid="{00000000-0005-0000-0000-0000A5360000}"/>
    <cellStyle name="40% - Accent3 2 5 3 2 2 3 2" xfId="23148" xr:uid="{00000000-0005-0000-0000-0000A6360000}"/>
    <cellStyle name="40% - Accent3 2 5 3 2 2 4" xfId="23146" xr:uid="{00000000-0005-0000-0000-0000A7360000}"/>
    <cellStyle name="40% - Accent3 2 5 3 2 3" xfId="7517" xr:uid="{00000000-0005-0000-0000-0000A8360000}"/>
    <cellStyle name="40% - Accent3 2 5 3 2 3 2" xfId="7518" xr:uid="{00000000-0005-0000-0000-0000A9360000}"/>
    <cellStyle name="40% - Accent3 2 5 3 2 3 2 2" xfId="23150" xr:uid="{00000000-0005-0000-0000-0000AA360000}"/>
    <cellStyle name="40% - Accent3 2 5 3 2 3 3" xfId="23149" xr:uid="{00000000-0005-0000-0000-0000AB360000}"/>
    <cellStyle name="40% - Accent3 2 5 3 2 4" xfId="23145" xr:uid="{00000000-0005-0000-0000-0000AC360000}"/>
    <cellStyle name="40% - Accent3 2 5 3 3" xfId="7519" xr:uid="{00000000-0005-0000-0000-0000AD360000}"/>
    <cellStyle name="40% - Accent3 2 5 3 3 2" xfId="7520" xr:uid="{00000000-0005-0000-0000-0000AE360000}"/>
    <cellStyle name="40% - Accent3 2 5 3 3 2 2" xfId="23152" xr:uid="{00000000-0005-0000-0000-0000AF360000}"/>
    <cellStyle name="40% - Accent3 2 5 3 3 3" xfId="7521" xr:uid="{00000000-0005-0000-0000-0000B0360000}"/>
    <cellStyle name="40% - Accent3 2 5 3 3 3 2" xfId="23153" xr:uid="{00000000-0005-0000-0000-0000B1360000}"/>
    <cellStyle name="40% - Accent3 2 5 3 3 4" xfId="23151" xr:uid="{00000000-0005-0000-0000-0000B2360000}"/>
    <cellStyle name="40% - Accent3 2 5 3 4" xfId="7522" xr:uid="{00000000-0005-0000-0000-0000B3360000}"/>
    <cellStyle name="40% - Accent3 2 5 3 4 2" xfId="7523" xr:uid="{00000000-0005-0000-0000-0000B4360000}"/>
    <cellStyle name="40% - Accent3 2 5 3 4 2 2" xfId="23155" xr:uid="{00000000-0005-0000-0000-0000B5360000}"/>
    <cellStyle name="40% - Accent3 2 5 3 4 3" xfId="23154" xr:uid="{00000000-0005-0000-0000-0000B6360000}"/>
    <cellStyle name="40% - Accent3 2 5 3 5" xfId="23144" xr:uid="{00000000-0005-0000-0000-0000B7360000}"/>
    <cellStyle name="40% - Accent3 2 5 4" xfId="7524" xr:uid="{00000000-0005-0000-0000-0000B8360000}"/>
    <cellStyle name="40% - Accent3 2 5 4 2" xfId="7525" xr:uid="{00000000-0005-0000-0000-0000B9360000}"/>
    <cellStyle name="40% - Accent3 2 5 4 2 2" xfId="7526" xr:uid="{00000000-0005-0000-0000-0000BA360000}"/>
    <cellStyle name="40% - Accent3 2 5 4 2 2 2" xfId="23158" xr:uid="{00000000-0005-0000-0000-0000BB360000}"/>
    <cellStyle name="40% - Accent3 2 5 4 2 3" xfId="7527" xr:uid="{00000000-0005-0000-0000-0000BC360000}"/>
    <cellStyle name="40% - Accent3 2 5 4 2 3 2" xfId="23159" xr:uid="{00000000-0005-0000-0000-0000BD360000}"/>
    <cellStyle name="40% - Accent3 2 5 4 2 4" xfId="23157" xr:uid="{00000000-0005-0000-0000-0000BE360000}"/>
    <cellStyle name="40% - Accent3 2 5 4 3" xfId="7528" xr:uid="{00000000-0005-0000-0000-0000BF360000}"/>
    <cellStyle name="40% - Accent3 2 5 4 3 2" xfId="7529" xr:uid="{00000000-0005-0000-0000-0000C0360000}"/>
    <cellStyle name="40% - Accent3 2 5 4 3 2 2" xfId="23161" xr:uid="{00000000-0005-0000-0000-0000C1360000}"/>
    <cellStyle name="40% - Accent3 2 5 4 3 3" xfId="23160" xr:uid="{00000000-0005-0000-0000-0000C2360000}"/>
    <cellStyle name="40% - Accent3 2 5 4 4" xfId="23156" xr:uid="{00000000-0005-0000-0000-0000C3360000}"/>
    <cellStyle name="40% - Accent3 2 5 5" xfId="7530" xr:uid="{00000000-0005-0000-0000-0000C4360000}"/>
    <cellStyle name="40% - Accent3 2 5 5 2" xfId="7531" xr:uid="{00000000-0005-0000-0000-0000C5360000}"/>
    <cellStyle name="40% - Accent3 2 5 5 2 2" xfId="23163" xr:uid="{00000000-0005-0000-0000-0000C6360000}"/>
    <cellStyle name="40% - Accent3 2 5 5 3" xfId="7532" xr:uid="{00000000-0005-0000-0000-0000C7360000}"/>
    <cellStyle name="40% - Accent3 2 5 5 3 2" xfId="23164" xr:uid="{00000000-0005-0000-0000-0000C8360000}"/>
    <cellStyle name="40% - Accent3 2 5 5 4" xfId="23162" xr:uid="{00000000-0005-0000-0000-0000C9360000}"/>
    <cellStyle name="40% - Accent3 2 5 6" xfId="7533" xr:uid="{00000000-0005-0000-0000-0000CA360000}"/>
    <cellStyle name="40% - Accent3 2 5 6 2" xfId="7534" xr:uid="{00000000-0005-0000-0000-0000CB360000}"/>
    <cellStyle name="40% - Accent3 2 5 6 2 2" xfId="23166" xr:uid="{00000000-0005-0000-0000-0000CC360000}"/>
    <cellStyle name="40% - Accent3 2 5 6 3" xfId="23165" xr:uid="{00000000-0005-0000-0000-0000CD360000}"/>
    <cellStyle name="40% - Accent3 2 5 7" xfId="23119" xr:uid="{00000000-0005-0000-0000-0000CE360000}"/>
    <cellStyle name="40% - Accent3 2 6" xfId="7535" xr:uid="{00000000-0005-0000-0000-0000CF360000}"/>
    <cellStyle name="40% - Accent3 2 6 2" xfId="7536" xr:uid="{00000000-0005-0000-0000-0000D0360000}"/>
    <cellStyle name="40% - Accent3 2 6 2 2" xfId="7537" xr:uid="{00000000-0005-0000-0000-0000D1360000}"/>
    <cellStyle name="40% - Accent3 2 6 2 2 2" xfId="7538" xr:uid="{00000000-0005-0000-0000-0000D2360000}"/>
    <cellStyle name="40% - Accent3 2 6 2 2 2 2" xfId="7539" xr:uid="{00000000-0005-0000-0000-0000D3360000}"/>
    <cellStyle name="40% - Accent3 2 6 2 2 2 2 2" xfId="23171" xr:uid="{00000000-0005-0000-0000-0000D4360000}"/>
    <cellStyle name="40% - Accent3 2 6 2 2 2 3" xfId="7540" xr:uid="{00000000-0005-0000-0000-0000D5360000}"/>
    <cellStyle name="40% - Accent3 2 6 2 2 2 3 2" xfId="23172" xr:uid="{00000000-0005-0000-0000-0000D6360000}"/>
    <cellStyle name="40% - Accent3 2 6 2 2 2 4" xfId="23170" xr:uid="{00000000-0005-0000-0000-0000D7360000}"/>
    <cellStyle name="40% - Accent3 2 6 2 2 3" xfId="7541" xr:uid="{00000000-0005-0000-0000-0000D8360000}"/>
    <cellStyle name="40% - Accent3 2 6 2 2 3 2" xfId="7542" xr:uid="{00000000-0005-0000-0000-0000D9360000}"/>
    <cellStyle name="40% - Accent3 2 6 2 2 3 2 2" xfId="23174" xr:uid="{00000000-0005-0000-0000-0000DA360000}"/>
    <cellStyle name="40% - Accent3 2 6 2 2 3 3" xfId="23173" xr:uid="{00000000-0005-0000-0000-0000DB360000}"/>
    <cellStyle name="40% - Accent3 2 6 2 2 4" xfId="23169" xr:uid="{00000000-0005-0000-0000-0000DC360000}"/>
    <cellStyle name="40% - Accent3 2 6 2 3" xfId="7543" xr:uid="{00000000-0005-0000-0000-0000DD360000}"/>
    <cellStyle name="40% - Accent3 2 6 2 3 2" xfId="7544" xr:uid="{00000000-0005-0000-0000-0000DE360000}"/>
    <cellStyle name="40% - Accent3 2 6 2 3 2 2" xfId="23176" xr:uid="{00000000-0005-0000-0000-0000DF360000}"/>
    <cellStyle name="40% - Accent3 2 6 2 3 3" xfId="7545" xr:uid="{00000000-0005-0000-0000-0000E0360000}"/>
    <cellStyle name="40% - Accent3 2 6 2 3 3 2" xfId="23177" xr:uid="{00000000-0005-0000-0000-0000E1360000}"/>
    <cellStyle name="40% - Accent3 2 6 2 3 4" xfId="23175" xr:uid="{00000000-0005-0000-0000-0000E2360000}"/>
    <cellStyle name="40% - Accent3 2 6 2 4" xfId="7546" xr:uid="{00000000-0005-0000-0000-0000E3360000}"/>
    <cellStyle name="40% - Accent3 2 6 2 4 2" xfId="7547" xr:uid="{00000000-0005-0000-0000-0000E4360000}"/>
    <cellStyle name="40% - Accent3 2 6 2 4 2 2" xfId="23179" xr:uid="{00000000-0005-0000-0000-0000E5360000}"/>
    <cellStyle name="40% - Accent3 2 6 2 4 3" xfId="23178" xr:uid="{00000000-0005-0000-0000-0000E6360000}"/>
    <cellStyle name="40% - Accent3 2 6 2 5" xfId="23168" xr:uid="{00000000-0005-0000-0000-0000E7360000}"/>
    <cellStyle name="40% - Accent3 2 6 3" xfId="7548" xr:uid="{00000000-0005-0000-0000-0000E8360000}"/>
    <cellStyle name="40% - Accent3 2 6 3 2" xfId="7549" xr:uid="{00000000-0005-0000-0000-0000E9360000}"/>
    <cellStyle name="40% - Accent3 2 6 3 2 2" xfId="7550" xr:uid="{00000000-0005-0000-0000-0000EA360000}"/>
    <cellStyle name="40% - Accent3 2 6 3 2 2 2" xfId="23182" xr:uid="{00000000-0005-0000-0000-0000EB360000}"/>
    <cellStyle name="40% - Accent3 2 6 3 2 3" xfId="7551" xr:uid="{00000000-0005-0000-0000-0000EC360000}"/>
    <cellStyle name="40% - Accent3 2 6 3 2 3 2" xfId="23183" xr:uid="{00000000-0005-0000-0000-0000ED360000}"/>
    <cellStyle name="40% - Accent3 2 6 3 2 4" xfId="23181" xr:uid="{00000000-0005-0000-0000-0000EE360000}"/>
    <cellStyle name="40% - Accent3 2 6 3 3" xfId="7552" xr:uid="{00000000-0005-0000-0000-0000EF360000}"/>
    <cellStyle name="40% - Accent3 2 6 3 3 2" xfId="7553" xr:uid="{00000000-0005-0000-0000-0000F0360000}"/>
    <cellStyle name="40% - Accent3 2 6 3 3 2 2" xfId="23185" xr:uid="{00000000-0005-0000-0000-0000F1360000}"/>
    <cellStyle name="40% - Accent3 2 6 3 3 3" xfId="23184" xr:uid="{00000000-0005-0000-0000-0000F2360000}"/>
    <cellStyle name="40% - Accent3 2 6 3 4" xfId="23180" xr:uid="{00000000-0005-0000-0000-0000F3360000}"/>
    <cellStyle name="40% - Accent3 2 6 4" xfId="7554" xr:uid="{00000000-0005-0000-0000-0000F4360000}"/>
    <cellStyle name="40% - Accent3 2 6 4 2" xfId="7555" xr:uid="{00000000-0005-0000-0000-0000F5360000}"/>
    <cellStyle name="40% - Accent3 2 6 4 2 2" xfId="23187" xr:uid="{00000000-0005-0000-0000-0000F6360000}"/>
    <cellStyle name="40% - Accent3 2 6 4 3" xfId="7556" xr:uid="{00000000-0005-0000-0000-0000F7360000}"/>
    <cellStyle name="40% - Accent3 2 6 4 3 2" xfId="23188" xr:uid="{00000000-0005-0000-0000-0000F8360000}"/>
    <cellStyle name="40% - Accent3 2 6 4 4" xfId="23186" xr:uid="{00000000-0005-0000-0000-0000F9360000}"/>
    <cellStyle name="40% - Accent3 2 6 5" xfId="7557" xr:uid="{00000000-0005-0000-0000-0000FA360000}"/>
    <cellStyle name="40% - Accent3 2 6 5 2" xfId="7558" xr:uid="{00000000-0005-0000-0000-0000FB360000}"/>
    <cellStyle name="40% - Accent3 2 6 5 2 2" xfId="23190" xr:uid="{00000000-0005-0000-0000-0000FC360000}"/>
    <cellStyle name="40% - Accent3 2 6 5 3" xfId="23189" xr:uid="{00000000-0005-0000-0000-0000FD360000}"/>
    <cellStyle name="40% - Accent3 2 6 6" xfId="23167" xr:uid="{00000000-0005-0000-0000-0000FE360000}"/>
    <cellStyle name="40% - Accent3 2 7" xfId="7559" xr:uid="{00000000-0005-0000-0000-0000FF360000}"/>
    <cellStyle name="40% - Accent3 2 7 2" xfId="7560" xr:uid="{00000000-0005-0000-0000-000000370000}"/>
    <cellStyle name="40% - Accent3 2 7 2 2" xfId="7561" xr:uid="{00000000-0005-0000-0000-000001370000}"/>
    <cellStyle name="40% - Accent3 2 7 2 2 2" xfId="7562" xr:uid="{00000000-0005-0000-0000-000002370000}"/>
    <cellStyle name="40% - Accent3 2 7 2 2 2 2" xfId="23194" xr:uid="{00000000-0005-0000-0000-000003370000}"/>
    <cellStyle name="40% - Accent3 2 7 2 2 3" xfId="7563" xr:uid="{00000000-0005-0000-0000-000004370000}"/>
    <cellStyle name="40% - Accent3 2 7 2 2 3 2" xfId="23195" xr:uid="{00000000-0005-0000-0000-000005370000}"/>
    <cellStyle name="40% - Accent3 2 7 2 2 4" xfId="23193" xr:uid="{00000000-0005-0000-0000-000006370000}"/>
    <cellStyle name="40% - Accent3 2 7 2 3" xfId="7564" xr:uid="{00000000-0005-0000-0000-000007370000}"/>
    <cellStyle name="40% - Accent3 2 7 2 3 2" xfId="7565" xr:uid="{00000000-0005-0000-0000-000008370000}"/>
    <cellStyle name="40% - Accent3 2 7 2 3 2 2" xfId="23197" xr:uid="{00000000-0005-0000-0000-000009370000}"/>
    <cellStyle name="40% - Accent3 2 7 2 3 3" xfId="23196" xr:uid="{00000000-0005-0000-0000-00000A370000}"/>
    <cellStyle name="40% - Accent3 2 7 2 4" xfId="23192" xr:uid="{00000000-0005-0000-0000-00000B370000}"/>
    <cellStyle name="40% - Accent3 2 7 3" xfId="7566" xr:uid="{00000000-0005-0000-0000-00000C370000}"/>
    <cellStyle name="40% - Accent3 2 7 3 2" xfId="7567" xr:uid="{00000000-0005-0000-0000-00000D370000}"/>
    <cellStyle name="40% - Accent3 2 7 3 2 2" xfId="23199" xr:uid="{00000000-0005-0000-0000-00000E370000}"/>
    <cellStyle name="40% - Accent3 2 7 3 3" xfId="7568" xr:uid="{00000000-0005-0000-0000-00000F370000}"/>
    <cellStyle name="40% - Accent3 2 7 3 3 2" xfId="23200" xr:uid="{00000000-0005-0000-0000-000010370000}"/>
    <cellStyle name="40% - Accent3 2 7 3 4" xfId="23198" xr:uid="{00000000-0005-0000-0000-000011370000}"/>
    <cellStyle name="40% - Accent3 2 7 4" xfId="7569" xr:uid="{00000000-0005-0000-0000-000012370000}"/>
    <cellStyle name="40% - Accent3 2 7 4 2" xfId="7570" xr:uid="{00000000-0005-0000-0000-000013370000}"/>
    <cellStyle name="40% - Accent3 2 7 4 2 2" xfId="23202" xr:uid="{00000000-0005-0000-0000-000014370000}"/>
    <cellStyle name="40% - Accent3 2 7 4 3" xfId="23201" xr:uid="{00000000-0005-0000-0000-000015370000}"/>
    <cellStyle name="40% - Accent3 2 7 5" xfId="23191" xr:uid="{00000000-0005-0000-0000-000016370000}"/>
    <cellStyle name="40% - Accent3 2 8" xfId="7571" xr:uid="{00000000-0005-0000-0000-000017370000}"/>
    <cellStyle name="40% - Accent3 2 8 2" xfId="7572" xr:uid="{00000000-0005-0000-0000-000018370000}"/>
    <cellStyle name="40% - Accent3 2 8 2 2" xfId="7573" xr:uid="{00000000-0005-0000-0000-000019370000}"/>
    <cellStyle name="40% - Accent3 2 8 2 2 2" xfId="23205" xr:uid="{00000000-0005-0000-0000-00001A370000}"/>
    <cellStyle name="40% - Accent3 2 8 2 3" xfId="7574" xr:uid="{00000000-0005-0000-0000-00001B370000}"/>
    <cellStyle name="40% - Accent3 2 8 2 3 2" xfId="23206" xr:uid="{00000000-0005-0000-0000-00001C370000}"/>
    <cellStyle name="40% - Accent3 2 8 2 4" xfId="23204" xr:uid="{00000000-0005-0000-0000-00001D370000}"/>
    <cellStyle name="40% - Accent3 2 8 3" xfId="7575" xr:uid="{00000000-0005-0000-0000-00001E370000}"/>
    <cellStyle name="40% - Accent3 2 8 3 2" xfId="7576" xr:uid="{00000000-0005-0000-0000-00001F370000}"/>
    <cellStyle name="40% - Accent3 2 8 3 2 2" xfId="23208" xr:uid="{00000000-0005-0000-0000-000020370000}"/>
    <cellStyle name="40% - Accent3 2 8 3 3" xfId="23207" xr:uid="{00000000-0005-0000-0000-000021370000}"/>
    <cellStyle name="40% - Accent3 2 8 4" xfId="23203" xr:uid="{00000000-0005-0000-0000-000022370000}"/>
    <cellStyle name="40% - Accent3 2 9" xfId="7577" xr:uid="{00000000-0005-0000-0000-000023370000}"/>
    <cellStyle name="40% - Accent3 2 9 2" xfId="7578" xr:uid="{00000000-0005-0000-0000-000024370000}"/>
    <cellStyle name="40% - Accent3 2 9 2 2" xfId="7579" xr:uid="{00000000-0005-0000-0000-000025370000}"/>
    <cellStyle name="40% - Accent3 2 9 2 2 2" xfId="23211" xr:uid="{00000000-0005-0000-0000-000026370000}"/>
    <cellStyle name="40% - Accent3 2 9 2 3" xfId="7580" xr:uid="{00000000-0005-0000-0000-000027370000}"/>
    <cellStyle name="40% - Accent3 2 9 2 3 2" xfId="23212" xr:uid="{00000000-0005-0000-0000-000028370000}"/>
    <cellStyle name="40% - Accent3 2 9 2 4" xfId="23210" xr:uid="{00000000-0005-0000-0000-000029370000}"/>
    <cellStyle name="40% - Accent3 2 9 3" xfId="7581" xr:uid="{00000000-0005-0000-0000-00002A370000}"/>
    <cellStyle name="40% - Accent3 2 9 3 2" xfId="23213" xr:uid="{00000000-0005-0000-0000-00002B370000}"/>
    <cellStyle name="40% - Accent3 2 9 4" xfId="7582" xr:uid="{00000000-0005-0000-0000-00002C370000}"/>
    <cellStyle name="40% - Accent3 2 9 4 2" xfId="23214" xr:uid="{00000000-0005-0000-0000-00002D370000}"/>
    <cellStyle name="40% - Accent3 2 9 5" xfId="23209" xr:uid="{00000000-0005-0000-0000-00002E370000}"/>
    <cellStyle name="40% - Accent3 2_Sheet11" xfId="7583" xr:uid="{00000000-0005-0000-0000-00002F370000}"/>
    <cellStyle name="40% - Accent3 20" xfId="1145" xr:uid="{00000000-0005-0000-0000-000030370000}"/>
    <cellStyle name="40% - Accent3 20 2" xfId="2240" xr:uid="{00000000-0005-0000-0000-000031370000}"/>
    <cellStyle name="40% - Accent3 20 2 2" xfId="18388" xr:uid="{00000000-0005-0000-0000-000032370000}"/>
    <cellStyle name="40% - Accent3 20 2 3" xfId="33550" xr:uid="{00000000-0005-0000-0000-000033370000}"/>
    <cellStyle name="40% - Accent3 20 3" xfId="16535" xr:uid="{00000000-0005-0000-0000-000034370000}"/>
    <cellStyle name="40% - Accent3 20 3 2" xfId="31061" xr:uid="{00000000-0005-0000-0000-000035370000}"/>
    <cellStyle name="40% - Accent3 20 3 3" xfId="34172" xr:uid="{00000000-0005-0000-0000-000036370000}"/>
    <cellStyle name="40% - Accent3 20 4" xfId="17437" xr:uid="{00000000-0005-0000-0000-000037370000}"/>
    <cellStyle name="40% - Accent3 20 4 2" xfId="34834" xr:uid="{00000000-0005-0000-0000-000038370000}"/>
    <cellStyle name="40% - Accent3 20 5" xfId="32846" xr:uid="{00000000-0005-0000-0000-000039370000}"/>
    <cellStyle name="40% - Accent3 21" xfId="1158" xr:uid="{00000000-0005-0000-0000-00003A370000}"/>
    <cellStyle name="40% - Accent3 21 2" xfId="2253" xr:uid="{00000000-0005-0000-0000-00003B370000}"/>
    <cellStyle name="40% - Accent3 21 2 2" xfId="18401" xr:uid="{00000000-0005-0000-0000-00003C370000}"/>
    <cellStyle name="40% - Accent3 21 2 3" xfId="33564" xr:uid="{00000000-0005-0000-0000-00003D370000}"/>
    <cellStyle name="40% - Accent3 21 3" xfId="16548" xr:uid="{00000000-0005-0000-0000-00003E370000}"/>
    <cellStyle name="40% - Accent3 21 3 2" xfId="31074" xr:uid="{00000000-0005-0000-0000-00003F370000}"/>
    <cellStyle name="40% - Accent3 21 3 3" xfId="34185" xr:uid="{00000000-0005-0000-0000-000040370000}"/>
    <cellStyle name="40% - Accent3 21 4" xfId="17450" xr:uid="{00000000-0005-0000-0000-000041370000}"/>
    <cellStyle name="40% - Accent3 21 4 2" xfId="34847" xr:uid="{00000000-0005-0000-0000-000042370000}"/>
    <cellStyle name="40% - Accent3 21 5" xfId="32859" xr:uid="{00000000-0005-0000-0000-000043370000}"/>
    <cellStyle name="40% - Accent3 22" xfId="1171" xr:uid="{00000000-0005-0000-0000-000044370000}"/>
    <cellStyle name="40% - Accent3 22 2" xfId="2266" xr:uid="{00000000-0005-0000-0000-000045370000}"/>
    <cellStyle name="40% - Accent3 22 2 2" xfId="18414" xr:uid="{00000000-0005-0000-0000-000046370000}"/>
    <cellStyle name="40% - Accent3 22 2 3" xfId="33578" xr:uid="{00000000-0005-0000-0000-000047370000}"/>
    <cellStyle name="40% - Accent3 22 3" xfId="16561" xr:uid="{00000000-0005-0000-0000-000048370000}"/>
    <cellStyle name="40% - Accent3 22 3 2" xfId="31087" xr:uid="{00000000-0005-0000-0000-000049370000}"/>
    <cellStyle name="40% - Accent3 22 3 3" xfId="34198" xr:uid="{00000000-0005-0000-0000-00004A370000}"/>
    <cellStyle name="40% - Accent3 22 4" xfId="17463" xr:uid="{00000000-0005-0000-0000-00004B370000}"/>
    <cellStyle name="40% - Accent3 22 4 2" xfId="34864" xr:uid="{00000000-0005-0000-0000-00004C370000}"/>
    <cellStyle name="40% - Accent3 22 5" xfId="32872" xr:uid="{00000000-0005-0000-0000-00004D370000}"/>
    <cellStyle name="40% - Accent3 23" xfId="1185" xr:uid="{00000000-0005-0000-0000-00004E370000}"/>
    <cellStyle name="40% - Accent3 23 2" xfId="2279" xr:uid="{00000000-0005-0000-0000-00004F370000}"/>
    <cellStyle name="40% - Accent3 23 2 2" xfId="18427" xr:uid="{00000000-0005-0000-0000-000050370000}"/>
    <cellStyle name="40% - Accent3 23 2 3" xfId="33595" xr:uid="{00000000-0005-0000-0000-000051370000}"/>
    <cellStyle name="40% - Accent3 23 3" xfId="16575" xr:uid="{00000000-0005-0000-0000-000052370000}"/>
    <cellStyle name="40% - Accent3 23 3 2" xfId="31101" xr:uid="{00000000-0005-0000-0000-000053370000}"/>
    <cellStyle name="40% - Accent3 23 3 3" xfId="34211" xr:uid="{00000000-0005-0000-0000-000054370000}"/>
    <cellStyle name="40% - Accent3 23 4" xfId="17476" xr:uid="{00000000-0005-0000-0000-000055370000}"/>
    <cellStyle name="40% - Accent3 23 4 2" xfId="34879" xr:uid="{00000000-0005-0000-0000-000056370000}"/>
    <cellStyle name="40% - Accent3 23 5" xfId="32891" xr:uid="{00000000-0005-0000-0000-000057370000}"/>
    <cellStyle name="40% - Accent3 24" xfId="1199" xr:uid="{00000000-0005-0000-0000-000058370000}"/>
    <cellStyle name="40% - Accent3 24 2" xfId="2292" xr:uid="{00000000-0005-0000-0000-000059370000}"/>
    <cellStyle name="40% - Accent3 24 2 2" xfId="18440" xr:uid="{00000000-0005-0000-0000-00005A370000}"/>
    <cellStyle name="40% - Accent3 24 2 3" xfId="33612" xr:uid="{00000000-0005-0000-0000-00005B370000}"/>
    <cellStyle name="40% - Accent3 24 3" xfId="16588" xr:uid="{00000000-0005-0000-0000-00005C370000}"/>
    <cellStyle name="40% - Accent3 24 3 2" xfId="31114" xr:uid="{00000000-0005-0000-0000-00005D370000}"/>
    <cellStyle name="40% - Accent3 24 3 3" xfId="34224" xr:uid="{00000000-0005-0000-0000-00005E370000}"/>
    <cellStyle name="40% - Accent3 24 4" xfId="17489" xr:uid="{00000000-0005-0000-0000-00005F370000}"/>
    <cellStyle name="40% - Accent3 24 4 2" xfId="34894" xr:uid="{00000000-0005-0000-0000-000060370000}"/>
    <cellStyle name="40% - Accent3 24 5" xfId="32904" xr:uid="{00000000-0005-0000-0000-000061370000}"/>
    <cellStyle name="40% - Accent3 25" xfId="1318" xr:uid="{00000000-0005-0000-0000-000062370000}"/>
    <cellStyle name="40% - Accent3 25 2" xfId="2305" xr:uid="{00000000-0005-0000-0000-000063370000}"/>
    <cellStyle name="40% - Accent3 25 2 2" xfId="18453" xr:uid="{00000000-0005-0000-0000-000064370000}"/>
    <cellStyle name="40% - Accent3 25 2 3" xfId="33626" xr:uid="{00000000-0005-0000-0000-000065370000}"/>
    <cellStyle name="40% - Accent3 25 3" xfId="16601" xr:uid="{00000000-0005-0000-0000-000066370000}"/>
    <cellStyle name="40% - Accent3 25 3 2" xfId="31127" xr:uid="{00000000-0005-0000-0000-000067370000}"/>
    <cellStyle name="40% - Accent3 25 3 3" xfId="34237" xr:uid="{00000000-0005-0000-0000-000068370000}"/>
    <cellStyle name="40% - Accent3 25 4" xfId="17502" xr:uid="{00000000-0005-0000-0000-000069370000}"/>
    <cellStyle name="40% - Accent3 25 4 2" xfId="34914" xr:uid="{00000000-0005-0000-0000-00006A370000}"/>
    <cellStyle name="40% - Accent3 25 5" xfId="32917" xr:uid="{00000000-0005-0000-0000-00006B370000}"/>
    <cellStyle name="40% - Accent3 26" xfId="1338" xr:uid="{00000000-0005-0000-0000-00006C370000}"/>
    <cellStyle name="40% - Accent3 26 2" xfId="2318" xr:uid="{00000000-0005-0000-0000-00006D370000}"/>
    <cellStyle name="40% - Accent3 26 2 2" xfId="18466" xr:uid="{00000000-0005-0000-0000-00006E370000}"/>
    <cellStyle name="40% - Accent3 26 2 3" xfId="33642" xr:uid="{00000000-0005-0000-0000-00006F370000}"/>
    <cellStyle name="40% - Accent3 26 3" xfId="16614" xr:uid="{00000000-0005-0000-0000-000070370000}"/>
    <cellStyle name="40% - Accent3 26 3 2" xfId="31140" xr:uid="{00000000-0005-0000-0000-000071370000}"/>
    <cellStyle name="40% - Accent3 26 3 3" xfId="34250" xr:uid="{00000000-0005-0000-0000-000072370000}"/>
    <cellStyle name="40% - Accent3 26 4" xfId="17515" xr:uid="{00000000-0005-0000-0000-000073370000}"/>
    <cellStyle name="40% - Accent3 26 4 2" xfId="34927" xr:uid="{00000000-0005-0000-0000-000074370000}"/>
    <cellStyle name="40% - Accent3 26 5" xfId="32930" xr:uid="{00000000-0005-0000-0000-000075370000}"/>
    <cellStyle name="40% - Accent3 27" xfId="1359" xr:uid="{00000000-0005-0000-0000-000076370000}"/>
    <cellStyle name="40% - Accent3 27 2" xfId="2332" xr:uid="{00000000-0005-0000-0000-000077370000}"/>
    <cellStyle name="40% - Accent3 27 2 2" xfId="18480" xr:uid="{00000000-0005-0000-0000-000078370000}"/>
    <cellStyle name="40% - Accent3 27 2 3" xfId="33657" xr:uid="{00000000-0005-0000-0000-000079370000}"/>
    <cellStyle name="40% - Accent3 27 3" xfId="16659" xr:uid="{00000000-0005-0000-0000-00007A370000}"/>
    <cellStyle name="40% - Accent3 27 3 2" xfId="31157" xr:uid="{00000000-0005-0000-0000-00007B370000}"/>
    <cellStyle name="40% - Accent3 27 3 3" xfId="34263" xr:uid="{00000000-0005-0000-0000-00007C370000}"/>
    <cellStyle name="40% - Accent3 27 4" xfId="17529" xr:uid="{00000000-0005-0000-0000-00007D370000}"/>
    <cellStyle name="40% - Accent3 27 4 2" xfId="34941" xr:uid="{00000000-0005-0000-0000-00007E370000}"/>
    <cellStyle name="40% - Accent3 27 5" xfId="32943" xr:uid="{00000000-0005-0000-0000-00007F370000}"/>
    <cellStyle name="40% - Accent3 28" xfId="1375" xr:uid="{00000000-0005-0000-0000-000080370000}"/>
    <cellStyle name="40% - Accent3 28 2" xfId="2347" xr:uid="{00000000-0005-0000-0000-000081370000}"/>
    <cellStyle name="40% - Accent3 28 2 2" xfId="18495" xr:uid="{00000000-0005-0000-0000-000082370000}"/>
    <cellStyle name="40% - Accent3 28 2 3" xfId="33673" xr:uid="{00000000-0005-0000-0000-000083370000}"/>
    <cellStyle name="40% - Accent3 28 3" xfId="17544" xr:uid="{00000000-0005-0000-0000-000084370000}"/>
    <cellStyle name="40% - Accent3 28 3 2" xfId="34954" xr:uid="{00000000-0005-0000-0000-000085370000}"/>
    <cellStyle name="40% - Accent3 28 4" xfId="32956" xr:uid="{00000000-0005-0000-0000-000086370000}"/>
    <cellStyle name="40% - Accent3 29" xfId="1389" xr:uid="{00000000-0005-0000-0000-000087370000}"/>
    <cellStyle name="40% - Accent3 29 2" xfId="2361" xr:uid="{00000000-0005-0000-0000-000088370000}"/>
    <cellStyle name="40% - Accent3 29 2 2" xfId="18509" xr:uid="{00000000-0005-0000-0000-000089370000}"/>
    <cellStyle name="40% - Accent3 29 2 3" xfId="33687" xr:uid="{00000000-0005-0000-0000-00008A370000}"/>
    <cellStyle name="40% - Accent3 29 3" xfId="17558" xr:uid="{00000000-0005-0000-0000-00008B370000}"/>
    <cellStyle name="40% - Accent3 29 3 2" xfId="34968" xr:uid="{00000000-0005-0000-0000-00008C370000}"/>
    <cellStyle name="40% - Accent3 29 4" xfId="32969" xr:uid="{00000000-0005-0000-0000-00008D370000}"/>
    <cellStyle name="40% - Accent3 3" xfId="404" xr:uid="{00000000-0005-0000-0000-00008E370000}"/>
    <cellStyle name="40% - Accent3 3 10" xfId="16735" xr:uid="{00000000-0005-0000-0000-00008F370000}"/>
    <cellStyle name="40% - Accent3 3 11" xfId="32623" xr:uid="{00000000-0005-0000-0000-000090370000}"/>
    <cellStyle name="40% - Accent3 3 2" xfId="616" xr:uid="{00000000-0005-0000-0000-000091370000}"/>
    <cellStyle name="40% - Accent3 3 2 10" xfId="33325" xr:uid="{00000000-0005-0000-0000-000092370000}"/>
    <cellStyle name="40% - Accent3 3 2 2" xfId="969" xr:uid="{00000000-0005-0000-0000-000093370000}"/>
    <cellStyle name="40% - Accent3 3 2 2 2" xfId="2065" xr:uid="{00000000-0005-0000-0000-000094370000}"/>
    <cellStyle name="40% - Accent3 3 2 2 2 2" xfId="7587" xr:uid="{00000000-0005-0000-0000-000095370000}"/>
    <cellStyle name="40% - Accent3 3 2 2 2 2 2" xfId="7588" xr:uid="{00000000-0005-0000-0000-000096370000}"/>
    <cellStyle name="40% - Accent3 3 2 2 2 2 2 2" xfId="23219" xr:uid="{00000000-0005-0000-0000-000097370000}"/>
    <cellStyle name="40% - Accent3 3 2 2 2 2 3" xfId="7589" xr:uid="{00000000-0005-0000-0000-000098370000}"/>
    <cellStyle name="40% - Accent3 3 2 2 2 2 3 2" xfId="23220" xr:uid="{00000000-0005-0000-0000-000099370000}"/>
    <cellStyle name="40% - Accent3 3 2 2 2 2 4" xfId="23218" xr:uid="{00000000-0005-0000-0000-00009A370000}"/>
    <cellStyle name="40% - Accent3 3 2 2 2 3" xfId="7590" xr:uid="{00000000-0005-0000-0000-00009B370000}"/>
    <cellStyle name="40% - Accent3 3 2 2 2 3 2" xfId="7591" xr:uid="{00000000-0005-0000-0000-00009C370000}"/>
    <cellStyle name="40% - Accent3 3 2 2 2 3 2 2" xfId="23222" xr:uid="{00000000-0005-0000-0000-00009D370000}"/>
    <cellStyle name="40% - Accent3 3 2 2 2 3 3" xfId="23221" xr:uid="{00000000-0005-0000-0000-00009E370000}"/>
    <cellStyle name="40% - Accent3 3 2 2 2 4" xfId="7586" xr:uid="{00000000-0005-0000-0000-00009F370000}"/>
    <cellStyle name="40% - Accent3 3 2 2 2 4 2" xfId="23217" xr:uid="{00000000-0005-0000-0000-0000A0370000}"/>
    <cellStyle name="40% - Accent3 3 2 2 2 5" xfId="18213" xr:uid="{00000000-0005-0000-0000-0000A1370000}"/>
    <cellStyle name="40% - Accent3 3 2 2 3" xfId="7592" xr:uid="{00000000-0005-0000-0000-0000A2370000}"/>
    <cellStyle name="40% - Accent3 3 2 2 3 2" xfId="7593" xr:uid="{00000000-0005-0000-0000-0000A3370000}"/>
    <cellStyle name="40% - Accent3 3 2 2 3 2 2" xfId="23224" xr:uid="{00000000-0005-0000-0000-0000A4370000}"/>
    <cellStyle name="40% - Accent3 3 2 2 3 3" xfId="7594" xr:uid="{00000000-0005-0000-0000-0000A5370000}"/>
    <cellStyle name="40% - Accent3 3 2 2 3 3 2" xfId="23225" xr:uid="{00000000-0005-0000-0000-0000A6370000}"/>
    <cellStyle name="40% - Accent3 3 2 2 3 4" xfId="23223" xr:uid="{00000000-0005-0000-0000-0000A7370000}"/>
    <cellStyle name="40% - Accent3 3 2 2 4" xfId="7595" xr:uid="{00000000-0005-0000-0000-0000A8370000}"/>
    <cellStyle name="40% - Accent3 3 2 2 4 2" xfId="7596" xr:uid="{00000000-0005-0000-0000-0000A9370000}"/>
    <cellStyle name="40% - Accent3 3 2 2 4 2 2" xfId="23227" xr:uid="{00000000-0005-0000-0000-0000AA370000}"/>
    <cellStyle name="40% - Accent3 3 2 2 4 3" xfId="23226" xr:uid="{00000000-0005-0000-0000-0000AB370000}"/>
    <cellStyle name="40% - Accent3 3 2 2 5" xfId="7585" xr:uid="{00000000-0005-0000-0000-0000AC370000}"/>
    <cellStyle name="40% - Accent3 3 2 2 5 2" xfId="23216" xr:uid="{00000000-0005-0000-0000-0000AD370000}"/>
    <cellStyle name="40% - Accent3 3 2 2 6" xfId="17262" xr:uid="{00000000-0005-0000-0000-0000AE370000}"/>
    <cellStyle name="40% - Accent3 3 2 2 7" xfId="34641" xr:uid="{00000000-0005-0000-0000-0000AF370000}"/>
    <cellStyle name="40% - Accent3 3 2 3" xfId="1724" xr:uid="{00000000-0005-0000-0000-0000B0370000}"/>
    <cellStyle name="40% - Accent3 3 2 3 2" xfId="7598" xr:uid="{00000000-0005-0000-0000-0000B1370000}"/>
    <cellStyle name="40% - Accent3 3 2 3 2 2" xfId="7599" xr:uid="{00000000-0005-0000-0000-0000B2370000}"/>
    <cellStyle name="40% - Accent3 3 2 3 2 2 2" xfId="7600" xr:uid="{00000000-0005-0000-0000-0000B3370000}"/>
    <cellStyle name="40% - Accent3 3 2 3 2 2 2 2" xfId="23231" xr:uid="{00000000-0005-0000-0000-0000B4370000}"/>
    <cellStyle name="40% - Accent3 3 2 3 2 2 3" xfId="7601" xr:uid="{00000000-0005-0000-0000-0000B5370000}"/>
    <cellStyle name="40% - Accent3 3 2 3 2 2 3 2" xfId="23232" xr:uid="{00000000-0005-0000-0000-0000B6370000}"/>
    <cellStyle name="40% - Accent3 3 2 3 2 2 4" xfId="23230" xr:uid="{00000000-0005-0000-0000-0000B7370000}"/>
    <cellStyle name="40% - Accent3 3 2 3 2 3" xfId="7602" xr:uid="{00000000-0005-0000-0000-0000B8370000}"/>
    <cellStyle name="40% - Accent3 3 2 3 2 3 2" xfId="7603" xr:uid="{00000000-0005-0000-0000-0000B9370000}"/>
    <cellStyle name="40% - Accent3 3 2 3 2 3 2 2" xfId="23234" xr:uid="{00000000-0005-0000-0000-0000BA370000}"/>
    <cellStyle name="40% - Accent3 3 2 3 2 3 3" xfId="23233" xr:uid="{00000000-0005-0000-0000-0000BB370000}"/>
    <cellStyle name="40% - Accent3 3 2 3 2 4" xfId="23229" xr:uid="{00000000-0005-0000-0000-0000BC370000}"/>
    <cellStyle name="40% - Accent3 3 2 3 3" xfId="7604" xr:uid="{00000000-0005-0000-0000-0000BD370000}"/>
    <cellStyle name="40% - Accent3 3 2 3 3 2" xfId="7605" xr:uid="{00000000-0005-0000-0000-0000BE370000}"/>
    <cellStyle name="40% - Accent3 3 2 3 3 2 2" xfId="23236" xr:uid="{00000000-0005-0000-0000-0000BF370000}"/>
    <cellStyle name="40% - Accent3 3 2 3 3 3" xfId="7606" xr:uid="{00000000-0005-0000-0000-0000C0370000}"/>
    <cellStyle name="40% - Accent3 3 2 3 3 3 2" xfId="23237" xr:uid="{00000000-0005-0000-0000-0000C1370000}"/>
    <cellStyle name="40% - Accent3 3 2 3 3 4" xfId="23235" xr:uid="{00000000-0005-0000-0000-0000C2370000}"/>
    <cellStyle name="40% - Accent3 3 2 3 4" xfId="7607" xr:uid="{00000000-0005-0000-0000-0000C3370000}"/>
    <cellStyle name="40% - Accent3 3 2 3 4 2" xfId="7608" xr:uid="{00000000-0005-0000-0000-0000C4370000}"/>
    <cellStyle name="40% - Accent3 3 2 3 4 2 2" xfId="23239" xr:uid="{00000000-0005-0000-0000-0000C5370000}"/>
    <cellStyle name="40% - Accent3 3 2 3 4 3" xfId="23238" xr:uid="{00000000-0005-0000-0000-0000C6370000}"/>
    <cellStyle name="40% - Accent3 3 2 3 5" xfId="7597" xr:uid="{00000000-0005-0000-0000-0000C7370000}"/>
    <cellStyle name="40% - Accent3 3 2 3 5 2" xfId="23228" xr:uid="{00000000-0005-0000-0000-0000C8370000}"/>
    <cellStyle name="40% - Accent3 3 2 3 6" xfId="17872" xr:uid="{00000000-0005-0000-0000-0000C9370000}"/>
    <cellStyle name="40% - Accent3 3 2 3 7" xfId="34434" xr:uid="{00000000-0005-0000-0000-0000CA370000}"/>
    <cellStyle name="40% - Accent3 3 2 4" xfId="7609" xr:uid="{00000000-0005-0000-0000-0000CB370000}"/>
    <cellStyle name="40% - Accent3 3 2 4 2" xfId="7610" xr:uid="{00000000-0005-0000-0000-0000CC370000}"/>
    <cellStyle name="40% - Accent3 3 2 4 2 2" xfId="7611" xr:uid="{00000000-0005-0000-0000-0000CD370000}"/>
    <cellStyle name="40% - Accent3 3 2 4 2 2 2" xfId="23242" xr:uid="{00000000-0005-0000-0000-0000CE370000}"/>
    <cellStyle name="40% - Accent3 3 2 4 2 3" xfId="7612" xr:uid="{00000000-0005-0000-0000-0000CF370000}"/>
    <cellStyle name="40% - Accent3 3 2 4 2 3 2" xfId="23243" xr:uid="{00000000-0005-0000-0000-0000D0370000}"/>
    <cellStyle name="40% - Accent3 3 2 4 2 4" xfId="23241" xr:uid="{00000000-0005-0000-0000-0000D1370000}"/>
    <cellStyle name="40% - Accent3 3 2 4 3" xfId="7613" xr:uid="{00000000-0005-0000-0000-0000D2370000}"/>
    <cellStyle name="40% - Accent3 3 2 4 3 2" xfId="7614" xr:uid="{00000000-0005-0000-0000-0000D3370000}"/>
    <cellStyle name="40% - Accent3 3 2 4 3 2 2" xfId="23245" xr:uid="{00000000-0005-0000-0000-0000D4370000}"/>
    <cellStyle name="40% - Accent3 3 2 4 3 3" xfId="23244" xr:uid="{00000000-0005-0000-0000-0000D5370000}"/>
    <cellStyle name="40% - Accent3 3 2 4 4" xfId="23240" xr:uid="{00000000-0005-0000-0000-0000D6370000}"/>
    <cellStyle name="40% - Accent3 3 2 5" xfId="7615" xr:uid="{00000000-0005-0000-0000-0000D7370000}"/>
    <cellStyle name="40% - Accent3 3 2 5 2" xfId="7616" xr:uid="{00000000-0005-0000-0000-0000D8370000}"/>
    <cellStyle name="40% - Accent3 3 2 5 2 2" xfId="7617" xr:uid="{00000000-0005-0000-0000-0000D9370000}"/>
    <cellStyle name="40% - Accent3 3 2 5 2 2 2" xfId="23248" xr:uid="{00000000-0005-0000-0000-0000DA370000}"/>
    <cellStyle name="40% - Accent3 3 2 5 2 3" xfId="7618" xr:uid="{00000000-0005-0000-0000-0000DB370000}"/>
    <cellStyle name="40% - Accent3 3 2 5 2 3 2" xfId="23249" xr:uid="{00000000-0005-0000-0000-0000DC370000}"/>
    <cellStyle name="40% - Accent3 3 2 5 2 4" xfId="23247" xr:uid="{00000000-0005-0000-0000-0000DD370000}"/>
    <cellStyle name="40% - Accent3 3 2 5 3" xfId="7619" xr:uid="{00000000-0005-0000-0000-0000DE370000}"/>
    <cellStyle name="40% - Accent3 3 2 5 3 2" xfId="23250" xr:uid="{00000000-0005-0000-0000-0000DF370000}"/>
    <cellStyle name="40% - Accent3 3 2 5 4" xfId="7620" xr:uid="{00000000-0005-0000-0000-0000E0370000}"/>
    <cellStyle name="40% - Accent3 3 2 5 4 2" xfId="23251" xr:uid="{00000000-0005-0000-0000-0000E1370000}"/>
    <cellStyle name="40% - Accent3 3 2 5 5" xfId="23246" xr:uid="{00000000-0005-0000-0000-0000E2370000}"/>
    <cellStyle name="40% - Accent3 3 2 6" xfId="7621" xr:uid="{00000000-0005-0000-0000-0000E3370000}"/>
    <cellStyle name="40% - Accent3 3 2 6 2" xfId="7622" xr:uid="{00000000-0005-0000-0000-0000E4370000}"/>
    <cellStyle name="40% - Accent3 3 2 6 2 2" xfId="23253" xr:uid="{00000000-0005-0000-0000-0000E5370000}"/>
    <cellStyle name="40% - Accent3 3 2 6 3" xfId="7623" xr:uid="{00000000-0005-0000-0000-0000E6370000}"/>
    <cellStyle name="40% - Accent3 3 2 6 3 2" xfId="23254" xr:uid="{00000000-0005-0000-0000-0000E7370000}"/>
    <cellStyle name="40% - Accent3 3 2 6 4" xfId="23252" xr:uid="{00000000-0005-0000-0000-0000E8370000}"/>
    <cellStyle name="40% - Accent3 3 2 7" xfId="7624" xr:uid="{00000000-0005-0000-0000-0000E9370000}"/>
    <cellStyle name="40% - Accent3 3 2 7 2" xfId="7625" xr:uid="{00000000-0005-0000-0000-0000EA370000}"/>
    <cellStyle name="40% - Accent3 3 2 7 2 2" xfId="23256" xr:uid="{00000000-0005-0000-0000-0000EB370000}"/>
    <cellStyle name="40% - Accent3 3 2 7 3" xfId="23255" xr:uid="{00000000-0005-0000-0000-0000EC370000}"/>
    <cellStyle name="40% - Accent3 3 2 8" xfId="7584" xr:uid="{00000000-0005-0000-0000-0000ED370000}"/>
    <cellStyle name="40% - Accent3 3 2 8 2" xfId="23215" xr:uid="{00000000-0005-0000-0000-0000EE370000}"/>
    <cellStyle name="40% - Accent3 3 2 9" xfId="16921" xr:uid="{00000000-0005-0000-0000-0000EF370000}"/>
    <cellStyle name="40% - Accent3 3 3" xfId="782" xr:uid="{00000000-0005-0000-0000-0000F0370000}"/>
    <cellStyle name="40% - Accent3 3 3 2" xfId="1879" xr:uid="{00000000-0005-0000-0000-0000F1370000}"/>
    <cellStyle name="40% - Accent3 3 3 2 2" xfId="7628" xr:uid="{00000000-0005-0000-0000-0000F2370000}"/>
    <cellStyle name="40% - Accent3 3 3 2 2 2" xfId="7629" xr:uid="{00000000-0005-0000-0000-0000F3370000}"/>
    <cellStyle name="40% - Accent3 3 3 2 2 2 2" xfId="23260" xr:uid="{00000000-0005-0000-0000-0000F4370000}"/>
    <cellStyle name="40% - Accent3 3 3 2 2 3" xfId="7630" xr:uid="{00000000-0005-0000-0000-0000F5370000}"/>
    <cellStyle name="40% - Accent3 3 3 2 2 3 2" xfId="23261" xr:uid="{00000000-0005-0000-0000-0000F6370000}"/>
    <cellStyle name="40% - Accent3 3 3 2 2 4" xfId="23259" xr:uid="{00000000-0005-0000-0000-0000F7370000}"/>
    <cellStyle name="40% - Accent3 3 3 2 3" xfId="7631" xr:uid="{00000000-0005-0000-0000-0000F8370000}"/>
    <cellStyle name="40% - Accent3 3 3 2 3 2" xfId="7632" xr:uid="{00000000-0005-0000-0000-0000F9370000}"/>
    <cellStyle name="40% - Accent3 3 3 2 3 2 2" xfId="23263" xr:uid="{00000000-0005-0000-0000-0000FA370000}"/>
    <cellStyle name="40% - Accent3 3 3 2 3 3" xfId="23262" xr:uid="{00000000-0005-0000-0000-0000FB370000}"/>
    <cellStyle name="40% - Accent3 3 3 2 4" xfId="7627" xr:uid="{00000000-0005-0000-0000-0000FC370000}"/>
    <cellStyle name="40% - Accent3 3 3 2 4 2" xfId="23258" xr:uid="{00000000-0005-0000-0000-0000FD370000}"/>
    <cellStyle name="40% - Accent3 3 3 2 5" xfId="18027" xr:uid="{00000000-0005-0000-0000-0000FE370000}"/>
    <cellStyle name="40% - Accent3 3 3 2 6" xfId="34596" xr:uid="{00000000-0005-0000-0000-0000FF370000}"/>
    <cellStyle name="40% - Accent3 3 3 3" xfId="7633" xr:uid="{00000000-0005-0000-0000-000000380000}"/>
    <cellStyle name="40% - Accent3 3 3 3 2" xfId="7634" xr:uid="{00000000-0005-0000-0000-000001380000}"/>
    <cellStyle name="40% - Accent3 3 3 3 2 2" xfId="23265" xr:uid="{00000000-0005-0000-0000-000002380000}"/>
    <cellStyle name="40% - Accent3 3 3 3 3" xfId="7635" xr:uid="{00000000-0005-0000-0000-000003380000}"/>
    <cellStyle name="40% - Accent3 3 3 3 3 2" xfId="23266" xr:uid="{00000000-0005-0000-0000-000004380000}"/>
    <cellStyle name="40% - Accent3 3 3 3 4" xfId="23264" xr:uid="{00000000-0005-0000-0000-000005380000}"/>
    <cellStyle name="40% - Accent3 3 3 3 5" xfId="34374" xr:uid="{00000000-0005-0000-0000-000006380000}"/>
    <cellStyle name="40% - Accent3 3 3 4" xfId="7636" xr:uid="{00000000-0005-0000-0000-000007380000}"/>
    <cellStyle name="40% - Accent3 3 3 4 2" xfId="7637" xr:uid="{00000000-0005-0000-0000-000008380000}"/>
    <cellStyle name="40% - Accent3 3 3 4 2 2" xfId="23268" xr:uid="{00000000-0005-0000-0000-000009380000}"/>
    <cellStyle name="40% - Accent3 3 3 4 3" xfId="23267" xr:uid="{00000000-0005-0000-0000-00000A380000}"/>
    <cellStyle name="40% - Accent3 3 3 5" xfId="7626" xr:uid="{00000000-0005-0000-0000-00000B380000}"/>
    <cellStyle name="40% - Accent3 3 3 5 2" xfId="23257" xr:uid="{00000000-0005-0000-0000-00000C380000}"/>
    <cellStyle name="40% - Accent3 3 3 6" xfId="17076" xr:uid="{00000000-0005-0000-0000-00000D380000}"/>
    <cellStyle name="40% - Accent3 3 3 7" xfId="33947" xr:uid="{00000000-0005-0000-0000-00000E380000}"/>
    <cellStyle name="40% - Accent3 3 4" xfId="1537" xr:uid="{00000000-0005-0000-0000-00000F380000}"/>
    <cellStyle name="40% - Accent3 3 4 2" xfId="7639" xr:uid="{00000000-0005-0000-0000-000010380000}"/>
    <cellStyle name="40% - Accent3 3 4 2 2" xfId="7640" xr:uid="{00000000-0005-0000-0000-000011380000}"/>
    <cellStyle name="40% - Accent3 3 4 2 2 2" xfId="7641" xr:uid="{00000000-0005-0000-0000-000012380000}"/>
    <cellStyle name="40% - Accent3 3 4 2 2 2 2" xfId="23272" xr:uid="{00000000-0005-0000-0000-000013380000}"/>
    <cellStyle name="40% - Accent3 3 4 2 2 3" xfId="7642" xr:uid="{00000000-0005-0000-0000-000014380000}"/>
    <cellStyle name="40% - Accent3 3 4 2 2 3 2" xfId="23273" xr:uid="{00000000-0005-0000-0000-000015380000}"/>
    <cellStyle name="40% - Accent3 3 4 2 2 4" xfId="23271" xr:uid="{00000000-0005-0000-0000-000016380000}"/>
    <cellStyle name="40% - Accent3 3 4 2 3" xfId="7643" xr:uid="{00000000-0005-0000-0000-000017380000}"/>
    <cellStyle name="40% - Accent3 3 4 2 3 2" xfId="7644" xr:uid="{00000000-0005-0000-0000-000018380000}"/>
    <cellStyle name="40% - Accent3 3 4 2 3 2 2" xfId="23275" xr:uid="{00000000-0005-0000-0000-000019380000}"/>
    <cellStyle name="40% - Accent3 3 4 2 3 3" xfId="23274" xr:uid="{00000000-0005-0000-0000-00001A380000}"/>
    <cellStyle name="40% - Accent3 3 4 2 4" xfId="23270" xr:uid="{00000000-0005-0000-0000-00001B380000}"/>
    <cellStyle name="40% - Accent3 3 4 3" xfId="7645" xr:uid="{00000000-0005-0000-0000-00001C380000}"/>
    <cellStyle name="40% - Accent3 3 4 3 2" xfId="7646" xr:uid="{00000000-0005-0000-0000-00001D380000}"/>
    <cellStyle name="40% - Accent3 3 4 3 2 2" xfId="23277" xr:uid="{00000000-0005-0000-0000-00001E380000}"/>
    <cellStyle name="40% - Accent3 3 4 3 3" xfId="7647" xr:uid="{00000000-0005-0000-0000-00001F380000}"/>
    <cellStyle name="40% - Accent3 3 4 3 3 2" xfId="23278" xr:uid="{00000000-0005-0000-0000-000020380000}"/>
    <cellStyle name="40% - Accent3 3 4 3 4" xfId="23276" xr:uid="{00000000-0005-0000-0000-000021380000}"/>
    <cellStyle name="40% - Accent3 3 4 4" xfId="7648" xr:uid="{00000000-0005-0000-0000-000022380000}"/>
    <cellStyle name="40% - Accent3 3 4 4 2" xfId="7649" xr:uid="{00000000-0005-0000-0000-000023380000}"/>
    <cellStyle name="40% - Accent3 3 4 4 2 2" xfId="23280" xr:uid="{00000000-0005-0000-0000-000024380000}"/>
    <cellStyle name="40% - Accent3 3 4 4 3" xfId="23279" xr:uid="{00000000-0005-0000-0000-000025380000}"/>
    <cellStyle name="40% - Accent3 3 4 5" xfId="7638" xr:uid="{00000000-0005-0000-0000-000026380000}"/>
    <cellStyle name="40% - Accent3 3 4 5 2" xfId="23269" xr:uid="{00000000-0005-0000-0000-000027380000}"/>
    <cellStyle name="40% - Accent3 3 4 6" xfId="17686" xr:uid="{00000000-0005-0000-0000-000028380000}"/>
    <cellStyle name="40% - Accent3 3 4 7" xfId="34549" xr:uid="{00000000-0005-0000-0000-000029380000}"/>
    <cellStyle name="40% - Accent3 3 5" xfId="7650" xr:uid="{00000000-0005-0000-0000-00002A380000}"/>
    <cellStyle name="40% - Accent3 3 5 2" xfId="7651" xr:uid="{00000000-0005-0000-0000-00002B380000}"/>
    <cellStyle name="40% - Accent3 3 5 2 2" xfId="7652" xr:uid="{00000000-0005-0000-0000-00002C380000}"/>
    <cellStyle name="40% - Accent3 3 5 2 2 2" xfId="23283" xr:uid="{00000000-0005-0000-0000-00002D380000}"/>
    <cellStyle name="40% - Accent3 3 5 2 3" xfId="7653" xr:uid="{00000000-0005-0000-0000-00002E380000}"/>
    <cellStyle name="40% - Accent3 3 5 2 3 2" xfId="23284" xr:uid="{00000000-0005-0000-0000-00002F380000}"/>
    <cellStyle name="40% - Accent3 3 5 2 4" xfId="23282" xr:uid="{00000000-0005-0000-0000-000030380000}"/>
    <cellStyle name="40% - Accent3 3 5 3" xfId="7654" xr:uid="{00000000-0005-0000-0000-000031380000}"/>
    <cellStyle name="40% - Accent3 3 5 3 2" xfId="7655" xr:uid="{00000000-0005-0000-0000-000032380000}"/>
    <cellStyle name="40% - Accent3 3 5 3 2 2" xfId="23286" xr:uid="{00000000-0005-0000-0000-000033380000}"/>
    <cellStyle name="40% - Accent3 3 5 3 3" xfId="23285" xr:uid="{00000000-0005-0000-0000-000034380000}"/>
    <cellStyle name="40% - Accent3 3 5 4" xfId="23281" xr:uid="{00000000-0005-0000-0000-000035380000}"/>
    <cellStyle name="40% - Accent3 3 5 5" xfId="34311" xr:uid="{00000000-0005-0000-0000-000036380000}"/>
    <cellStyle name="40% - Accent3 3 6" xfId="7656" xr:uid="{00000000-0005-0000-0000-000037380000}"/>
    <cellStyle name="40% - Accent3 3 6 2" xfId="7657" xr:uid="{00000000-0005-0000-0000-000038380000}"/>
    <cellStyle name="40% - Accent3 3 6 2 2" xfId="7658" xr:uid="{00000000-0005-0000-0000-000039380000}"/>
    <cellStyle name="40% - Accent3 3 6 2 2 2" xfId="23289" xr:uid="{00000000-0005-0000-0000-00003A380000}"/>
    <cellStyle name="40% - Accent3 3 6 2 3" xfId="7659" xr:uid="{00000000-0005-0000-0000-00003B380000}"/>
    <cellStyle name="40% - Accent3 3 6 2 3 2" xfId="23290" xr:uid="{00000000-0005-0000-0000-00003C380000}"/>
    <cellStyle name="40% - Accent3 3 6 2 4" xfId="23288" xr:uid="{00000000-0005-0000-0000-00003D380000}"/>
    <cellStyle name="40% - Accent3 3 6 3" xfId="7660" xr:uid="{00000000-0005-0000-0000-00003E380000}"/>
    <cellStyle name="40% - Accent3 3 6 3 2" xfId="23291" xr:uid="{00000000-0005-0000-0000-00003F380000}"/>
    <cellStyle name="40% - Accent3 3 6 4" xfId="7661" xr:uid="{00000000-0005-0000-0000-000040380000}"/>
    <cellStyle name="40% - Accent3 3 6 4 2" xfId="23292" xr:uid="{00000000-0005-0000-0000-000041380000}"/>
    <cellStyle name="40% - Accent3 3 6 5" xfId="23287" xr:uid="{00000000-0005-0000-0000-000042380000}"/>
    <cellStyle name="40% - Accent3 3 7" xfId="7662" xr:uid="{00000000-0005-0000-0000-000043380000}"/>
    <cellStyle name="40% - Accent3 3 7 2" xfId="7663" xr:uid="{00000000-0005-0000-0000-000044380000}"/>
    <cellStyle name="40% - Accent3 3 7 2 2" xfId="23294" xr:uid="{00000000-0005-0000-0000-000045380000}"/>
    <cellStyle name="40% - Accent3 3 7 3" xfId="7664" xr:uid="{00000000-0005-0000-0000-000046380000}"/>
    <cellStyle name="40% - Accent3 3 7 3 2" xfId="23295" xr:uid="{00000000-0005-0000-0000-000047380000}"/>
    <cellStyle name="40% - Accent3 3 7 4" xfId="23293" xr:uid="{00000000-0005-0000-0000-000048380000}"/>
    <cellStyle name="40% - Accent3 3 8" xfId="7665" xr:uid="{00000000-0005-0000-0000-000049380000}"/>
    <cellStyle name="40% - Accent3 3 8 2" xfId="7666" xr:uid="{00000000-0005-0000-0000-00004A380000}"/>
    <cellStyle name="40% - Accent3 3 8 2 2" xfId="23297" xr:uid="{00000000-0005-0000-0000-00004B380000}"/>
    <cellStyle name="40% - Accent3 3 8 3" xfId="23296" xr:uid="{00000000-0005-0000-0000-00004C380000}"/>
    <cellStyle name="40% - Accent3 3 9" xfId="2580" xr:uid="{00000000-0005-0000-0000-00004D380000}"/>
    <cellStyle name="40% - Accent3 3 9 2" xfId="18726" xr:uid="{00000000-0005-0000-0000-00004E380000}"/>
    <cellStyle name="40% - Accent3 30" xfId="1411" xr:uid="{00000000-0005-0000-0000-00004F380000}"/>
    <cellStyle name="40% - Accent3 30 2" xfId="2375" xr:uid="{00000000-0005-0000-0000-000050380000}"/>
    <cellStyle name="40% - Accent3 30 2 2" xfId="18523" xr:uid="{00000000-0005-0000-0000-000051380000}"/>
    <cellStyle name="40% - Accent3 30 2 3" xfId="33700" xr:uid="{00000000-0005-0000-0000-000052380000}"/>
    <cellStyle name="40% - Accent3 30 3" xfId="17572" xr:uid="{00000000-0005-0000-0000-000053380000}"/>
    <cellStyle name="40% - Accent3 30 3 2" xfId="34981" xr:uid="{00000000-0005-0000-0000-000054380000}"/>
    <cellStyle name="40% - Accent3 30 4" xfId="32987" xr:uid="{00000000-0005-0000-0000-000055380000}"/>
    <cellStyle name="40% - Accent3 31" xfId="1425" xr:uid="{00000000-0005-0000-0000-000056380000}"/>
    <cellStyle name="40% - Accent3 31 2" xfId="2388" xr:uid="{00000000-0005-0000-0000-000057380000}"/>
    <cellStyle name="40% - Accent3 31 2 2" xfId="18536" xr:uid="{00000000-0005-0000-0000-000058380000}"/>
    <cellStyle name="40% - Accent3 31 2 3" xfId="33713" xr:uid="{00000000-0005-0000-0000-000059380000}"/>
    <cellStyle name="40% - Accent3 31 3" xfId="17585" xr:uid="{00000000-0005-0000-0000-00005A380000}"/>
    <cellStyle name="40% - Accent3 31 3 2" xfId="34994" xr:uid="{00000000-0005-0000-0000-00005B380000}"/>
    <cellStyle name="40% - Accent3 31 4" xfId="33000" xr:uid="{00000000-0005-0000-0000-00005C380000}"/>
    <cellStyle name="40% - Accent3 32" xfId="1438" xr:uid="{00000000-0005-0000-0000-00005D380000}"/>
    <cellStyle name="40% - Accent3 32 2" xfId="2401" xr:uid="{00000000-0005-0000-0000-00005E380000}"/>
    <cellStyle name="40% - Accent3 32 2 2" xfId="18549" xr:uid="{00000000-0005-0000-0000-00005F380000}"/>
    <cellStyle name="40% - Accent3 32 2 3" xfId="33727" xr:uid="{00000000-0005-0000-0000-000060380000}"/>
    <cellStyle name="40% - Accent3 32 3" xfId="17598" xr:uid="{00000000-0005-0000-0000-000061380000}"/>
    <cellStyle name="40% - Accent3 32 3 2" xfId="35007" xr:uid="{00000000-0005-0000-0000-000062380000}"/>
    <cellStyle name="40% - Accent3 32 4" xfId="33013" xr:uid="{00000000-0005-0000-0000-000063380000}"/>
    <cellStyle name="40% - Accent3 33" xfId="1451" xr:uid="{00000000-0005-0000-0000-000064380000}"/>
    <cellStyle name="40% - Accent3 33 2" xfId="2414" xr:uid="{00000000-0005-0000-0000-000065380000}"/>
    <cellStyle name="40% - Accent3 33 2 2" xfId="18562" xr:uid="{00000000-0005-0000-0000-000066380000}"/>
    <cellStyle name="40% - Accent3 33 2 3" xfId="33740" xr:uid="{00000000-0005-0000-0000-000067380000}"/>
    <cellStyle name="40% - Accent3 33 3" xfId="17611" xr:uid="{00000000-0005-0000-0000-000068380000}"/>
    <cellStyle name="40% - Accent3 33 3 2" xfId="35020" xr:uid="{00000000-0005-0000-0000-000069380000}"/>
    <cellStyle name="40% - Accent3 33 4" xfId="33026" xr:uid="{00000000-0005-0000-0000-00006A380000}"/>
    <cellStyle name="40% - Accent3 34" xfId="1472" xr:uid="{00000000-0005-0000-0000-00006B380000}"/>
    <cellStyle name="40% - Accent3 34 2" xfId="2428" xr:uid="{00000000-0005-0000-0000-00006C380000}"/>
    <cellStyle name="40% - Accent3 34 2 2" xfId="18576" xr:uid="{00000000-0005-0000-0000-00006D380000}"/>
    <cellStyle name="40% - Accent3 34 2 3" xfId="33754" xr:uid="{00000000-0005-0000-0000-00006E380000}"/>
    <cellStyle name="40% - Accent3 34 3" xfId="17625" xr:uid="{00000000-0005-0000-0000-00006F380000}"/>
    <cellStyle name="40% - Accent3 34 3 2" xfId="35033" xr:uid="{00000000-0005-0000-0000-000070380000}"/>
    <cellStyle name="40% - Accent3 34 4" xfId="33040" xr:uid="{00000000-0005-0000-0000-000071380000}"/>
    <cellStyle name="40% - Accent3 35" xfId="1485" xr:uid="{00000000-0005-0000-0000-000072380000}"/>
    <cellStyle name="40% - Accent3 35 2" xfId="2441" xr:uid="{00000000-0005-0000-0000-000073380000}"/>
    <cellStyle name="40% - Accent3 35 2 2" xfId="18589" xr:uid="{00000000-0005-0000-0000-000074380000}"/>
    <cellStyle name="40% - Accent3 35 2 3" xfId="33771" xr:uid="{00000000-0005-0000-0000-000075380000}"/>
    <cellStyle name="40% - Accent3 35 3" xfId="17638" xr:uid="{00000000-0005-0000-0000-000076380000}"/>
    <cellStyle name="40% - Accent3 35 3 2" xfId="35047" xr:uid="{00000000-0005-0000-0000-000077380000}"/>
    <cellStyle name="40% - Accent3 35 4" xfId="33053" xr:uid="{00000000-0005-0000-0000-000078380000}"/>
    <cellStyle name="40% - Accent3 36" xfId="1502" xr:uid="{00000000-0005-0000-0000-000079380000}"/>
    <cellStyle name="40% - Accent3 36 2" xfId="2456" xr:uid="{00000000-0005-0000-0000-00007A380000}"/>
    <cellStyle name="40% - Accent3 36 2 2" xfId="18604" xr:uid="{00000000-0005-0000-0000-00007B380000}"/>
    <cellStyle name="40% - Accent3 36 2 3" xfId="33785" xr:uid="{00000000-0005-0000-0000-00007C380000}"/>
    <cellStyle name="40% - Accent3 36 3" xfId="17653" xr:uid="{00000000-0005-0000-0000-00007D380000}"/>
    <cellStyle name="40% - Accent3 36 3 2" xfId="35060" xr:uid="{00000000-0005-0000-0000-00007E380000}"/>
    <cellStyle name="40% - Accent3 36 4" xfId="33066" xr:uid="{00000000-0005-0000-0000-00007F380000}"/>
    <cellStyle name="40% - Accent3 37" xfId="1515" xr:uid="{00000000-0005-0000-0000-000080380000}"/>
    <cellStyle name="40% - Accent3 37 2" xfId="17666" xr:uid="{00000000-0005-0000-0000-000081380000}"/>
    <cellStyle name="40% - Accent3 37 2 2" xfId="33802" xr:uid="{00000000-0005-0000-0000-000082380000}"/>
    <cellStyle name="40% - Accent3 37 3" xfId="35074" xr:uid="{00000000-0005-0000-0000-000083380000}"/>
    <cellStyle name="40% - Accent3 37 4" xfId="33079" xr:uid="{00000000-0005-0000-0000-000084380000}"/>
    <cellStyle name="40% - Accent3 38" xfId="2470" xr:uid="{00000000-0005-0000-0000-000085380000}"/>
    <cellStyle name="40% - Accent3 38 2" xfId="18617" xr:uid="{00000000-0005-0000-0000-000086380000}"/>
    <cellStyle name="40% - Accent3 38 2 2" xfId="33816" xr:uid="{00000000-0005-0000-0000-000087380000}"/>
    <cellStyle name="40% - Accent3 38 3" xfId="35088" xr:uid="{00000000-0005-0000-0000-000088380000}"/>
    <cellStyle name="40% - Accent3 38 4" xfId="33092" xr:uid="{00000000-0005-0000-0000-000089380000}"/>
    <cellStyle name="40% - Accent3 39" xfId="2483" xr:uid="{00000000-0005-0000-0000-00008A380000}"/>
    <cellStyle name="40% - Accent3 39 2" xfId="18630" xr:uid="{00000000-0005-0000-0000-00008B380000}"/>
    <cellStyle name="40% - Accent3 39 2 2" xfId="33829" xr:uid="{00000000-0005-0000-0000-00008C380000}"/>
    <cellStyle name="40% - Accent3 39 3" xfId="35103" xr:uid="{00000000-0005-0000-0000-00008D380000}"/>
    <cellStyle name="40% - Accent3 39 4" xfId="33105" xr:uid="{00000000-0005-0000-0000-00008E380000}"/>
    <cellStyle name="40% - Accent3 4" xfId="422" xr:uid="{00000000-0005-0000-0000-00008F380000}"/>
    <cellStyle name="40% - Accent3 4 10" xfId="32636" xr:uid="{00000000-0005-0000-0000-000090380000}"/>
    <cellStyle name="40% - Accent3 4 2" xfId="630" xr:uid="{00000000-0005-0000-0000-000091380000}"/>
    <cellStyle name="40% - Accent3 4 2 2" xfId="982" xr:uid="{00000000-0005-0000-0000-000092380000}"/>
    <cellStyle name="40% - Accent3 4 2 2 2" xfId="2078" xr:uid="{00000000-0005-0000-0000-000093380000}"/>
    <cellStyle name="40% - Accent3 4 2 2 2 2" xfId="7670" xr:uid="{00000000-0005-0000-0000-000094380000}"/>
    <cellStyle name="40% - Accent3 4 2 2 2 2 2" xfId="23301" xr:uid="{00000000-0005-0000-0000-000095380000}"/>
    <cellStyle name="40% - Accent3 4 2 2 2 3" xfId="7671" xr:uid="{00000000-0005-0000-0000-000096380000}"/>
    <cellStyle name="40% - Accent3 4 2 2 2 3 2" xfId="23302" xr:uid="{00000000-0005-0000-0000-000097380000}"/>
    <cellStyle name="40% - Accent3 4 2 2 2 4" xfId="7669" xr:uid="{00000000-0005-0000-0000-000098380000}"/>
    <cellStyle name="40% - Accent3 4 2 2 2 4 2" xfId="23300" xr:uid="{00000000-0005-0000-0000-000099380000}"/>
    <cellStyle name="40% - Accent3 4 2 2 2 5" xfId="18226" xr:uid="{00000000-0005-0000-0000-00009A380000}"/>
    <cellStyle name="40% - Accent3 4 2 2 3" xfId="7672" xr:uid="{00000000-0005-0000-0000-00009B380000}"/>
    <cellStyle name="40% - Accent3 4 2 2 3 2" xfId="7673" xr:uid="{00000000-0005-0000-0000-00009C380000}"/>
    <cellStyle name="40% - Accent3 4 2 2 3 2 2" xfId="23304" xr:uid="{00000000-0005-0000-0000-00009D380000}"/>
    <cellStyle name="40% - Accent3 4 2 2 3 3" xfId="23303" xr:uid="{00000000-0005-0000-0000-00009E380000}"/>
    <cellStyle name="40% - Accent3 4 2 2 4" xfId="7668" xr:uid="{00000000-0005-0000-0000-00009F380000}"/>
    <cellStyle name="40% - Accent3 4 2 2 4 2" xfId="23299" xr:uid="{00000000-0005-0000-0000-0000A0380000}"/>
    <cellStyle name="40% - Accent3 4 2 2 5" xfId="17275" xr:uid="{00000000-0005-0000-0000-0000A1380000}"/>
    <cellStyle name="40% - Accent3 4 2 2 6" xfId="34615" xr:uid="{00000000-0005-0000-0000-0000A2380000}"/>
    <cellStyle name="40% - Accent3 4 2 3" xfId="1737" xr:uid="{00000000-0005-0000-0000-0000A3380000}"/>
    <cellStyle name="40% - Accent3 4 2 3 2" xfId="7675" xr:uid="{00000000-0005-0000-0000-0000A4380000}"/>
    <cellStyle name="40% - Accent3 4 2 3 2 2" xfId="23306" xr:uid="{00000000-0005-0000-0000-0000A5380000}"/>
    <cellStyle name="40% - Accent3 4 2 3 3" xfId="7676" xr:uid="{00000000-0005-0000-0000-0000A6380000}"/>
    <cellStyle name="40% - Accent3 4 2 3 3 2" xfId="23307" xr:uid="{00000000-0005-0000-0000-0000A7380000}"/>
    <cellStyle name="40% - Accent3 4 2 3 4" xfId="7674" xr:uid="{00000000-0005-0000-0000-0000A8380000}"/>
    <cellStyle name="40% - Accent3 4 2 3 4 2" xfId="23305" xr:uid="{00000000-0005-0000-0000-0000A9380000}"/>
    <cellStyle name="40% - Accent3 4 2 3 5" xfId="17885" xr:uid="{00000000-0005-0000-0000-0000AA380000}"/>
    <cellStyle name="40% - Accent3 4 2 3 6" xfId="34447" xr:uid="{00000000-0005-0000-0000-0000AB380000}"/>
    <cellStyle name="40% - Accent3 4 2 4" xfId="7677" xr:uid="{00000000-0005-0000-0000-0000AC380000}"/>
    <cellStyle name="40% - Accent3 4 2 4 2" xfId="7678" xr:uid="{00000000-0005-0000-0000-0000AD380000}"/>
    <cellStyle name="40% - Accent3 4 2 4 2 2" xfId="23309" xr:uid="{00000000-0005-0000-0000-0000AE380000}"/>
    <cellStyle name="40% - Accent3 4 2 4 3" xfId="23308" xr:uid="{00000000-0005-0000-0000-0000AF380000}"/>
    <cellStyle name="40% - Accent3 4 2 5" xfId="7667" xr:uid="{00000000-0005-0000-0000-0000B0380000}"/>
    <cellStyle name="40% - Accent3 4 2 5 2" xfId="23298" xr:uid="{00000000-0005-0000-0000-0000B1380000}"/>
    <cellStyle name="40% - Accent3 4 2 6" xfId="16934" xr:uid="{00000000-0005-0000-0000-0000B2380000}"/>
    <cellStyle name="40% - Accent3 4 2 7" xfId="33338" xr:uid="{00000000-0005-0000-0000-0000B3380000}"/>
    <cellStyle name="40% - Accent3 4 3" xfId="795" xr:uid="{00000000-0005-0000-0000-0000B4380000}"/>
    <cellStyle name="40% - Accent3 4 3 2" xfId="1892" xr:uid="{00000000-0005-0000-0000-0000B5380000}"/>
    <cellStyle name="40% - Accent3 4 3 2 2" xfId="7681" xr:uid="{00000000-0005-0000-0000-0000B6380000}"/>
    <cellStyle name="40% - Accent3 4 3 2 2 2" xfId="7682" xr:uid="{00000000-0005-0000-0000-0000B7380000}"/>
    <cellStyle name="40% - Accent3 4 3 2 2 2 2" xfId="23313" xr:uid="{00000000-0005-0000-0000-0000B8380000}"/>
    <cellStyle name="40% - Accent3 4 3 2 2 3" xfId="7683" xr:uid="{00000000-0005-0000-0000-0000B9380000}"/>
    <cellStyle name="40% - Accent3 4 3 2 2 3 2" xfId="23314" xr:uid="{00000000-0005-0000-0000-0000BA380000}"/>
    <cellStyle name="40% - Accent3 4 3 2 2 4" xfId="23312" xr:uid="{00000000-0005-0000-0000-0000BB380000}"/>
    <cellStyle name="40% - Accent3 4 3 2 3" xfId="7684" xr:uid="{00000000-0005-0000-0000-0000BC380000}"/>
    <cellStyle name="40% - Accent3 4 3 2 3 2" xfId="7685" xr:uid="{00000000-0005-0000-0000-0000BD380000}"/>
    <cellStyle name="40% - Accent3 4 3 2 3 2 2" xfId="23316" xr:uid="{00000000-0005-0000-0000-0000BE380000}"/>
    <cellStyle name="40% - Accent3 4 3 2 3 3" xfId="23315" xr:uid="{00000000-0005-0000-0000-0000BF380000}"/>
    <cellStyle name="40% - Accent3 4 3 2 4" xfId="7680" xr:uid="{00000000-0005-0000-0000-0000C0380000}"/>
    <cellStyle name="40% - Accent3 4 3 2 4 2" xfId="23311" xr:uid="{00000000-0005-0000-0000-0000C1380000}"/>
    <cellStyle name="40% - Accent3 4 3 2 5" xfId="18040" xr:uid="{00000000-0005-0000-0000-0000C2380000}"/>
    <cellStyle name="40% - Accent3 4 3 2 6" xfId="34387" xr:uid="{00000000-0005-0000-0000-0000C3380000}"/>
    <cellStyle name="40% - Accent3 4 3 3" xfId="7686" xr:uid="{00000000-0005-0000-0000-0000C4380000}"/>
    <cellStyle name="40% - Accent3 4 3 3 2" xfId="7687" xr:uid="{00000000-0005-0000-0000-0000C5380000}"/>
    <cellStyle name="40% - Accent3 4 3 3 2 2" xfId="23318" xr:uid="{00000000-0005-0000-0000-0000C6380000}"/>
    <cellStyle name="40% - Accent3 4 3 3 3" xfId="7688" xr:uid="{00000000-0005-0000-0000-0000C7380000}"/>
    <cellStyle name="40% - Accent3 4 3 3 3 2" xfId="23319" xr:uid="{00000000-0005-0000-0000-0000C8380000}"/>
    <cellStyle name="40% - Accent3 4 3 3 4" xfId="23317" xr:uid="{00000000-0005-0000-0000-0000C9380000}"/>
    <cellStyle name="40% - Accent3 4 3 4" xfId="7689" xr:uid="{00000000-0005-0000-0000-0000CA380000}"/>
    <cellStyle name="40% - Accent3 4 3 4 2" xfId="7690" xr:uid="{00000000-0005-0000-0000-0000CB380000}"/>
    <cellStyle name="40% - Accent3 4 3 4 2 2" xfId="23321" xr:uid="{00000000-0005-0000-0000-0000CC380000}"/>
    <cellStyle name="40% - Accent3 4 3 4 3" xfId="23320" xr:uid="{00000000-0005-0000-0000-0000CD380000}"/>
    <cellStyle name="40% - Accent3 4 3 5" xfId="7679" xr:uid="{00000000-0005-0000-0000-0000CE380000}"/>
    <cellStyle name="40% - Accent3 4 3 5 2" xfId="23310" xr:uid="{00000000-0005-0000-0000-0000CF380000}"/>
    <cellStyle name="40% - Accent3 4 3 6" xfId="17089" xr:uid="{00000000-0005-0000-0000-0000D0380000}"/>
    <cellStyle name="40% - Accent3 4 3 7" xfId="33960" xr:uid="{00000000-0005-0000-0000-0000D1380000}"/>
    <cellStyle name="40% - Accent3 4 4" xfId="1550" xr:uid="{00000000-0005-0000-0000-0000D2380000}"/>
    <cellStyle name="40% - Accent3 4 4 2" xfId="7692" xr:uid="{00000000-0005-0000-0000-0000D3380000}"/>
    <cellStyle name="40% - Accent3 4 4 2 2" xfId="7693" xr:uid="{00000000-0005-0000-0000-0000D4380000}"/>
    <cellStyle name="40% - Accent3 4 4 2 2 2" xfId="23324" xr:uid="{00000000-0005-0000-0000-0000D5380000}"/>
    <cellStyle name="40% - Accent3 4 4 2 3" xfId="7694" xr:uid="{00000000-0005-0000-0000-0000D6380000}"/>
    <cellStyle name="40% - Accent3 4 4 2 3 2" xfId="23325" xr:uid="{00000000-0005-0000-0000-0000D7380000}"/>
    <cellStyle name="40% - Accent3 4 4 2 4" xfId="23323" xr:uid="{00000000-0005-0000-0000-0000D8380000}"/>
    <cellStyle name="40% - Accent3 4 4 3" xfId="7695" xr:uid="{00000000-0005-0000-0000-0000D9380000}"/>
    <cellStyle name="40% - Accent3 4 4 3 2" xfId="7696" xr:uid="{00000000-0005-0000-0000-0000DA380000}"/>
    <cellStyle name="40% - Accent3 4 4 3 2 2" xfId="23327" xr:uid="{00000000-0005-0000-0000-0000DB380000}"/>
    <cellStyle name="40% - Accent3 4 4 3 3" xfId="23326" xr:uid="{00000000-0005-0000-0000-0000DC380000}"/>
    <cellStyle name="40% - Accent3 4 4 4" xfId="7691" xr:uid="{00000000-0005-0000-0000-0000DD380000}"/>
    <cellStyle name="40% - Accent3 4 4 4 2" xfId="23322" xr:uid="{00000000-0005-0000-0000-0000DE380000}"/>
    <cellStyle name="40% - Accent3 4 4 5" xfId="17699" xr:uid="{00000000-0005-0000-0000-0000DF380000}"/>
    <cellStyle name="40% - Accent3 4 4 6" xfId="34563" xr:uid="{00000000-0005-0000-0000-0000E0380000}"/>
    <cellStyle name="40% - Accent3 4 5" xfId="7697" xr:uid="{00000000-0005-0000-0000-0000E1380000}"/>
    <cellStyle name="40% - Accent3 4 5 2" xfId="7698" xr:uid="{00000000-0005-0000-0000-0000E2380000}"/>
    <cellStyle name="40% - Accent3 4 5 2 2" xfId="7699" xr:uid="{00000000-0005-0000-0000-0000E3380000}"/>
    <cellStyle name="40% - Accent3 4 5 2 2 2" xfId="23330" xr:uid="{00000000-0005-0000-0000-0000E4380000}"/>
    <cellStyle name="40% - Accent3 4 5 2 3" xfId="7700" xr:uid="{00000000-0005-0000-0000-0000E5380000}"/>
    <cellStyle name="40% - Accent3 4 5 2 3 2" xfId="23331" xr:uid="{00000000-0005-0000-0000-0000E6380000}"/>
    <cellStyle name="40% - Accent3 4 5 2 4" xfId="23329" xr:uid="{00000000-0005-0000-0000-0000E7380000}"/>
    <cellStyle name="40% - Accent3 4 5 3" xfId="7701" xr:uid="{00000000-0005-0000-0000-0000E8380000}"/>
    <cellStyle name="40% - Accent3 4 5 3 2" xfId="23332" xr:uid="{00000000-0005-0000-0000-0000E9380000}"/>
    <cellStyle name="40% - Accent3 4 5 4" xfId="7702" xr:uid="{00000000-0005-0000-0000-0000EA380000}"/>
    <cellStyle name="40% - Accent3 4 5 4 2" xfId="23333" xr:uid="{00000000-0005-0000-0000-0000EB380000}"/>
    <cellStyle name="40% - Accent3 4 5 5" xfId="23328" xr:uid="{00000000-0005-0000-0000-0000EC380000}"/>
    <cellStyle name="40% - Accent3 4 5 6" xfId="34325" xr:uid="{00000000-0005-0000-0000-0000ED380000}"/>
    <cellStyle name="40% - Accent3 4 6" xfId="7703" xr:uid="{00000000-0005-0000-0000-0000EE380000}"/>
    <cellStyle name="40% - Accent3 4 6 2" xfId="7704" xr:uid="{00000000-0005-0000-0000-0000EF380000}"/>
    <cellStyle name="40% - Accent3 4 6 2 2" xfId="23335" xr:uid="{00000000-0005-0000-0000-0000F0380000}"/>
    <cellStyle name="40% - Accent3 4 6 3" xfId="7705" xr:uid="{00000000-0005-0000-0000-0000F1380000}"/>
    <cellStyle name="40% - Accent3 4 6 3 2" xfId="23336" xr:uid="{00000000-0005-0000-0000-0000F2380000}"/>
    <cellStyle name="40% - Accent3 4 6 4" xfId="23334" xr:uid="{00000000-0005-0000-0000-0000F3380000}"/>
    <cellStyle name="40% - Accent3 4 7" xfId="7706" xr:uid="{00000000-0005-0000-0000-0000F4380000}"/>
    <cellStyle name="40% - Accent3 4 7 2" xfId="7707" xr:uid="{00000000-0005-0000-0000-0000F5380000}"/>
    <cellStyle name="40% - Accent3 4 7 2 2" xfId="23338" xr:uid="{00000000-0005-0000-0000-0000F6380000}"/>
    <cellStyle name="40% - Accent3 4 7 3" xfId="23337" xr:uid="{00000000-0005-0000-0000-0000F7380000}"/>
    <cellStyle name="40% - Accent3 4 8" xfId="2595" xr:uid="{00000000-0005-0000-0000-0000F8380000}"/>
    <cellStyle name="40% - Accent3 4 8 2" xfId="18739" xr:uid="{00000000-0005-0000-0000-0000F9380000}"/>
    <cellStyle name="40% - Accent3 4 9" xfId="16748" xr:uid="{00000000-0005-0000-0000-0000FA380000}"/>
    <cellStyle name="40% - Accent3 40" xfId="2498" xr:uid="{00000000-0005-0000-0000-0000FB380000}"/>
    <cellStyle name="40% - Accent3 40 2" xfId="18645" xr:uid="{00000000-0005-0000-0000-0000FC380000}"/>
    <cellStyle name="40% - Accent3 40 2 2" xfId="33848" xr:uid="{00000000-0005-0000-0000-0000FD380000}"/>
    <cellStyle name="40% - Accent3 40 3" xfId="35116" xr:uid="{00000000-0005-0000-0000-0000FE380000}"/>
    <cellStyle name="40% - Accent3 40 4" xfId="33118" xr:uid="{00000000-0005-0000-0000-0000FF380000}"/>
    <cellStyle name="40% - Accent3 41" xfId="2512" xr:uid="{00000000-0005-0000-0000-000000390000}"/>
    <cellStyle name="40% - Accent3 41 2" xfId="18658" xr:uid="{00000000-0005-0000-0000-000001390000}"/>
    <cellStyle name="40% - Accent3 41 2 2" xfId="33868" xr:uid="{00000000-0005-0000-0000-000002390000}"/>
    <cellStyle name="40% - Accent3 41 3" xfId="33131" xr:uid="{00000000-0005-0000-0000-000003390000}"/>
    <cellStyle name="40% - Accent3 42" xfId="2533" xr:uid="{00000000-0005-0000-0000-000004390000}"/>
    <cellStyle name="40% - Accent3 42 2" xfId="18680" xr:uid="{00000000-0005-0000-0000-000005390000}"/>
    <cellStyle name="40% - Accent3 42 2 2" xfId="33879" xr:uid="{00000000-0005-0000-0000-000006390000}"/>
    <cellStyle name="40% - Accent3 42 3" xfId="33144" xr:uid="{00000000-0005-0000-0000-000007390000}"/>
    <cellStyle name="40% - Accent3 43" xfId="2548" xr:uid="{00000000-0005-0000-0000-000008390000}"/>
    <cellStyle name="40% - Accent3 43 2" xfId="18695" xr:uid="{00000000-0005-0000-0000-000009390000}"/>
    <cellStyle name="40% - Accent3 43 3" xfId="33162" xr:uid="{00000000-0005-0000-0000-00000A390000}"/>
    <cellStyle name="40% - Accent3 44" xfId="2563" xr:uid="{00000000-0005-0000-0000-00000B390000}"/>
    <cellStyle name="40% - Accent3 44 2" xfId="18709" xr:uid="{00000000-0005-0000-0000-00000C390000}"/>
    <cellStyle name="40% - Accent3 44 3" xfId="33180" xr:uid="{00000000-0005-0000-0000-00000D390000}"/>
    <cellStyle name="40% - Accent3 45" xfId="16715" xr:uid="{00000000-0005-0000-0000-00000E390000}"/>
    <cellStyle name="40% - Accent3 45 2" xfId="33198" xr:uid="{00000000-0005-0000-0000-00000F390000}"/>
    <cellStyle name="40% - Accent3 46" xfId="31234" xr:uid="{00000000-0005-0000-0000-000010390000}"/>
    <cellStyle name="40% - Accent3 46 2" xfId="33212" xr:uid="{00000000-0005-0000-0000-000011390000}"/>
    <cellStyle name="40% - Accent3 47" xfId="31248" xr:uid="{00000000-0005-0000-0000-000012390000}"/>
    <cellStyle name="40% - Accent3 47 2" xfId="33227" xr:uid="{00000000-0005-0000-0000-000013390000}"/>
    <cellStyle name="40% - Accent3 48" xfId="31265" xr:uid="{00000000-0005-0000-0000-000014390000}"/>
    <cellStyle name="40% - Accent3 48 2" xfId="33243" xr:uid="{00000000-0005-0000-0000-000015390000}"/>
    <cellStyle name="40% - Accent3 49" xfId="31281" xr:uid="{00000000-0005-0000-0000-000016390000}"/>
    <cellStyle name="40% - Accent3 49 2" xfId="33258" xr:uid="{00000000-0005-0000-0000-000017390000}"/>
    <cellStyle name="40% - Accent3 5" xfId="444" xr:uid="{00000000-0005-0000-0000-000018390000}"/>
    <cellStyle name="40% - Accent3 5 2" xfId="649" xr:uid="{00000000-0005-0000-0000-000019390000}"/>
    <cellStyle name="40% - Accent3 5 2 2" xfId="995" xr:uid="{00000000-0005-0000-0000-00001A390000}"/>
    <cellStyle name="40% - Accent3 5 2 2 2" xfId="2091" xr:uid="{00000000-0005-0000-0000-00001B390000}"/>
    <cellStyle name="40% - Accent3 5 2 2 2 2" xfId="7710" xr:uid="{00000000-0005-0000-0000-00001C390000}"/>
    <cellStyle name="40% - Accent3 5 2 2 2 2 2" xfId="23341" xr:uid="{00000000-0005-0000-0000-00001D390000}"/>
    <cellStyle name="40% - Accent3 5 2 2 2 3" xfId="18239" xr:uid="{00000000-0005-0000-0000-00001E390000}"/>
    <cellStyle name="40% - Accent3 5 2 2 3" xfId="7711" xr:uid="{00000000-0005-0000-0000-00001F390000}"/>
    <cellStyle name="40% - Accent3 5 2 2 3 2" xfId="23342" xr:uid="{00000000-0005-0000-0000-000020390000}"/>
    <cellStyle name="40% - Accent3 5 2 2 4" xfId="7709" xr:uid="{00000000-0005-0000-0000-000021390000}"/>
    <cellStyle name="40% - Accent3 5 2 2 4 2" xfId="23340" xr:uid="{00000000-0005-0000-0000-000022390000}"/>
    <cellStyle name="40% - Accent3 5 2 2 5" xfId="17288" xr:uid="{00000000-0005-0000-0000-000023390000}"/>
    <cellStyle name="40% - Accent3 5 2 2 6" xfId="34462" xr:uid="{00000000-0005-0000-0000-000024390000}"/>
    <cellStyle name="40% - Accent3 5 2 3" xfId="1750" xr:uid="{00000000-0005-0000-0000-000025390000}"/>
    <cellStyle name="40% - Accent3 5 2 3 2" xfId="7713" xr:uid="{00000000-0005-0000-0000-000026390000}"/>
    <cellStyle name="40% - Accent3 5 2 3 2 2" xfId="23344" xr:uid="{00000000-0005-0000-0000-000027390000}"/>
    <cellStyle name="40% - Accent3 5 2 3 3" xfId="7712" xr:uid="{00000000-0005-0000-0000-000028390000}"/>
    <cellStyle name="40% - Accent3 5 2 3 3 2" xfId="23343" xr:uid="{00000000-0005-0000-0000-000029390000}"/>
    <cellStyle name="40% - Accent3 5 2 3 4" xfId="17898" xr:uid="{00000000-0005-0000-0000-00002A390000}"/>
    <cellStyle name="40% - Accent3 5 2 4" xfId="7708" xr:uid="{00000000-0005-0000-0000-00002B390000}"/>
    <cellStyle name="40% - Accent3 5 2 4 2" xfId="23339" xr:uid="{00000000-0005-0000-0000-00002C390000}"/>
    <cellStyle name="40% - Accent3 5 2 5" xfId="16947" xr:uid="{00000000-0005-0000-0000-00002D390000}"/>
    <cellStyle name="40% - Accent3 5 2 6" xfId="33351" xr:uid="{00000000-0005-0000-0000-00002E390000}"/>
    <cellStyle name="40% - Accent3 5 3" xfId="808" xr:uid="{00000000-0005-0000-0000-00002F390000}"/>
    <cellStyle name="40% - Accent3 5 3 2" xfId="1905" xr:uid="{00000000-0005-0000-0000-000030390000}"/>
    <cellStyle name="40% - Accent3 5 3 2 2" xfId="7715" xr:uid="{00000000-0005-0000-0000-000031390000}"/>
    <cellStyle name="40% - Accent3 5 3 2 2 2" xfId="23346" xr:uid="{00000000-0005-0000-0000-000032390000}"/>
    <cellStyle name="40% - Accent3 5 3 2 3" xfId="18053" xr:uid="{00000000-0005-0000-0000-000033390000}"/>
    <cellStyle name="40% - Accent3 5 3 2 4" xfId="34401" xr:uid="{00000000-0005-0000-0000-000034390000}"/>
    <cellStyle name="40% - Accent3 5 3 3" xfId="7716" xr:uid="{00000000-0005-0000-0000-000035390000}"/>
    <cellStyle name="40% - Accent3 5 3 3 2" xfId="23347" xr:uid="{00000000-0005-0000-0000-000036390000}"/>
    <cellStyle name="40% - Accent3 5 3 4" xfId="7714" xr:uid="{00000000-0005-0000-0000-000037390000}"/>
    <cellStyle name="40% - Accent3 5 3 4 2" xfId="23345" xr:uid="{00000000-0005-0000-0000-000038390000}"/>
    <cellStyle name="40% - Accent3 5 3 5" xfId="17102" xr:uid="{00000000-0005-0000-0000-000039390000}"/>
    <cellStyle name="40% - Accent3 5 3 6" xfId="33974" xr:uid="{00000000-0005-0000-0000-00003A390000}"/>
    <cellStyle name="40% - Accent3 5 4" xfId="1563" xr:uid="{00000000-0005-0000-0000-00003B390000}"/>
    <cellStyle name="40% - Accent3 5 4 2" xfId="7718" xr:uid="{00000000-0005-0000-0000-00003C390000}"/>
    <cellStyle name="40% - Accent3 5 4 2 2" xfId="23349" xr:uid="{00000000-0005-0000-0000-00003D390000}"/>
    <cellStyle name="40% - Accent3 5 4 3" xfId="7717" xr:uid="{00000000-0005-0000-0000-00003E390000}"/>
    <cellStyle name="40% - Accent3 5 4 3 2" xfId="23348" xr:uid="{00000000-0005-0000-0000-00003F390000}"/>
    <cellStyle name="40% - Accent3 5 4 4" xfId="17712" xr:uid="{00000000-0005-0000-0000-000040390000}"/>
    <cellStyle name="40% - Accent3 5 4 5" xfId="34577" xr:uid="{00000000-0005-0000-0000-000041390000}"/>
    <cellStyle name="40% - Accent3 5 5" xfId="2608" xr:uid="{00000000-0005-0000-0000-000042390000}"/>
    <cellStyle name="40% - Accent3 5 5 2" xfId="18752" xr:uid="{00000000-0005-0000-0000-000043390000}"/>
    <cellStyle name="40% - Accent3 5 5 3" xfId="34338" xr:uid="{00000000-0005-0000-0000-000044390000}"/>
    <cellStyle name="40% - Accent3 5 6" xfId="16761" xr:uid="{00000000-0005-0000-0000-000045390000}"/>
    <cellStyle name="40% - Accent3 5 7" xfId="32650" xr:uid="{00000000-0005-0000-0000-000046390000}"/>
    <cellStyle name="40% - Accent3 50" xfId="31290" xr:uid="{00000000-0005-0000-0000-000047390000}"/>
    <cellStyle name="40% - Accent3 50 2" xfId="33293" xr:uid="{00000000-0005-0000-0000-000048390000}"/>
    <cellStyle name="40% - Accent3 51" xfId="31303" xr:uid="{00000000-0005-0000-0000-000049390000}"/>
    <cellStyle name="40% - Accent3 51 2" xfId="33912" xr:uid="{00000000-0005-0000-0000-00004A390000}"/>
    <cellStyle name="40% - Accent3 52" xfId="31317" xr:uid="{00000000-0005-0000-0000-00004B390000}"/>
    <cellStyle name="40% - Accent3 52 2" xfId="34281" xr:uid="{00000000-0005-0000-0000-00004C390000}"/>
    <cellStyle name="40% - Accent3 53" xfId="31330" xr:uid="{00000000-0005-0000-0000-00004D390000}"/>
    <cellStyle name="40% - Accent3 54" xfId="31344" xr:uid="{00000000-0005-0000-0000-00004E390000}"/>
    <cellStyle name="40% - Accent3 55" xfId="31358" xr:uid="{00000000-0005-0000-0000-00004F390000}"/>
    <cellStyle name="40% - Accent3 56" xfId="31372" xr:uid="{00000000-0005-0000-0000-000050390000}"/>
    <cellStyle name="40% - Accent3 57" xfId="31386" xr:uid="{00000000-0005-0000-0000-000051390000}"/>
    <cellStyle name="40% - Accent3 58" xfId="31400" xr:uid="{00000000-0005-0000-0000-000052390000}"/>
    <cellStyle name="40% - Accent3 59" xfId="31413" xr:uid="{00000000-0005-0000-0000-000053390000}"/>
    <cellStyle name="40% - Accent3 6" xfId="457" xr:uid="{00000000-0005-0000-0000-000054390000}"/>
    <cellStyle name="40% - Accent3 6 2" xfId="662" xr:uid="{00000000-0005-0000-0000-000055390000}"/>
    <cellStyle name="40% - Accent3 6 2 2" xfId="1008" xr:uid="{00000000-0005-0000-0000-000056390000}"/>
    <cellStyle name="40% - Accent3 6 2 2 2" xfId="2104" xr:uid="{00000000-0005-0000-0000-000057390000}"/>
    <cellStyle name="40% - Accent3 6 2 2 2 2" xfId="18252" xr:uid="{00000000-0005-0000-0000-000058390000}"/>
    <cellStyle name="40% - Accent3 6 2 2 3" xfId="7720" xr:uid="{00000000-0005-0000-0000-000059390000}"/>
    <cellStyle name="40% - Accent3 6 2 2 3 2" xfId="23351" xr:uid="{00000000-0005-0000-0000-00005A390000}"/>
    <cellStyle name="40% - Accent3 6 2 2 4" xfId="17301" xr:uid="{00000000-0005-0000-0000-00005B390000}"/>
    <cellStyle name="40% - Accent3 6 2 2 5" xfId="34475" xr:uid="{00000000-0005-0000-0000-00005C390000}"/>
    <cellStyle name="40% - Accent3 6 2 3" xfId="1763" xr:uid="{00000000-0005-0000-0000-00005D390000}"/>
    <cellStyle name="40% - Accent3 6 2 3 2" xfId="7721" xr:uid="{00000000-0005-0000-0000-00005E390000}"/>
    <cellStyle name="40% - Accent3 6 2 3 2 2" xfId="23352" xr:uid="{00000000-0005-0000-0000-00005F390000}"/>
    <cellStyle name="40% - Accent3 6 2 3 3" xfId="17911" xr:uid="{00000000-0005-0000-0000-000060390000}"/>
    <cellStyle name="40% - Accent3 6 2 4" xfId="7719" xr:uid="{00000000-0005-0000-0000-000061390000}"/>
    <cellStyle name="40% - Accent3 6 2 4 2" xfId="23350" xr:uid="{00000000-0005-0000-0000-000062390000}"/>
    <cellStyle name="40% - Accent3 6 2 5" xfId="16960" xr:uid="{00000000-0005-0000-0000-000063390000}"/>
    <cellStyle name="40% - Accent3 6 2 6" xfId="33364" xr:uid="{00000000-0005-0000-0000-000064390000}"/>
    <cellStyle name="40% - Accent3 6 3" xfId="821" xr:uid="{00000000-0005-0000-0000-000065390000}"/>
    <cellStyle name="40% - Accent3 6 3 2" xfId="1918" xr:uid="{00000000-0005-0000-0000-000066390000}"/>
    <cellStyle name="40% - Accent3 6 3 2 2" xfId="7723" xr:uid="{00000000-0005-0000-0000-000067390000}"/>
    <cellStyle name="40% - Accent3 6 3 2 2 2" xfId="23354" xr:uid="{00000000-0005-0000-0000-000068390000}"/>
    <cellStyle name="40% - Accent3 6 3 2 3" xfId="18066" xr:uid="{00000000-0005-0000-0000-000069390000}"/>
    <cellStyle name="40% - Accent3 6 3 2 4" xfId="34658" xr:uid="{00000000-0005-0000-0000-00006A390000}"/>
    <cellStyle name="40% - Accent3 6 3 3" xfId="7722" xr:uid="{00000000-0005-0000-0000-00006B390000}"/>
    <cellStyle name="40% - Accent3 6 3 3 2" xfId="23353" xr:uid="{00000000-0005-0000-0000-00006C390000}"/>
    <cellStyle name="40% - Accent3 6 3 4" xfId="17115" xr:uid="{00000000-0005-0000-0000-00006D390000}"/>
    <cellStyle name="40% - Accent3 6 3 5" xfId="33987" xr:uid="{00000000-0005-0000-0000-00006E390000}"/>
    <cellStyle name="40% - Accent3 6 4" xfId="1576" xr:uid="{00000000-0005-0000-0000-00006F390000}"/>
    <cellStyle name="40% - Accent3 6 4 2" xfId="17725" xr:uid="{00000000-0005-0000-0000-000070390000}"/>
    <cellStyle name="40% - Accent3 6 4 3" xfId="34352" xr:uid="{00000000-0005-0000-0000-000071390000}"/>
    <cellStyle name="40% - Accent3 6 5" xfId="2623" xr:uid="{00000000-0005-0000-0000-000072390000}"/>
    <cellStyle name="40% - Accent3 6 5 2" xfId="18767" xr:uid="{00000000-0005-0000-0000-000073390000}"/>
    <cellStyle name="40% - Accent3 6 6" xfId="16774" xr:uid="{00000000-0005-0000-0000-000074390000}"/>
    <cellStyle name="40% - Accent3 6 7" xfId="32663" xr:uid="{00000000-0005-0000-0000-000075390000}"/>
    <cellStyle name="40% - Accent3 60" xfId="31426" xr:uid="{00000000-0005-0000-0000-000076390000}"/>
    <cellStyle name="40% - Accent3 61" xfId="31440" xr:uid="{00000000-0005-0000-0000-000077390000}"/>
    <cellStyle name="40% - Accent3 62" xfId="31454" xr:uid="{00000000-0005-0000-0000-000078390000}"/>
    <cellStyle name="40% - Accent3 63" xfId="31466" xr:uid="{00000000-0005-0000-0000-000079390000}"/>
    <cellStyle name="40% - Accent3 64" xfId="31474" xr:uid="{00000000-0005-0000-0000-00007A390000}"/>
    <cellStyle name="40% - Accent3 65" xfId="31501" xr:uid="{00000000-0005-0000-0000-00007B390000}"/>
    <cellStyle name="40% - Accent3 66" xfId="31515" xr:uid="{00000000-0005-0000-0000-00007C390000}"/>
    <cellStyle name="40% - Accent3 67" xfId="31528" xr:uid="{00000000-0005-0000-0000-00007D390000}"/>
    <cellStyle name="40% - Accent3 68" xfId="31541" xr:uid="{00000000-0005-0000-0000-00007E390000}"/>
    <cellStyle name="40% - Accent3 69" xfId="31555" xr:uid="{00000000-0005-0000-0000-00007F390000}"/>
    <cellStyle name="40% - Accent3 7" xfId="473" xr:uid="{00000000-0005-0000-0000-000080390000}"/>
    <cellStyle name="40% - Accent3 7 2" xfId="677" xr:uid="{00000000-0005-0000-0000-000081390000}"/>
    <cellStyle name="40% - Accent3 7 2 2" xfId="1023" xr:uid="{00000000-0005-0000-0000-000082390000}"/>
    <cellStyle name="40% - Accent3 7 2 2 2" xfId="2119" xr:uid="{00000000-0005-0000-0000-000083390000}"/>
    <cellStyle name="40% - Accent3 7 2 2 2 2" xfId="18267" xr:uid="{00000000-0005-0000-0000-000084390000}"/>
    <cellStyle name="40% - Accent3 7 2 2 3" xfId="7725" xr:uid="{00000000-0005-0000-0000-000085390000}"/>
    <cellStyle name="40% - Accent3 7 2 2 3 2" xfId="23356" xr:uid="{00000000-0005-0000-0000-000086390000}"/>
    <cellStyle name="40% - Accent3 7 2 2 4" xfId="17316" xr:uid="{00000000-0005-0000-0000-000087390000}"/>
    <cellStyle name="40% - Accent3 7 2 2 5" xfId="34672" xr:uid="{00000000-0005-0000-0000-000088390000}"/>
    <cellStyle name="40% - Accent3 7 2 3" xfId="1778" xr:uid="{00000000-0005-0000-0000-000089390000}"/>
    <cellStyle name="40% - Accent3 7 2 3 2" xfId="7726" xr:uid="{00000000-0005-0000-0000-00008A390000}"/>
    <cellStyle name="40% - Accent3 7 2 3 2 2" xfId="23357" xr:uid="{00000000-0005-0000-0000-00008B390000}"/>
    <cellStyle name="40% - Accent3 7 2 3 3" xfId="17926" xr:uid="{00000000-0005-0000-0000-00008C390000}"/>
    <cellStyle name="40% - Accent3 7 2 4" xfId="7724" xr:uid="{00000000-0005-0000-0000-00008D390000}"/>
    <cellStyle name="40% - Accent3 7 2 4 2" xfId="23355" xr:uid="{00000000-0005-0000-0000-00008E390000}"/>
    <cellStyle name="40% - Accent3 7 2 5" xfId="16975" xr:uid="{00000000-0005-0000-0000-00008F390000}"/>
    <cellStyle name="40% - Accent3 7 2 6" xfId="33377" xr:uid="{00000000-0005-0000-0000-000090390000}"/>
    <cellStyle name="40% - Accent3 7 3" xfId="837" xr:uid="{00000000-0005-0000-0000-000091390000}"/>
    <cellStyle name="40% - Accent3 7 3 2" xfId="1933" xr:uid="{00000000-0005-0000-0000-000092390000}"/>
    <cellStyle name="40% - Accent3 7 3 2 2" xfId="18081" xr:uid="{00000000-0005-0000-0000-000093390000}"/>
    <cellStyle name="40% - Accent3 7 3 3" xfId="7727" xr:uid="{00000000-0005-0000-0000-000094390000}"/>
    <cellStyle name="40% - Accent3 7 3 3 2" xfId="23358" xr:uid="{00000000-0005-0000-0000-000095390000}"/>
    <cellStyle name="40% - Accent3 7 3 4" xfId="17130" xr:uid="{00000000-0005-0000-0000-000096390000}"/>
    <cellStyle name="40% - Accent3 7 3 5" xfId="34000" xr:uid="{00000000-0005-0000-0000-000097390000}"/>
    <cellStyle name="40% - Accent3 7 4" xfId="1592" xr:uid="{00000000-0005-0000-0000-000098390000}"/>
    <cellStyle name="40% - Accent3 7 4 2" xfId="7728" xr:uid="{00000000-0005-0000-0000-000099390000}"/>
    <cellStyle name="40% - Accent3 7 4 2 2" xfId="23359" xr:uid="{00000000-0005-0000-0000-00009A390000}"/>
    <cellStyle name="40% - Accent3 7 4 3" xfId="17740" xr:uid="{00000000-0005-0000-0000-00009B390000}"/>
    <cellStyle name="40% - Accent3 7 4 4" xfId="34488" xr:uid="{00000000-0005-0000-0000-00009C390000}"/>
    <cellStyle name="40% - Accent3 7 5" xfId="2637" xr:uid="{00000000-0005-0000-0000-00009D390000}"/>
    <cellStyle name="40% - Accent3 7 5 2" xfId="18780" xr:uid="{00000000-0005-0000-0000-00009E390000}"/>
    <cellStyle name="40% - Accent3 7 6" xfId="16789" xr:uid="{00000000-0005-0000-0000-00009F390000}"/>
    <cellStyle name="40% - Accent3 7 7" xfId="32676" xr:uid="{00000000-0005-0000-0000-0000A0390000}"/>
    <cellStyle name="40% - Accent3 70" xfId="31568" xr:uid="{00000000-0005-0000-0000-0000A1390000}"/>
    <cellStyle name="40% - Accent3 71" xfId="31581" xr:uid="{00000000-0005-0000-0000-0000A2390000}"/>
    <cellStyle name="40% - Accent3 72" xfId="31595" xr:uid="{00000000-0005-0000-0000-0000A3390000}"/>
    <cellStyle name="40% - Accent3 73" xfId="31626" xr:uid="{00000000-0005-0000-0000-0000A4390000}"/>
    <cellStyle name="40% - Accent3 74" xfId="31636" xr:uid="{00000000-0005-0000-0000-0000A5390000}"/>
    <cellStyle name="40% - Accent3 75" xfId="31645" xr:uid="{00000000-0005-0000-0000-0000A6390000}"/>
    <cellStyle name="40% - Accent3 76" xfId="31659" xr:uid="{00000000-0005-0000-0000-0000A7390000}"/>
    <cellStyle name="40% - Accent3 77" xfId="31673" xr:uid="{00000000-0005-0000-0000-0000A8390000}"/>
    <cellStyle name="40% - Accent3 78" xfId="31686" xr:uid="{00000000-0005-0000-0000-0000A9390000}"/>
    <cellStyle name="40% - Accent3 79" xfId="31700" xr:uid="{00000000-0005-0000-0000-0000AA390000}"/>
    <cellStyle name="40% - Accent3 8" xfId="487" xr:uid="{00000000-0005-0000-0000-0000AB390000}"/>
    <cellStyle name="40% - Accent3 8 2" xfId="690" xr:uid="{00000000-0005-0000-0000-0000AC390000}"/>
    <cellStyle name="40% - Accent3 8 2 2" xfId="1036" xr:uid="{00000000-0005-0000-0000-0000AD390000}"/>
    <cellStyle name="40% - Accent3 8 2 2 2" xfId="2132" xr:uid="{00000000-0005-0000-0000-0000AE390000}"/>
    <cellStyle name="40% - Accent3 8 2 2 2 2" xfId="18280" xr:uid="{00000000-0005-0000-0000-0000AF390000}"/>
    <cellStyle name="40% - Accent3 8 2 2 3" xfId="17329" xr:uid="{00000000-0005-0000-0000-0000B0390000}"/>
    <cellStyle name="40% - Accent3 8 2 2 4" xfId="34685" xr:uid="{00000000-0005-0000-0000-0000B1390000}"/>
    <cellStyle name="40% - Accent3 8 2 3" xfId="1791" xr:uid="{00000000-0005-0000-0000-0000B2390000}"/>
    <cellStyle name="40% - Accent3 8 2 3 2" xfId="17939" xr:uid="{00000000-0005-0000-0000-0000B3390000}"/>
    <cellStyle name="40% - Accent3 8 2 4" xfId="7729" xr:uid="{00000000-0005-0000-0000-0000B4390000}"/>
    <cellStyle name="40% - Accent3 8 2 4 2" xfId="23360" xr:uid="{00000000-0005-0000-0000-0000B5390000}"/>
    <cellStyle name="40% - Accent3 8 2 5" xfId="16988" xr:uid="{00000000-0005-0000-0000-0000B6390000}"/>
    <cellStyle name="40% - Accent3 8 2 6" xfId="33390" xr:uid="{00000000-0005-0000-0000-0000B7390000}"/>
    <cellStyle name="40% - Accent3 8 3" xfId="850" xr:uid="{00000000-0005-0000-0000-0000B8390000}"/>
    <cellStyle name="40% - Accent3 8 3 2" xfId="1946" xr:uid="{00000000-0005-0000-0000-0000B9390000}"/>
    <cellStyle name="40% - Accent3 8 3 2 2" xfId="18094" xr:uid="{00000000-0005-0000-0000-0000BA390000}"/>
    <cellStyle name="40% - Accent3 8 3 3" xfId="7730" xr:uid="{00000000-0005-0000-0000-0000BB390000}"/>
    <cellStyle name="40% - Accent3 8 3 3 2" xfId="23361" xr:uid="{00000000-0005-0000-0000-0000BC390000}"/>
    <cellStyle name="40% - Accent3 8 3 4" xfId="17143" xr:uid="{00000000-0005-0000-0000-0000BD390000}"/>
    <cellStyle name="40% - Accent3 8 3 5" xfId="34013" xr:uid="{00000000-0005-0000-0000-0000BE390000}"/>
    <cellStyle name="40% - Accent3 8 4" xfId="1605" xr:uid="{00000000-0005-0000-0000-0000BF390000}"/>
    <cellStyle name="40% - Accent3 8 4 2" xfId="17753" xr:uid="{00000000-0005-0000-0000-0000C0390000}"/>
    <cellStyle name="40% - Accent3 8 4 3" xfId="34501" xr:uid="{00000000-0005-0000-0000-0000C1390000}"/>
    <cellStyle name="40% - Accent3 8 5" xfId="2650" xr:uid="{00000000-0005-0000-0000-0000C2390000}"/>
    <cellStyle name="40% - Accent3 8 5 2" xfId="18793" xr:uid="{00000000-0005-0000-0000-0000C3390000}"/>
    <cellStyle name="40% - Accent3 8 6" xfId="16802" xr:uid="{00000000-0005-0000-0000-0000C4390000}"/>
    <cellStyle name="40% - Accent3 8 7" xfId="32689" xr:uid="{00000000-0005-0000-0000-0000C5390000}"/>
    <cellStyle name="40% - Accent3 80" xfId="31713" xr:uid="{00000000-0005-0000-0000-0000C6390000}"/>
    <cellStyle name="40% - Accent3 81" xfId="31726" xr:uid="{00000000-0005-0000-0000-0000C7390000}"/>
    <cellStyle name="40% - Accent3 82" xfId="31740" xr:uid="{00000000-0005-0000-0000-0000C8390000}"/>
    <cellStyle name="40% - Accent3 83" xfId="31754" xr:uid="{00000000-0005-0000-0000-0000C9390000}"/>
    <cellStyle name="40% - Accent3 84" xfId="31776" xr:uid="{00000000-0005-0000-0000-0000CA390000}"/>
    <cellStyle name="40% - Accent3 85" xfId="31789" xr:uid="{00000000-0005-0000-0000-0000CB390000}"/>
    <cellStyle name="40% - Accent3 86" xfId="31802" xr:uid="{00000000-0005-0000-0000-0000CC390000}"/>
    <cellStyle name="40% - Accent3 87" xfId="31821" xr:uid="{00000000-0005-0000-0000-0000CD390000}"/>
    <cellStyle name="40% - Accent3 88" xfId="31830" xr:uid="{00000000-0005-0000-0000-0000CE390000}"/>
    <cellStyle name="40% - Accent3 89" xfId="31853" xr:uid="{00000000-0005-0000-0000-0000CF390000}"/>
    <cellStyle name="40% - Accent3 9" xfId="500" xr:uid="{00000000-0005-0000-0000-0000D0390000}"/>
    <cellStyle name="40% - Accent3 9 2" xfId="703" xr:uid="{00000000-0005-0000-0000-0000D1390000}"/>
    <cellStyle name="40% - Accent3 9 2 2" xfId="1049" xr:uid="{00000000-0005-0000-0000-0000D2390000}"/>
    <cellStyle name="40% - Accent3 9 2 2 2" xfId="2145" xr:uid="{00000000-0005-0000-0000-0000D3390000}"/>
    <cellStyle name="40% - Accent3 9 2 2 2 2" xfId="18293" xr:uid="{00000000-0005-0000-0000-0000D4390000}"/>
    <cellStyle name="40% - Accent3 9 2 2 3" xfId="17342" xr:uid="{00000000-0005-0000-0000-0000D5390000}"/>
    <cellStyle name="40% - Accent3 9 2 2 4" xfId="34698" xr:uid="{00000000-0005-0000-0000-0000D6390000}"/>
    <cellStyle name="40% - Accent3 9 2 3" xfId="1804" xr:uid="{00000000-0005-0000-0000-0000D7390000}"/>
    <cellStyle name="40% - Accent3 9 2 3 2" xfId="17952" xr:uid="{00000000-0005-0000-0000-0000D8390000}"/>
    <cellStyle name="40% - Accent3 9 2 4" xfId="7731" xr:uid="{00000000-0005-0000-0000-0000D9390000}"/>
    <cellStyle name="40% - Accent3 9 2 4 2" xfId="23362" xr:uid="{00000000-0005-0000-0000-0000DA390000}"/>
    <cellStyle name="40% - Accent3 9 2 5" xfId="17001" xr:uid="{00000000-0005-0000-0000-0000DB390000}"/>
    <cellStyle name="40% - Accent3 9 2 6" xfId="33403" xr:uid="{00000000-0005-0000-0000-0000DC390000}"/>
    <cellStyle name="40% - Accent3 9 3" xfId="863" xr:uid="{00000000-0005-0000-0000-0000DD390000}"/>
    <cellStyle name="40% - Accent3 9 3 2" xfId="1959" xr:uid="{00000000-0005-0000-0000-0000DE390000}"/>
    <cellStyle name="40% - Accent3 9 3 2 2" xfId="18107" xr:uid="{00000000-0005-0000-0000-0000DF390000}"/>
    <cellStyle name="40% - Accent3 9 3 3" xfId="17156" xr:uid="{00000000-0005-0000-0000-0000E0390000}"/>
    <cellStyle name="40% - Accent3 9 3 4" xfId="34027" xr:uid="{00000000-0005-0000-0000-0000E1390000}"/>
    <cellStyle name="40% - Accent3 9 4" xfId="1618" xr:uid="{00000000-0005-0000-0000-0000E2390000}"/>
    <cellStyle name="40% - Accent3 9 4 2" xfId="17766" xr:uid="{00000000-0005-0000-0000-0000E3390000}"/>
    <cellStyle name="40% - Accent3 9 4 3" xfId="34514" xr:uid="{00000000-0005-0000-0000-0000E4390000}"/>
    <cellStyle name="40% - Accent3 9 5" xfId="2667" xr:uid="{00000000-0005-0000-0000-0000E5390000}"/>
    <cellStyle name="40% - Accent3 9 5 2" xfId="18808" xr:uid="{00000000-0005-0000-0000-0000E6390000}"/>
    <cellStyle name="40% - Accent3 9 6" xfId="16815" xr:uid="{00000000-0005-0000-0000-0000E7390000}"/>
    <cellStyle name="40% - Accent3 9 7" xfId="32702" xr:uid="{00000000-0005-0000-0000-0000E8390000}"/>
    <cellStyle name="40% - Accent3 90" xfId="31867" xr:uid="{00000000-0005-0000-0000-0000E9390000}"/>
    <cellStyle name="40% - Accent3 91" xfId="31881" xr:uid="{00000000-0005-0000-0000-0000EA390000}"/>
    <cellStyle name="40% - Accent3 92" xfId="31894" xr:uid="{00000000-0005-0000-0000-0000EB390000}"/>
    <cellStyle name="40% - Accent3 93" xfId="31909" xr:uid="{00000000-0005-0000-0000-0000EC390000}"/>
    <cellStyle name="40% - Accent3 94" xfId="31920" xr:uid="{00000000-0005-0000-0000-0000ED390000}"/>
    <cellStyle name="40% - Accent3 95" xfId="31933" xr:uid="{00000000-0005-0000-0000-0000EE390000}"/>
    <cellStyle name="40% - Accent3 96" xfId="31946" xr:uid="{00000000-0005-0000-0000-0000EF390000}"/>
    <cellStyle name="40% - Accent3 97" xfId="31959" xr:uid="{00000000-0005-0000-0000-0000F0390000}"/>
    <cellStyle name="40% - Accent3 98" xfId="31972" xr:uid="{00000000-0005-0000-0000-0000F1390000}"/>
    <cellStyle name="40% - Accent3 99" xfId="31995" xr:uid="{00000000-0005-0000-0000-0000F2390000}"/>
    <cellStyle name="40% - Accent4" xfId="33" builtinId="43" customBuiltin="1"/>
    <cellStyle name="40% - Accent4 10" xfId="515" xr:uid="{00000000-0005-0000-0000-0000F4390000}"/>
    <cellStyle name="40% - Accent4 10 2" xfId="718" xr:uid="{00000000-0005-0000-0000-0000F5390000}"/>
    <cellStyle name="40% - Accent4 10 2 2" xfId="1064" xr:uid="{00000000-0005-0000-0000-0000F6390000}"/>
    <cellStyle name="40% - Accent4 10 2 2 2" xfId="2160" xr:uid="{00000000-0005-0000-0000-0000F7390000}"/>
    <cellStyle name="40% - Accent4 10 2 2 2 2" xfId="18308" xr:uid="{00000000-0005-0000-0000-0000F8390000}"/>
    <cellStyle name="40% - Accent4 10 2 2 3" xfId="17357" xr:uid="{00000000-0005-0000-0000-0000F9390000}"/>
    <cellStyle name="40% - Accent4 10 2 2 4" xfId="34715" xr:uid="{00000000-0005-0000-0000-0000FA390000}"/>
    <cellStyle name="40% - Accent4 10 2 3" xfId="1819" xr:uid="{00000000-0005-0000-0000-0000FB390000}"/>
    <cellStyle name="40% - Accent4 10 2 3 2" xfId="17967" xr:uid="{00000000-0005-0000-0000-0000FC390000}"/>
    <cellStyle name="40% - Accent4 10 2 4" xfId="17016" xr:uid="{00000000-0005-0000-0000-0000FD390000}"/>
    <cellStyle name="40% - Accent4 10 2 5" xfId="33420" xr:uid="{00000000-0005-0000-0000-0000FE390000}"/>
    <cellStyle name="40% - Accent4 10 3" xfId="878" xr:uid="{00000000-0005-0000-0000-0000FF390000}"/>
    <cellStyle name="40% - Accent4 10 3 2" xfId="1974" xr:uid="{00000000-0005-0000-0000-0000003A0000}"/>
    <cellStyle name="40% - Accent4 10 3 2 2" xfId="18122" xr:uid="{00000000-0005-0000-0000-0000013A0000}"/>
    <cellStyle name="40% - Accent4 10 3 3" xfId="17171" xr:uid="{00000000-0005-0000-0000-0000023A0000}"/>
    <cellStyle name="40% - Accent4 10 3 4" xfId="34042" xr:uid="{00000000-0005-0000-0000-0000033A0000}"/>
    <cellStyle name="40% - Accent4 10 4" xfId="1633" xr:uid="{00000000-0005-0000-0000-0000043A0000}"/>
    <cellStyle name="40% - Accent4 10 4 2" xfId="17781" xr:uid="{00000000-0005-0000-0000-0000053A0000}"/>
    <cellStyle name="40% - Accent4 10 4 3" xfId="34419" xr:uid="{00000000-0005-0000-0000-0000063A0000}"/>
    <cellStyle name="40% - Accent4 10 5" xfId="2684" xr:uid="{00000000-0005-0000-0000-0000073A0000}"/>
    <cellStyle name="40% - Accent4 10 5 2" xfId="18825" xr:uid="{00000000-0005-0000-0000-0000083A0000}"/>
    <cellStyle name="40% - Accent4 10 6" xfId="16830" xr:uid="{00000000-0005-0000-0000-0000093A0000}"/>
    <cellStyle name="40% - Accent4 10 7" xfId="32717" xr:uid="{00000000-0005-0000-0000-00000A3A0000}"/>
    <cellStyle name="40% - Accent4 100" xfId="32010" xr:uid="{00000000-0005-0000-0000-00000B3A0000}"/>
    <cellStyle name="40% - Accent4 101" xfId="32025" xr:uid="{00000000-0005-0000-0000-00000C3A0000}"/>
    <cellStyle name="40% - Accent4 102" xfId="32038" xr:uid="{00000000-0005-0000-0000-00000D3A0000}"/>
    <cellStyle name="40% - Accent4 103" xfId="32053" xr:uid="{00000000-0005-0000-0000-00000E3A0000}"/>
    <cellStyle name="40% - Accent4 104" xfId="32066" xr:uid="{00000000-0005-0000-0000-00000F3A0000}"/>
    <cellStyle name="40% - Accent4 105" xfId="32079" xr:uid="{00000000-0005-0000-0000-0000103A0000}"/>
    <cellStyle name="40% - Accent4 106" xfId="32092" xr:uid="{00000000-0005-0000-0000-0000113A0000}"/>
    <cellStyle name="40% - Accent4 107" xfId="32115" xr:uid="{00000000-0005-0000-0000-0000123A0000}"/>
    <cellStyle name="40% - Accent4 108" xfId="32129" xr:uid="{00000000-0005-0000-0000-0000133A0000}"/>
    <cellStyle name="40% - Accent4 109" xfId="32144" xr:uid="{00000000-0005-0000-0000-0000143A0000}"/>
    <cellStyle name="40% - Accent4 11" xfId="528" xr:uid="{00000000-0005-0000-0000-0000153A0000}"/>
    <cellStyle name="40% - Accent4 11 2" xfId="731" xr:uid="{00000000-0005-0000-0000-0000163A0000}"/>
    <cellStyle name="40% - Accent4 11 2 2" xfId="1077" xr:uid="{00000000-0005-0000-0000-0000173A0000}"/>
    <cellStyle name="40% - Accent4 11 2 2 2" xfId="2173" xr:uid="{00000000-0005-0000-0000-0000183A0000}"/>
    <cellStyle name="40% - Accent4 11 2 2 2 2" xfId="18321" xr:uid="{00000000-0005-0000-0000-0000193A0000}"/>
    <cellStyle name="40% - Accent4 11 2 2 3" xfId="17370" xr:uid="{00000000-0005-0000-0000-00001A3A0000}"/>
    <cellStyle name="40% - Accent4 11 2 3" xfId="1832" xr:uid="{00000000-0005-0000-0000-00001B3A0000}"/>
    <cellStyle name="40% - Accent4 11 2 3 2" xfId="17980" xr:uid="{00000000-0005-0000-0000-00001C3A0000}"/>
    <cellStyle name="40% - Accent4 11 2 4" xfId="17029" xr:uid="{00000000-0005-0000-0000-00001D3A0000}"/>
    <cellStyle name="40% - Accent4 11 2 5" xfId="33433" xr:uid="{00000000-0005-0000-0000-00001E3A0000}"/>
    <cellStyle name="40% - Accent4 11 3" xfId="891" xr:uid="{00000000-0005-0000-0000-00001F3A0000}"/>
    <cellStyle name="40% - Accent4 11 3 2" xfId="1987" xr:uid="{00000000-0005-0000-0000-0000203A0000}"/>
    <cellStyle name="40% - Accent4 11 3 2 2" xfId="18135" xr:uid="{00000000-0005-0000-0000-0000213A0000}"/>
    <cellStyle name="40% - Accent4 11 3 3" xfId="17184" xr:uid="{00000000-0005-0000-0000-0000223A0000}"/>
    <cellStyle name="40% - Accent4 11 3 4" xfId="34055" xr:uid="{00000000-0005-0000-0000-0000233A0000}"/>
    <cellStyle name="40% - Accent4 11 4" xfId="1646" xr:uid="{00000000-0005-0000-0000-0000243A0000}"/>
    <cellStyle name="40% - Accent4 11 4 2" xfId="17794" xr:uid="{00000000-0005-0000-0000-0000253A0000}"/>
    <cellStyle name="40% - Accent4 11 4 3" xfId="34532" xr:uid="{00000000-0005-0000-0000-0000263A0000}"/>
    <cellStyle name="40% - Accent4 11 5" xfId="2698" xr:uid="{00000000-0005-0000-0000-0000273A0000}"/>
    <cellStyle name="40% - Accent4 11 5 2" xfId="18838" xr:uid="{00000000-0005-0000-0000-0000283A0000}"/>
    <cellStyle name="40% - Accent4 11 6" xfId="16843" xr:uid="{00000000-0005-0000-0000-0000293A0000}"/>
    <cellStyle name="40% - Accent4 11 7" xfId="32730" xr:uid="{00000000-0005-0000-0000-00002A3A0000}"/>
    <cellStyle name="40% - Accent4 110" xfId="32158" xr:uid="{00000000-0005-0000-0000-00002B3A0000}"/>
    <cellStyle name="40% - Accent4 111" xfId="32191" xr:uid="{00000000-0005-0000-0000-00002C3A0000}"/>
    <cellStyle name="40% - Accent4 112" xfId="32217" xr:uid="{00000000-0005-0000-0000-00002D3A0000}"/>
    <cellStyle name="40% - Accent4 113" xfId="32249" xr:uid="{00000000-0005-0000-0000-00002E3A0000}"/>
    <cellStyle name="40% - Accent4 114" xfId="32262" xr:uid="{00000000-0005-0000-0000-00002F3A0000}"/>
    <cellStyle name="40% - Accent4 115" xfId="32285" xr:uid="{00000000-0005-0000-0000-0000303A0000}"/>
    <cellStyle name="40% - Accent4 116" xfId="32298" xr:uid="{00000000-0005-0000-0000-0000313A0000}"/>
    <cellStyle name="40% - Accent4 117" xfId="32322" xr:uid="{00000000-0005-0000-0000-0000323A0000}"/>
    <cellStyle name="40% - Accent4 118" xfId="32344" xr:uid="{00000000-0005-0000-0000-0000333A0000}"/>
    <cellStyle name="40% - Accent4 119" xfId="32362" xr:uid="{00000000-0005-0000-0000-0000343A0000}"/>
    <cellStyle name="40% - Accent4 12" xfId="542" xr:uid="{00000000-0005-0000-0000-0000353A0000}"/>
    <cellStyle name="40% - Accent4 12 2" xfId="744" xr:uid="{00000000-0005-0000-0000-0000363A0000}"/>
    <cellStyle name="40% - Accent4 12 2 2" xfId="1090" xr:uid="{00000000-0005-0000-0000-0000373A0000}"/>
    <cellStyle name="40% - Accent4 12 2 2 2" xfId="2186" xr:uid="{00000000-0005-0000-0000-0000383A0000}"/>
    <cellStyle name="40% - Accent4 12 2 2 2 2" xfId="18334" xr:uid="{00000000-0005-0000-0000-0000393A0000}"/>
    <cellStyle name="40% - Accent4 12 2 2 3" xfId="17383" xr:uid="{00000000-0005-0000-0000-00003A3A0000}"/>
    <cellStyle name="40% - Accent4 12 2 3" xfId="1845" xr:uid="{00000000-0005-0000-0000-00003B3A0000}"/>
    <cellStyle name="40% - Accent4 12 2 3 2" xfId="17993" xr:uid="{00000000-0005-0000-0000-00003C3A0000}"/>
    <cellStyle name="40% - Accent4 12 2 4" xfId="17042" xr:uid="{00000000-0005-0000-0000-00003D3A0000}"/>
    <cellStyle name="40% - Accent4 12 2 5" xfId="33446" xr:uid="{00000000-0005-0000-0000-00003E3A0000}"/>
    <cellStyle name="40% - Accent4 12 3" xfId="904" xr:uid="{00000000-0005-0000-0000-00003F3A0000}"/>
    <cellStyle name="40% - Accent4 12 3 2" xfId="2000" xr:uid="{00000000-0005-0000-0000-0000403A0000}"/>
    <cellStyle name="40% - Accent4 12 3 2 2" xfId="18148" xr:uid="{00000000-0005-0000-0000-0000413A0000}"/>
    <cellStyle name="40% - Accent4 12 3 3" xfId="17197" xr:uid="{00000000-0005-0000-0000-0000423A0000}"/>
    <cellStyle name="40% - Accent4 12 3 4" xfId="34069" xr:uid="{00000000-0005-0000-0000-0000433A0000}"/>
    <cellStyle name="40% - Accent4 12 4" xfId="1659" xr:uid="{00000000-0005-0000-0000-0000443A0000}"/>
    <cellStyle name="40% - Accent4 12 4 2" xfId="17807" xr:uid="{00000000-0005-0000-0000-0000453A0000}"/>
    <cellStyle name="40% - Accent4 12 4 3" xfId="34729" xr:uid="{00000000-0005-0000-0000-0000463A0000}"/>
    <cellStyle name="40% - Accent4 12 5" xfId="2711" xr:uid="{00000000-0005-0000-0000-0000473A0000}"/>
    <cellStyle name="40% - Accent4 12 5 2" xfId="18851" xr:uid="{00000000-0005-0000-0000-0000483A0000}"/>
    <cellStyle name="40% - Accent4 12 6" xfId="16856" xr:uid="{00000000-0005-0000-0000-0000493A0000}"/>
    <cellStyle name="40% - Accent4 12 7" xfId="32743" xr:uid="{00000000-0005-0000-0000-00004A3A0000}"/>
    <cellStyle name="40% - Accent4 120" xfId="32389" xr:uid="{00000000-0005-0000-0000-00004B3A0000}"/>
    <cellStyle name="40% - Accent4 121" xfId="32422" xr:uid="{00000000-0005-0000-0000-00004C3A0000}"/>
    <cellStyle name="40% - Accent4 122" xfId="32459" xr:uid="{00000000-0005-0000-0000-00004D3A0000}"/>
    <cellStyle name="40% - Accent4 123" xfId="32575" xr:uid="{00000000-0005-0000-0000-00004E3A0000}"/>
    <cellStyle name="40% - Accent4 124" xfId="35923" xr:uid="{9FD06E60-92BF-4FF4-AABE-E13EADC4E37B}"/>
    <cellStyle name="40% - Accent4 125" xfId="35957" xr:uid="{613AAF85-58EA-4B1A-A415-B128E88F0CE4}"/>
    <cellStyle name="40% - Accent4 13" xfId="555" xr:uid="{00000000-0005-0000-0000-00004F3A0000}"/>
    <cellStyle name="40% - Accent4 13 2" xfId="917" xr:uid="{00000000-0005-0000-0000-0000503A0000}"/>
    <cellStyle name="40% - Accent4 13 2 2" xfId="2013" xr:uid="{00000000-0005-0000-0000-0000513A0000}"/>
    <cellStyle name="40% - Accent4 13 2 2 2" xfId="18161" xr:uid="{00000000-0005-0000-0000-0000523A0000}"/>
    <cellStyle name="40% - Accent4 13 2 3" xfId="17210" xr:uid="{00000000-0005-0000-0000-0000533A0000}"/>
    <cellStyle name="40% - Accent4 13 2 4" xfId="33459" xr:uid="{00000000-0005-0000-0000-0000543A0000}"/>
    <cellStyle name="40% - Accent4 13 3" xfId="1672" xr:uid="{00000000-0005-0000-0000-0000553A0000}"/>
    <cellStyle name="40% - Accent4 13 3 2" xfId="17820" xr:uid="{00000000-0005-0000-0000-0000563A0000}"/>
    <cellStyle name="40% - Accent4 13 3 3" xfId="34082" xr:uid="{00000000-0005-0000-0000-0000573A0000}"/>
    <cellStyle name="40% - Accent4 13 4" xfId="2725" xr:uid="{00000000-0005-0000-0000-0000583A0000}"/>
    <cellStyle name="40% - Accent4 13 4 2" xfId="18865" xr:uid="{00000000-0005-0000-0000-0000593A0000}"/>
    <cellStyle name="40% - Accent4 13 4 3" xfId="34742" xr:uid="{00000000-0005-0000-0000-00005A3A0000}"/>
    <cellStyle name="40% - Accent4 13 5" xfId="16869" xr:uid="{00000000-0005-0000-0000-00005B3A0000}"/>
    <cellStyle name="40% - Accent4 13 6" xfId="32756" xr:uid="{00000000-0005-0000-0000-00005C3A0000}"/>
    <cellStyle name="40% - Accent4 14" xfId="569" xr:uid="{00000000-0005-0000-0000-00005D3A0000}"/>
    <cellStyle name="40% - Accent4 14 2" xfId="930" xr:uid="{00000000-0005-0000-0000-00005E3A0000}"/>
    <cellStyle name="40% - Accent4 14 2 2" xfId="2026" xr:uid="{00000000-0005-0000-0000-00005F3A0000}"/>
    <cellStyle name="40% - Accent4 14 2 2 2" xfId="18174" xr:uid="{00000000-0005-0000-0000-0000603A0000}"/>
    <cellStyle name="40% - Accent4 14 2 3" xfId="17223" xr:uid="{00000000-0005-0000-0000-0000613A0000}"/>
    <cellStyle name="40% - Accent4 14 2 4" xfId="33472" xr:uid="{00000000-0005-0000-0000-0000623A0000}"/>
    <cellStyle name="40% - Accent4 14 3" xfId="1685" xr:uid="{00000000-0005-0000-0000-0000633A0000}"/>
    <cellStyle name="40% - Accent4 14 3 2" xfId="17833" xr:uid="{00000000-0005-0000-0000-0000643A0000}"/>
    <cellStyle name="40% - Accent4 14 3 3" xfId="34095" xr:uid="{00000000-0005-0000-0000-0000653A0000}"/>
    <cellStyle name="40% - Accent4 14 4" xfId="16427" xr:uid="{00000000-0005-0000-0000-0000663A0000}"/>
    <cellStyle name="40% - Accent4 14 4 2" xfId="30982" xr:uid="{00000000-0005-0000-0000-0000673A0000}"/>
    <cellStyle name="40% - Accent4 14 4 3" xfId="34756" xr:uid="{00000000-0005-0000-0000-0000683A0000}"/>
    <cellStyle name="40% - Accent4 14 5" xfId="16882" xr:uid="{00000000-0005-0000-0000-0000693A0000}"/>
    <cellStyle name="40% - Accent4 14 6" xfId="32769" xr:uid="{00000000-0005-0000-0000-00006A3A0000}"/>
    <cellStyle name="40% - Accent4 15" xfId="585" xr:uid="{00000000-0005-0000-0000-00006B3A0000}"/>
    <cellStyle name="40% - Accent4 15 2" xfId="945" xr:uid="{00000000-0005-0000-0000-00006C3A0000}"/>
    <cellStyle name="40% - Accent4 15 2 2" xfId="2041" xr:uid="{00000000-0005-0000-0000-00006D3A0000}"/>
    <cellStyle name="40% - Accent4 15 2 2 2" xfId="18189" xr:uid="{00000000-0005-0000-0000-00006E3A0000}"/>
    <cellStyle name="40% - Accent4 15 2 3" xfId="17238" xr:uid="{00000000-0005-0000-0000-00006F3A0000}"/>
    <cellStyle name="40% - Accent4 15 2 4" xfId="33486" xr:uid="{00000000-0005-0000-0000-0000703A0000}"/>
    <cellStyle name="40% - Accent4 15 3" xfId="1700" xr:uid="{00000000-0005-0000-0000-0000713A0000}"/>
    <cellStyle name="40% - Accent4 15 3 2" xfId="17848" xr:uid="{00000000-0005-0000-0000-0000723A0000}"/>
    <cellStyle name="40% - Accent4 15 3 3" xfId="34108" xr:uid="{00000000-0005-0000-0000-0000733A0000}"/>
    <cellStyle name="40% - Accent4 15 4" xfId="16442" xr:uid="{00000000-0005-0000-0000-0000743A0000}"/>
    <cellStyle name="40% - Accent4 15 4 2" xfId="30995" xr:uid="{00000000-0005-0000-0000-0000753A0000}"/>
    <cellStyle name="40% - Accent4 15 4 3" xfId="34769" xr:uid="{00000000-0005-0000-0000-0000763A0000}"/>
    <cellStyle name="40% - Accent4 15 5" xfId="16897" xr:uid="{00000000-0005-0000-0000-0000773A0000}"/>
    <cellStyle name="40% - Accent4 15 6" xfId="32782" xr:uid="{00000000-0005-0000-0000-0000783A0000}"/>
    <cellStyle name="40% - Accent4 16" xfId="763" xr:uid="{00000000-0005-0000-0000-0000793A0000}"/>
    <cellStyle name="40% - Accent4 16 2" xfId="1862" xr:uid="{00000000-0005-0000-0000-00007A3A0000}"/>
    <cellStyle name="40% - Accent4 16 2 2" xfId="18010" xr:uid="{00000000-0005-0000-0000-00007B3A0000}"/>
    <cellStyle name="40% - Accent4 16 2 3" xfId="33499" xr:uid="{00000000-0005-0000-0000-00007C3A0000}"/>
    <cellStyle name="40% - Accent4 16 3" xfId="16456" xr:uid="{00000000-0005-0000-0000-00007D3A0000}"/>
    <cellStyle name="40% - Accent4 16 3 2" xfId="31008" xr:uid="{00000000-0005-0000-0000-00007E3A0000}"/>
    <cellStyle name="40% - Accent4 16 3 3" xfId="34122" xr:uid="{00000000-0005-0000-0000-00007F3A0000}"/>
    <cellStyle name="40% - Accent4 16 4" xfId="17059" xr:uid="{00000000-0005-0000-0000-0000803A0000}"/>
    <cellStyle name="40% - Accent4 16 4 2" xfId="34782" xr:uid="{00000000-0005-0000-0000-0000813A0000}"/>
    <cellStyle name="40% - Accent4 16 5" xfId="32795" xr:uid="{00000000-0005-0000-0000-0000823A0000}"/>
    <cellStyle name="40% - Accent4 17" xfId="1107" xr:uid="{00000000-0005-0000-0000-0000833A0000}"/>
    <cellStyle name="40% - Accent4 17 2" xfId="2203" xr:uid="{00000000-0005-0000-0000-0000843A0000}"/>
    <cellStyle name="40% - Accent4 17 2 2" xfId="18351" xr:uid="{00000000-0005-0000-0000-0000853A0000}"/>
    <cellStyle name="40% - Accent4 17 2 3" xfId="33512" xr:uid="{00000000-0005-0000-0000-0000863A0000}"/>
    <cellStyle name="40% - Accent4 17 3" xfId="16470" xr:uid="{00000000-0005-0000-0000-0000873A0000}"/>
    <cellStyle name="40% - Accent4 17 3 2" xfId="31022" xr:uid="{00000000-0005-0000-0000-0000883A0000}"/>
    <cellStyle name="40% - Accent4 17 3 3" xfId="34135" xr:uid="{00000000-0005-0000-0000-0000893A0000}"/>
    <cellStyle name="40% - Accent4 17 4" xfId="17400" xr:uid="{00000000-0005-0000-0000-00008A3A0000}"/>
    <cellStyle name="40% - Accent4 17 4 2" xfId="34796" xr:uid="{00000000-0005-0000-0000-00008B3A0000}"/>
    <cellStyle name="40% - Accent4 17 5" xfId="32808" xr:uid="{00000000-0005-0000-0000-00008C3A0000}"/>
    <cellStyle name="40% - Accent4 18" xfId="1121" xr:uid="{00000000-0005-0000-0000-00008D3A0000}"/>
    <cellStyle name="40% - Accent4 18 2" xfId="2216" xr:uid="{00000000-0005-0000-0000-00008E3A0000}"/>
    <cellStyle name="40% - Accent4 18 2 2" xfId="18364" xr:uid="{00000000-0005-0000-0000-00008F3A0000}"/>
    <cellStyle name="40% - Accent4 18 2 3" xfId="33526" xr:uid="{00000000-0005-0000-0000-0000903A0000}"/>
    <cellStyle name="40% - Accent4 18 3" xfId="16483" xr:uid="{00000000-0005-0000-0000-0000913A0000}"/>
    <cellStyle name="40% - Accent4 18 3 2" xfId="31035" xr:uid="{00000000-0005-0000-0000-0000923A0000}"/>
    <cellStyle name="40% - Accent4 18 3 3" xfId="34148" xr:uid="{00000000-0005-0000-0000-0000933A0000}"/>
    <cellStyle name="40% - Accent4 18 4" xfId="17413" xr:uid="{00000000-0005-0000-0000-0000943A0000}"/>
    <cellStyle name="40% - Accent4 18 4 2" xfId="34809" xr:uid="{00000000-0005-0000-0000-0000953A0000}"/>
    <cellStyle name="40% - Accent4 18 5" xfId="32821" xr:uid="{00000000-0005-0000-0000-0000963A0000}"/>
    <cellStyle name="40% - Accent4 19" xfId="1134" xr:uid="{00000000-0005-0000-0000-0000973A0000}"/>
    <cellStyle name="40% - Accent4 19 2" xfId="2229" xr:uid="{00000000-0005-0000-0000-0000983A0000}"/>
    <cellStyle name="40% - Accent4 19 2 2" xfId="18377" xr:uid="{00000000-0005-0000-0000-0000993A0000}"/>
    <cellStyle name="40% - Accent4 19 2 3" xfId="33539" xr:uid="{00000000-0005-0000-0000-00009A3A0000}"/>
    <cellStyle name="40% - Accent4 19 3" xfId="16524" xr:uid="{00000000-0005-0000-0000-00009B3A0000}"/>
    <cellStyle name="40% - Accent4 19 3 2" xfId="31050" xr:uid="{00000000-0005-0000-0000-00009C3A0000}"/>
    <cellStyle name="40% - Accent4 19 3 3" xfId="34161" xr:uid="{00000000-0005-0000-0000-00009D3A0000}"/>
    <cellStyle name="40% - Accent4 19 4" xfId="17426" xr:uid="{00000000-0005-0000-0000-00009E3A0000}"/>
    <cellStyle name="40% - Accent4 19 4 2" xfId="34823" xr:uid="{00000000-0005-0000-0000-00009F3A0000}"/>
    <cellStyle name="40% - Accent4 19 5" xfId="32835" xr:uid="{00000000-0005-0000-0000-0000A03A0000}"/>
    <cellStyle name="40% - Accent4 2" xfId="243" xr:uid="{00000000-0005-0000-0000-0000A13A0000}"/>
    <cellStyle name="40% - Accent4 2 10" xfId="7732" xr:uid="{00000000-0005-0000-0000-0000A23A0000}"/>
    <cellStyle name="40% - Accent4 2 10 2" xfId="7733" xr:uid="{00000000-0005-0000-0000-0000A33A0000}"/>
    <cellStyle name="40% - Accent4 2 10 2 2" xfId="23364" xr:uid="{00000000-0005-0000-0000-0000A43A0000}"/>
    <cellStyle name="40% - Accent4 2 10 3" xfId="7734" xr:uid="{00000000-0005-0000-0000-0000A53A0000}"/>
    <cellStyle name="40% - Accent4 2 10 3 2" xfId="23365" xr:uid="{00000000-0005-0000-0000-0000A63A0000}"/>
    <cellStyle name="40% - Accent4 2 10 4" xfId="23363" xr:uid="{00000000-0005-0000-0000-0000A73A0000}"/>
    <cellStyle name="40% - Accent4 2 11" xfId="7735" xr:uid="{00000000-0005-0000-0000-0000A83A0000}"/>
    <cellStyle name="40% - Accent4 2 11 2" xfId="7736" xr:uid="{00000000-0005-0000-0000-0000A93A0000}"/>
    <cellStyle name="40% - Accent4 2 11 2 2" xfId="23367" xr:uid="{00000000-0005-0000-0000-0000AA3A0000}"/>
    <cellStyle name="40% - Accent4 2 11 3" xfId="23366" xr:uid="{00000000-0005-0000-0000-0000AB3A0000}"/>
    <cellStyle name="40% - Accent4 2 2" xfId="7737" xr:uid="{00000000-0005-0000-0000-0000AC3A0000}"/>
    <cellStyle name="40% - Accent4 2 2 10" xfId="7738" xr:uid="{00000000-0005-0000-0000-0000AD3A0000}"/>
    <cellStyle name="40% - Accent4 2 2 10 2" xfId="7739" xr:uid="{00000000-0005-0000-0000-0000AE3A0000}"/>
    <cellStyle name="40% - Accent4 2 2 10 2 2" xfId="23370" xr:uid="{00000000-0005-0000-0000-0000AF3A0000}"/>
    <cellStyle name="40% - Accent4 2 2 10 3" xfId="23369" xr:uid="{00000000-0005-0000-0000-0000B03A0000}"/>
    <cellStyle name="40% - Accent4 2 2 11" xfId="23368" xr:uid="{00000000-0005-0000-0000-0000B13A0000}"/>
    <cellStyle name="40% - Accent4 2 2 2" xfId="7740" xr:uid="{00000000-0005-0000-0000-0000B23A0000}"/>
    <cellStyle name="40% - Accent4 2 2 2 2" xfId="7741" xr:uid="{00000000-0005-0000-0000-0000B33A0000}"/>
    <cellStyle name="40% - Accent4 2 2 2 2 2" xfId="7742" xr:uid="{00000000-0005-0000-0000-0000B43A0000}"/>
    <cellStyle name="40% - Accent4 2 2 2 2 2 2" xfId="7743" xr:uid="{00000000-0005-0000-0000-0000B53A0000}"/>
    <cellStyle name="40% - Accent4 2 2 2 2 2 2 2" xfId="7744" xr:uid="{00000000-0005-0000-0000-0000B63A0000}"/>
    <cellStyle name="40% - Accent4 2 2 2 2 2 2 2 2" xfId="7745" xr:uid="{00000000-0005-0000-0000-0000B73A0000}"/>
    <cellStyle name="40% - Accent4 2 2 2 2 2 2 2 2 2" xfId="23376" xr:uid="{00000000-0005-0000-0000-0000B83A0000}"/>
    <cellStyle name="40% - Accent4 2 2 2 2 2 2 2 3" xfId="7746" xr:uid="{00000000-0005-0000-0000-0000B93A0000}"/>
    <cellStyle name="40% - Accent4 2 2 2 2 2 2 2 3 2" xfId="23377" xr:uid="{00000000-0005-0000-0000-0000BA3A0000}"/>
    <cellStyle name="40% - Accent4 2 2 2 2 2 2 2 4" xfId="23375" xr:uid="{00000000-0005-0000-0000-0000BB3A0000}"/>
    <cellStyle name="40% - Accent4 2 2 2 2 2 2 3" xfId="7747" xr:uid="{00000000-0005-0000-0000-0000BC3A0000}"/>
    <cellStyle name="40% - Accent4 2 2 2 2 2 2 3 2" xfId="7748" xr:uid="{00000000-0005-0000-0000-0000BD3A0000}"/>
    <cellStyle name="40% - Accent4 2 2 2 2 2 2 3 2 2" xfId="23379" xr:uid="{00000000-0005-0000-0000-0000BE3A0000}"/>
    <cellStyle name="40% - Accent4 2 2 2 2 2 2 3 3" xfId="23378" xr:uid="{00000000-0005-0000-0000-0000BF3A0000}"/>
    <cellStyle name="40% - Accent4 2 2 2 2 2 2 4" xfId="23374" xr:uid="{00000000-0005-0000-0000-0000C03A0000}"/>
    <cellStyle name="40% - Accent4 2 2 2 2 2 3" xfId="7749" xr:uid="{00000000-0005-0000-0000-0000C13A0000}"/>
    <cellStyle name="40% - Accent4 2 2 2 2 2 3 2" xfId="7750" xr:uid="{00000000-0005-0000-0000-0000C23A0000}"/>
    <cellStyle name="40% - Accent4 2 2 2 2 2 3 2 2" xfId="23381" xr:uid="{00000000-0005-0000-0000-0000C33A0000}"/>
    <cellStyle name="40% - Accent4 2 2 2 2 2 3 3" xfId="7751" xr:uid="{00000000-0005-0000-0000-0000C43A0000}"/>
    <cellStyle name="40% - Accent4 2 2 2 2 2 3 3 2" xfId="23382" xr:uid="{00000000-0005-0000-0000-0000C53A0000}"/>
    <cellStyle name="40% - Accent4 2 2 2 2 2 3 4" xfId="23380" xr:uid="{00000000-0005-0000-0000-0000C63A0000}"/>
    <cellStyle name="40% - Accent4 2 2 2 2 2 4" xfId="7752" xr:uid="{00000000-0005-0000-0000-0000C73A0000}"/>
    <cellStyle name="40% - Accent4 2 2 2 2 2 4 2" xfId="7753" xr:uid="{00000000-0005-0000-0000-0000C83A0000}"/>
    <cellStyle name="40% - Accent4 2 2 2 2 2 4 2 2" xfId="23384" xr:uid="{00000000-0005-0000-0000-0000C93A0000}"/>
    <cellStyle name="40% - Accent4 2 2 2 2 2 4 3" xfId="23383" xr:uid="{00000000-0005-0000-0000-0000CA3A0000}"/>
    <cellStyle name="40% - Accent4 2 2 2 2 2 5" xfId="23373" xr:uid="{00000000-0005-0000-0000-0000CB3A0000}"/>
    <cellStyle name="40% - Accent4 2 2 2 2 3" xfId="7754" xr:uid="{00000000-0005-0000-0000-0000CC3A0000}"/>
    <cellStyle name="40% - Accent4 2 2 2 2 3 2" xfId="7755" xr:uid="{00000000-0005-0000-0000-0000CD3A0000}"/>
    <cellStyle name="40% - Accent4 2 2 2 2 3 2 2" xfId="7756" xr:uid="{00000000-0005-0000-0000-0000CE3A0000}"/>
    <cellStyle name="40% - Accent4 2 2 2 2 3 2 2 2" xfId="23387" xr:uid="{00000000-0005-0000-0000-0000CF3A0000}"/>
    <cellStyle name="40% - Accent4 2 2 2 2 3 2 3" xfId="7757" xr:uid="{00000000-0005-0000-0000-0000D03A0000}"/>
    <cellStyle name="40% - Accent4 2 2 2 2 3 2 3 2" xfId="23388" xr:uid="{00000000-0005-0000-0000-0000D13A0000}"/>
    <cellStyle name="40% - Accent4 2 2 2 2 3 2 4" xfId="23386" xr:uid="{00000000-0005-0000-0000-0000D23A0000}"/>
    <cellStyle name="40% - Accent4 2 2 2 2 3 3" xfId="7758" xr:uid="{00000000-0005-0000-0000-0000D33A0000}"/>
    <cellStyle name="40% - Accent4 2 2 2 2 3 3 2" xfId="7759" xr:uid="{00000000-0005-0000-0000-0000D43A0000}"/>
    <cellStyle name="40% - Accent4 2 2 2 2 3 3 2 2" xfId="23390" xr:uid="{00000000-0005-0000-0000-0000D53A0000}"/>
    <cellStyle name="40% - Accent4 2 2 2 2 3 3 3" xfId="23389" xr:uid="{00000000-0005-0000-0000-0000D63A0000}"/>
    <cellStyle name="40% - Accent4 2 2 2 2 3 4" xfId="23385" xr:uid="{00000000-0005-0000-0000-0000D73A0000}"/>
    <cellStyle name="40% - Accent4 2 2 2 2 4" xfId="7760" xr:uid="{00000000-0005-0000-0000-0000D83A0000}"/>
    <cellStyle name="40% - Accent4 2 2 2 2 4 2" xfId="7761" xr:uid="{00000000-0005-0000-0000-0000D93A0000}"/>
    <cellStyle name="40% - Accent4 2 2 2 2 4 2 2" xfId="23392" xr:uid="{00000000-0005-0000-0000-0000DA3A0000}"/>
    <cellStyle name="40% - Accent4 2 2 2 2 4 3" xfId="7762" xr:uid="{00000000-0005-0000-0000-0000DB3A0000}"/>
    <cellStyle name="40% - Accent4 2 2 2 2 4 3 2" xfId="23393" xr:uid="{00000000-0005-0000-0000-0000DC3A0000}"/>
    <cellStyle name="40% - Accent4 2 2 2 2 4 4" xfId="23391" xr:uid="{00000000-0005-0000-0000-0000DD3A0000}"/>
    <cellStyle name="40% - Accent4 2 2 2 2 5" xfId="7763" xr:uid="{00000000-0005-0000-0000-0000DE3A0000}"/>
    <cellStyle name="40% - Accent4 2 2 2 2 5 2" xfId="7764" xr:uid="{00000000-0005-0000-0000-0000DF3A0000}"/>
    <cellStyle name="40% - Accent4 2 2 2 2 5 2 2" xfId="23395" xr:uid="{00000000-0005-0000-0000-0000E03A0000}"/>
    <cellStyle name="40% - Accent4 2 2 2 2 5 3" xfId="23394" xr:uid="{00000000-0005-0000-0000-0000E13A0000}"/>
    <cellStyle name="40% - Accent4 2 2 2 2 6" xfId="23372" xr:uid="{00000000-0005-0000-0000-0000E23A0000}"/>
    <cellStyle name="40% - Accent4 2 2 2 3" xfId="7765" xr:uid="{00000000-0005-0000-0000-0000E33A0000}"/>
    <cellStyle name="40% - Accent4 2 2 2 3 2" xfId="7766" xr:uid="{00000000-0005-0000-0000-0000E43A0000}"/>
    <cellStyle name="40% - Accent4 2 2 2 3 2 2" xfId="7767" xr:uid="{00000000-0005-0000-0000-0000E53A0000}"/>
    <cellStyle name="40% - Accent4 2 2 2 3 2 2 2" xfId="7768" xr:uid="{00000000-0005-0000-0000-0000E63A0000}"/>
    <cellStyle name="40% - Accent4 2 2 2 3 2 2 2 2" xfId="23399" xr:uid="{00000000-0005-0000-0000-0000E73A0000}"/>
    <cellStyle name="40% - Accent4 2 2 2 3 2 2 3" xfId="7769" xr:uid="{00000000-0005-0000-0000-0000E83A0000}"/>
    <cellStyle name="40% - Accent4 2 2 2 3 2 2 3 2" xfId="23400" xr:uid="{00000000-0005-0000-0000-0000E93A0000}"/>
    <cellStyle name="40% - Accent4 2 2 2 3 2 2 4" xfId="23398" xr:uid="{00000000-0005-0000-0000-0000EA3A0000}"/>
    <cellStyle name="40% - Accent4 2 2 2 3 2 3" xfId="7770" xr:uid="{00000000-0005-0000-0000-0000EB3A0000}"/>
    <cellStyle name="40% - Accent4 2 2 2 3 2 3 2" xfId="7771" xr:uid="{00000000-0005-0000-0000-0000EC3A0000}"/>
    <cellStyle name="40% - Accent4 2 2 2 3 2 3 2 2" xfId="23402" xr:uid="{00000000-0005-0000-0000-0000ED3A0000}"/>
    <cellStyle name="40% - Accent4 2 2 2 3 2 3 3" xfId="23401" xr:uid="{00000000-0005-0000-0000-0000EE3A0000}"/>
    <cellStyle name="40% - Accent4 2 2 2 3 2 4" xfId="23397" xr:uid="{00000000-0005-0000-0000-0000EF3A0000}"/>
    <cellStyle name="40% - Accent4 2 2 2 3 3" xfId="7772" xr:uid="{00000000-0005-0000-0000-0000F03A0000}"/>
    <cellStyle name="40% - Accent4 2 2 2 3 3 2" xfId="7773" xr:uid="{00000000-0005-0000-0000-0000F13A0000}"/>
    <cellStyle name="40% - Accent4 2 2 2 3 3 2 2" xfId="23404" xr:uid="{00000000-0005-0000-0000-0000F23A0000}"/>
    <cellStyle name="40% - Accent4 2 2 2 3 3 3" xfId="7774" xr:uid="{00000000-0005-0000-0000-0000F33A0000}"/>
    <cellStyle name="40% - Accent4 2 2 2 3 3 3 2" xfId="23405" xr:uid="{00000000-0005-0000-0000-0000F43A0000}"/>
    <cellStyle name="40% - Accent4 2 2 2 3 3 4" xfId="23403" xr:uid="{00000000-0005-0000-0000-0000F53A0000}"/>
    <cellStyle name="40% - Accent4 2 2 2 3 4" xfId="7775" xr:uid="{00000000-0005-0000-0000-0000F63A0000}"/>
    <cellStyle name="40% - Accent4 2 2 2 3 4 2" xfId="7776" xr:uid="{00000000-0005-0000-0000-0000F73A0000}"/>
    <cellStyle name="40% - Accent4 2 2 2 3 4 2 2" xfId="23407" xr:uid="{00000000-0005-0000-0000-0000F83A0000}"/>
    <cellStyle name="40% - Accent4 2 2 2 3 4 3" xfId="23406" xr:uid="{00000000-0005-0000-0000-0000F93A0000}"/>
    <cellStyle name="40% - Accent4 2 2 2 3 5" xfId="23396" xr:uid="{00000000-0005-0000-0000-0000FA3A0000}"/>
    <cellStyle name="40% - Accent4 2 2 2 4" xfId="7777" xr:uid="{00000000-0005-0000-0000-0000FB3A0000}"/>
    <cellStyle name="40% - Accent4 2 2 2 4 2" xfId="7778" xr:uid="{00000000-0005-0000-0000-0000FC3A0000}"/>
    <cellStyle name="40% - Accent4 2 2 2 4 2 2" xfId="7779" xr:uid="{00000000-0005-0000-0000-0000FD3A0000}"/>
    <cellStyle name="40% - Accent4 2 2 2 4 2 2 2" xfId="7780" xr:uid="{00000000-0005-0000-0000-0000FE3A0000}"/>
    <cellStyle name="40% - Accent4 2 2 2 4 2 2 2 2" xfId="23411" xr:uid="{00000000-0005-0000-0000-0000FF3A0000}"/>
    <cellStyle name="40% - Accent4 2 2 2 4 2 2 3" xfId="7781" xr:uid="{00000000-0005-0000-0000-0000003B0000}"/>
    <cellStyle name="40% - Accent4 2 2 2 4 2 2 3 2" xfId="23412" xr:uid="{00000000-0005-0000-0000-0000013B0000}"/>
    <cellStyle name="40% - Accent4 2 2 2 4 2 2 4" xfId="23410" xr:uid="{00000000-0005-0000-0000-0000023B0000}"/>
    <cellStyle name="40% - Accent4 2 2 2 4 2 3" xfId="7782" xr:uid="{00000000-0005-0000-0000-0000033B0000}"/>
    <cellStyle name="40% - Accent4 2 2 2 4 2 3 2" xfId="7783" xr:uid="{00000000-0005-0000-0000-0000043B0000}"/>
    <cellStyle name="40% - Accent4 2 2 2 4 2 3 2 2" xfId="23414" xr:uid="{00000000-0005-0000-0000-0000053B0000}"/>
    <cellStyle name="40% - Accent4 2 2 2 4 2 3 3" xfId="23413" xr:uid="{00000000-0005-0000-0000-0000063B0000}"/>
    <cellStyle name="40% - Accent4 2 2 2 4 2 4" xfId="23409" xr:uid="{00000000-0005-0000-0000-0000073B0000}"/>
    <cellStyle name="40% - Accent4 2 2 2 4 3" xfId="7784" xr:uid="{00000000-0005-0000-0000-0000083B0000}"/>
    <cellStyle name="40% - Accent4 2 2 2 4 3 2" xfId="7785" xr:uid="{00000000-0005-0000-0000-0000093B0000}"/>
    <cellStyle name="40% - Accent4 2 2 2 4 3 2 2" xfId="23416" xr:uid="{00000000-0005-0000-0000-00000A3B0000}"/>
    <cellStyle name="40% - Accent4 2 2 2 4 3 3" xfId="7786" xr:uid="{00000000-0005-0000-0000-00000B3B0000}"/>
    <cellStyle name="40% - Accent4 2 2 2 4 3 3 2" xfId="23417" xr:uid="{00000000-0005-0000-0000-00000C3B0000}"/>
    <cellStyle name="40% - Accent4 2 2 2 4 3 4" xfId="23415" xr:uid="{00000000-0005-0000-0000-00000D3B0000}"/>
    <cellStyle name="40% - Accent4 2 2 2 4 4" xfId="7787" xr:uid="{00000000-0005-0000-0000-00000E3B0000}"/>
    <cellStyle name="40% - Accent4 2 2 2 4 4 2" xfId="7788" xr:uid="{00000000-0005-0000-0000-00000F3B0000}"/>
    <cellStyle name="40% - Accent4 2 2 2 4 4 2 2" xfId="23419" xr:uid="{00000000-0005-0000-0000-0000103B0000}"/>
    <cellStyle name="40% - Accent4 2 2 2 4 4 3" xfId="23418" xr:uid="{00000000-0005-0000-0000-0000113B0000}"/>
    <cellStyle name="40% - Accent4 2 2 2 4 5" xfId="23408" xr:uid="{00000000-0005-0000-0000-0000123B0000}"/>
    <cellStyle name="40% - Accent4 2 2 2 5" xfId="7789" xr:uid="{00000000-0005-0000-0000-0000133B0000}"/>
    <cellStyle name="40% - Accent4 2 2 2 5 2" xfId="7790" xr:uid="{00000000-0005-0000-0000-0000143B0000}"/>
    <cellStyle name="40% - Accent4 2 2 2 5 2 2" xfId="7791" xr:uid="{00000000-0005-0000-0000-0000153B0000}"/>
    <cellStyle name="40% - Accent4 2 2 2 5 2 2 2" xfId="23422" xr:uid="{00000000-0005-0000-0000-0000163B0000}"/>
    <cellStyle name="40% - Accent4 2 2 2 5 2 3" xfId="7792" xr:uid="{00000000-0005-0000-0000-0000173B0000}"/>
    <cellStyle name="40% - Accent4 2 2 2 5 2 3 2" xfId="23423" xr:uid="{00000000-0005-0000-0000-0000183B0000}"/>
    <cellStyle name="40% - Accent4 2 2 2 5 2 4" xfId="23421" xr:uid="{00000000-0005-0000-0000-0000193B0000}"/>
    <cellStyle name="40% - Accent4 2 2 2 5 3" xfId="7793" xr:uid="{00000000-0005-0000-0000-00001A3B0000}"/>
    <cellStyle name="40% - Accent4 2 2 2 5 3 2" xfId="7794" xr:uid="{00000000-0005-0000-0000-00001B3B0000}"/>
    <cellStyle name="40% - Accent4 2 2 2 5 3 2 2" xfId="23425" xr:uid="{00000000-0005-0000-0000-00001C3B0000}"/>
    <cellStyle name="40% - Accent4 2 2 2 5 3 3" xfId="23424" xr:uid="{00000000-0005-0000-0000-00001D3B0000}"/>
    <cellStyle name="40% - Accent4 2 2 2 5 4" xfId="23420" xr:uid="{00000000-0005-0000-0000-00001E3B0000}"/>
    <cellStyle name="40% - Accent4 2 2 2 6" xfId="7795" xr:uid="{00000000-0005-0000-0000-00001F3B0000}"/>
    <cellStyle name="40% - Accent4 2 2 2 6 2" xfId="7796" xr:uid="{00000000-0005-0000-0000-0000203B0000}"/>
    <cellStyle name="40% - Accent4 2 2 2 6 2 2" xfId="7797" xr:uid="{00000000-0005-0000-0000-0000213B0000}"/>
    <cellStyle name="40% - Accent4 2 2 2 6 2 2 2" xfId="23428" xr:uid="{00000000-0005-0000-0000-0000223B0000}"/>
    <cellStyle name="40% - Accent4 2 2 2 6 2 3" xfId="7798" xr:uid="{00000000-0005-0000-0000-0000233B0000}"/>
    <cellStyle name="40% - Accent4 2 2 2 6 2 3 2" xfId="23429" xr:uid="{00000000-0005-0000-0000-0000243B0000}"/>
    <cellStyle name="40% - Accent4 2 2 2 6 2 4" xfId="23427" xr:uid="{00000000-0005-0000-0000-0000253B0000}"/>
    <cellStyle name="40% - Accent4 2 2 2 6 3" xfId="7799" xr:uid="{00000000-0005-0000-0000-0000263B0000}"/>
    <cellStyle name="40% - Accent4 2 2 2 6 3 2" xfId="23430" xr:uid="{00000000-0005-0000-0000-0000273B0000}"/>
    <cellStyle name="40% - Accent4 2 2 2 6 4" xfId="7800" xr:uid="{00000000-0005-0000-0000-0000283B0000}"/>
    <cellStyle name="40% - Accent4 2 2 2 6 4 2" xfId="23431" xr:uid="{00000000-0005-0000-0000-0000293B0000}"/>
    <cellStyle name="40% - Accent4 2 2 2 6 5" xfId="23426" xr:uid="{00000000-0005-0000-0000-00002A3B0000}"/>
    <cellStyle name="40% - Accent4 2 2 2 7" xfId="7801" xr:uid="{00000000-0005-0000-0000-00002B3B0000}"/>
    <cellStyle name="40% - Accent4 2 2 2 7 2" xfId="7802" xr:uid="{00000000-0005-0000-0000-00002C3B0000}"/>
    <cellStyle name="40% - Accent4 2 2 2 7 2 2" xfId="23433" xr:uid="{00000000-0005-0000-0000-00002D3B0000}"/>
    <cellStyle name="40% - Accent4 2 2 2 7 3" xfId="7803" xr:uid="{00000000-0005-0000-0000-00002E3B0000}"/>
    <cellStyle name="40% - Accent4 2 2 2 7 3 2" xfId="23434" xr:uid="{00000000-0005-0000-0000-00002F3B0000}"/>
    <cellStyle name="40% - Accent4 2 2 2 7 4" xfId="23432" xr:uid="{00000000-0005-0000-0000-0000303B0000}"/>
    <cellStyle name="40% - Accent4 2 2 2 8" xfId="7804" xr:uid="{00000000-0005-0000-0000-0000313B0000}"/>
    <cellStyle name="40% - Accent4 2 2 2 8 2" xfId="7805" xr:uid="{00000000-0005-0000-0000-0000323B0000}"/>
    <cellStyle name="40% - Accent4 2 2 2 8 2 2" xfId="23436" xr:uid="{00000000-0005-0000-0000-0000333B0000}"/>
    <cellStyle name="40% - Accent4 2 2 2 8 3" xfId="23435" xr:uid="{00000000-0005-0000-0000-0000343B0000}"/>
    <cellStyle name="40% - Accent4 2 2 2 9" xfId="23371" xr:uid="{00000000-0005-0000-0000-0000353B0000}"/>
    <cellStyle name="40% - Accent4 2 2 3" xfId="7806" xr:uid="{00000000-0005-0000-0000-0000363B0000}"/>
    <cellStyle name="40% - Accent4 2 2 3 2" xfId="7807" xr:uid="{00000000-0005-0000-0000-0000373B0000}"/>
    <cellStyle name="40% - Accent4 2 2 3 2 2" xfId="7808" xr:uid="{00000000-0005-0000-0000-0000383B0000}"/>
    <cellStyle name="40% - Accent4 2 2 3 2 2 2" xfId="7809" xr:uid="{00000000-0005-0000-0000-0000393B0000}"/>
    <cellStyle name="40% - Accent4 2 2 3 2 2 2 2" xfId="7810" xr:uid="{00000000-0005-0000-0000-00003A3B0000}"/>
    <cellStyle name="40% - Accent4 2 2 3 2 2 2 2 2" xfId="23441" xr:uid="{00000000-0005-0000-0000-00003B3B0000}"/>
    <cellStyle name="40% - Accent4 2 2 3 2 2 2 3" xfId="7811" xr:uid="{00000000-0005-0000-0000-00003C3B0000}"/>
    <cellStyle name="40% - Accent4 2 2 3 2 2 2 3 2" xfId="23442" xr:uid="{00000000-0005-0000-0000-00003D3B0000}"/>
    <cellStyle name="40% - Accent4 2 2 3 2 2 2 4" xfId="23440" xr:uid="{00000000-0005-0000-0000-00003E3B0000}"/>
    <cellStyle name="40% - Accent4 2 2 3 2 2 3" xfId="7812" xr:uid="{00000000-0005-0000-0000-00003F3B0000}"/>
    <cellStyle name="40% - Accent4 2 2 3 2 2 3 2" xfId="7813" xr:uid="{00000000-0005-0000-0000-0000403B0000}"/>
    <cellStyle name="40% - Accent4 2 2 3 2 2 3 2 2" xfId="23444" xr:uid="{00000000-0005-0000-0000-0000413B0000}"/>
    <cellStyle name="40% - Accent4 2 2 3 2 2 3 3" xfId="23443" xr:uid="{00000000-0005-0000-0000-0000423B0000}"/>
    <cellStyle name="40% - Accent4 2 2 3 2 2 4" xfId="23439" xr:uid="{00000000-0005-0000-0000-0000433B0000}"/>
    <cellStyle name="40% - Accent4 2 2 3 2 3" xfId="7814" xr:uid="{00000000-0005-0000-0000-0000443B0000}"/>
    <cellStyle name="40% - Accent4 2 2 3 2 3 2" xfId="7815" xr:uid="{00000000-0005-0000-0000-0000453B0000}"/>
    <cellStyle name="40% - Accent4 2 2 3 2 3 2 2" xfId="23446" xr:uid="{00000000-0005-0000-0000-0000463B0000}"/>
    <cellStyle name="40% - Accent4 2 2 3 2 3 3" xfId="7816" xr:uid="{00000000-0005-0000-0000-0000473B0000}"/>
    <cellStyle name="40% - Accent4 2 2 3 2 3 3 2" xfId="23447" xr:uid="{00000000-0005-0000-0000-0000483B0000}"/>
    <cellStyle name="40% - Accent4 2 2 3 2 3 4" xfId="23445" xr:uid="{00000000-0005-0000-0000-0000493B0000}"/>
    <cellStyle name="40% - Accent4 2 2 3 2 4" xfId="7817" xr:uid="{00000000-0005-0000-0000-00004A3B0000}"/>
    <cellStyle name="40% - Accent4 2 2 3 2 4 2" xfId="7818" xr:uid="{00000000-0005-0000-0000-00004B3B0000}"/>
    <cellStyle name="40% - Accent4 2 2 3 2 4 2 2" xfId="23449" xr:uid="{00000000-0005-0000-0000-00004C3B0000}"/>
    <cellStyle name="40% - Accent4 2 2 3 2 4 3" xfId="23448" xr:uid="{00000000-0005-0000-0000-00004D3B0000}"/>
    <cellStyle name="40% - Accent4 2 2 3 2 5" xfId="23438" xr:uid="{00000000-0005-0000-0000-00004E3B0000}"/>
    <cellStyle name="40% - Accent4 2 2 3 3" xfId="7819" xr:uid="{00000000-0005-0000-0000-00004F3B0000}"/>
    <cellStyle name="40% - Accent4 2 2 3 3 2" xfId="7820" xr:uid="{00000000-0005-0000-0000-0000503B0000}"/>
    <cellStyle name="40% - Accent4 2 2 3 3 2 2" xfId="7821" xr:uid="{00000000-0005-0000-0000-0000513B0000}"/>
    <cellStyle name="40% - Accent4 2 2 3 3 2 2 2" xfId="23452" xr:uid="{00000000-0005-0000-0000-0000523B0000}"/>
    <cellStyle name="40% - Accent4 2 2 3 3 2 3" xfId="7822" xr:uid="{00000000-0005-0000-0000-0000533B0000}"/>
    <cellStyle name="40% - Accent4 2 2 3 3 2 3 2" xfId="23453" xr:uid="{00000000-0005-0000-0000-0000543B0000}"/>
    <cellStyle name="40% - Accent4 2 2 3 3 2 4" xfId="23451" xr:uid="{00000000-0005-0000-0000-0000553B0000}"/>
    <cellStyle name="40% - Accent4 2 2 3 3 3" xfId="7823" xr:uid="{00000000-0005-0000-0000-0000563B0000}"/>
    <cellStyle name="40% - Accent4 2 2 3 3 3 2" xfId="7824" xr:uid="{00000000-0005-0000-0000-0000573B0000}"/>
    <cellStyle name="40% - Accent4 2 2 3 3 3 2 2" xfId="23455" xr:uid="{00000000-0005-0000-0000-0000583B0000}"/>
    <cellStyle name="40% - Accent4 2 2 3 3 3 3" xfId="23454" xr:uid="{00000000-0005-0000-0000-0000593B0000}"/>
    <cellStyle name="40% - Accent4 2 2 3 3 4" xfId="23450" xr:uid="{00000000-0005-0000-0000-00005A3B0000}"/>
    <cellStyle name="40% - Accent4 2 2 3 4" xfId="7825" xr:uid="{00000000-0005-0000-0000-00005B3B0000}"/>
    <cellStyle name="40% - Accent4 2 2 3 4 2" xfId="7826" xr:uid="{00000000-0005-0000-0000-00005C3B0000}"/>
    <cellStyle name="40% - Accent4 2 2 3 4 2 2" xfId="23457" xr:uid="{00000000-0005-0000-0000-00005D3B0000}"/>
    <cellStyle name="40% - Accent4 2 2 3 4 3" xfId="7827" xr:uid="{00000000-0005-0000-0000-00005E3B0000}"/>
    <cellStyle name="40% - Accent4 2 2 3 4 3 2" xfId="23458" xr:uid="{00000000-0005-0000-0000-00005F3B0000}"/>
    <cellStyle name="40% - Accent4 2 2 3 4 4" xfId="23456" xr:uid="{00000000-0005-0000-0000-0000603B0000}"/>
    <cellStyle name="40% - Accent4 2 2 3 5" xfId="7828" xr:uid="{00000000-0005-0000-0000-0000613B0000}"/>
    <cellStyle name="40% - Accent4 2 2 3 5 2" xfId="7829" xr:uid="{00000000-0005-0000-0000-0000623B0000}"/>
    <cellStyle name="40% - Accent4 2 2 3 5 2 2" xfId="23460" xr:uid="{00000000-0005-0000-0000-0000633B0000}"/>
    <cellStyle name="40% - Accent4 2 2 3 5 3" xfId="23459" xr:uid="{00000000-0005-0000-0000-0000643B0000}"/>
    <cellStyle name="40% - Accent4 2 2 3 6" xfId="23437" xr:uid="{00000000-0005-0000-0000-0000653B0000}"/>
    <cellStyle name="40% - Accent4 2 2 4" xfId="7830" xr:uid="{00000000-0005-0000-0000-0000663B0000}"/>
    <cellStyle name="40% - Accent4 2 2 4 2" xfId="7831" xr:uid="{00000000-0005-0000-0000-0000673B0000}"/>
    <cellStyle name="40% - Accent4 2 2 4 2 2" xfId="7832" xr:uid="{00000000-0005-0000-0000-0000683B0000}"/>
    <cellStyle name="40% - Accent4 2 2 4 2 2 2" xfId="7833" xr:uid="{00000000-0005-0000-0000-0000693B0000}"/>
    <cellStyle name="40% - Accent4 2 2 4 2 2 2 2" xfId="23464" xr:uid="{00000000-0005-0000-0000-00006A3B0000}"/>
    <cellStyle name="40% - Accent4 2 2 4 2 2 3" xfId="7834" xr:uid="{00000000-0005-0000-0000-00006B3B0000}"/>
    <cellStyle name="40% - Accent4 2 2 4 2 2 3 2" xfId="23465" xr:uid="{00000000-0005-0000-0000-00006C3B0000}"/>
    <cellStyle name="40% - Accent4 2 2 4 2 2 4" xfId="23463" xr:uid="{00000000-0005-0000-0000-00006D3B0000}"/>
    <cellStyle name="40% - Accent4 2 2 4 2 3" xfId="7835" xr:uid="{00000000-0005-0000-0000-00006E3B0000}"/>
    <cellStyle name="40% - Accent4 2 2 4 2 3 2" xfId="7836" xr:uid="{00000000-0005-0000-0000-00006F3B0000}"/>
    <cellStyle name="40% - Accent4 2 2 4 2 3 2 2" xfId="23467" xr:uid="{00000000-0005-0000-0000-0000703B0000}"/>
    <cellStyle name="40% - Accent4 2 2 4 2 3 3" xfId="23466" xr:uid="{00000000-0005-0000-0000-0000713B0000}"/>
    <cellStyle name="40% - Accent4 2 2 4 2 4" xfId="23462" xr:uid="{00000000-0005-0000-0000-0000723B0000}"/>
    <cellStyle name="40% - Accent4 2 2 4 3" xfId="7837" xr:uid="{00000000-0005-0000-0000-0000733B0000}"/>
    <cellStyle name="40% - Accent4 2 2 4 3 2" xfId="7838" xr:uid="{00000000-0005-0000-0000-0000743B0000}"/>
    <cellStyle name="40% - Accent4 2 2 4 3 2 2" xfId="23469" xr:uid="{00000000-0005-0000-0000-0000753B0000}"/>
    <cellStyle name="40% - Accent4 2 2 4 3 3" xfId="7839" xr:uid="{00000000-0005-0000-0000-0000763B0000}"/>
    <cellStyle name="40% - Accent4 2 2 4 3 3 2" xfId="23470" xr:uid="{00000000-0005-0000-0000-0000773B0000}"/>
    <cellStyle name="40% - Accent4 2 2 4 3 4" xfId="23468" xr:uid="{00000000-0005-0000-0000-0000783B0000}"/>
    <cellStyle name="40% - Accent4 2 2 4 4" xfId="7840" xr:uid="{00000000-0005-0000-0000-0000793B0000}"/>
    <cellStyle name="40% - Accent4 2 2 4 4 2" xfId="7841" xr:uid="{00000000-0005-0000-0000-00007A3B0000}"/>
    <cellStyle name="40% - Accent4 2 2 4 4 2 2" xfId="23472" xr:uid="{00000000-0005-0000-0000-00007B3B0000}"/>
    <cellStyle name="40% - Accent4 2 2 4 4 3" xfId="23471" xr:uid="{00000000-0005-0000-0000-00007C3B0000}"/>
    <cellStyle name="40% - Accent4 2 2 4 5" xfId="23461" xr:uid="{00000000-0005-0000-0000-00007D3B0000}"/>
    <cellStyle name="40% - Accent4 2 2 5" xfId="7842" xr:uid="{00000000-0005-0000-0000-00007E3B0000}"/>
    <cellStyle name="40% - Accent4 2 2 5 2" xfId="7843" xr:uid="{00000000-0005-0000-0000-00007F3B0000}"/>
    <cellStyle name="40% - Accent4 2 2 5 2 2" xfId="7844" xr:uid="{00000000-0005-0000-0000-0000803B0000}"/>
    <cellStyle name="40% - Accent4 2 2 6" xfId="7845" xr:uid="{00000000-0005-0000-0000-0000813B0000}"/>
    <cellStyle name="40% - Accent4 2 2 6 2" xfId="7846" xr:uid="{00000000-0005-0000-0000-0000823B0000}"/>
    <cellStyle name="40% - Accent4 2 2 6 2 2" xfId="7847" xr:uid="{00000000-0005-0000-0000-0000833B0000}"/>
    <cellStyle name="40% - Accent4 2 2 6 2 2 2" xfId="7848" xr:uid="{00000000-0005-0000-0000-0000843B0000}"/>
    <cellStyle name="40% - Accent4 2 2 6 2 2 2 2" xfId="23476" xr:uid="{00000000-0005-0000-0000-0000853B0000}"/>
    <cellStyle name="40% - Accent4 2 2 6 2 2 3" xfId="7849" xr:uid="{00000000-0005-0000-0000-0000863B0000}"/>
    <cellStyle name="40% - Accent4 2 2 6 2 2 3 2" xfId="23477" xr:uid="{00000000-0005-0000-0000-0000873B0000}"/>
    <cellStyle name="40% - Accent4 2 2 6 2 2 4" xfId="23475" xr:uid="{00000000-0005-0000-0000-0000883B0000}"/>
    <cellStyle name="40% - Accent4 2 2 6 2 3" xfId="7850" xr:uid="{00000000-0005-0000-0000-0000893B0000}"/>
    <cellStyle name="40% - Accent4 2 2 6 2 3 2" xfId="7851" xr:uid="{00000000-0005-0000-0000-00008A3B0000}"/>
    <cellStyle name="40% - Accent4 2 2 6 2 3 2 2" xfId="23479" xr:uid="{00000000-0005-0000-0000-00008B3B0000}"/>
    <cellStyle name="40% - Accent4 2 2 6 2 3 3" xfId="23478" xr:uid="{00000000-0005-0000-0000-00008C3B0000}"/>
    <cellStyle name="40% - Accent4 2 2 6 2 4" xfId="23474" xr:uid="{00000000-0005-0000-0000-00008D3B0000}"/>
    <cellStyle name="40% - Accent4 2 2 6 3" xfId="7852" xr:uid="{00000000-0005-0000-0000-00008E3B0000}"/>
    <cellStyle name="40% - Accent4 2 2 6 3 2" xfId="7853" xr:uid="{00000000-0005-0000-0000-00008F3B0000}"/>
    <cellStyle name="40% - Accent4 2 2 6 3 2 2" xfId="23481" xr:uid="{00000000-0005-0000-0000-0000903B0000}"/>
    <cellStyle name="40% - Accent4 2 2 6 3 3" xfId="7854" xr:uid="{00000000-0005-0000-0000-0000913B0000}"/>
    <cellStyle name="40% - Accent4 2 2 6 3 3 2" xfId="23482" xr:uid="{00000000-0005-0000-0000-0000923B0000}"/>
    <cellStyle name="40% - Accent4 2 2 6 3 4" xfId="23480" xr:uid="{00000000-0005-0000-0000-0000933B0000}"/>
    <cellStyle name="40% - Accent4 2 2 6 4" xfId="7855" xr:uid="{00000000-0005-0000-0000-0000943B0000}"/>
    <cellStyle name="40% - Accent4 2 2 6 4 2" xfId="7856" xr:uid="{00000000-0005-0000-0000-0000953B0000}"/>
    <cellStyle name="40% - Accent4 2 2 6 4 2 2" xfId="23484" xr:uid="{00000000-0005-0000-0000-0000963B0000}"/>
    <cellStyle name="40% - Accent4 2 2 6 4 3" xfId="23483" xr:uid="{00000000-0005-0000-0000-0000973B0000}"/>
    <cellStyle name="40% - Accent4 2 2 6 5" xfId="23473" xr:uid="{00000000-0005-0000-0000-0000983B0000}"/>
    <cellStyle name="40% - Accent4 2 2 7" xfId="7857" xr:uid="{00000000-0005-0000-0000-0000993B0000}"/>
    <cellStyle name="40% - Accent4 2 2 7 2" xfId="7858" xr:uid="{00000000-0005-0000-0000-00009A3B0000}"/>
    <cellStyle name="40% - Accent4 2 2 7 2 2" xfId="7859" xr:uid="{00000000-0005-0000-0000-00009B3B0000}"/>
    <cellStyle name="40% - Accent4 2 2 7 2 2 2" xfId="23487" xr:uid="{00000000-0005-0000-0000-00009C3B0000}"/>
    <cellStyle name="40% - Accent4 2 2 7 2 3" xfId="7860" xr:uid="{00000000-0005-0000-0000-00009D3B0000}"/>
    <cellStyle name="40% - Accent4 2 2 7 2 3 2" xfId="23488" xr:uid="{00000000-0005-0000-0000-00009E3B0000}"/>
    <cellStyle name="40% - Accent4 2 2 7 2 4" xfId="23486" xr:uid="{00000000-0005-0000-0000-00009F3B0000}"/>
    <cellStyle name="40% - Accent4 2 2 7 3" xfId="7861" xr:uid="{00000000-0005-0000-0000-0000A03B0000}"/>
    <cellStyle name="40% - Accent4 2 2 7 3 2" xfId="7862" xr:uid="{00000000-0005-0000-0000-0000A13B0000}"/>
    <cellStyle name="40% - Accent4 2 2 7 3 2 2" xfId="23490" xr:uid="{00000000-0005-0000-0000-0000A23B0000}"/>
    <cellStyle name="40% - Accent4 2 2 7 3 3" xfId="23489" xr:uid="{00000000-0005-0000-0000-0000A33B0000}"/>
    <cellStyle name="40% - Accent4 2 2 7 4" xfId="23485" xr:uid="{00000000-0005-0000-0000-0000A43B0000}"/>
    <cellStyle name="40% - Accent4 2 2 8" xfId="7863" xr:uid="{00000000-0005-0000-0000-0000A53B0000}"/>
    <cellStyle name="40% - Accent4 2 2 8 2" xfId="7864" xr:uid="{00000000-0005-0000-0000-0000A63B0000}"/>
    <cellStyle name="40% - Accent4 2 2 8 2 2" xfId="7865" xr:uid="{00000000-0005-0000-0000-0000A73B0000}"/>
    <cellStyle name="40% - Accent4 2 2 8 2 2 2" xfId="23493" xr:uid="{00000000-0005-0000-0000-0000A83B0000}"/>
    <cellStyle name="40% - Accent4 2 2 8 2 3" xfId="7866" xr:uid="{00000000-0005-0000-0000-0000A93B0000}"/>
    <cellStyle name="40% - Accent4 2 2 8 2 3 2" xfId="23494" xr:uid="{00000000-0005-0000-0000-0000AA3B0000}"/>
    <cellStyle name="40% - Accent4 2 2 8 2 4" xfId="23492" xr:uid="{00000000-0005-0000-0000-0000AB3B0000}"/>
    <cellStyle name="40% - Accent4 2 2 8 3" xfId="7867" xr:uid="{00000000-0005-0000-0000-0000AC3B0000}"/>
    <cellStyle name="40% - Accent4 2 2 8 3 2" xfId="23495" xr:uid="{00000000-0005-0000-0000-0000AD3B0000}"/>
    <cellStyle name="40% - Accent4 2 2 8 4" xfId="7868" xr:uid="{00000000-0005-0000-0000-0000AE3B0000}"/>
    <cellStyle name="40% - Accent4 2 2 8 4 2" xfId="23496" xr:uid="{00000000-0005-0000-0000-0000AF3B0000}"/>
    <cellStyle name="40% - Accent4 2 2 8 5" xfId="23491" xr:uid="{00000000-0005-0000-0000-0000B03B0000}"/>
    <cellStyle name="40% - Accent4 2 2 9" xfId="7869" xr:uid="{00000000-0005-0000-0000-0000B13B0000}"/>
    <cellStyle name="40% - Accent4 2 2 9 2" xfId="7870" xr:uid="{00000000-0005-0000-0000-0000B23B0000}"/>
    <cellStyle name="40% - Accent4 2 2 9 2 2" xfId="23498" xr:uid="{00000000-0005-0000-0000-0000B33B0000}"/>
    <cellStyle name="40% - Accent4 2 2 9 3" xfId="7871" xr:uid="{00000000-0005-0000-0000-0000B43B0000}"/>
    <cellStyle name="40% - Accent4 2 2 9 3 2" xfId="23499" xr:uid="{00000000-0005-0000-0000-0000B53B0000}"/>
    <cellStyle name="40% - Accent4 2 2 9 4" xfId="23497" xr:uid="{00000000-0005-0000-0000-0000B63B0000}"/>
    <cellStyle name="40% - Accent4 2 3" xfId="7872" xr:uid="{00000000-0005-0000-0000-0000B73B0000}"/>
    <cellStyle name="40% - Accent4 2 3 2" xfId="7873" xr:uid="{00000000-0005-0000-0000-0000B83B0000}"/>
    <cellStyle name="40% - Accent4 2 3 2 2" xfId="7874" xr:uid="{00000000-0005-0000-0000-0000B93B0000}"/>
    <cellStyle name="40% - Accent4 2 3 2 2 2" xfId="7875" xr:uid="{00000000-0005-0000-0000-0000BA3B0000}"/>
    <cellStyle name="40% - Accent4 2 3 2 2 2 2" xfId="7876" xr:uid="{00000000-0005-0000-0000-0000BB3B0000}"/>
    <cellStyle name="40% - Accent4 2 3 2 2 2 2 2" xfId="7877" xr:uid="{00000000-0005-0000-0000-0000BC3B0000}"/>
    <cellStyle name="40% - Accent4 2 3 2 2 2 2 2 2" xfId="23505" xr:uid="{00000000-0005-0000-0000-0000BD3B0000}"/>
    <cellStyle name="40% - Accent4 2 3 2 2 2 2 3" xfId="7878" xr:uid="{00000000-0005-0000-0000-0000BE3B0000}"/>
    <cellStyle name="40% - Accent4 2 3 2 2 2 2 3 2" xfId="23506" xr:uid="{00000000-0005-0000-0000-0000BF3B0000}"/>
    <cellStyle name="40% - Accent4 2 3 2 2 2 2 4" xfId="23504" xr:uid="{00000000-0005-0000-0000-0000C03B0000}"/>
    <cellStyle name="40% - Accent4 2 3 2 2 2 3" xfId="7879" xr:uid="{00000000-0005-0000-0000-0000C13B0000}"/>
    <cellStyle name="40% - Accent4 2 3 2 2 2 3 2" xfId="7880" xr:uid="{00000000-0005-0000-0000-0000C23B0000}"/>
    <cellStyle name="40% - Accent4 2 3 2 2 2 3 2 2" xfId="23508" xr:uid="{00000000-0005-0000-0000-0000C33B0000}"/>
    <cellStyle name="40% - Accent4 2 3 2 2 2 3 3" xfId="23507" xr:uid="{00000000-0005-0000-0000-0000C43B0000}"/>
    <cellStyle name="40% - Accent4 2 3 2 2 2 4" xfId="23503" xr:uid="{00000000-0005-0000-0000-0000C53B0000}"/>
    <cellStyle name="40% - Accent4 2 3 2 2 3" xfId="7881" xr:uid="{00000000-0005-0000-0000-0000C63B0000}"/>
    <cellStyle name="40% - Accent4 2 3 2 2 3 2" xfId="7882" xr:uid="{00000000-0005-0000-0000-0000C73B0000}"/>
    <cellStyle name="40% - Accent4 2 3 2 2 3 2 2" xfId="23510" xr:uid="{00000000-0005-0000-0000-0000C83B0000}"/>
    <cellStyle name="40% - Accent4 2 3 2 2 3 3" xfId="7883" xr:uid="{00000000-0005-0000-0000-0000C93B0000}"/>
    <cellStyle name="40% - Accent4 2 3 2 2 3 3 2" xfId="23511" xr:uid="{00000000-0005-0000-0000-0000CA3B0000}"/>
    <cellStyle name="40% - Accent4 2 3 2 2 3 4" xfId="23509" xr:uid="{00000000-0005-0000-0000-0000CB3B0000}"/>
    <cellStyle name="40% - Accent4 2 3 2 2 4" xfId="7884" xr:uid="{00000000-0005-0000-0000-0000CC3B0000}"/>
    <cellStyle name="40% - Accent4 2 3 2 2 4 2" xfId="7885" xr:uid="{00000000-0005-0000-0000-0000CD3B0000}"/>
    <cellStyle name="40% - Accent4 2 3 2 2 4 2 2" xfId="23513" xr:uid="{00000000-0005-0000-0000-0000CE3B0000}"/>
    <cellStyle name="40% - Accent4 2 3 2 2 4 3" xfId="23512" xr:uid="{00000000-0005-0000-0000-0000CF3B0000}"/>
    <cellStyle name="40% - Accent4 2 3 2 2 5" xfId="23502" xr:uid="{00000000-0005-0000-0000-0000D03B0000}"/>
    <cellStyle name="40% - Accent4 2 3 2 3" xfId="7886" xr:uid="{00000000-0005-0000-0000-0000D13B0000}"/>
    <cellStyle name="40% - Accent4 2 3 2 3 2" xfId="7887" xr:uid="{00000000-0005-0000-0000-0000D23B0000}"/>
    <cellStyle name="40% - Accent4 2 3 2 3 2 2" xfId="7888" xr:uid="{00000000-0005-0000-0000-0000D33B0000}"/>
    <cellStyle name="40% - Accent4 2 3 2 3 2 2 2" xfId="23516" xr:uid="{00000000-0005-0000-0000-0000D43B0000}"/>
    <cellStyle name="40% - Accent4 2 3 2 3 2 3" xfId="7889" xr:uid="{00000000-0005-0000-0000-0000D53B0000}"/>
    <cellStyle name="40% - Accent4 2 3 2 3 2 3 2" xfId="23517" xr:uid="{00000000-0005-0000-0000-0000D63B0000}"/>
    <cellStyle name="40% - Accent4 2 3 2 3 2 4" xfId="23515" xr:uid="{00000000-0005-0000-0000-0000D73B0000}"/>
    <cellStyle name="40% - Accent4 2 3 2 3 3" xfId="7890" xr:uid="{00000000-0005-0000-0000-0000D83B0000}"/>
    <cellStyle name="40% - Accent4 2 3 2 3 3 2" xfId="7891" xr:uid="{00000000-0005-0000-0000-0000D93B0000}"/>
    <cellStyle name="40% - Accent4 2 3 2 3 3 2 2" xfId="23519" xr:uid="{00000000-0005-0000-0000-0000DA3B0000}"/>
    <cellStyle name="40% - Accent4 2 3 2 3 3 3" xfId="23518" xr:uid="{00000000-0005-0000-0000-0000DB3B0000}"/>
    <cellStyle name="40% - Accent4 2 3 2 3 4" xfId="23514" xr:uid="{00000000-0005-0000-0000-0000DC3B0000}"/>
    <cellStyle name="40% - Accent4 2 3 2 4" xfId="7892" xr:uid="{00000000-0005-0000-0000-0000DD3B0000}"/>
    <cellStyle name="40% - Accent4 2 3 2 4 2" xfId="7893" xr:uid="{00000000-0005-0000-0000-0000DE3B0000}"/>
    <cellStyle name="40% - Accent4 2 3 2 4 2 2" xfId="23521" xr:uid="{00000000-0005-0000-0000-0000DF3B0000}"/>
    <cellStyle name="40% - Accent4 2 3 2 4 3" xfId="7894" xr:uid="{00000000-0005-0000-0000-0000E03B0000}"/>
    <cellStyle name="40% - Accent4 2 3 2 4 3 2" xfId="23522" xr:uid="{00000000-0005-0000-0000-0000E13B0000}"/>
    <cellStyle name="40% - Accent4 2 3 2 4 4" xfId="23520" xr:uid="{00000000-0005-0000-0000-0000E23B0000}"/>
    <cellStyle name="40% - Accent4 2 3 2 5" xfId="7895" xr:uid="{00000000-0005-0000-0000-0000E33B0000}"/>
    <cellStyle name="40% - Accent4 2 3 2 5 2" xfId="7896" xr:uid="{00000000-0005-0000-0000-0000E43B0000}"/>
    <cellStyle name="40% - Accent4 2 3 2 5 2 2" xfId="23524" xr:uid="{00000000-0005-0000-0000-0000E53B0000}"/>
    <cellStyle name="40% - Accent4 2 3 2 5 3" xfId="23523" xr:uid="{00000000-0005-0000-0000-0000E63B0000}"/>
    <cellStyle name="40% - Accent4 2 3 2 6" xfId="23501" xr:uid="{00000000-0005-0000-0000-0000E73B0000}"/>
    <cellStyle name="40% - Accent4 2 3 3" xfId="7897" xr:uid="{00000000-0005-0000-0000-0000E83B0000}"/>
    <cellStyle name="40% - Accent4 2 3 3 2" xfId="7898" xr:uid="{00000000-0005-0000-0000-0000E93B0000}"/>
    <cellStyle name="40% - Accent4 2 3 3 2 2" xfId="7899" xr:uid="{00000000-0005-0000-0000-0000EA3B0000}"/>
    <cellStyle name="40% - Accent4 2 3 3 2 2 2" xfId="7900" xr:uid="{00000000-0005-0000-0000-0000EB3B0000}"/>
    <cellStyle name="40% - Accent4 2 3 3 2 2 2 2" xfId="23528" xr:uid="{00000000-0005-0000-0000-0000EC3B0000}"/>
    <cellStyle name="40% - Accent4 2 3 3 2 2 3" xfId="7901" xr:uid="{00000000-0005-0000-0000-0000ED3B0000}"/>
    <cellStyle name="40% - Accent4 2 3 3 2 2 3 2" xfId="23529" xr:uid="{00000000-0005-0000-0000-0000EE3B0000}"/>
    <cellStyle name="40% - Accent4 2 3 3 2 2 4" xfId="23527" xr:uid="{00000000-0005-0000-0000-0000EF3B0000}"/>
    <cellStyle name="40% - Accent4 2 3 3 2 3" xfId="7902" xr:uid="{00000000-0005-0000-0000-0000F03B0000}"/>
    <cellStyle name="40% - Accent4 2 3 3 2 3 2" xfId="7903" xr:uid="{00000000-0005-0000-0000-0000F13B0000}"/>
    <cellStyle name="40% - Accent4 2 3 3 2 3 2 2" xfId="23531" xr:uid="{00000000-0005-0000-0000-0000F23B0000}"/>
    <cellStyle name="40% - Accent4 2 3 3 2 3 3" xfId="23530" xr:uid="{00000000-0005-0000-0000-0000F33B0000}"/>
    <cellStyle name="40% - Accent4 2 3 3 2 4" xfId="23526" xr:uid="{00000000-0005-0000-0000-0000F43B0000}"/>
    <cellStyle name="40% - Accent4 2 3 3 3" xfId="7904" xr:uid="{00000000-0005-0000-0000-0000F53B0000}"/>
    <cellStyle name="40% - Accent4 2 3 3 3 2" xfId="7905" xr:uid="{00000000-0005-0000-0000-0000F63B0000}"/>
    <cellStyle name="40% - Accent4 2 3 3 3 2 2" xfId="23533" xr:uid="{00000000-0005-0000-0000-0000F73B0000}"/>
    <cellStyle name="40% - Accent4 2 3 3 3 3" xfId="7906" xr:uid="{00000000-0005-0000-0000-0000F83B0000}"/>
    <cellStyle name="40% - Accent4 2 3 3 3 3 2" xfId="23534" xr:uid="{00000000-0005-0000-0000-0000F93B0000}"/>
    <cellStyle name="40% - Accent4 2 3 3 3 4" xfId="23532" xr:uid="{00000000-0005-0000-0000-0000FA3B0000}"/>
    <cellStyle name="40% - Accent4 2 3 3 4" xfId="7907" xr:uid="{00000000-0005-0000-0000-0000FB3B0000}"/>
    <cellStyle name="40% - Accent4 2 3 3 4 2" xfId="7908" xr:uid="{00000000-0005-0000-0000-0000FC3B0000}"/>
    <cellStyle name="40% - Accent4 2 3 3 4 2 2" xfId="23536" xr:uid="{00000000-0005-0000-0000-0000FD3B0000}"/>
    <cellStyle name="40% - Accent4 2 3 3 4 3" xfId="23535" xr:uid="{00000000-0005-0000-0000-0000FE3B0000}"/>
    <cellStyle name="40% - Accent4 2 3 3 5" xfId="23525" xr:uid="{00000000-0005-0000-0000-0000FF3B0000}"/>
    <cellStyle name="40% - Accent4 2 3 4" xfId="7909" xr:uid="{00000000-0005-0000-0000-0000003C0000}"/>
    <cellStyle name="40% - Accent4 2 3 4 2" xfId="7910" xr:uid="{00000000-0005-0000-0000-0000013C0000}"/>
    <cellStyle name="40% - Accent4 2 3 4 2 2" xfId="7911" xr:uid="{00000000-0005-0000-0000-0000023C0000}"/>
    <cellStyle name="40% - Accent4 2 3 5" xfId="7912" xr:uid="{00000000-0005-0000-0000-0000033C0000}"/>
    <cellStyle name="40% - Accent4 2 3 5 2" xfId="7913" xr:uid="{00000000-0005-0000-0000-0000043C0000}"/>
    <cellStyle name="40% - Accent4 2 3 5 2 2" xfId="7914" xr:uid="{00000000-0005-0000-0000-0000053C0000}"/>
    <cellStyle name="40% - Accent4 2 3 5 2 2 2" xfId="23539" xr:uid="{00000000-0005-0000-0000-0000063C0000}"/>
    <cellStyle name="40% - Accent4 2 3 5 2 3" xfId="7915" xr:uid="{00000000-0005-0000-0000-0000073C0000}"/>
    <cellStyle name="40% - Accent4 2 3 5 2 3 2" xfId="23540" xr:uid="{00000000-0005-0000-0000-0000083C0000}"/>
    <cellStyle name="40% - Accent4 2 3 5 2 4" xfId="23538" xr:uid="{00000000-0005-0000-0000-0000093C0000}"/>
    <cellStyle name="40% - Accent4 2 3 5 3" xfId="7916" xr:uid="{00000000-0005-0000-0000-00000A3C0000}"/>
    <cellStyle name="40% - Accent4 2 3 5 3 2" xfId="23541" xr:uid="{00000000-0005-0000-0000-00000B3C0000}"/>
    <cellStyle name="40% - Accent4 2 3 5 4" xfId="7917" xr:uid="{00000000-0005-0000-0000-00000C3C0000}"/>
    <cellStyle name="40% - Accent4 2 3 5 4 2" xfId="23542" xr:uid="{00000000-0005-0000-0000-00000D3C0000}"/>
    <cellStyle name="40% - Accent4 2 3 5 5" xfId="23537" xr:uid="{00000000-0005-0000-0000-00000E3C0000}"/>
    <cellStyle name="40% - Accent4 2 3 6" xfId="7918" xr:uid="{00000000-0005-0000-0000-00000F3C0000}"/>
    <cellStyle name="40% - Accent4 2 3 6 2" xfId="7919" xr:uid="{00000000-0005-0000-0000-0000103C0000}"/>
    <cellStyle name="40% - Accent4 2 3 6 2 2" xfId="23544" xr:uid="{00000000-0005-0000-0000-0000113C0000}"/>
    <cellStyle name="40% - Accent4 2 3 6 3" xfId="7920" xr:uid="{00000000-0005-0000-0000-0000123C0000}"/>
    <cellStyle name="40% - Accent4 2 3 6 3 2" xfId="23545" xr:uid="{00000000-0005-0000-0000-0000133C0000}"/>
    <cellStyle name="40% - Accent4 2 3 6 4" xfId="23543" xr:uid="{00000000-0005-0000-0000-0000143C0000}"/>
    <cellStyle name="40% - Accent4 2 3 7" xfId="7921" xr:uid="{00000000-0005-0000-0000-0000153C0000}"/>
    <cellStyle name="40% - Accent4 2 3 7 2" xfId="7922" xr:uid="{00000000-0005-0000-0000-0000163C0000}"/>
    <cellStyle name="40% - Accent4 2 3 7 2 2" xfId="23547" xr:uid="{00000000-0005-0000-0000-0000173C0000}"/>
    <cellStyle name="40% - Accent4 2 3 7 3" xfId="23546" xr:uid="{00000000-0005-0000-0000-0000183C0000}"/>
    <cellStyle name="40% - Accent4 2 3 8" xfId="23500" xr:uid="{00000000-0005-0000-0000-0000193C0000}"/>
    <cellStyle name="40% - Accent4 2 4" xfId="7923" xr:uid="{00000000-0005-0000-0000-00001A3C0000}"/>
    <cellStyle name="40% - Accent4 2 4 2" xfId="7924" xr:uid="{00000000-0005-0000-0000-00001B3C0000}"/>
    <cellStyle name="40% - Accent4 2 4 2 2" xfId="7925" xr:uid="{00000000-0005-0000-0000-00001C3C0000}"/>
    <cellStyle name="40% - Accent4 2 4 2 2 2" xfId="7926" xr:uid="{00000000-0005-0000-0000-00001D3C0000}"/>
    <cellStyle name="40% - Accent4 2 4 2 2 2 2" xfId="7927" xr:uid="{00000000-0005-0000-0000-00001E3C0000}"/>
    <cellStyle name="40% - Accent4 2 4 2 2 2 2 2" xfId="7928" xr:uid="{00000000-0005-0000-0000-00001F3C0000}"/>
    <cellStyle name="40% - Accent4 2 4 2 2 2 2 2 2" xfId="23553" xr:uid="{00000000-0005-0000-0000-0000203C0000}"/>
    <cellStyle name="40% - Accent4 2 4 2 2 2 2 3" xfId="7929" xr:uid="{00000000-0005-0000-0000-0000213C0000}"/>
    <cellStyle name="40% - Accent4 2 4 2 2 2 2 3 2" xfId="23554" xr:uid="{00000000-0005-0000-0000-0000223C0000}"/>
    <cellStyle name="40% - Accent4 2 4 2 2 2 2 4" xfId="23552" xr:uid="{00000000-0005-0000-0000-0000233C0000}"/>
    <cellStyle name="40% - Accent4 2 4 2 2 2 3" xfId="7930" xr:uid="{00000000-0005-0000-0000-0000243C0000}"/>
    <cellStyle name="40% - Accent4 2 4 2 2 2 3 2" xfId="7931" xr:uid="{00000000-0005-0000-0000-0000253C0000}"/>
    <cellStyle name="40% - Accent4 2 4 2 2 2 3 2 2" xfId="23556" xr:uid="{00000000-0005-0000-0000-0000263C0000}"/>
    <cellStyle name="40% - Accent4 2 4 2 2 2 3 3" xfId="23555" xr:uid="{00000000-0005-0000-0000-0000273C0000}"/>
    <cellStyle name="40% - Accent4 2 4 2 2 2 4" xfId="23551" xr:uid="{00000000-0005-0000-0000-0000283C0000}"/>
    <cellStyle name="40% - Accent4 2 4 2 2 3" xfId="7932" xr:uid="{00000000-0005-0000-0000-0000293C0000}"/>
    <cellStyle name="40% - Accent4 2 4 2 2 3 2" xfId="7933" xr:uid="{00000000-0005-0000-0000-00002A3C0000}"/>
    <cellStyle name="40% - Accent4 2 4 2 2 3 2 2" xfId="23558" xr:uid="{00000000-0005-0000-0000-00002B3C0000}"/>
    <cellStyle name="40% - Accent4 2 4 2 2 3 3" xfId="7934" xr:uid="{00000000-0005-0000-0000-00002C3C0000}"/>
    <cellStyle name="40% - Accent4 2 4 2 2 3 3 2" xfId="23559" xr:uid="{00000000-0005-0000-0000-00002D3C0000}"/>
    <cellStyle name="40% - Accent4 2 4 2 2 3 4" xfId="23557" xr:uid="{00000000-0005-0000-0000-00002E3C0000}"/>
    <cellStyle name="40% - Accent4 2 4 2 2 4" xfId="7935" xr:uid="{00000000-0005-0000-0000-00002F3C0000}"/>
    <cellStyle name="40% - Accent4 2 4 2 2 4 2" xfId="7936" xr:uid="{00000000-0005-0000-0000-0000303C0000}"/>
    <cellStyle name="40% - Accent4 2 4 2 2 4 2 2" xfId="23561" xr:uid="{00000000-0005-0000-0000-0000313C0000}"/>
    <cellStyle name="40% - Accent4 2 4 2 2 4 3" xfId="23560" xr:uid="{00000000-0005-0000-0000-0000323C0000}"/>
    <cellStyle name="40% - Accent4 2 4 2 2 5" xfId="23550" xr:uid="{00000000-0005-0000-0000-0000333C0000}"/>
    <cellStyle name="40% - Accent4 2 4 2 3" xfId="7937" xr:uid="{00000000-0005-0000-0000-0000343C0000}"/>
    <cellStyle name="40% - Accent4 2 4 2 3 2" xfId="7938" xr:uid="{00000000-0005-0000-0000-0000353C0000}"/>
    <cellStyle name="40% - Accent4 2 4 2 3 2 2" xfId="7939" xr:uid="{00000000-0005-0000-0000-0000363C0000}"/>
    <cellStyle name="40% - Accent4 2 4 2 3 2 2 2" xfId="23564" xr:uid="{00000000-0005-0000-0000-0000373C0000}"/>
    <cellStyle name="40% - Accent4 2 4 2 3 2 3" xfId="7940" xr:uid="{00000000-0005-0000-0000-0000383C0000}"/>
    <cellStyle name="40% - Accent4 2 4 2 3 2 3 2" xfId="23565" xr:uid="{00000000-0005-0000-0000-0000393C0000}"/>
    <cellStyle name="40% - Accent4 2 4 2 3 2 4" xfId="23563" xr:uid="{00000000-0005-0000-0000-00003A3C0000}"/>
    <cellStyle name="40% - Accent4 2 4 2 3 3" xfId="7941" xr:uid="{00000000-0005-0000-0000-00003B3C0000}"/>
    <cellStyle name="40% - Accent4 2 4 2 3 3 2" xfId="7942" xr:uid="{00000000-0005-0000-0000-00003C3C0000}"/>
    <cellStyle name="40% - Accent4 2 4 2 3 3 2 2" xfId="23567" xr:uid="{00000000-0005-0000-0000-00003D3C0000}"/>
    <cellStyle name="40% - Accent4 2 4 2 3 3 3" xfId="23566" xr:uid="{00000000-0005-0000-0000-00003E3C0000}"/>
    <cellStyle name="40% - Accent4 2 4 2 3 4" xfId="23562" xr:uid="{00000000-0005-0000-0000-00003F3C0000}"/>
    <cellStyle name="40% - Accent4 2 4 2 4" xfId="7943" xr:uid="{00000000-0005-0000-0000-0000403C0000}"/>
    <cellStyle name="40% - Accent4 2 4 2 4 2" xfId="7944" xr:uid="{00000000-0005-0000-0000-0000413C0000}"/>
    <cellStyle name="40% - Accent4 2 4 2 4 2 2" xfId="23569" xr:uid="{00000000-0005-0000-0000-0000423C0000}"/>
    <cellStyle name="40% - Accent4 2 4 2 4 3" xfId="7945" xr:uid="{00000000-0005-0000-0000-0000433C0000}"/>
    <cellStyle name="40% - Accent4 2 4 2 4 3 2" xfId="23570" xr:uid="{00000000-0005-0000-0000-0000443C0000}"/>
    <cellStyle name="40% - Accent4 2 4 2 4 4" xfId="23568" xr:uid="{00000000-0005-0000-0000-0000453C0000}"/>
    <cellStyle name="40% - Accent4 2 4 2 5" xfId="7946" xr:uid="{00000000-0005-0000-0000-0000463C0000}"/>
    <cellStyle name="40% - Accent4 2 4 2 5 2" xfId="7947" xr:uid="{00000000-0005-0000-0000-0000473C0000}"/>
    <cellStyle name="40% - Accent4 2 4 2 5 2 2" xfId="23572" xr:uid="{00000000-0005-0000-0000-0000483C0000}"/>
    <cellStyle name="40% - Accent4 2 4 2 5 3" xfId="23571" xr:uid="{00000000-0005-0000-0000-0000493C0000}"/>
    <cellStyle name="40% - Accent4 2 4 2 6" xfId="23549" xr:uid="{00000000-0005-0000-0000-00004A3C0000}"/>
    <cellStyle name="40% - Accent4 2 4 3" xfId="7948" xr:uid="{00000000-0005-0000-0000-00004B3C0000}"/>
    <cellStyle name="40% - Accent4 2 4 3 2" xfId="7949" xr:uid="{00000000-0005-0000-0000-00004C3C0000}"/>
    <cellStyle name="40% - Accent4 2 4 3 2 2" xfId="7950" xr:uid="{00000000-0005-0000-0000-00004D3C0000}"/>
    <cellStyle name="40% - Accent4 2 4 3 2 2 2" xfId="7951" xr:uid="{00000000-0005-0000-0000-00004E3C0000}"/>
    <cellStyle name="40% - Accent4 2 4 3 2 2 2 2" xfId="23576" xr:uid="{00000000-0005-0000-0000-00004F3C0000}"/>
    <cellStyle name="40% - Accent4 2 4 3 2 2 3" xfId="7952" xr:uid="{00000000-0005-0000-0000-0000503C0000}"/>
    <cellStyle name="40% - Accent4 2 4 3 2 2 3 2" xfId="23577" xr:uid="{00000000-0005-0000-0000-0000513C0000}"/>
    <cellStyle name="40% - Accent4 2 4 3 2 2 4" xfId="23575" xr:uid="{00000000-0005-0000-0000-0000523C0000}"/>
    <cellStyle name="40% - Accent4 2 4 3 2 3" xfId="7953" xr:uid="{00000000-0005-0000-0000-0000533C0000}"/>
    <cellStyle name="40% - Accent4 2 4 3 2 3 2" xfId="7954" xr:uid="{00000000-0005-0000-0000-0000543C0000}"/>
    <cellStyle name="40% - Accent4 2 4 3 2 3 2 2" xfId="23579" xr:uid="{00000000-0005-0000-0000-0000553C0000}"/>
    <cellStyle name="40% - Accent4 2 4 3 2 3 3" xfId="23578" xr:uid="{00000000-0005-0000-0000-0000563C0000}"/>
    <cellStyle name="40% - Accent4 2 4 3 2 4" xfId="23574" xr:uid="{00000000-0005-0000-0000-0000573C0000}"/>
    <cellStyle name="40% - Accent4 2 4 3 3" xfId="7955" xr:uid="{00000000-0005-0000-0000-0000583C0000}"/>
    <cellStyle name="40% - Accent4 2 4 3 3 2" xfId="7956" xr:uid="{00000000-0005-0000-0000-0000593C0000}"/>
    <cellStyle name="40% - Accent4 2 4 3 3 2 2" xfId="23581" xr:uid="{00000000-0005-0000-0000-00005A3C0000}"/>
    <cellStyle name="40% - Accent4 2 4 3 3 3" xfId="7957" xr:uid="{00000000-0005-0000-0000-00005B3C0000}"/>
    <cellStyle name="40% - Accent4 2 4 3 3 3 2" xfId="23582" xr:uid="{00000000-0005-0000-0000-00005C3C0000}"/>
    <cellStyle name="40% - Accent4 2 4 3 3 4" xfId="23580" xr:uid="{00000000-0005-0000-0000-00005D3C0000}"/>
    <cellStyle name="40% - Accent4 2 4 3 4" xfId="7958" xr:uid="{00000000-0005-0000-0000-00005E3C0000}"/>
    <cellStyle name="40% - Accent4 2 4 3 4 2" xfId="7959" xr:uid="{00000000-0005-0000-0000-00005F3C0000}"/>
    <cellStyle name="40% - Accent4 2 4 3 4 2 2" xfId="23584" xr:uid="{00000000-0005-0000-0000-0000603C0000}"/>
    <cellStyle name="40% - Accent4 2 4 3 4 3" xfId="23583" xr:uid="{00000000-0005-0000-0000-0000613C0000}"/>
    <cellStyle name="40% - Accent4 2 4 3 5" xfId="23573" xr:uid="{00000000-0005-0000-0000-0000623C0000}"/>
    <cellStyle name="40% - Accent4 2 4 4" xfId="7960" xr:uid="{00000000-0005-0000-0000-0000633C0000}"/>
    <cellStyle name="40% - Accent4 2 4 4 2" xfId="7961" xr:uid="{00000000-0005-0000-0000-0000643C0000}"/>
    <cellStyle name="40% - Accent4 2 4 4 2 2" xfId="7962" xr:uid="{00000000-0005-0000-0000-0000653C0000}"/>
    <cellStyle name="40% - Accent4 2 4 4 2 2 2" xfId="7963" xr:uid="{00000000-0005-0000-0000-0000663C0000}"/>
    <cellStyle name="40% - Accent4 2 4 4 2 2 2 2" xfId="23588" xr:uid="{00000000-0005-0000-0000-0000673C0000}"/>
    <cellStyle name="40% - Accent4 2 4 4 2 2 3" xfId="7964" xr:uid="{00000000-0005-0000-0000-0000683C0000}"/>
    <cellStyle name="40% - Accent4 2 4 4 2 2 3 2" xfId="23589" xr:uid="{00000000-0005-0000-0000-0000693C0000}"/>
    <cellStyle name="40% - Accent4 2 4 4 2 2 4" xfId="23587" xr:uid="{00000000-0005-0000-0000-00006A3C0000}"/>
    <cellStyle name="40% - Accent4 2 4 4 2 3" xfId="7965" xr:uid="{00000000-0005-0000-0000-00006B3C0000}"/>
    <cellStyle name="40% - Accent4 2 4 4 2 3 2" xfId="7966" xr:uid="{00000000-0005-0000-0000-00006C3C0000}"/>
    <cellStyle name="40% - Accent4 2 4 4 2 3 2 2" xfId="23591" xr:uid="{00000000-0005-0000-0000-00006D3C0000}"/>
    <cellStyle name="40% - Accent4 2 4 4 2 3 3" xfId="23590" xr:uid="{00000000-0005-0000-0000-00006E3C0000}"/>
    <cellStyle name="40% - Accent4 2 4 4 2 4" xfId="23586" xr:uid="{00000000-0005-0000-0000-00006F3C0000}"/>
    <cellStyle name="40% - Accent4 2 4 4 3" xfId="7967" xr:uid="{00000000-0005-0000-0000-0000703C0000}"/>
    <cellStyle name="40% - Accent4 2 4 4 3 2" xfId="7968" xr:uid="{00000000-0005-0000-0000-0000713C0000}"/>
    <cellStyle name="40% - Accent4 2 4 4 3 2 2" xfId="23593" xr:uid="{00000000-0005-0000-0000-0000723C0000}"/>
    <cellStyle name="40% - Accent4 2 4 4 3 3" xfId="7969" xr:uid="{00000000-0005-0000-0000-0000733C0000}"/>
    <cellStyle name="40% - Accent4 2 4 4 3 3 2" xfId="23594" xr:uid="{00000000-0005-0000-0000-0000743C0000}"/>
    <cellStyle name="40% - Accent4 2 4 4 3 4" xfId="23592" xr:uid="{00000000-0005-0000-0000-0000753C0000}"/>
    <cellStyle name="40% - Accent4 2 4 4 4" xfId="7970" xr:uid="{00000000-0005-0000-0000-0000763C0000}"/>
    <cellStyle name="40% - Accent4 2 4 4 4 2" xfId="7971" xr:uid="{00000000-0005-0000-0000-0000773C0000}"/>
    <cellStyle name="40% - Accent4 2 4 4 4 2 2" xfId="23596" xr:uid="{00000000-0005-0000-0000-0000783C0000}"/>
    <cellStyle name="40% - Accent4 2 4 4 4 3" xfId="23595" xr:uid="{00000000-0005-0000-0000-0000793C0000}"/>
    <cellStyle name="40% - Accent4 2 4 4 5" xfId="23585" xr:uid="{00000000-0005-0000-0000-00007A3C0000}"/>
    <cellStyle name="40% - Accent4 2 4 5" xfId="7972" xr:uid="{00000000-0005-0000-0000-00007B3C0000}"/>
    <cellStyle name="40% - Accent4 2 4 5 2" xfId="7973" xr:uid="{00000000-0005-0000-0000-00007C3C0000}"/>
    <cellStyle name="40% - Accent4 2 4 5 2 2" xfId="7974" xr:uid="{00000000-0005-0000-0000-00007D3C0000}"/>
    <cellStyle name="40% - Accent4 2 4 5 2 2 2" xfId="23599" xr:uid="{00000000-0005-0000-0000-00007E3C0000}"/>
    <cellStyle name="40% - Accent4 2 4 5 2 3" xfId="7975" xr:uid="{00000000-0005-0000-0000-00007F3C0000}"/>
    <cellStyle name="40% - Accent4 2 4 5 2 3 2" xfId="23600" xr:uid="{00000000-0005-0000-0000-0000803C0000}"/>
    <cellStyle name="40% - Accent4 2 4 5 2 4" xfId="23598" xr:uid="{00000000-0005-0000-0000-0000813C0000}"/>
    <cellStyle name="40% - Accent4 2 4 5 3" xfId="7976" xr:uid="{00000000-0005-0000-0000-0000823C0000}"/>
    <cellStyle name="40% - Accent4 2 4 5 3 2" xfId="7977" xr:uid="{00000000-0005-0000-0000-0000833C0000}"/>
    <cellStyle name="40% - Accent4 2 4 5 3 2 2" xfId="23602" xr:uid="{00000000-0005-0000-0000-0000843C0000}"/>
    <cellStyle name="40% - Accent4 2 4 5 3 3" xfId="23601" xr:uid="{00000000-0005-0000-0000-0000853C0000}"/>
    <cellStyle name="40% - Accent4 2 4 5 4" xfId="23597" xr:uid="{00000000-0005-0000-0000-0000863C0000}"/>
    <cellStyle name="40% - Accent4 2 4 6" xfId="7978" xr:uid="{00000000-0005-0000-0000-0000873C0000}"/>
    <cellStyle name="40% - Accent4 2 4 6 2" xfId="7979" xr:uid="{00000000-0005-0000-0000-0000883C0000}"/>
    <cellStyle name="40% - Accent4 2 4 6 2 2" xfId="7980" xr:uid="{00000000-0005-0000-0000-0000893C0000}"/>
    <cellStyle name="40% - Accent4 2 4 6 2 2 2" xfId="23605" xr:uid="{00000000-0005-0000-0000-00008A3C0000}"/>
    <cellStyle name="40% - Accent4 2 4 6 2 3" xfId="7981" xr:uid="{00000000-0005-0000-0000-00008B3C0000}"/>
    <cellStyle name="40% - Accent4 2 4 6 2 3 2" xfId="23606" xr:uid="{00000000-0005-0000-0000-00008C3C0000}"/>
    <cellStyle name="40% - Accent4 2 4 6 2 4" xfId="23604" xr:uid="{00000000-0005-0000-0000-00008D3C0000}"/>
    <cellStyle name="40% - Accent4 2 4 6 3" xfId="7982" xr:uid="{00000000-0005-0000-0000-00008E3C0000}"/>
    <cellStyle name="40% - Accent4 2 4 6 3 2" xfId="23607" xr:uid="{00000000-0005-0000-0000-00008F3C0000}"/>
    <cellStyle name="40% - Accent4 2 4 6 4" xfId="7983" xr:uid="{00000000-0005-0000-0000-0000903C0000}"/>
    <cellStyle name="40% - Accent4 2 4 6 4 2" xfId="23608" xr:uid="{00000000-0005-0000-0000-0000913C0000}"/>
    <cellStyle name="40% - Accent4 2 4 6 5" xfId="23603" xr:uid="{00000000-0005-0000-0000-0000923C0000}"/>
    <cellStyle name="40% - Accent4 2 4 7" xfId="7984" xr:uid="{00000000-0005-0000-0000-0000933C0000}"/>
    <cellStyle name="40% - Accent4 2 4 7 2" xfId="7985" xr:uid="{00000000-0005-0000-0000-0000943C0000}"/>
    <cellStyle name="40% - Accent4 2 4 7 2 2" xfId="23610" xr:uid="{00000000-0005-0000-0000-0000953C0000}"/>
    <cellStyle name="40% - Accent4 2 4 7 3" xfId="7986" xr:uid="{00000000-0005-0000-0000-0000963C0000}"/>
    <cellStyle name="40% - Accent4 2 4 7 3 2" xfId="23611" xr:uid="{00000000-0005-0000-0000-0000973C0000}"/>
    <cellStyle name="40% - Accent4 2 4 7 4" xfId="23609" xr:uid="{00000000-0005-0000-0000-0000983C0000}"/>
    <cellStyle name="40% - Accent4 2 4 8" xfId="7987" xr:uid="{00000000-0005-0000-0000-0000993C0000}"/>
    <cellStyle name="40% - Accent4 2 4 8 2" xfId="7988" xr:uid="{00000000-0005-0000-0000-00009A3C0000}"/>
    <cellStyle name="40% - Accent4 2 4 8 2 2" xfId="23613" xr:uid="{00000000-0005-0000-0000-00009B3C0000}"/>
    <cellStyle name="40% - Accent4 2 4 8 3" xfId="23612" xr:uid="{00000000-0005-0000-0000-00009C3C0000}"/>
    <cellStyle name="40% - Accent4 2 4 9" xfId="23548" xr:uid="{00000000-0005-0000-0000-00009D3C0000}"/>
    <cellStyle name="40% - Accent4 2 5" xfId="7989" xr:uid="{00000000-0005-0000-0000-00009E3C0000}"/>
    <cellStyle name="40% - Accent4 2 5 2" xfId="7990" xr:uid="{00000000-0005-0000-0000-00009F3C0000}"/>
    <cellStyle name="40% - Accent4 2 5 2 2" xfId="7991" xr:uid="{00000000-0005-0000-0000-0000A03C0000}"/>
    <cellStyle name="40% - Accent4 2 5 2 2 2" xfId="7992" xr:uid="{00000000-0005-0000-0000-0000A13C0000}"/>
    <cellStyle name="40% - Accent4 2 5 2 2 2 2" xfId="7993" xr:uid="{00000000-0005-0000-0000-0000A23C0000}"/>
    <cellStyle name="40% - Accent4 2 5 2 2 2 2 2" xfId="7994" xr:uid="{00000000-0005-0000-0000-0000A33C0000}"/>
    <cellStyle name="40% - Accent4 2 5 2 2 2 2 2 2" xfId="23619" xr:uid="{00000000-0005-0000-0000-0000A43C0000}"/>
    <cellStyle name="40% - Accent4 2 5 2 2 2 2 3" xfId="7995" xr:uid="{00000000-0005-0000-0000-0000A53C0000}"/>
    <cellStyle name="40% - Accent4 2 5 2 2 2 2 3 2" xfId="23620" xr:uid="{00000000-0005-0000-0000-0000A63C0000}"/>
    <cellStyle name="40% - Accent4 2 5 2 2 2 2 4" xfId="23618" xr:uid="{00000000-0005-0000-0000-0000A73C0000}"/>
    <cellStyle name="40% - Accent4 2 5 2 2 2 3" xfId="7996" xr:uid="{00000000-0005-0000-0000-0000A83C0000}"/>
    <cellStyle name="40% - Accent4 2 5 2 2 2 3 2" xfId="7997" xr:uid="{00000000-0005-0000-0000-0000A93C0000}"/>
    <cellStyle name="40% - Accent4 2 5 2 2 2 3 2 2" xfId="23622" xr:uid="{00000000-0005-0000-0000-0000AA3C0000}"/>
    <cellStyle name="40% - Accent4 2 5 2 2 2 3 3" xfId="23621" xr:uid="{00000000-0005-0000-0000-0000AB3C0000}"/>
    <cellStyle name="40% - Accent4 2 5 2 2 2 4" xfId="23617" xr:uid="{00000000-0005-0000-0000-0000AC3C0000}"/>
    <cellStyle name="40% - Accent4 2 5 2 2 3" xfId="7998" xr:uid="{00000000-0005-0000-0000-0000AD3C0000}"/>
    <cellStyle name="40% - Accent4 2 5 2 2 3 2" xfId="7999" xr:uid="{00000000-0005-0000-0000-0000AE3C0000}"/>
    <cellStyle name="40% - Accent4 2 5 2 2 3 2 2" xfId="23624" xr:uid="{00000000-0005-0000-0000-0000AF3C0000}"/>
    <cellStyle name="40% - Accent4 2 5 2 2 3 3" xfId="8000" xr:uid="{00000000-0005-0000-0000-0000B03C0000}"/>
    <cellStyle name="40% - Accent4 2 5 2 2 3 3 2" xfId="23625" xr:uid="{00000000-0005-0000-0000-0000B13C0000}"/>
    <cellStyle name="40% - Accent4 2 5 2 2 3 4" xfId="23623" xr:uid="{00000000-0005-0000-0000-0000B23C0000}"/>
    <cellStyle name="40% - Accent4 2 5 2 2 4" xfId="8001" xr:uid="{00000000-0005-0000-0000-0000B33C0000}"/>
    <cellStyle name="40% - Accent4 2 5 2 2 4 2" xfId="8002" xr:uid="{00000000-0005-0000-0000-0000B43C0000}"/>
    <cellStyle name="40% - Accent4 2 5 2 2 4 2 2" xfId="23627" xr:uid="{00000000-0005-0000-0000-0000B53C0000}"/>
    <cellStyle name="40% - Accent4 2 5 2 2 4 3" xfId="23626" xr:uid="{00000000-0005-0000-0000-0000B63C0000}"/>
    <cellStyle name="40% - Accent4 2 5 2 2 5" xfId="23616" xr:uid="{00000000-0005-0000-0000-0000B73C0000}"/>
    <cellStyle name="40% - Accent4 2 5 2 3" xfId="8003" xr:uid="{00000000-0005-0000-0000-0000B83C0000}"/>
    <cellStyle name="40% - Accent4 2 5 2 3 2" xfId="8004" xr:uid="{00000000-0005-0000-0000-0000B93C0000}"/>
    <cellStyle name="40% - Accent4 2 5 2 3 2 2" xfId="8005" xr:uid="{00000000-0005-0000-0000-0000BA3C0000}"/>
    <cellStyle name="40% - Accent4 2 5 2 3 2 2 2" xfId="23630" xr:uid="{00000000-0005-0000-0000-0000BB3C0000}"/>
    <cellStyle name="40% - Accent4 2 5 2 3 2 3" xfId="8006" xr:uid="{00000000-0005-0000-0000-0000BC3C0000}"/>
    <cellStyle name="40% - Accent4 2 5 2 3 2 3 2" xfId="23631" xr:uid="{00000000-0005-0000-0000-0000BD3C0000}"/>
    <cellStyle name="40% - Accent4 2 5 2 3 2 4" xfId="23629" xr:uid="{00000000-0005-0000-0000-0000BE3C0000}"/>
    <cellStyle name="40% - Accent4 2 5 2 3 3" xfId="8007" xr:uid="{00000000-0005-0000-0000-0000BF3C0000}"/>
    <cellStyle name="40% - Accent4 2 5 2 3 3 2" xfId="8008" xr:uid="{00000000-0005-0000-0000-0000C03C0000}"/>
    <cellStyle name="40% - Accent4 2 5 2 3 3 2 2" xfId="23633" xr:uid="{00000000-0005-0000-0000-0000C13C0000}"/>
    <cellStyle name="40% - Accent4 2 5 2 3 3 3" xfId="23632" xr:uid="{00000000-0005-0000-0000-0000C23C0000}"/>
    <cellStyle name="40% - Accent4 2 5 2 3 4" xfId="23628" xr:uid="{00000000-0005-0000-0000-0000C33C0000}"/>
    <cellStyle name="40% - Accent4 2 5 2 4" xfId="8009" xr:uid="{00000000-0005-0000-0000-0000C43C0000}"/>
    <cellStyle name="40% - Accent4 2 5 2 4 2" xfId="8010" xr:uid="{00000000-0005-0000-0000-0000C53C0000}"/>
    <cellStyle name="40% - Accent4 2 5 2 4 2 2" xfId="23635" xr:uid="{00000000-0005-0000-0000-0000C63C0000}"/>
    <cellStyle name="40% - Accent4 2 5 2 4 3" xfId="8011" xr:uid="{00000000-0005-0000-0000-0000C73C0000}"/>
    <cellStyle name="40% - Accent4 2 5 2 4 3 2" xfId="23636" xr:uid="{00000000-0005-0000-0000-0000C83C0000}"/>
    <cellStyle name="40% - Accent4 2 5 2 4 4" xfId="23634" xr:uid="{00000000-0005-0000-0000-0000C93C0000}"/>
    <cellStyle name="40% - Accent4 2 5 2 5" xfId="8012" xr:uid="{00000000-0005-0000-0000-0000CA3C0000}"/>
    <cellStyle name="40% - Accent4 2 5 2 5 2" xfId="8013" xr:uid="{00000000-0005-0000-0000-0000CB3C0000}"/>
    <cellStyle name="40% - Accent4 2 5 2 5 2 2" xfId="23638" xr:uid="{00000000-0005-0000-0000-0000CC3C0000}"/>
    <cellStyle name="40% - Accent4 2 5 2 5 3" xfId="23637" xr:uid="{00000000-0005-0000-0000-0000CD3C0000}"/>
    <cellStyle name="40% - Accent4 2 5 2 6" xfId="23615" xr:uid="{00000000-0005-0000-0000-0000CE3C0000}"/>
    <cellStyle name="40% - Accent4 2 5 3" xfId="8014" xr:uid="{00000000-0005-0000-0000-0000CF3C0000}"/>
    <cellStyle name="40% - Accent4 2 5 3 2" xfId="8015" xr:uid="{00000000-0005-0000-0000-0000D03C0000}"/>
    <cellStyle name="40% - Accent4 2 5 3 2 2" xfId="8016" xr:uid="{00000000-0005-0000-0000-0000D13C0000}"/>
    <cellStyle name="40% - Accent4 2 5 3 2 2 2" xfId="8017" xr:uid="{00000000-0005-0000-0000-0000D23C0000}"/>
    <cellStyle name="40% - Accent4 2 5 3 2 2 2 2" xfId="23642" xr:uid="{00000000-0005-0000-0000-0000D33C0000}"/>
    <cellStyle name="40% - Accent4 2 5 3 2 2 3" xfId="8018" xr:uid="{00000000-0005-0000-0000-0000D43C0000}"/>
    <cellStyle name="40% - Accent4 2 5 3 2 2 3 2" xfId="23643" xr:uid="{00000000-0005-0000-0000-0000D53C0000}"/>
    <cellStyle name="40% - Accent4 2 5 3 2 2 4" xfId="23641" xr:uid="{00000000-0005-0000-0000-0000D63C0000}"/>
    <cellStyle name="40% - Accent4 2 5 3 2 3" xfId="8019" xr:uid="{00000000-0005-0000-0000-0000D73C0000}"/>
    <cellStyle name="40% - Accent4 2 5 3 2 3 2" xfId="8020" xr:uid="{00000000-0005-0000-0000-0000D83C0000}"/>
    <cellStyle name="40% - Accent4 2 5 3 2 3 2 2" xfId="23645" xr:uid="{00000000-0005-0000-0000-0000D93C0000}"/>
    <cellStyle name="40% - Accent4 2 5 3 2 3 3" xfId="23644" xr:uid="{00000000-0005-0000-0000-0000DA3C0000}"/>
    <cellStyle name="40% - Accent4 2 5 3 2 4" xfId="23640" xr:uid="{00000000-0005-0000-0000-0000DB3C0000}"/>
    <cellStyle name="40% - Accent4 2 5 3 3" xfId="8021" xr:uid="{00000000-0005-0000-0000-0000DC3C0000}"/>
    <cellStyle name="40% - Accent4 2 5 3 3 2" xfId="8022" xr:uid="{00000000-0005-0000-0000-0000DD3C0000}"/>
    <cellStyle name="40% - Accent4 2 5 3 3 2 2" xfId="23647" xr:uid="{00000000-0005-0000-0000-0000DE3C0000}"/>
    <cellStyle name="40% - Accent4 2 5 3 3 3" xfId="8023" xr:uid="{00000000-0005-0000-0000-0000DF3C0000}"/>
    <cellStyle name="40% - Accent4 2 5 3 3 3 2" xfId="23648" xr:uid="{00000000-0005-0000-0000-0000E03C0000}"/>
    <cellStyle name="40% - Accent4 2 5 3 3 4" xfId="23646" xr:uid="{00000000-0005-0000-0000-0000E13C0000}"/>
    <cellStyle name="40% - Accent4 2 5 3 4" xfId="8024" xr:uid="{00000000-0005-0000-0000-0000E23C0000}"/>
    <cellStyle name="40% - Accent4 2 5 3 4 2" xfId="8025" xr:uid="{00000000-0005-0000-0000-0000E33C0000}"/>
    <cellStyle name="40% - Accent4 2 5 3 4 2 2" xfId="23650" xr:uid="{00000000-0005-0000-0000-0000E43C0000}"/>
    <cellStyle name="40% - Accent4 2 5 3 4 3" xfId="23649" xr:uid="{00000000-0005-0000-0000-0000E53C0000}"/>
    <cellStyle name="40% - Accent4 2 5 3 5" xfId="23639" xr:uid="{00000000-0005-0000-0000-0000E63C0000}"/>
    <cellStyle name="40% - Accent4 2 5 4" xfId="8026" xr:uid="{00000000-0005-0000-0000-0000E73C0000}"/>
    <cellStyle name="40% - Accent4 2 5 4 2" xfId="8027" xr:uid="{00000000-0005-0000-0000-0000E83C0000}"/>
    <cellStyle name="40% - Accent4 2 5 4 2 2" xfId="8028" xr:uid="{00000000-0005-0000-0000-0000E93C0000}"/>
    <cellStyle name="40% - Accent4 2 5 4 2 2 2" xfId="23653" xr:uid="{00000000-0005-0000-0000-0000EA3C0000}"/>
    <cellStyle name="40% - Accent4 2 5 4 2 3" xfId="8029" xr:uid="{00000000-0005-0000-0000-0000EB3C0000}"/>
    <cellStyle name="40% - Accent4 2 5 4 2 3 2" xfId="23654" xr:uid="{00000000-0005-0000-0000-0000EC3C0000}"/>
    <cellStyle name="40% - Accent4 2 5 4 2 4" xfId="23652" xr:uid="{00000000-0005-0000-0000-0000ED3C0000}"/>
    <cellStyle name="40% - Accent4 2 5 4 3" xfId="8030" xr:uid="{00000000-0005-0000-0000-0000EE3C0000}"/>
    <cellStyle name="40% - Accent4 2 5 4 3 2" xfId="8031" xr:uid="{00000000-0005-0000-0000-0000EF3C0000}"/>
    <cellStyle name="40% - Accent4 2 5 4 3 2 2" xfId="23656" xr:uid="{00000000-0005-0000-0000-0000F03C0000}"/>
    <cellStyle name="40% - Accent4 2 5 4 3 3" xfId="23655" xr:uid="{00000000-0005-0000-0000-0000F13C0000}"/>
    <cellStyle name="40% - Accent4 2 5 4 4" xfId="23651" xr:uid="{00000000-0005-0000-0000-0000F23C0000}"/>
    <cellStyle name="40% - Accent4 2 5 5" xfId="8032" xr:uid="{00000000-0005-0000-0000-0000F33C0000}"/>
    <cellStyle name="40% - Accent4 2 5 5 2" xfId="8033" xr:uid="{00000000-0005-0000-0000-0000F43C0000}"/>
    <cellStyle name="40% - Accent4 2 5 5 2 2" xfId="23658" xr:uid="{00000000-0005-0000-0000-0000F53C0000}"/>
    <cellStyle name="40% - Accent4 2 5 5 3" xfId="8034" xr:uid="{00000000-0005-0000-0000-0000F63C0000}"/>
    <cellStyle name="40% - Accent4 2 5 5 3 2" xfId="23659" xr:uid="{00000000-0005-0000-0000-0000F73C0000}"/>
    <cellStyle name="40% - Accent4 2 5 5 4" xfId="23657" xr:uid="{00000000-0005-0000-0000-0000F83C0000}"/>
    <cellStyle name="40% - Accent4 2 5 6" xfId="8035" xr:uid="{00000000-0005-0000-0000-0000F93C0000}"/>
    <cellStyle name="40% - Accent4 2 5 6 2" xfId="8036" xr:uid="{00000000-0005-0000-0000-0000FA3C0000}"/>
    <cellStyle name="40% - Accent4 2 5 6 2 2" xfId="23661" xr:uid="{00000000-0005-0000-0000-0000FB3C0000}"/>
    <cellStyle name="40% - Accent4 2 5 6 3" xfId="23660" xr:uid="{00000000-0005-0000-0000-0000FC3C0000}"/>
    <cellStyle name="40% - Accent4 2 5 7" xfId="23614" xr:uid="{00000000-0005-0000-0000-0000FD3C0000}"/>
    <cellStyle name="40% - Accent4 2 6" xfId="8037" xr:uid="{00000000-0005-0000-0000-0000FE3C0000}"/>
    <cellStyle name="40% - Accent4 2 6 2" xfId="8038" xr:uid="{00000000-0005-0000-0000-0000FF3C0000}"/>
    <cellStyle name="40% - Accent4 2 6 2 2" xfId="8039" xr:uid="{00000000-0005-0000-0000-0000003D0000}"/>
    <cellStyle name="40% - Accent4 2 6 2 2 2" xfId="8040" xr:uid="{00000000-0005-0000-0000-0000013D0000}"/>
    <cellStyle name="40% - Accent4 2 6 2 2 2 2" xfId="8041" xr:uid="{00000000-0005-0000-0000-0000023D0000}"/>
    <cellStyle name="40% - Accent4 2 6 2 2 2 2 2" xfId="23666" xr:uid="{00000000-0005-0000-0000-0000033D0000}"/>
    <cellStyle name="40% - Accent4 2 6 2 2 2 3" xfId="8042" xr:uid="{00000000-0005-0000-0000-0000043D0000}"/>
    <cellStyle name="40% - Accent4 2 6 2 2 2 3 2" xfId="23667" xr:uid="{00000000-0005-0000-0000-0000053D0000}"/>
    <cellStyle name="40% - Accent4 2 6 2 2 2 4" xfId="23665" xr:uid="{00000000-0005-0000-0000-0000063D0000}"/>
    <cellStyle name="40% - Accent4 2 6 2 2 3" xfId="8043" xr:uid="{00000000-0005-0000-0000-0000073D0000}"/>
    <cellStyle name="40% - Accent4 2 6 2 2 3 2" xfId="8044" xr:uid="{00000000-0005-0000-0000-0000083D0000}"/>
    <cellStyle name="40% - Accent4 2 6 2 2 3 2 2" xfId="23669" xr:uid="{00000000-0005-0000-0000-0000093D0000}"/>
    <cellStyle name="40% - Accent4 2 6 2 2 3 3" xfId="23668" xr:uid="{00000000-0005-0000-0000-00000A3D0000}"/>
    <cellStyle name="40% - Accent4 2 6 2 2 4" xfId="23664" xr:uid="{00000000-0005-0000-0000-00000B3D0000}"/>
    <cellStyle name="40% - Accent4 2 6 2 3" xfId="8045" xr:uid="{00000000-0005-0000-0000-00000C3D0000}"/>
    <cellStyle name="40% - Accent4 2 6 2 3 2" xfId="8046" xr:uid="{00000000-0005-0000-0000-00000D3D0000}"/>
    <cellStyle name="40% - Accent4 2 6 2 3 2 2" xfId="23671" xr:uid="{00000000-0005-0000-0000-00000E3D0000}"/>
    <cellStyle name="40% - Accent4 2 6 2 3 3" xfId="8047" xr:uid="{00000000-0005-0000-0000-00000F3D0000}"/>
    <cellStyle name="40% - Accent4 2 6 2 3 3 2" xfId="23672" xr:uid="{00000000-0005-0000-0000-0000103D0000}"/>
    <cellStyle name="40% - Accent4 2 6 2 3 4" xfId="23670" xr:uid="{00000000-0005-0000-0000-0000113D0000}"/>
    <cellStyle name="40% - Accent4 2 6 2 4" xfId="8048" xr:uid="{00000000-0005-0000-0000-0000123D0000}"/>
    <cellStyle name="40% - Accent4 2 6 2 4 2" xfId="8049" xr:uid="{00000000-0005-0000-0000-0000133D0000}"/>
    <cellStyle name="40% - Accent4 2 6 2 4 2 2" xfId="23674" xr:uid="{00000000-0005-0000-0000-0000143D0000}"/>
    <cellStyle name="40% - Accent4 2 6 2 4 3" xfId="23673" xr:uid="{00000000-0005-0000-0000-0000153D0000}"/>
    <cellStyle name="40% - Accent4 2 6 2 5" xfId="23663" xr:uid="{00000000-0005-0000-0000-0000163D0000}"/>
    <cellStyle name="40% - Accent4 2 6 3" xfId="8050" xr:uid="{00000000-0005-0000-0000-0000173D0000}"/>
    <cellStyle name="40% - Accent4 2 6 3 2" xfId="8051" xr:uid="{00000000-0005-0000-0000-0000183D0000}"/>
    <cellStyle name="40% - Accent4 2 6 3 2 2" xfId="8052" xr:uid="{00000000-0005-0000-0000-0000193D0000}"/>
    <cellStyle name="40% - Accent4 2 6 3 2 2 2" xfId="23677" xr:uid="{00000000-0005-0000-0000-00001A3D0000}"/>
    <cellStyle name="40% - Accent4 2 6 3 2 3" xfId="8053" xr:uid="{00000000-0005-0000-0000-00001B3D0000}"/>
    <cellStyle name="40% - Accent4 2 6 3 2 3 2" xfId="23678" xr:uid="{00000000-0005-0000-0000-00001C3D0000}"/>
    <cellStyle name="40% - Accent4 2 6 3 2 4" xfId="23676" xr:uid="{00000000-0005-0000-0000-00001D3D0000}"/>
    <cellStyle name="40% - Accent4 2 6 3 3" xfId="8054" xr:uid="{00000000-0005-0000-0000-00001E3D0000}"/>
    <cellStyle name="40% - Accent4 2 6 3 3 2" xfId="8055" xr:uid="{00000000-0005-0000-0000-00001F3D0000}"/>
    <cellStyle name="40% - Accent4 2 6 3 3 2 2" xfId="23680" xr:uid="{00000000-0005-0000-0000-0000203D0000}"/>
    <cellStyle name="40% - Accent4 2 6 3 3 3" xfId="23679" xr:uid="{00000000-0005-0000-0000-0000213D0000}"/>
    <cellStyle name="40% - Accent4 2 6 3 4" xfId="23675" xr:uid="{00000000-0005-0000-0000-0000223D0000}"/>
    <cellStyle name="40% - Accent4 2 6 4" xfId="8056" xr:uid="{00000000-0005-0000-0000-0000233D0000}"/>
    <cellStyle name="40% - Accent4 2 6 4 2" xfId="8057" xr:uid="{00000000-0005-0000-0000-0000243D0000}"/>
    <cellStyle name="40% - Accent4 2 6 4 2 2" xfId="23682" xr:uid="{00000000-0005-0000-0000-0000253D0000}"/>
    <cellStyle name="40% - Accent4 2 6 4 3" xfId="8058" xr:uid="{00000000-0005-0000-0000-0000263D0000}"/>
    <cellStyle name="40% - Accent4 2 6 4 3 2" xfId="23683" xr:uid="{00000000-0005-0000-0000-0000273D0000}"/>
    <cellStyle name="40% - Accent4 2 6 4 4" xfId="23681" xr:uid="{00000000-0005-0000-0000-0000283D0000}"/>
    <cellStyle name="40% - Accent4 2 6 5" xfId="8059" xr:uid="{00000000-0005-0000-0000-0000293D0000}"/>
    <cellStyle name="40% - Accent4 2 6 5 2" xfId="8060" xr:uid="{00000000-0005-0000-0000-00002A3D0000}"/>
    <cellStyle name="40% - Accent4 2 6 5 2 2" xfId="23685" xr:uid="{00000000-0005-0000-0000-00002B3D0000}"/>
    <cellStyle name="40% - Accent4 2 6 5 3" xfId="23684" xr:uid="{00000000-0005-0000-0000-00002C3D0000}"/>
    <cellStyle name="40% - Accent4 2 6 6" xfId="23662" xr:uid="{00000000-0005-0000-0000-00002D3D0000}"/>
    <cellStyle name="40% - Accent4 2 7" xfId="8061" xr:uid="{00000000-0005-0000-0000-00002E3D0000}"/>
    <cellStyle name="40% - Accent4 2 7 2" xfId="8062" xr:uid="{00000000-0005-0000-0000-00002F3D0000}"/>
    <cellStyle name="40% - Accent4 2 7 2 2" xfId="8063" xr:uid="{00000000-0005-0000-0000-0000303D0000}"/>
    <cellStyle name="40% - Accent4 2 7 2 2 2" xfId="8064" xr:uid="{00000000-0005-0000-0000-0000313D0000}"/>
    <cellStyle name="40% - Accent4 2 7 2 2 2 2" xfId="23689" xr:uid="{00000000-0005-0000-0000-0000323D0000}"/>
    <cellStyle name="40% - Accent4 2 7 2 2 3" xfId="8065" xr:uid="{00000000-0005-0000-0000-0000333D0000}"/>
    <cellStyle name="40% - Accent4 2 7 2 2 3 2" xfId="23690" xr:uid="{00000000-0005-0000-0000-0000343D0000}"/>
    <cellStyle name="40% - Accent4 2 7 2 2 4" xfId="23688" xr:uid="{00000000-0005-0000-0000-0000353D0000}"/>
    <cellStyle name="40% - Accent4 2 7 2 3" xfId="8066" xr:uid="{00000000-0005-0000-0000-0000363D0000}"/>
    <cellStyle name="40% - Accent4 2 7 2 3 2" xfId="8067" xr:uid="{00000000-0005-0000-0000-0000373D0000}"/>
    <cellStyle name="40% - Accent4 2 7 2 3 2 2" xfId="23692" xr:uid="{00000000-0005-0000-0000-0000383D0000}"/>
    <cellStyle name="40% - Accent4 2 7 2 3 3" xfId="23691" xr:uid="{00000000-0005-0000-0000-0000393D0000}"/>
    <cellStyle name="40% - Accent4 2 7 2 4" xfId="23687" xr:uid="{00000000-0005-0000-0000-00003A3D0000}"/>
    <cellStyle name="40% - Accent4 2 7 3" xfId="8068" xr:uid="{00000000-0005-0000-0000-00003B3D0000}"/>
    <cellStyle name="40% - Accent4 2 7 3 2" xfId="8069" xr:uid="{00000000-0005-0000-0000-00003C3D0000}"/>
    <cellStyle name="40% - Accent4 2 7 3 2 2" xfId="23694" xr:uid="{00000000-0005-0000-0000-00003D3D0000}"/>
    <cellStyle name="40% - Accent4 2 7 3 3" xfId="8070" xr:uid="{00000000-0005-0000-0000-00003E3D0000}"/>
    <cellStyle name="40% - Accent4 2 7 3 3 2" xfId="23695" xr:uid="{00000000-0005-0000-0000-00003F3D0000}"/>
    <cellStyle name="40% - Accent4 2 7 3 4" xfId="23693" xr:uid="{00000000-0005-0000-0000-0000403D0000}"/>
    <cellStyle name="40% - Accent4 2 7 4" xfId="8071" xr:uid="{00000000-0005-0000-0000-0000413D0000}"/>
    <cellStyle name="40% - Accent4 2 7 4 2" xfId="8072" xr:uid="{00000000-0005-0000-0000-0000423D0000}"/>
    <cellStyle name="40% - Accent4 2 7 4 2 2" xfId="23697" xr:uid="{00000000-0005-0000-0000-0000433D0000}"/>
    <cellStyle name="40% - Accent4 2 7 4 3" xfId="23696" xr:uid="{00000000-0005-0000-0000-0000443D0000}"/>
    <cellStyle name="40% - Accent4 2 7 5" xfId="23686" xr:uid="{00000000-0005-0000-0000-0000453D0000}"/>
    <cellStyle name="40% - Accent4 2 8" xfId="8073" xr:uid="{00000000-0005-0000-0000-0000463D0000}"/>
    <cellStyle name="40% - Accent4 2 8 2" xfId="8074" xr:uid="{00000000-0005-0000-0000-0000473D0000}"/>
    <cellStyle name="40% - Accent4 2 8 2 2" xfId="8075" xr:uid="{00000000-0005-0000-0000-0000483D0000}"/>
    <cellStyle name="40% - Accent4 2 8 2 2 2" xfId="23700" xr:uid="{00000000-0005-0000-0000-0000493D0000}"/>
    <cellStyle name="40% - Accent4 2 8 2 3" xfId="8076" xr:uid="{00000000-0005-0000-0000-00004A3D0000}"/>
    <cellStyle name="40% - Accent4 2 8 2 3 2" xfId="23701" xr:uid="{00000000-0005-0000-0000-00004B3D0000}"/>
    <cellStyle name="40% - Accent4 2 8 2 4" xfId="23699" xr:uid="{00000000-0005-0000-0000-00004C3D0000}"/>
    <cellStyle name="40% - Accent4 2 8 3" xfId="8077" xr:uid="{00000000-0005-0000-0000-00004D3D0000}"/>
    <cellStyle name="40% - Accent4 2 8 3 2" xfId="8078" xr:uid="{00000000-0005-0000-0000-00004E3D0000}"/>
    <cellStyle name="40% - Accent4 2 8 3 2 2" xfId="23703" xr:uid="{00000000-0005-0000-0000-00004F3D0000}"/>
    <cellStyle name="40% - Accent4 2 8 3 3" xfId="23702" xr:uid="{00000000-0005-0000-0000-0000503D0000}"/>
    <cellStyle name="40% - Accent4 2 8 4" xfId="23698" xr:uid="{00000000-0005-0000-0000-0000513D0000}"/>
    <cellStyle name="40% - Accent4 2 9" xfId="8079" xr:uid="{00000000-0005-0000-0000-0000523D0000}"/>
    <cellStyle name="40% - Accent4 2 9 2" xfId="8080" xr:uid="{00000000-0005-0000-0000-0000533D0000}"/>
    <cellStyle name="40% - Accent4 2 9 2 2" xfId="8081" xr:uid="{00000000-0005-0000-0000-0000543D0000}"/>
    <cellStyle name="40% - Accent4 2 9 2 2 2" xfId="23706" xr:uid="{00000000-0005-0000-0000-0000553D0000}"/>
    <cellStyle name="40% - Accent4 2 9 2 3" xfId="8082" xr:uid="{00000000-0005-0000-0000-0000563D0000}"/>
    <cellStyle name="40% - Accent4 2 9 2 3 2" xfId="23707" xr:uid="{00000000-0005-0000-0000-0000573D0000}"/>
    <cellStyle name="40% - Accent4 2 9 2 4" xfId="23705" xr:uid="{00000000-0005-0000-0000-0000583D0000}"/>
    <cellStyle name="40% - Accent4 2 9 3" xfId="8083" xr:uid="{00000000-0005-0000-0000-0000593D0000}"/>
    <cellStyle name="40% - Accent4 2 9 3 2" xfId="23708" xr:uid="{00000000-0005-0000-0000-00005A3D0000}"/>
    <cellStyle name="40% - Accent4 2 9 4" xfId="8084" xr:uid="{00000000-0005-0000-0000-00005B3D0000}"/>
    <cellStyle name="40% - Accent4 2 9 4 2" xfId="23709" xr:uid="{00000000-0005-0000-0000-00005C3D0000}"/>
    <cellStyle name="40% - Accent4 2 9 5" xfId="23704" xr:uid="{00000000-0005-0000-0000-00005D3D0000}"/>
    <cellStyle name="40% - Accent4 2_Sheet11" xfId="8085" xr:uid="{00000000-0005-0000-0000-00005E3D0000}"/>
    <cellStyle name="40% - Accent4 20" xfId="1147" xr:uid="{00000000-0005-0000-0000-00005F3D0000}"/>
    <cellStyle name="40% - Accent4 20 2" xfId="2242" xr:uid="{00000000-0005-0000-0000-0000603D0000}"/>
    <cellStyle name="40% - Accent4 20 2 2" xfId="18390" xr:uid="{00000000-0005-0000-0000-0000613D0000}"/>
    <cellStyle name="40% - Accent4 20 2 3" xfId="33552" xr:uid="{00000000-0005-0000-0000-0000623D0000}"/>
    <cellStyle name="40% - Accent4 20 3" xfId="16537" xr:uid="{00000000-0005-0000-0000-0000633D0000}"/>
    <cellStyle name="40% - Accent4 20 3 2" xfId="31063" xr:uid="{00000000-0005-0000-0000-0000643D0000}"/>
    <cellStyle name="40% - Accent4 20 3 3" xfId="34174" xr:uid="{00000000-0005-0000-0000-0000653D0000}"/>
    <cellStyle name="40% - Accent4 20 4" xfId="17439" xr:uid="{00000000-0005-0000-0000-0000663D0000}"/>
    <cellStyle name="40% - Accent4 20 4 2" xfId="34836" xr:uid="{00000000-0005-0000-0000-0000673D0000}"/>
    <cellStyle name="40% - Accent4 20 5" xfId="32848" xr:uid="{00000000-0005-0000-0000-0000683D0000}"/>
    <cellStyle name="40% - Accent4 21" xfId="1160" xr:uid="{00000000-0005-0000-0000-0000693D0000}"/>
    <cellStyle name="40% - Accent4 21 2" xfId="2255" xr:uid="{00000000-0005-0000-0000-00006A3D0000}"/>
    <cellStyle name="40% - Accent4 21 2 2" xfId="18403" xr:uid="{00000000-0005-0000-0000-00006B3D0000}"/>
    <cellStyle name="40% - Accent4 21 2 3" xfId="33566" xr:uid="{00000000-0005-0000-0000-00006C3D0000}"/>
    <cellStyle name="40% - Accent4 21 3" xfId="16550" xr:uid="{00000000-0005-0000-0000-00006D3D0000}"/>
    <cellStyle name="40% - Accent4 21 3 2" xfId="31076" xr:uid="{00000000-0005-0000-0000-00006E3D0000}"/>
    <cellStyle name="40% - Accent4 21 3 3" xfId="34187" xr:uid="{00000000-0005-0000-0000-00006F3D0000}"/>
    <cellStyle name="40% - Accent4 21 4" xfId="17452" xr:uid="{00000000-0005-0000-0000-0000703D0000}"/>
    <cellStyle name="40% - Accent4 21 4 2" xfId="34849" xr:uid="{00000000-0005-0000-0000-0000713D0000}"/>
    <cellStyle name="40% - Accent4 21 5" xfId="32861" xr:uid="{00000000-0005-0000-0000-0000723D0000}"/>
    <cellStyle name="40% - Accent4 22" xfId="1173" xr:uid="{00000000-0005-0000-0000-0000733D0000}"/>
    <cellStyle name="40% - Accent4 22 2" xfId="2268" xr:uid="{00000000-0005-0000-0000-0000743D0000}"/>
    <cellStyle name="40% - Accent4 22 2 2" xfId="18416" xr:uid="{00000000-0005-0000-0000-0000753D0000}"/>
    <cellStyle name="40% - Accent4 22 2 3" xfId="33580" xr:uid="{00000000-0005-0000-0000-0000763D0000}"/>
    <cellStyle name="40% - Accent4 22 3" xfId="16563" xr:uid="{00000000-0005-0000-0000-0000773D0000}"/>
    <cellStyle name="40% - Accent4 22 3 2" xfId="31089" xr:uid="{00000000-0005-0000-0000-0000783D0000}"/>
    <cellStyle name="40% - Accent4 22 3 3" xfId="34200" xr:uid="{00000000-0005-0000-0000-0000793D0000}"/>
    <cellStyle name="40% - Accent4 22 4" xfId="17465" xr:uid="{00000000-0005-0000-0000-00007A3D0000}"/>
    <cellStyle name="40% - Accent4 22 4 2" xfId="34866" xr:uid="{00000000-0005-0000-0000-00007B3D0000}"/>
    <cellStyle name="40% - Accent4 22 5" xfId="32874" xr:uid="{00000000-0005-0000-0000-00007C3D0000}"/>
    <cellStyle name="40% - Accent4 23" xfId="1187" xr:uid="{00000000-0005-0000-0000-00007D3D0000}"/>
    <cellStyle name="40% - Accent4 23 2" xfId="2281" xr:uid="{00000000-0005-0000-0000-00007E3D0000}"/>
    <cellStyle name="40% - Accent4 23 2 2" xfId="18429" xr:uid="{00000000-0005-0000-0000-00007F3D0000}"/>
    <cellStyle name="40% - Accent4 23 2 3" xfId="33597" xr:uid="{00000000-0005-0000-0000-0000803D0000}"/>
    <cellStyle name="40% - Accent4 23 3" xfId="16577" xr:uid="{00000000-0005-0000-0000-0000813D0000}"/>
    <cellStyle name="40% - Accent4 23 3 2" xfId="31103" xr:uid="{00000000-0005-0000-0000-0000823D0000}"/>
    <cellStyle name="40% - Accent4 23 3 3" xfId="34213" xr:uid="{00000000-0005-0000-0000-0000833D0000}"/>
    <cellStyle name="40% - Accent4 23 4" xfId="17478" xr:uid="{00000000-0005-0000-0000-0000843D0000}"/>
    <cellStyle name="40% - Accent4 23 4 2" xfId="34881" xr:uid="{00000000-0005-0000-0000-0000853D0000}"/>
    <cellStyle name="40% - Accent4 23 5" xfId="32893" xr:uid="{00000000-0005-0000-0000-0000863D0000}"/>
    <cellStyle name="40% - Accent4 24" xfId="1201" xr:uid="{00000000-0005-0000-0000-0000873D0000}"/>
    <cellStyle name="40% - Accent4 24 2" xfId="2294" xr:uid="{00000000-0005-0000-0000-0000883D0000}"/>
    <cellStyle name="40% - Accent4 24 2 2" xfId="18442" xr:uid="{00000000-0005-0000-0000-0000893D0000}"/>
    <cellStyle name="40% - Accent4 24 2 3" xfId="33614" xr:uid="{00000000-0005-0000-0000-00008A3D0000}"/>
    <cellStyle name="40% - Accent4 24 3" xfId="16590" xr:uid="{00000000-0005-0000-0000-00008B3D0000}"/>
    <cellStyle name="40% - Accent4 24 3 2" xfId="31116" xr:uid="{00000000-0005-0000-0000-00008C3D0000}"/>
    <cellStyle name="40% - Accent4 24 3 3" xfId="34226" xr:uid="{00000000-0005-0000-0000-00008D3D0000}"/>
    <cellStyle name="40% - Accent4 24 4" xfId="17491" xr:uid="{00000000-0005-0000-0000-00008E3D0000}"/>
    <cellStyle name="40% - Accent4 24 4 2" xfId="34896" xr:uid="{00000000-0005-0000-0000-00008F3D0000}"/>
    <cellStyle name="40% - Accent4 24 5" xfId="32906" xr:uid="{00000000-0005-0000-0000-0000903D0000}"/>
    <cellStyle name="40% - Accent4 25" xfId="1320" xr:uid="{00000000-0005-0000-0000-0000913D0000}"/>
    <cellStyle name="40% - Accent4 25 2" xfId="2307" xr:uid="{00000000-0005-0000-0000-0000923D0000}"/>
    <cellStyle name="40% - Accent4 25 2 2" xfId="18455" xr:uid="{00000000-0005-0000-0000-0000933D0000}"/>
    <cellStyle name="40% - Accent4 25 2 3" xfId="33628" xr:uid="{00000000-0005-0000-0000-0000943D0000}"/>
    <cellStyle name="40% - Accent4 25 3" xfId="16603" xr:uid="{00000000-0005-0000-0000-0000953D0000}"/>
    <cellStyle name="40% - Accent4 25 3 2" xfId="31129" xr:uid="{00000000-0005-0000-0000-0000963D0000}"/>
    <cellStyle name="40% - Accent4 25 3 3" xfId="34239" xr:uid="{00000000-0005-0000-0000-0000973D0000}"/>
    <cellStyle name="40% - Accent4 25 4" xfId="17504" xr:uid="{00000000-0005-0000-0000-0000983D0000}"/>
    <cellStyle name="40% - Accent4 25 4 2" xfId="34916" xr:uid="{00000000-0005-0000-0000-0000993D0000}"/>
    <cellStyle name="40% - Accent4 25 5" xfId="32919" xr:uid="{00000000-0005-0000-0000-00009A3D0000}"/>
    <cellStyle name="40% - Accent4 26" xfId="1336" xr:uid="{00000000-0005-0000-0000-00009B3D0000}"/>
    <cellStyle name="40% - Accent4 26 2" xfId="2316" xr:uid="{00000000-0005-0000-0000-00009C3D0000}"/>
    <cellStyle name="40% - Accent4 26 2 2" xfId="18464" xr:uid="{00000000-0005-0000-0000-00009D3D0000}"/>
    <cellStyle name="40% - Accent4 26 2 3" xfId="33644" xr:uid="{00000000-0005-0000-0000-00009E3D0000}"/>
    <cellStyle name="40% - Accent4 26 3" xfId="16616" xr:uid="{00000000-0005-0000-0000-00009F3D0000}"/>
    <cellStyle name="40% - Accent4 26 3 2" xfId="31142" xr:uid="{00000000-0005-0000-0000-0000A03D0000}"/>
    <cellStyle name="40% - Accent4 26 3 3" xfId="34252" xr:uid="{00000000-0005-0000-0000-0000A13D0000}"/>
    <cellStyle name="40% - Accent4 26 4" xfId="17513" xr:uid="{00000000-0005-0000-0000-0000A23D0000}"/>
    <cellStyle name="40% - Accent4 26 4 2" xfId="34929" xr:uid="{00000000-0005-0000-0000-0000A33D0000}"/>
    <cellStyle name="40% - Accent4 26 5" xfId="32932" xr:uid="{00000000-0005-0000-0000-0000A43D0000}"/>
    <cellStyle name="40% - Accent4 27" xfId="1361" xr:uid="{00000000-0005-0000-0000-0000A53D0000}"/>
    <cellStyle name="40% - Accent4 27 2" xfId="2334" xr:uid="{00000000-0005-0000-0000-0000A63D0000}"/>
    <cellStyle name="40% - Accent4 27 2 2" xfId="18482" xr:uid="{00000000-0005-0000-0000-0000A73D0000}"/>
    <cellStyle name="40% - Accent4 27 2 3" xfId="33659" xr:uid="{00000000-0005-0000-0000-0000A83D0000}"/>
    <cellStyle name="40% - Accent4 27 3" xfId="16661" xr:uid="{00000000-0005-0000-0000-0000A93D0000}"/>
    <cellStyle name="40% - Accent4 27 3 2" xfId="31159" xr:uid="{00000000-0005-0000-0000-0000AA3D0000}"/>
    <cellStyle name="40% - Accent4 27 3 3" xfId="34265" xr:uid="{00000000-0005-0000-0000-0000AB3D0000}"/>
    <cellStyle name="40% - Accent4 27 4" xfId="17531" xr:uid="{00000000-0005-0000-0000-0000AC3D0000}"/>
    <cellStyle name="40% - Accent4 27 4 2" xfId="34943" xr:uid="{00000000-0005-0000-0000-0000AD3D0000}"/>
    <cellStyle name="40% - Accent4 27 5" xfId="32945" xr:uid="{00000000-0005-0000-0000-0000AE3D0000}"/>
    <cellStyle name="40% - Accent4 28" xfId="1377" xr:uid="{00000000-0005-0000-0000-0000AF3D0000}"/>
    <cellStyle name="40% - Accent4 28 2" xfId="2349" xr:uid="{00000000-0005-0000-0000-0000B03D0000}"/>
    <cellStyle name="40% - Accent4 28 2 2" xfId="18497" xr:uid="{00000000-0005-0000-0000-0000B13D0000}"/>
    <cellStyle name="40% - Accent4 28 2 3" xfId="33675" xr:uid="{00000000-0005-0000-0000-0000B23D0000}"/>
    <cellStyle name="40% - Accent4 28 3" xfId="17546" xr:uid="{00000000-0005-0000-0000-0000B33D0000}"/>
    <cellStyle name="40% - Accent4 28 3 2" xfId="34956" xr:uid="{00000000-0005-0000-0000-0000B43D0000}"/>
    <cellStyle name="40% - Accent4 28 4" xfId="32958" xr:uid="{00000000-0005-0000-0000-0000B53D0000}"/>
    <cellStyle name="40% - Accent4 29" xfId="1391" xr:uid="{00000000-0005-0000-0000-0000B63D0000}"/>
    <cellStyle name="40% - Accent4 29 2" xfId="2363" xr:uid="{00000000-0005-0000-0000-0000B73D0000}"/>
    <cellStyle name="40% - Accent4 29 2 2" xfId="18511" xr:uid="{00000000-0005-0000-0000-0000B83D0000}"/>
    <cellStyle name="40% - Accent4 29 2 3" xfId="33689" xr:uid="{00000000-0005-0000-0000-0000B93D0000}"/>
    <cellStyle name="40% - Accent4 29 3" xfId="17560" xr:uid="{00000000-0005-0000-0000-0000BA3D0000}"/>
    <cellStyle name="40% - Accent4 29 3 2" xfId="34970" xr:uid="{00000000-0005-0000-0000-0000BB3D0000}"/>
    <cellStyle name="40% - Accent4 29 4" xfId="32971" xr:uid="{00000000-0005-0000-0000-0000BC3D0000}"/>
    <cellStyle name="40% - Accent4 3" xfId="406" xr:uid="{00000000-0005-0000-0000-0000BD3D0000}"/>
    <cellStyle name="40% - Accent4 3 10" xfId="16737" xr:uid="{00000000-0005-0000-0000-0000BE3D0000}"/>
    <cellStyle name="40% - Accent4 3 11" xfId="32625" xr:uid="{00000000-0005-0000-0000-0000BF3D0000}"/>
    <cellStyle name="40% - Accent4 3 2" xfId="618" xr:uid="{00000000-0005-0000-0000-0000C03D0000}"/>
    <cellStyle name="40% - Accent4 3 2 10" xfId="33327" xr:uid="{00000000-0005-0000-0000-0000C13D0000}"/>
    <cellStyle name="40% - Accent4 3 2 2" xfId="971" xr:uid="{00000000-0005-0000-0000-0000C23D0000}"/>
    <cellStyle name="40% - Accent4 3 2 2 2" xfId="2067" xr:uid="{00000000-0005-0000-0000-0000C33D0000}"/>
    <cellStyle name="40% - Accent4 3 2 2 2 2" xfId="8089" xr:uid="{00000000-0005-0000-0000-0000C43D0000}"/>
    <cellStyle name="40% - Accent4 3 2 2 2 2 2" xfId="8090" xr:uid="{00000000-0005-0000-0000-0000C53D0000}"/>
    <cellStyle name="40% - Accent4 3 2 2 2 2 2 2" xfId="23714" xr:uid="{00000000-0005-0000-0000-0000C63D0000}"/>
    <cellStyle name="40% - Accent4 3 2 2 2 2 3" xfId="8091" xr:uid="{00000000-0005-0000-0000-0000C73D0000}"/>
    <cellStyle name="40% - Accent4 3 2 2 2 2 3 2" xfId="23715" xr:uid="{00000000-0005-0000-0000-0000C83D0000}"/>
    <cellStyle name="40% - Accent4 3 2 2 2 2 4" xfId="23713" xr:uid="{00000000-0005-0000-0000-0000C93D0000}"/>
    <cellStyle name="40% - Accent4 3 2 2 2 3" xfId="8092" xr:uid="{00000000-0005-0000-0000-0000CA3D0000}"/>
    <cellStyle name="40% - Accent4 3 2 2 2 3 2" xfId="8093" xr:uid="{00000000-0005-0000-0000-0000CB3D0000}"/>
    <cellStyle name="40% - Accent4 3 2 2 2 3 2 2" xfId="23717" xr:uid="{00000000-0005-0000-0000-0000CC3D0000}"/>
    <cellStyle name="40% - Accent4 3 2 2 2 3 3" xfId="23716" xr:uid="{00000000-0005-0000-0000-0000CD3D0000}"/>
    <cellStyle name="40% - Accent4 3 2 2 2 4" xfId="8088" xr:uid="{00000000-0005-0000-0000-0000CE3D0000}"/>
    <cellStyle name="40% - Accent4 3 2 2 2 4 2" xfId="23712" xr:uid="{00000000-0005-0000-0000-0000CF3D0000}"/>
    <cellStyle name="40% - Accent4 3 2 2 2 5" xfId="18215" xr:uid="{00000000-0005-0000-0000-0000D03D0000}"/>
    <cellStyle name="40% - Accent4 3 2 2 3" xfId="8094" xr:uid="{00000000-0005-0000-0000-0000D13D0000}"/>
    <cellStyle name="40% - Accent4 3 2 2 3 2" xfId="8095" xr:uid="{00000000-0005-0000-0000-0000D23D0000}"/>
    <cellStyle name="40% - Accent4 3 2 2 3 2 2" xfId="23719" xr:uid="{00000000-0005-0000-0000-0000D33D0000}"/>
    <cellStyle name="40% - Accent4 3 2 2 3 3" xfId="8096" xr:uid="{00000000-0005-0000-0000-0000D43D0000}"/>
    <cellStyle name="40% - Accent4 3 2 2 3 3 2" xfId="23720" xr:uid="{00000000-0005-0000-0000-0000D53D0000}"/>
    <cellStyle name="40% - Accent4 3 2 2 3 4" xfId="23718" xr:uid="{00000000-0005-0000-0000-0000D63D0000}"/>
    <cellStyle name="40% - Accent4 3 2 2 4" xfId="8097" xr:uid="{00000000-0005-0000-0000-0000D73D0000}"/>
    <cellStyle name="40% - Accent4 3 2 2 4 2" xfId="8098" xr:uid="{00000000-0005-0000-0000-0000D83D0000}"/>
    <cellStyle name="40% - Accent4 3 2 2 4 2 2" xfId="23722" xr:uid="{00000000-0005-0000-0000-0000D93D0000}"/>
    <cellStyle name="40% - Accent4 3 2 2 4 3" xfId="23721" xr:uid="{00000000-0005-0000-0000-0000DA3D0000}"/>
    <cellStyle name="40% - Accent4 3 2 2 5" xfId="8087" xr:uid="{00000000-0005-0000-0000-0000DB3D0000}"/>
    <cellStyle name="40% - Accent4 3 2 2 5 2" xfId="23711" xr:uid="{00000000-0005-0000-0000-0000DC3D0000}"/>
    <cellStyle name="40% - Accent4 3 2 2 6" xfId="17264" xr:uid="{00000000-0005-0000-0000-0000DD3D0000}"/>
    <cellStyle name="40% - Accent4 3 2 2 7" xfId="34643" xr:uid="{00000000-0005-0000-0000-0000DE3D0000}"/>
    <cellStyle name="40% - Accent4 3 2 3" xfId="1726" xr:uid="{00000000-0005-0000-0000-0000DF3D0000}"/>
    <cellStyle name="40% - Accent4 3 2 3 2" xfId="8100" xr:uid="{00000000-0005-0000-0000-0000E03D0000}"/>
    <cellStyle name="40% - Accent4 3 2 3 2 2" xfId="8101" xr:uid="{00000000-0005-0000-0000-0000E13D0000}"/>
    <cellStyle name="40% - Accent4 3 2 3 2 2 2" xfId="8102" xr:uid="{00000000-0005-0000-0000-0000E23D0000}"/>
    <cellStyle name="40% - Accent4 3 2 3 2 2 2 2" xfId="23726" xr:uid="{00000000-0005-0000-0000-0000E33D0000}"/>
    <cellStyle name="40% - Accent4 3 2 3 2 2 3" xfId="8103" xr:uid="{00000000-0005-0000-0000-0000E43D0000}"/>
    <cellStyle name="40% - Accent4 3 2 3 2 2 3 2" xfId="23727" xr:uid="{00000000-0005-0000-0000-0000E53D0000}"/>
    <cellStyle name="40% - Accent4 3 2 3 2 2 4" xfId="23725" xr:uid="{00000000-0005-0000-0000-0000E63D0000}"/>
    <cellStyle name="40% - Accent4 3 2 3 2 3" xfId="8104" xr:uid="{00000000-0005-0000-0000-0000E73D0000}"/>
    <cellStyle name="40% - Accent4 3 2 3 2 3 2" xfId="8105" xr:uid="{00000000-0005-0000-0000-0000E83D0000}"/>
    <cellStyle name="40% - Accent4 3 2 3 2 3 2 2" xfId="23729" xr:uid="{00000000-0005-0000-0000-0000E93D0000}"/>
    <cellStyle name="40% - Accent4 3 2 3 2 3 3" xfId="23728" xr:uid="{00000000-0005-0000-0000-0000EA3D0000}"/>
    <cellStyle name="40% - Accent4 3 2 3 2 4" xfId="23724" xr:uid="{00000000-0005-0000-0000-0000EB3D0000}"/>
    <cellStyle name="40% - Accent4 3 2 3 3" xfId="8106" xr:uid="{00000000-0005-0000-0000-0000EC3D0000}"/>
    <cellStyle name="40% - Accent4 3 2 3 3 2" xfId="8107" xr:uid="{00000000-0005-0000-0000-0000ED3D0000}"/>
    <cellStyle name="40% - Accent4 3 2 3 3 2 2" xfId="23731" xr:uid="{00000000-0005-0000-0000-0000EE3D0000}"/>
    <cellStyle name="40% - Accent4 3 2 3 3 3" xfId="8108" xr:uid="{00000000-0005-0000-0000-0000EF3D0000}"/>
    <cellStyle name="40% - Accent4 3 2 3 3 3 2" xfId="23732" xr:uid="{00000000-0005-0000-0000-0000F03D0000}"/>
    <cellStyle name="40% - Accent4 3 2 3 3 4" xfId="23730" xr:uid="{00000000-0005-0000-0000-0000F13D0000}"/>
    <cellStyle name="40% - Accent4 3 2 3 4" xfId="8109" xr:uid="{00000000-0005-0000-0000-0000F23D0000}"/>
    <cellStyle name="40% - Accent4 3 2 3 4 2" xfId="8110" xr:uid="{00000000-0005-0000-0000-0000F33D0000}"/>
    <cellStyle name="40% - Accent4 3 2 3 4 2 2" xfId="23734" xr:uid="{00000000-0005-0000-0000-0000F43D0000}"/>
    <cellStyle name="40% - Accent4 3 2 3 4 3" xfId="23733" xr:uid="{00000000-0005-0000-0000-0000F53D0000}"/>
    <cellStyle name="40% - Accent4 3 2 3 5" xfId="8099" xr:uid="{00000000-0005-0000-0000-0000F63D0000}"/>
    <cellStyle name="40% - Accent4 3 2 3 5 2" xfId="23723" xr:uid="{00000000-0005-0000-0000-0000F73D0000}"/>
    <cellStyle name="40% - Accent4 3 2 3 6" xfId="17874" xr:uid="{00000000-0005-0000-0000-0000F83D0000}"/>
    <cellStyle name="40% - Accent4 3 2 3 7" xfId="34436" xr:uid="{00000000-0005-0000-0000-0000F93D0000}"/>
    <cellStyle name="40% - Accent4 3 2 4" xfId="8111" xr:uid="{00000000-0005-0000-0000-0000FA3D0000}"/>
    <cellStyle name="40% - Accent4 3 2 4 2" xfId="8112" xr:uid="{00000000-0005-0000-0000-0000FB3D0000}"/>
    <cellStyle name="40% - Accent4 3 2 4 2 2" xfId="8113" xr:uid="{00000000-0005-0000-0000-0000FC3D0000}"/>
    <cellStyle name="40% - Accent4 3 2 4 2 2 2" xfId="23737" xr:uid="{00000000-0005-0000-0000-0000FD3D0000}"/>
    <cellStyle name="40% - Accent4 3 2 4 2 3" xfId="8114" xr:uid="{00000000-0005-0000-0000-0000FE3D0000}"/>
    <cellStyle name="40% - Accent4 3 2 4 2 3 2" xfId="23738" xr:uid="{00000000-0005-0000-0000-0000FF3D0000}"/>
    <cellStyle name="40% - Accent4 3 2 4 2 4" xfId="23736" xr:uid="{00000000-0005-0000-0000-0000003E0000}"/>
    <cellStyle name="40% - Accent4 3 2 4 3" xfId="8115" xr:uid="{00000000-0005-0000-0000-0000013E0000}"/>
    <cellStyle name="40% - Accent4 3 2 4 3 2" xfId="8116" xr:uid="{00000000-0005-0000-0000-0000023E0000}"/>
    <cellStyle name="40% - Accent4 3 2 4 3 2 2" xfId="23740" xr:uid="{00000000-0005-0000-0000-0000033E0000}"/>
    <cellStyle name="40% - Accent4 3 2 4 3 3" xfId="23739" xr:uid="{00000000-0005-0000-0000-0000043E0000}"/>
    <cellStyle name="40% - Accent4 3 2 4 4" xfId="23735" xr:uid="{00000000-0005-0000-0000-0000053E0000}"/>
    <cellStyle name="40% - Accent4 3 2 5" xfId="8117" xr:uid="{00000000-0005-0000-0000-0000063E0000}"/>
    <cellStyle name="40% - Accent4 3 2 5 2" xfId="8118" xr:uid="{00000000-0005-0000-0000-0000073E0000}"/>
    <cellStyle name="40% - Accent4 3 2 5 2 2" xfId="8119" xr:uid="{00000000-0005-0000-0000-0000083E0000}"/>
    <cellStyle name="40% - Accent4 3 2 5 2 2 2" xfId="23743" xr:uid="{00000000-0005-0000-0000-0000093E0000}"/>
    <cellStyle name="40% - Accent4 3 2 5 2 3" xfId="8120" xr:uid="{00000000-0005-0000-0000-00000A3E0000}"/>
    <cellStyle name="40% - Accent4 3 2 5 2 3 2" xfId="23744" xr:uid="{00000000-0005-0000-0000-00000B3E0000}"/>
    <cellStyle name="40% - Accent4 3 2 5 2 4" xfId="23742" xr:uid="{00000000-0005-0000-0000-00000C3E0000}"/>
    <cellStyle name="40% - Accent4 3 2 5 3" xfId="8121" xr:uid="{00000000-0005-0000-0000-00000D3E0000}"/>
    <cellStyle name="40% - Accent4 3 2 5 3 2" xfId="23745" xr:uid="{00000000-0005-0000-0000-00000E3E0000}"/>
    <cellStyle name="40% - Accent4 3 2 5 4" xfId="8122" xr:uid="{00000000-0005-0000-0000-00000F3E0000}"/>
    <cellStyle name="40% - Accent4 3 2 5 4 2" xfId="23746" xr:uid="{00000000-0005-0000-0000-0000103E0000}"/>
    <cellStyle name="40% - Accent4 3 2 5 5" xfId="23741" xr:uid="{00000000-0005-0000-0000-0000113E0000}"/>
    <cellStyle name="40% - Accent4 3 2 6" xfId="8123" xr:uid="{00000000-0005-0000-0000-0000123E0000}"/>
    <cellStyle name="40% - Accent4 3 2 6 2" xfId="8124" xr:uid="{00000000-0005-0000-0000-0000133E0000}"/>
    <cellStyle name="40% - Accent4 3 2 6 2 2" xfId="23748" xr:uid="{00000000-0005-0000-0000-0000143E0000}"/>
    <cellStyle name="40% - Accent4 3 2 6 3" xfId="8125" xr:uid="{00000000-0005-0000-0000-0000153E0000}"/>
    <cellStyle name="40% - Accent4 3 2 6 3 2" xfId="23749" xr:uid="{00000000-0005-0000-0000-0000163E0000}"/>
    <cellStyle name="40% - Accent4 3 2 6 4" xfId="23747" xr:uid="{00000000-0005-0000-0000-0000173E0000}"/>
    <cellStyle name="40% - Accent4 3 2 7" xfId="8126" xr:uid="{00000000-0005-0000-0000-0000183E0000}"/>
    <cellStyle name="40% - Accent4 3 2 7 2" xfId="8127" xr:uid="{00000000-0005-0000-0000-0000193E0000}"/>
    <cellStyle name="40% - Accent4 3 2 7 2 2" xfId="23751" xr:uid="{00000000-0005-0000-0000-00001A3E0000}"/>
    <cellStyle name="40% - Accent4 3 2 7 3" xfId="23750" xr:uid="{00000000-0005-0000-0000-00001B3E0000}"/>
    <cellStyle name="40% - Accent4 3 2 8" xfId="8086" xr:uid="{00000000-0005-0000-0000-00001C3E0000}"/>
    <cellStyle name="40% - Accent4 3 2 8 2" xfId="23710" xr:uid="{00000000-0005-0000-0000-00001D3E0000}"/>
    <cellStyle name="40% - Accent4 3 2 9" xfId="16923" xr:uid="{00000000-0005-0000-0000-00001E3E0000}"/>
    <cellStyle name="40% - Accent4 3 3" xfId="784" xr:uid="{00000000-0005-0000-0000-00001F3E0000}"/>
    <cellStyle name="40% - Accent4 3 3 2" xfId="1881" xr:uid="{00000000-0005-0000-0000-0000203E0000}"/>
    <cellStyle name="40% - Accent4 3 3 2 2" xfId="8130" xr:uid="{00000000-0005-0000-0000-0000213E0000}"/>
    <cellStyle name="40% - Accent4 3 3 2 2 2" xfId="8131" xr:uid="{00000000-0005-0000-0000-0000223E0000}"/>
    <cellStyle name="40% - Accent4 3 3 2 2 2 2" xfId="23755" xr:uid="{00000000-0005-0000-0000-0000233E0000}"/>
    <cellStyle name="40% - Accent4 3 3 2 2 3" xfId="8132" xr:uid="{00000000-0005-0000-0000-0000243E0000}"/>
    <cellStyle name="40% - Accent4 3 3 2 2 3 2" xfId="23756" xr:uid="{00000000-0005-0000-0000-0000253E0000}"/>
    <cellStyle name="40% - Accent4 3 3 2 2 4" xfId="23754" xr:uid="{00000000-0005-0000-0000-0000263E0000}"/>
    <cellStyle name="40% - Accent4 3 3 2 3" xfId="8133" xr:uid="{00000000-0005-0000-0000-0000273E0000}"/>
    <cellStyle name="40% - Accent4 3 3 2 3 2" xfId="8134" xr:uid="{00000000-0005-0000-0000-0000283E0000}"/>
    <cellStyle name="40% - Accent4 3 3 2 3 2 2" xfId="23758" xr:uid="{00000000-0005-0000-0000-0000293E0000}"/>
    <cellStyle name="40% - Accent4 3 3 2 3 3" xfId="23757" xr:uid="{00000000-0005-0000-0000-00002A3E0000}"/>
    <cellStyle name="40% - Accent4 3 3 2 4" xfId="8129" xr:uid="{00000000-0005-0000-0000-00002B3E0000}"/>
    <cellStyle name="40% - Accent4 3 3 2 4 2" xfId="23753" xr:uid="{00000000-0005-0000-0000-00002C3E0000}"/>
    <cellStyle name="40% - Accent4 3 3 2 5" xfId="18029" xr:uid="{00000000-0005-0000-0000-00002D3E0000}"/>
    <cellStyle name="40% - Accent4 3 3 2 6" xfId="34598" xr:uid="{00000000-0005-0000-0000-00002E3E0000}"/>
    <cellStyle name="40% - Accent4 3 3 3" xfId="8135" xr:uid="{00000000-0005-0000-0000-00002F3E0000}"/>
    <cellStyle name="40% - Accent4 3 3 3 2" xfId="8136" xr:uid="{00000000-0005-0000-0000-0000303E0000}"/>
    <cellStyle name="40% - Accent4 3 3 3 2 2" xfId="23760" xr:uid="{00000000-0005-0000-0000-0000313E0000}"/>
    <cellStyle name="40% - Accent4 3 3 3 3" xfId="8137" xr:uid="{00000000-0005-0000-0000-0000323E0000}"/>
    <cellStyle name="40% - Accent4 3 3 3 3 2" xfId="23761" xr:uid="{00000000-0005-0000-0000-0000333E0000}"/>
    <cellStyle name="40% - Accent4 3 3 3 4" xfId="23759" xr:uid="{00000000-0005-0000-0000-0000343E0000}"/>
    <cellStyle name="40% - Accent4 3 3 3 5" xfId="34376" xr:uid="{00000000-0005-0000-0000-0000353E0000}"/>
    <cellStyle name="40% - Accent4 3 3 4" xfId="8138" xr:uid="{00000000-0005-0000-0000-0000363E0000}"/>
    <cellStyle name="40% - Accent4 3 3 4 2" xfId="8139" xr:uid="{00000000-0005-0000-0000-0000373E0000}"/>
    <cellStyle name="40% - Accent4 3 3 4 2 2" xfId="23763" xr:uid="{00000000-0005-0000-0000-0000383E0000}"/>
    <cellStyle name="40% - Accent4 3 3 4 3" xfId="23762" xr:uid="{00000000-0005-0000-0000-0000393E0000}"/>
    <cellStyle name="40% - Accent4 3 3 5" xfId="8128" xr:uid="{00000000-0005-0000-0000-00003A3E0000}"/>
    <cellStyle name="40% - Accent4 3 3 5 2" xfId="23752" xr:uid="{00000000-0005-0000-0000-00003B3E0000}"/>
    <cellStyle name="40% - Accent4 3 3 6" xfId="17078" xr:uid="{00000000-0005-0000-0000-00003C3E0000}"/>
    <cellStyle name="40% - Accent4 3 3 7" xfId="33949" xr:uid="{00000000-0005-0000-0000-00003D3E0000}"/>
    <cellStyle name="40% - Accent4 3 4" xfId="1539" xr:uid="{00000000-0005-0000-0000-00003E3E0000}"/>
    <cellStyle name="40% - Accent4 3 4 2" xfId="8141" xr:uid="{00000000-0005-0000-0000-00003F3E0000}"/>
    <cellStyle name="40% - Accent4 3 4 2 2" xfId="8142" xr:uid="{00000000-0005-0000-0000-0000403E0000}"/>
    <cellStyle name="40% - Accent4 3 4 2 2 2" xfId="8143" xr:uid="{00000000-0005-0000-0000-0000413E0000}"/>
    <cellStyle name="40% - Accent4 3 4 2 2 2 2" xfId="23767" xr:uid="{00000000-0005-0000-0000-0000423E0000}"/>
    <cellStyle name="40% - Accent4 3 4 2 2 3" xfId="8144" xr:uid="{00000000-0005-0000-0000-0000433E0000}"/>
    <cellStyle name="40% - Accent4 3 4 2 2 3 2" xfId="23768" xr:uid="{00000000-0005-0000-0000-0000443E0000}"/>
    <cellStyle name="40% - Accent4 3 4 2 2 4" xfId="23766" xr:uid="{00000000-0005-0000-0000-0000453E0000}"/>
    <cellStyle name="40% - Accent4 3 4 2 3" xfId="8145" xr:uid="{00000000-0005-0000-0000-0000463E0000}"/>
    <cellStyle name="40% - Accent4 3 4 2 3 2" xfId="8146" xr:uid="{00000000-0005-0000-0000-0000473E0000}"/>
    <cellStyle name="40% - Accent4 3 4 2 3 2 2" xfId="23770" xr:uid="{00000000-0005-0000-0000-0000483E0000}"/>
    <cellStyle name="40% - Accent4 3 4 2 3 3" xfId="23769" xr:uid="{00000000-0005-0000-0000-0000493E0000}"/>
    <cellStyle name="40% - Accent4 3 4 2 4" xfId="23765" xr:uid="{00000000-0005-0000-0000-00004A3E0000}"/>
    <cellStyle name="40% - Accent4 3 4 3" xfId="8147" xr:uid="{00000000-0005-0000-0000-00004B3E0000}"/>
    <cellStyle name="40% - Accent4 3 4 3 2" xfId="8148" xr:uid="{00000000-0005-0000-0000-00004C3E0000}"/>
    <cellStyle name="40% - Accent4 3 4 3 2 2" xfId="23772" xr:uid="{00000000-0005-0000-0000-00004D3E0000}"/>
    <cellStyle name="40% - Accent4 3 4 3 3" xfId="8149" xr:uid="{00000000-0005-0000-0000-00004E3E0000}"/>
    <cellStyle name="40% - Accent4 3 4 3 3 2" xfId="23773" xr:uid="{00000000-0005-0000-0000-00004F3E0000}"/>
    <cellStyle name="40% - Accent4 3 4 3 4" xfId="23771" xr:uid="{00000000-0005-0000-0000-0000503E0000}"/>
    <cellStyle name="40% - Accent4 3 4 4" xfId="8150" xr:uid="{00000000-0005-0000-0000-0000513E0000}"/>
    <cellStyle name="40% - Accent4 3 4 4 2" xfId="8151" xr:uid="{00000000-0005-0000-0000-0000523E0000}"/>
    <cellStyle name="40% - Accent4 3 4 4 2 2" xfId="23775" xr:uid="{00000000-0005-0000-0000-0000533E0000}"/>
    <cellStyle name="40% - Accent4 3 4 4 3" xfId="23774" xr:uid="{00000000-0005-0000-0000-0000543E0000}"/>
    <cellStyle name="40% - Accent4 3 4 5" xfId="8140" xr:uid="{00000000-0005-0000-0000-0000553E0000}"/>
    <cellStyle name="40% - Accent4 3 4 5 2" xfId="23764" xr:uid="{00000000-0005-0000-0000-0000563E0000}"/>
    <cellStyle name="40% - Accent4 3 4 6" xfId="17688" xr:uid="{00000000-0005-0000-0000-0000573E0000}"/>
    <cellStyle name="40% - Accent4 3 4 7" xfId="34551" xr:uid="{00000000-0005-0000-0000-0000583E0000}"/>
    <cellStyle name="40% - Accent4 3 5" xfId="8152" xr:uid="{00000000-0005-0000-0000-0000593E0000}"/>
    <cellStyle name="40% - Accent4 3 5 2" xfId="8153" xr:uid="{00000000-0005-0000-0000-00005A3E0000}"/>
    <cellStyle name="40% - Accent4 3 5 2 2" xfId="8154" xr:uid="{00000000-0005-0000-0000-00005B3E0000}"/>
    <cellStyle name="40% - Accent4 3 5 2 2 2" xfId="23778" xr:uid="{00000000-0005-0000-0000-00005C3E0000}"/>
    <cellStyle name="40% - Accent4 3 5 2 3" xfId="8155" xr:uid="{00000000-0005-0000-0000-00005D3E0000}"/>
    <cellStyle name="40% - Accent4 3 5 2 3 2" xfId="23779" xr:uid="{00000000-0005-0000-0000-00005E3E0000}"/>
    <cellStyle name="40% - Accent4 3 5 2 4" xfId="23777" xr:uid="{00000000-0005-0000-0000-00005F3E0000}"/>
    <cellStyle name="40% - Accent4 3 5 3" xfId="8156" xr:uid="{00000000-0005-0000-0000-0000603E0000}"/>
    <cellStyle name="40% - Accent4 3 5 3 2" xfId="8157" xr:uid="{00000000-0005-0000-0000-0000613E0000}"/>
    <cellStyle name="40% - Accent4 3 5 3 2 2" xfId="23781" xr:uid="{00000000-0005-0000-0000-0000623E0000}"/>
    <cellStyle name="40% - Accent4 3 5 3 3" xfId="23780" xr:uid="{00000000-0005-0000-0000-0000633E0000}"/>
    <cellStyle name="40% - Accent4 3 5 4" xfId="23776" xr:uid="{00000000-0005-0000-0000-0000643E0000}"/>
    <cellStyle name="40% - Accent4 3 5 5" xfId="34313" xr:uid="{00000000-0005-0000-0000-0000653E0000}"/>
    <cellStyle name="40% - Accent4 3 6" xfId="8158" xr:uid="{00000000-0005-0000-0000-0000663E0000}"/>
    <cellStyle name="40% - Accent4 3 6 2" xfId="8159" xr:uid="{00000000-0005-0000-0000-0000673E0000}"/>
    <cellStyle name="40% - Accent4 3 6 2 2" xfId="8160" xr:uid="{00000000-0005-0000-0000-0000683E0000}"/>
    <cellStyle name="40% - Accent4 3 6 2 2 2" xfId="23784" xr:uid="{00000000-0005-0000-0000-0000693E0000}"/>
    <cellStyle name="40% - Accent4 3 6 2 3" xfId="8161" xr:uid="{00000000-0005-0000-0000-00006A3E0000}"/>
    <cellStyle name="40% - Accent4 3 6 2 3 2" xfId="23785" xr:uid="{00000000-0005-0000-0000-00006B3E0000}"/>
    <cellStyle name="40% - Accent4 3 6 2 4" xfId="23783" xr:uid="{00000000-0005-0000-0000-00006C3E0000}"/>
    <cellStyle name="40% - Accent4 3 6 3" xfId="8162" xr:uid="{00000000-0005-0000-0000-00006D3E0000}"/>
    <cellStyle name="40% - Accent4 3 6 3 2" xfId="23786" xr:uid="{00000000-0005-0000-0000-00006E3E0000}"/>
    <cellStyle name="40% - Accent4 3 6 4" xfId="8163" xr:uid="{00000000-0005-0000-0000-00006F3E0000}"/>
    <cellStyle name="40% - Accent4 3 6 4 2" xfId="23787" xr:uid="{00000000-0005-0000-0000-0000703E0000}"/>
    <cellStyle name="40% - Accent4 3 6 5" xfId="23782" xr:uid="{00000000-0005-0000-0000-0000713E0000}"/>
    <cellStyle name="40% - Accent4 3 7" xfId="8164" xr:uid="{00000000-0005-0000-0000-0000723E0000}"/>
    <cellStyle name="40% - Accent4 3 7 2" xfId="8165" xr:uid="{00000000-0005-0000-0000-0000733E0000}"/>
    <cellStyle name="40% - Accent4 3 7 2 2" xfId="23789" xr:uid="{00000000-0005-0000-0000-0000743E0000}"/>
    <cellStyle name="40% - Accent4 3 7 3" xfId="8166" xr:uid="{00000000-0005-0000-0000-0000753E0000}"/>
    <cellStyle name="40% - Accent4 3 7 3 2" xfId="23790" xr:uid="{00000000-0005-0000-0000-0000763E0000}"/>
    <cellStyle name="40% - Accent4 3 7 4" xfId="23788" xr:uid="{00000000-0005-0000-0000-0000773E0000}"/>
    <cellStyle name="40% - Accent4 3 8" xfId="8167" xr:uid="{00000000-0005-0000-0000-0000783E0000}"/>
    <cellStyle name="40% - Accent4 3 8 2" xfId="8168" xr:uid="{00000000-0005-0000-0000-0000793E0000}"/>
    <cellStyle name="40% - Accent4 3 8 2 2" xfId="23792" xr:uid="{00000000-0005-0000-0000-00007A3E0000}"/>
    <cellStyle name="40% - Accent4 3 8 3" xfId="23791" xr:uid="{00000000-0005-0000-0000-00007B3E0000}"/>
    <cellStyle name="40% - Accent4 3 9" xfId="2582" xr:uid="{00000000-0005-0000-0000-00007C3E0000}"/>
    <cellStyle name="40% - Accent4 3 9 2" xfId="18728" xr:uid="{00000000-0005-0000-0000-00007D3E0000}"/>
    <cellStyle name="40% - Accent4 30" xfId="1413" xr:uid="{00000000-0005-0000-0000-00007E3E0000}"/>
    <cellStyle name="40% - Accent4 30 2" xfId="2377" xr:uid="{00000000-0005-0000-0000-00007F3E0000}"/>
    <cellStyle name="40% - Accent4 30 2 2" xfId="18525" xr:uid="{00000000-0005-0000-0000-0000803E0000}"/>
    <cellStyle name="40% - Accent4 30 2 3" xfId="33702" xr:uid="{00000000-0005-0000-0000-0000813E0000}"/>
    <cellStyle name="40% - Accent4 30 3" xfId="17574" xr:uid="{00000000-0005-0000-0000-0000823E0000}"/>
    <cellStyle name="40% - Accent4 30 3 2" xfId="34983" xr:uid="{00000000-0005-0000-0000-0000833E0000}"/>
    <cellStyle name="40% - Accent4 30 4" xfId="32989" xr:uid="{00000000-0005-0000-0000-0000843E0000}"/>
    <cellStyle name="40% - Accent4 31" xfId="1427" xr:uid="{00000000-0005-0000-0000-0000853E0000}"/>
    <cellStyle name="40% - Accent4 31 2" xfId="2390" xr:uid="{00000000-0005-0000-0000-0000863E0000}"/>
    <cellStyle name="40% - Accent4 31 2 2" xfId="18538" xr:uid="{00000000-0005-0000-0000-0000873E0000}"/>
    <cellStyle name="40% - Accent4 31 2 3" xfId="33715" xr:uid="{00000000-0005-0000-0000-0000883E0000}"/>
    <cellStyle name="40% - Accent4 31 3" xfId="17587" xr:uid="{00000000-0005-0000-0000-0000893E0000}"/>
    <cellStyle name="40% - Accent4 31 3 2" xfId="34996" xr:uid="{00000000-0005-0000-0000-00008A3E0000}"/>
    <cellStyle name="40% - Accent4 31 4" xfId="33002" xr:uid="{00000000-0005-0000-0000-00008B3E0000}"/>
    <cellStyle name="40% - Accent4 32" xfId="1440" xr:uid="{00000000-0005-0000-0000-00008C3E0000}"/>
    <cellStyle name="40% - Accent4 32 2" xfId="2403" xr:uid="{00000000-0005-0000-0000-00008D3E0000}"/>
    <cellStyle name="40% - Accent4 32 2 2" xfId="18551" xr:uid="{00000000-0005-0000-0000-00008E3E0000}"/>
    <cellStyle name="40% - Accent4 32 2 3" xfId="33729" xr:uid="{00000000-0005-0000-0000-00008F3E0000}"/>
    <cellStyle name="40% - Accent4 32 3" xfId="17600" xr:uid="{00000000-0005-0000-0000-0000903E0000}"/>
    <cellStyle name="40% - Accent4 32 3 2" xfId="35009" xr:uid="{00000000-0005-0000-0000-0000913E0000}"/>
    <cellStyle name="40% - Accent4 32 4" xfId="33015" xr:uid="{00000000-0005-0000-0000-0000923E0000}"/>
    <cellStyle name="40% - Accent4 33" xfId="1453" xr:uid="{00000000-0005-0000-0000-0000933E0000}"/>
    <cellStyle name="40% - Accent4 33 2" xfId="2416" xr:uid="{00000000-0005-0000-0000-0000943E0000}"/>
    <cellStyle name="40% - Accent4 33 2 2" xfId="18564" xr:uid="{00000000-0005-0000-0000-0000953E0000}"/>
    <cellStyle name="40% - Accent4 33 2 3" xfId="33742" xr:uid="{00000000-0005-0000-0000-0000963E0000}"/>
    <cellStyle name="40% - Accent4 33 3" xfId="17613" xr:uid="{00000000-0005-0000-0000-0000973E0000}"/>
    <cellStyle name="40% - Accent4 33 3 2" xfId="35022" xr:uid="{00000000-0005-0000-0000-0000983E0000}"/>
    <cellStyle name="40% - Accent4 33 4" xfId="33028" xr:uid="{00000000-0005-0000-0000-0000993E0000}"/>
    <cellStyle name="40% - Accent4 34" xfId="1474" xr:uid="{00000000-0005-0000-0000-00009A3E0000}"/>
    <cellStyle name="40% - Accent4 34 2" xfId="2430" xr:uid="{00000000-0005-0000-0000-00009B3E0000}"/>
    <cellStyle name="40% - Accent4 34 2 2" xfId="18578" xr:uid="{00000000-0005-0000-0000-00009C3E0000}"/>
    <cellStyle name="40% - Accent4 34 2 3" xfId="33756" xr:uid="{00000000-0005-0000-0000-00009D3E0000}"/>
    <cellStyle name="40% - Accent4 34 3" xfId="17627" xr:uid="{00000000-0005-0000-0000-00009E3E0000}"/>
    <cellStyle name="40% - Accent4 34 3 2" xfId="35035" xr:uid="{00000000-0005-0000-0000-00009F3E0000}"/>
    <cellStyle name="40% - Accent4 34 4" xfId="33042" xr:uid="{00000000-0005-0000-0000-0000A03E0000}"/>
    <cellStyle name="40% - Accent4 35" xfId="1487" xr:uid="{00000000-0005-0000-0000-0000A13E0000}"/>
    <cellStyle name="40% - Accent4 35 2" xfId="2443" xr:uid="{00000000-0005-0000-0000-0000A23E0000}"/>
    <cellStyle name="40% - Accent4 35 2 2" xfId="18591" xr:uid="{00000000-0005-0000-0000-0000A33E0000}"/>
    <cellStyle name="40% - Accent4 35 2 3" xfId="33773" xr:uid="{00000000-0005-0000-0000-0000A43E0000}"/>
    <cellStyle name="40% - Accent4 35 3" xfId="17640" xr:uid="{00000000-0005-0000-0000-0000A53E0000}"/>
    <cellStyle name="40% - Accent4 35 3 2" xfId="35049" xr:uid="{00000000-0005-0000-0000-0000A63E0000}"/>
    <cellStyle name="40% - Accent4 35 4" xfId="33055" xr:uid="{00000000-0005-0000-0000-0000A73E0000}"/>
    <cellStyle name="40% - Accent4 36" xfId="1504" xr:uid="{00000000-0005-0000-0000-0000A83E0000}"/>
    <cellStyle name="40% - Accent4 36 2" xfId="2458" xr:uid="{00000000-0005-0000-0000-0000A93E0000}"/>
    <cellStyle name="40% - Accent4 36 2 2" xfId="18606" xr:uid="{00000000-0005-0000-0000-0000AA3E0000}"/>
    <cellStyle name="40% - Accent4 36 2 3" xfId="33783" xr:uid="{00000000-0005-0000-0000-0000AB3E0000}"/>
    <cellStyle name="40% - Accent4 36 3" xfId="17655" xr:uid="{00000000-0005-0000-0000-0000AC3E0000}"/>
    <cellStyle name="40% - Accent4 36 3 2" xfId="35062" xr:uid="{00000000-0005-0000-0000-0000AD3E0000}"/>
    <cellStyle name="40% - Accent4 36 4" xfId="33068" xr:uid="{00000000-0005-0000-0000-0000AE3E0000}"/>
    <cellStyle name="40% - Accent4 37" xfId="1517" xr:uid="{00000000-0005-0000-0000-0000AF3E0000}"/>
    <cellStyle name="40% - Accent4 37 2" xfId="17668" xr:uid="{00000000-0005-0000-0000-0000B03E0000}"/>
    <cellStyle name="40% - Accent4 37 2 2" xfId="33800" xr:uid="{00000000-0005-0000-0000-0000B13E0000}"/>
    <cellStyle name="40% - Accent4 37 3" xfId="35076" xr:uid="{00000000-0005-0000-0000-0000B23E0000}"/>
    <cellStyle name="40% - Accent4 37 4" xfId="33081" xr:uid="{00000000-0005-0000-0000-0000B33E0000}"/>
    <cellStyle name="40% - Accent4 38" xfId="2472" xr:uid="{00000000-0005-0000-0000-0000B43E0000}"/>
    <cellStyle name="40% - Accent4 38 2" xfId="18619" xr:uid="{00000000-0005-0000-0000-0000B53E0000}"/>
    <cellStyle name="40% - Accent4 38 2 2" xfId="33818" xr:uid="{00000000-0005-0000-0000-0000B63E0000}"/>
    <cellStyle name="40% - Accent4 38 3" xfId="35090" xr:uid="{00000000-0005-0000-0000-0000B73E0000}"/>
    <cellStyle name="40% - Accent4 38 4" xfId="33094" xr:uid="{00000000-0005-0000-0000-0000B83E0000}"/>
    <cellStyle name="40% - Accent4 39" xfId="2485" xr:uid="{00000000-0005-0000-0000-0000B93E0000}"/>
    <cellStyle name="40% - Accent4 39 2" xfId="18632" xr:uid="{00000000-0005-0000-0000-0000BA3E0000}"/>
    <cellStyle name="40% - Accent4 39 2 2" xfId="33827" xr:uid="{00000000-0005-0000-0000-0000BB3E0000}"/>
    <cellStyle name="40% - Accent4 39 3" xfId="35105" xr:uid="{00000000-0005-0000-0000-0000BC3E0000}"/>
    <cellStyle name="40% - Accent4 39 4" xfId="33103" xr:uid="{00000000-0005-0000-0000-0000BD3E0000}"/>
    <cellStyle name="40% - Accent4 4" xfId="425" xr:uid="{00000000-0005-0000-0000-0000BE3E0000}"/>
    <cellStyle name="40% - Accent4 4 10" xfId="32638" xr:uid="{00000000-0005-0000-0000-0000BF3E0000}"/>
    <cellStyle name="40% - Accent4 4 2" xfId="632" xr:uid="{00000000-0005-0000-0000-0000C03E0000}"/>
    <cellStyle name="40% - Accent4 4 2 2" xfId="984" xr:uid="{00000000-0005-0000-0000-0000C13E0000}"/>
    <cellStyle name="40% - Accent4 4 2 2 2" xfId="2080" xr:uid="{00000000-0005-0000-0000-0000C23E0000}"/>
    <cellStyle name="40% - Accent4 4 2 2 2 2" xfId="8172" xr:uid="{00000000-0005-0000-0000-0000C33E0000}"/>
    <cellStyle name="40% - Accent4 4 2 2 2 2 2" xfId="23796" xr:uid="{00000000-0005-0000-0000-0000C43E0000}"/>
    <cellStyle name="40% - Accent4 4 2 2 2 3" xfId="8173" xr:uid="{00000000-0005-0000-0000-0000C53E0000}"/>
    <cellStyle name="40% - Accent4 4 2 2 2 3 2" xfId="23797" xr:uid="{00000000-0005-0000-0000-0000C63E0000}"/>
    <cellStyle name="40% - Accent4 4 2 2 2 4" xfId="8171" xr:uid="{00000000-0005-0000-0000-0000C73E0000}"/>
    <cellStyle name="40% - Accent4 4 2 2 2 4 2" xfId="23795" xr:uid="{00000000-0005-0000-0000-0000C83E0000}"/>
    <cellStyle name="40% - Accent4 4 2 2 2 5" xfId="18228" xr:uid="{00000000-0005-0000-0000-0000C93E0000}"/>
    <cellStyle name="40% - Accent4 4 2 2 3" xfId="8174" xr:uid="{00000000-0005-0000-0000-0000CA3E0000}"/>
    <cellStyle name="40% - Accent4 4 2 2 3 2" xfId="8175" xr:uid="{00000000-0005-0000-0000-0000CB3E0000}"/>
    <cellStyle name="40% - Accent4 4 2 2 3 2 2" xfId="23799" xr:uid="{00000000-0005-0000-0000-0000CC3E0000}"/>
    <cellStyle name="40% - Accent4 4 2 2 3 3" xfId="23798" xr:uid="{00000000-0005-0000-0000-0000CD3E0000}"/>
    <cellStyle name="40% - Accent4 4 2 2 4" xfId="8170" xr:uid="{00000000-0005-0000-0000-0000CE3E0000}"/>
    <cellStyle name="40% - Accent4 4 2 2 4 2" xfId="23794" xr:uid="{00000000-0005-0000-0000-0000CF3E0000}"/>
    <cellStyle name="40% - Accent4 4 2 2 5" xfId="17277" xr:uid="{00000000-0005-0000-0000-0000D03E0000}"/>
    <cellStyle name="40% - Accent4 4 2 2 6" xfId="34617" xr:uid="{00000000-0005-0000-0000-0000D13E0000}"/>
    <cellStyle name="40% - Accent4 4 2 3" xfId="1739" xr:uid="{00000000-0005-0000-0000-0000D23E0000}"/>
    <cellStyle name="40% - Accent4 4 2 3 2" xfId="8177" xr:uid="{00000000-0005-0000-0000-0000D33E0000}"/>
    <cellStyle name="40% - Accent4 4 2 3 2 2" xfId="23801" xr:uid="{00000000-0005-0000-0000-0000D43E0000}"/>
    <cellStyle name="40% - Accent4 4 2 3 3" xfId="8178" xr:uid="{00000000-0005-0000-0000-0000D53E0000}"/>
    <cellStyle name="40% - Accent4 4 2 3 3 2" xfId="23802" xr:uid="{00000000-0005-0000-0000-0000D63E0000}"/>
    <cellStyle name="40% - Accent4 4 2 3 4" xfId="8176" xr:uid="{00000000-0005-0000-0000-0000D73E0000}"/>
    <cellStyle name="40% - Accent4 4 2 3 4 2" xfId="23800" xr:uid="{00000000-0005-0000-0000-0000D83E0000}"/>
    <cellStyle name="40% - Accent4 4 2 3 5" xfId="17887" xr:uid="{00000000-0005-0000-0000-0000D93E0000}"/>
    <cellStyle name="40% - Accent4 4 2 3 6" xfId="34449" xr:uid="{00000000-0005-0000-0000-0000DA3E0000}"/>
    <cellStyle name="40% - Accent4 4 2 4" xfId="8179" xr:uid="{00000000-0005-0000-0000-0000DB3E0000}"/>
    <cellStyle name="40% - Accent4 4 2 4 2" xfId="8180" xr:uid="{00000000-0005-0000-0000-0000DC3E0000}"/>
    <cellStyle name="40% - Accent4 4 2 4 2 2" xfId="23804" xr:uid="{00000000-0005-0000-0000-0000DD3E0000}"/>
    <cellStyle name="40% - Accent4 4 2 4 3" xfId="23803" xr:uid="{00000000-0005-0000-0000-0000DE3E0000}"/>
    <cellStyle name="40% - Accent4 4 2 5" xfId="8169" xr:uid="{00000000-0005-0000-0000-0000DF3E0000}"/>
    <cellStyle name="40% - Accent4 4 2 5 2" xfId="23793" xr:uid="{00000000-0005-0000-0000-0000E03E0000}"/>
    <cellStyle name="40% - Accent4 4 2 6" xfId="16936" xr:uid="{00000000-0005-0000-0000-0000E13E0000}"/>
    <cellStyle name="40% - Accent4 4 2 7" xfId="33340" xr:uid="{00000000-0005-0000-0000-0000E23E0000}"/>
    <cellStyle name="40% - Accent4 4 3" xfId="797" xr:uid="{00000000-0005-0000-0000-0000E33E0000}"/>
    <cellStyle name="40% - Accent4 4 3 2" xfId="1894" xr:uid="{00000000-0005-0000-0000-0000E43E0000}"/>
    <cellStyle name="40% - Accent4 4 3 2 2" xfId="8183" xr:uid="{00000000-0005-0000-0000-0000E53E0000}"/>
    <cellStyle name="40% - Accent4 4 3 2 2 2" xfId="8184" xr:uid="{00000000-0005-0000-0000-0000E63E0000}"/>
    <cellStyle name="40% - Accent4 4 3 2 2 2 2" xfId="23808" xr:uid="{00000000-0005-0000-0000-0000E73E0000}"/>
    <cellStyle name="40% - Accent4 4 3 2 2 3" xfId="8185" xr:uid="{00000000-0005-0000-0000-0000E83E0000}"/>
    <cellStyle name="40% - Accent4 4 3 2 2 3 2" xfId="23809" xr:uid="{00000000-0005-0000-0000-0000E93E0000}"/>
    <cellStyle name="40% - Accent4 4 3 2 2 4" xfId="23807" xr:uid="{00000000-0005-0000-0000-0000EA3E0000}"/>
    <cellStyle name="40% - Accent4 4 3 2 3" xfId="8186" xr:uid="{00000000-0005-0000-0000-0000EB3E0000}"/>
    <cellStyle name="40% - Accent4 4 3 2 3 2" xfId="8187" xr:uid="{00000000-0005-0000-0000-0000EC3E0000}"/>
    <cellStyle name="40% - Accent4 4 3 2 3 2 2" xfId="23811" xr:uid="{00000000-0005-0000-0000-0000ED3E0000}"/>
    <cellStyle name="40% - Accent4 4 3 2 3 3" xfId="23810" xr:uid="{00000000-0005-0000-0000-0000EE3E0000}"/>
    <cellStyle name="40% - Accent4 4 3 2 4" xfId="8182" xr:uid="{00000000-0005-0000-0000-0000EF3E0000}"/>
    <cellStyle name="40% - Accent4 4 3 2 4 2" xfId="23806" xr:uid="{00000000-0005-0000-0000-0000F03E0000}"/>
    <cellStyle name="40% - Accent4 4 3 2 5" xfId="18042" xr:uid="{00000000-0005-0000-0000-0000F13E0000}"/>
    <cellStyle name="40% - Accent4 4 3 2 6" xfId="34389" xr:uid="{00000000-0005-0000-0000-0000F23E0000}"/>
    <cellStyle name="40% - Accent4 4 3 3" xfId="8188" xr:uid="{00000000-0005-0000-0000-0000F33E0000}"/>
    <cellStyle name="40% - Accent4 4 3 3 2" xfId="8189" xr:uid="{00000000-0005-0000-0000-0000F43E0000}"/>
    <cellStyle name="40% - Accent4 4 3 3 2 2" xfId="23813" xr:uid="{00000000-0005-0000-0000-0000F53E0000}"/>
    <cellStyle name="40% - Accent4 4 3 3 3" xfId="8190" xr:uid="{00000000-0005-0000-0000-0000F63E0000}"/>
    <cellStyle name="40% - Accent4 4 3 3 3 2" xfId="23814" xr:uid="{00000000-0005-0000-0000-0000F73E0000}"/>
    <cellStyle name="40% - Accent4 4 3 3 4" xfId="23812" xr:uid="{00000000-0005-0000-0000-0000F83E0000}"/>
    <cellStyle name="40% - Accent4 4 3 4" xfId="8191" xr:uid="{00000000-0005-0000-0000-0000F93E0000}"/>
    <cellStyle name="40% - Accent4 4 3 4 2" xfId="8192" xr:uid="{00000000-0005-0000-0000-0000FA3E0000}"/>
    <cellStyle name="40% - Accent4 4 3 4 2 2" xfId="23816" xr:uid="{00000000-0005-0000-0000-0000FB3E0000}"/>
    <cellStyle name="40% - Accent4 4 3 4 3" xfId="23815" xr:uid="{00000000-0005-0000-0000-0000FC3E0000}"/>
    <cellStyle name="40% - Accent4 4 3 5" xfId="8181" xr:uid="{00000000-0005-0000-0000-0000FD3E0000}"/>
    <cellStyle name="40% - Accent4 4 3 5 2" xfId="23805" xr:uid="{00000000-0005-0000-0000-0000FE3E0000}"/>
    <cellStyle name="40% - Accent4 4 3 6" xfId="17091" xr:uid="{00000000-0005-0000-0000-0000FF3E0000}"/>
    <cellStyle name="40% - Accent4 4 3 7" xfId="33962" xr:uid="{00000000-0005-0000-0000-0000003F0000}"/>
    <cellStyle name="40% - Accent4 4 4" xfId="1552" xr:uid="{00000000-0005-0000-0000-0000013F0000}"/>
    <cellStyle name="40% - Accent4 4 4 2" xfId="8194" xr:uid="{00000000-0005-0000-0000-0000023F0000}"/>
    <cellStyle name="40% - Accent4 4 4 2 2" xfId="8195" xr:uid="{00000000-0005-0000-0000-0000033F0000}"/>
    <cellStyle name="40% - Accent4 4 4 2 2 2" xfId="23819" xr:uid="{00000000-0005-0000-0000-0000043F0000}"/>
    <cellStyle name="40% - Accent4 4 4 2 3" xfId="8196" xr:uid="{00000000-0005-0000-0000-0000053F0000}"/>
    <cellStyle name="40% - Accent4 4 4 2 3 2" xfId="23820" xr:uid="{00000000-0005-0000-0000-0000063F0000}"/>
    <cellStyle name="40% - Accent4 4 4 2 4" xfId="23818" xr:uid="{00000000-0005-0000-0000-0000073F0000}"/>
    <cellStyle name="40% - Accent4 4 4 3" xfId="8197" xr:uid="{00000000-0005-0000-0000-0000083F0000}"/>
    <cellStyle name="40% - Accent4 4 4 3 2" xfId="8198" xr:uid="{00000000-0005-0000-0000-0000093F0000}"/>
    <cellStyle name="40% - Accent4 4 4 3 2 2" xfId="23822" xr:uid="{00000000-0005-0000-0000-00000A3F0000}"/>
    <cellStyle name="40% - Accent4 4 4 3 3" xfId="23821" xr:uid="{00000000-0005-0000-0000-00000B3F0000}"/>
    <cellStyle name="40% - Accent4 4 4 4" xfId="8193" xr:uid="{00000000-0005-0000-0000-00000C3F0000}"/>
    <cellStyle name="40% - Accent4 4 4 4 2" xfId="23817" xr:uid="{00000000-0005-0000-0000-00000D3F0000}"/>
    <cellStyle name="40% - Accent4 4 4 5" xfId="17701" xr:uid="{00000000-0005-0000-0000-00000E3F0000}"/>
    <cellStyle name="40% - Accent4 4 4 6" xfId="34565" xr:uid="{00000000-0005-0000-0000-00000F3F0000}"/>
    <cellStyle name="40% - Accent4 4 5" xfId="8199" xr:uid="{00000000-0005-0000-0000-0000103F0000}"/>
    <cellStyle name="40% - Accent4 4 5 2" xfId="8200" xr:uid="{00000000-0005-0000-0000-0000113F0000}"/>
    <cellStyle name="40% - Accent4 4 5 2 2" xfId="8201" xr:uid="{00000000-0005-0000-0000-0000123F0000}"/>
    <cellStyle name="40% - Accent4 4 5 2 2 2" xfId="23825" xr:uid="{00000000-0005-0000-0000-0000133F0000}"/>
    <cellStyle name="40% - Accent4 4 5 2 3" xfId="8202" xr:uid="{00000000-0005-0000-0000-0000143F0000}"/>
    <cellStyle name="40% - Accent4 4 5 2 3 2" xfId="23826" xr:uid="{00000000-0005-0000-0000-0000153F0000}"/>
    <cellStyle name="40% - Accent4 4 5 2 4" xfId="23824" xr:uid="{00000000-0005-0000-0000-0000163F0000}"/>
    <cellStyle name="40% - Accent4 4 5 3" xfId="8203" xr:uid="{00000000-0005-0000-0000-0000173F0000}"/>
    <cellStyle name="40% - Accent4 4 5 3 2" xfId="23827" xr:uid="{00000000-0005-0000-0000-0000183F0000}"/>
    <cellStyle name="40% - Accent4 4 5 4" xfId="8204" xr:uid="{00000000-0005-0000-0000-0000193F0000}"/>
    <cellStyle name="40% - Accent4 4 5 4 2" xfId="23828" xr:uid="{00000000-0005-0000-0000-00001A3F0000}"/>
    <cellStyle name="40% - Accent4 4 5 5" xfId="23823" xr:uid="{00000000-0005-0000-0000-00001B3F0000}"/>
    <cellStyle name="40% - Accent4 4 5 6" xfId="34327" xr:uid="{00000000-0005-0000-0000-00001C3F0000}"/>
    <cellStyle name="40% - Accent4 4 6" xfId="8205" xr:uid="{00000000-0005-0000-0000-00001D3F0000}"/>
    <cellStyle name="40% - Accent4 4 6 2" xfId="8206" xr:uid="{00000000-0005-0000-0000-00001E3F0000}"/>
    <cellStyle name="40% - Accent4 4 6 2 2" xfId="23830" xr:uid="{00000000-0005-0000-0000-00001F3F0000}"/>
    <cellStyle name="40% - Accent4 4 6 3" xfId="8207" xr:uid="{00000000-0005-0000-0000-0000203F0000}"/>
    <cellStyle name="40% - Accent4 4 6 3 2" xfId="23831" xr:uid="{00000000-0005-0000-0000-0000213F0000}"/>
    <cellStyle name="40% - Accent4 4 6 4" xfId="23829" xr:uid="{00000000-0005-0000-0000-0000223F0000}"/>
    <cellStyle name="40% - Accent4 4 7" xfId="8208" xr:uid="{00000000-0005-0000-0000-0000233F0000}"/>
    <cellStyle name="40% - Accent4 4 7 2" xfId="8209" xr:uid="{00000000-0005-0000-0000-0000243F0000}"/>
    <cellStyle name="40% - Accent4 4 7 2 2" xfId="23833" xr:uid="{00000000-0005-0000-0000-0000253F0000}"/>
    <cellStyle name="40% - Accent4 4 7 3" xfId="23832" xr:uid="{00000000-0005-0000-0000-0000263F0000}"/>
    <cellStyle name="40% - Accent4 4 8" xfId="2597" xr:uid="{00000000-0005-0000-0000-0000273F0000}"/>
    <cellStyle name="40% - Accent4 4 8 2" xfId="18741" xr:uid="{00000000-0005-0000-0000-0000283F0000}"/>
    <cellStyle name="40% - Accent4 4 9" xfId="16750" xr:uid="{00000000-0005-0000-0000-0000293F0000}"/>
    <cellStyle name="40% - Accent4 40" xfId="2500" xr:uid="{00000000-0005-0000-0000-00002A3F0000}"/>
    <cellStyle name="40% - Accent4 40 2" xfId="18647" xr:uid="{00000000-0005-0000-0000-00002B3F0000}"/>
    <cellStyle name="40% - Accent4 40 2 2" xfId="33850" xr:uid="{00000000-0005-0000-0000-00002C3F0000}"/>
    <cellStyle name="40% - Accent4 40 3" xfId="35118" xr:uid="{00000000-0005-0000-0000-00002D3F0000}"/>
    <cellStyle name="40% - Accent4 40 4" xfId="33120" xr:uid="{00000000-0005-0000-0000-00002E3F0000}"/>
    <cellStyle name="40% - Accent4 41" xfId="2514" xr:uid="{00000000-0005-0000-0000-00002F3F0000}"/>
    <cellStyle name="40% - Accent4 41 2" xfId="18660" xr:uid="{00000000-0005-0000-0000-0000303F0000}"/>
    <cellStyle name="40% - Accent4 41 2 2" xfId="33867" xr:uid="{00000000-0005-0000-0000-0000313F0000}"/>
    <cellStyle name="40% - Accent4 41 3" xfId="33133" xr:uid="{00000000-0005-0000-0000-0000323F0000}"/>
    <cellStyle name="40% - Accent4 42" xfId="2535" xr:uid="{00000000-0005-0000-0000-0000333F0000}"/>
    <cellStyle name="40% - Accent4 42 2" xfId="18682" xr:uid="{00000000-0005-0000-0000-0000343F0000}"/>
    <cellStyle name="40% - Accent4 42 2 2" xfId="33881" xr:uid="{00000000-0005-0000-0000-0000353F0000}"/>
    <cellStyle name="40% - Accent4 42 3" xfId="33146" xr:uid="{00000000-0005-0000-0000-0000363F0000}"/>
    <cellStyle name="40% - Accent4 43" xfId="2550" xr:uid="{00000000-0005-0000-0000-0000373F0000}"/>
    <cellStyle name="40% - Accent4 43 2" xfId="18697" xr:uid="{00000000-0005-0000-0000-0000383F0000}"/>
    <cellStyle name="40% - Accent4 43 3" xfId="33164" xr:uid="{00000000-0005-0000-0000-0000393F0000}"/>
    <cellStyle name="40% - Accent4 44" xfId="2565" xr:uid="{00000000-0005-0000-0000-00003A3F0000}"/>
    <cellStyle name="40% - Accent4 44 2" xfId="18711" xr:uid="{00000000-0005-0000-0000-00003B3F0000}"/>
    <cellStyle name="40% - Accent4 44 3" xfId="33183" xr:uid="{00000000-0005-0000-0000-00003C3F0000}"/>
    <cellStyle name="40% - Accent4 45" xfId="16717" xr:uid="{00000000-0005-0000-0000-00003D3F0000}"/>
    <cellStyle name="40% - Accent4 45 2" xfId="33196" xr:uid="{00000000-0005-0000-0000-00003E3F0000}"/>
    <cellStyle name="40% - Accent4 46" xfId="31236" xr:uid="{00000000-0005-0000-0000-00003F3F0000}"/>
    <cellStyle name="40% - Accent4 46 2" xfId="33210" xr:uid="{00000000-0005-0000-0000-0000403F0000}"/>
    <cellStyle name="40% - Accent4 47" xfId="31250" xr:uid="{00000000-0005-0000-0000-0000413F0000}"/>
    <cellStyle name="40% - Accent4 47 2" xfId="33225" xr:uid="{00000000-0005-0000-0000-0000423F0000}"/>
    <cellStyle name="40% - Accent4 48" xfId="31267" xr:uid="{00000000-0005-0000-0000-0000433F0000}"/>
    <cellStyle name="40% - Accent4 48 2" xfId="33241" xr:uid="{00000000-0005-0000-0000-0000443F0000}"/>
    <cellStyle name="40% - Accent4 49" xfId="31283" xr:uid="{00000000-0005-0000-0000-0000453F0000}"/>
    <cellStyle name="40% - Accent4 49 2" xfId="33256" xr:uid="{00000000-0005-0000-0000-0000463F0000}"/>
    <cellStyle name="40% - Accent4 5" xfId="446" xr:uid="{00000000-0005-0000-0000-0000473F0000}"/>
    <cellStyle name="40% - Accent4 5 2" xfId="651" xr:uid="{00000000-0005-0000-0000-0000483F0000}"/>
    <cellStyle name="40% - Accent4 5 2 2" xfId="997" xr:uid="{00000000-0005-0000-0000-0000493F0000}"/>
    <cellStyle name="40% - Accent4 5 2 2 2" xfId="2093" xr:uid="{00000000-0005-0000-0000-00004A3F0000}"/>
    <cellStyle name="40% - Accent4 5 2 2 2 2" xfId="8212" xr:uid="{00000000-0005-0000-0000-00004B3F0000}"/>
    <cellStyle name="40% - Accent4 5 2 2 2 2 2" xfId="23836" xr:uid="{00000000-0005-0000-0000-00004C3F0000}"/>
    <cellStyle name="40% - Accent4 5 2 2 2 3" xfId="18241" xr:uid="{00000000-0005-0000-0000-00004D3F0000}"/>
    <cellStyle name="40% - Accent4 5 2 2 3" xfId="8213" xr:uid="{00000000-0005-0000-0000-00004E3F0000}"/>
    <cellStyle name="40% - Accent4 5 2 2 3 2" xfId="23837" xr:uid="{00000000-0005-0000-0000-00004F3F0000}"/>
    <cellStyle name="40% - Accent4 5 2 2 4" xfId="8211" xr:uid="{00000000-0005-0000-0000-0000503F0000}"/>
    <cellStyle name="40% - Accent4 5 2 2 4 2" xfId="23835" xr:uid="{00000000-0005-0000-0000-0000513F0000}"/>
    <cellStyle name="40% - Accent4 5 2 2 5" xfId="17290" xr:uid="{00000000-0005-0000-0000-0000523F0000}"/>
    <cellStyle name="40% - Accent4 5 2 2 6" xfId="34464" xr:uid="{00000000-0005-0000-0000-0000533F0000}"/>
    <cellStyle name="40% - Accent4 5 2 3" xfId="1752" xr:uid="{00000000-0005-0000-0000-0000543F0000}"/>
    <cellStyle name="40% - Accent4 5 2 3 2" xfId="8215" xr:uid="{00000000-0005-0000-0000-0000553F0000}"/>
    <cellStyle name="40% - Accent4 5 2 3 2 2" xfId="23839" xr:uid="{00000000-0005-0000-0000-0000563F0000}"/>
    <cellStyle name="40% - Accent4 5 2 3 3" xfId="8214" xr:uid="{00000000-0005-0000-0000-0000573F0000}"/>
    <cellStyle name="40% - Accent4 5 2 3 3 2" xfId="23838" xr:uid="{00000000-0005-0000-0000-0000583F0000}"/>
    <cellStyle name="40% - Accent4 5 2 3 4" xfId="17900" xr:uid="{00000000-0005-0000-0000-0000593F0000}"/>
    <cellStyle name="40% - Accent4 5 2 4" xfId="8210" xr:uid="{00000000-0005-0000-0000-00005A3F0000}"/>
    <cellStyle name="40% - Accent4 5 2 4 2" xfId="23834" xr:uid="{00000000-0005-0000-0000-00005B3F0000}"/>
    <cellStyle name="40% - Accent4 5 2 5" xfId="16949" xr:uid="{00000000-0005-0000-0000-00005C3F0000}"/>
    <cellStyle name="40% - Accent4 5 2 6" xfId="33353" xr:uid="{00000000-0005-0000-0000-00005D3F0000}"/>
    <cellStyle name="40% - Accent4 5 3" xfId="810" xr:uid="{00000000-0005-0000-0000-00005E3F0000}"/>
    <cellStyle name="40% - Accent4 5 3 2" xfId="1907" xr:uid="{00000000-0005-0000-0000-00005F3F0000}"/>
    <cellStyle name="40% - Accent4 5 3 2 2" xfId="8217" xr:uid="{00000000-0005-0000-0000-0000603F0000}"/>
    <cellStyle name="40% - Accent4 5 3 2 2 2" xfId="23841" xr:uid="{00000000-0005-0000-0000-0000613F0000}"/>
    <cellStyle name="40% - Accent4 5 3 2 3" xfId="18055" xr:uid="{00000000-0005-0000-0000-0000623F0000}"/>
    <cellStyle name="40% - Accent4 5 3 2 4" xfId="34403" xr:uid="{00000000-0005-0000-0000-0000633F0000}"/>
    <cellStyle name="40% - Accent4 5 3 3" xfId="8218" xr:uid="{00000000-0005-0000-0000-0000643F0000}"/>
    <cellStyle name="40% - Accent4 5 3 3 2" xfId="23842" xr:uid="{00000000-0005-0000-0000-0000653F0000}"/>
    <cellStyle name="40% - Accent4 5 3 4" xfId="8216" xr:uid="{00000000-0005-0000-0000-0000663F0000}"/>
    <cellStyle name="40% - Accent4 5 3 4 2" xfId="23840" xr:uid="{00000000-0005-0000-0000-0000673F0000}"/>
    <cellStyle name="40% - Accent4 5 3 5" xfId="17104" xr:uid="{00000000-0005-0000-0000-0000683F0000}"/>
    <cellStyle name="40% - Accent4 5 3 6" xfId="33976" xr:uid="{00000000-0005-0000-0000-0000693F0000}"/>
    <cellStyle name="40% - Accent4 5 4" xfId="1565" xr:uid="{00000000-0005-0000-0000-00006A3F0000}"/>
    <cellStyle name="40% - Accent4 5 4 2" xfId="8220" xr:uid="{00000000-0005-0000-0000-00006B3F0000}"/>
    <cellStyle name="40% - Accent4 5 4 2 2" xfId="23844" xr:uid="{00000000-0005-0000-0000-00006C3F0000}"/>
    <cellStyle name="40% - Accent4 5 4 3" xfId="8219" xr:uid="{00000000-0005-0000-0000-00006D3F0000}"/>
    <cellStyle name="40% - Accent4 5 4 3 2" xfId="23843" xr:uid="{00000000-0005-0000-0000-00006E3F0000}"/>
    <cellStyle name="40% - Accent4 5 4 4" xfId="17714" xr:uid="{00000000-0005-0000-0000-00006F3F0000}"/>
    <cellStyle name="40% - Accent4 5 4 5" xfId="34579" xr:uid="{00000000-0005-0000-0000-0000703F0000}"/>
    <cellStyle name="40% - Accent4 5 5" xfId="2610" xr:uid="{00000000-0005-0000-0000-0000713F0000}"/>
    <cellStyle name="40% - Accent4 5 5 2" xfId="18754" xr:uid="{00000000-0005-0000-0000-0000723F0000}"/>
    <cellStyle name="40% - Accent4 5 5 3" xfId="34340" xr:uid="{00000000-0005-0000-0000-0000733F0000}"/>
    <cellStyle name="40% - Accent4 5 6" xfId="16763" xr:uid="{00000000-0005-0000-0000-0000743F0000}"/>
    <cellStyle name="40% - Accent4 5 7" xfId="32652" xr:uid="{00000000-0005-0000-0000-0000753F0000}"/>
    <cellStyle name="40% - Accent4 50" xfId="31292" xr:uid="{00000000-0005-0000-0000-0000763F0000}"/>
    <cellStyle name="40% - Accent4 50 2" xfId="33296" xr:uid="{00000000-0005-0000-0000-0000773F0000}"/>
    <cellStyle name="40% - Accent4 51" xfId="31305" xr:uid="{00000000-0005-0000-0000-0000783F0000}"/>
    <cellStyle name="40% - Accent4 51 2" xfId="33915" xr:uid="{00000000-0005-0000-0000-0000793F0000}"/>
    <cellStyle name="40% - Accent4 52" xfId="31319" xr:uid="{00000000-0005-0000-0000-00007A3F0000}"/>
    <cellStyle name="40% - Accent4 52 2" xfId="34284" xr:uid="{00000000-0005-0000-0000-00007B3F0000}"/>
    <cellStyle name="40% - Accent4 53" xfId="31332" xr:uid="{00000000-0005-0000-0000-00007C3F0000}"/>
    <cellStyle name="40% - Accent4 54" xfId="31346" xr:uid="{00000000-0005-0000-0000-00007D3F0000}"/>
    <cellStyle name="40% - Accent4 55" xfId="31360" xr:uid="{00000000-0005-0000-0000-00007E3F0000}"/>
    <cellStyle name="40% - Accent4 56" xfId="31374" xr:uid="{00000000-0005-0000-0000-00007F3F0000}"/>
    <cellStyle name="40% - Accent4 57" xfId="31388" xr:uid="{00000000-0005-0000-0000-0000803F0000}"/>
    <cellStyle name="40% - Accent4 58" xfId="31402" xr:uid="{00000000-0005-0000-0000-0000813F0000}"/>
    <cellStyle name="40% - Accent4 59" xfId="31415" xr:uid="{00000000-0005-0000-0000-0000823F0000}"/>
    <cellStyle name="40% - Accent4 6" xfId="459" xr:uid="{00000000-0005-0000-0000-0000833F0000}"/>
    <cellStyle name="40% - Accent4 6 2" xfId="664" xr:uid="{00000000-0005-0000-0000-0000843F0000}"/>
    <cellStyle name="40% - Accent4 6 2 2" xfId="1010" xr:uid="{00000000-0005-0000-0000-0000853F0000}"/>
    <cellStyle name="40% - Accent4 6 2 2 2" xfId="2106" xr:uid="{00000000-0005-0000-0000-0000863F0000}"/>
    <cellStyle name="40% - Accent4 6 2 2 2 2" xfId="18254" xr:uid="{00000000-0005-0000-0000-0000873F0000}"/>
    <cellStyle name="40% - Accent4 6 2 2 3" xfId="8222" xr:uid="{00000000-0005-0000-0000-0000883F0000}"/>
    <cellStyle name="40% - Accent4 6 2 2 3 2" xfId="23846" xr:uid="{00000000-0005-0000-0000-0000893F0000}"/>
    <cellStyle name="40% - Accent4 6 2 2 4" xfId="17303" xr:uid="{00000000-0005-0000-0000-00008A3F0000}"/>
    <cellStyle name="40% - Accent4 6 2 2 5" xfId="34477" xr:uid="{00000000-0005-0000-0000-00008B3F0000}"/>
    <cellStyle name="40% - Accent4 6 2 3" xfId="1765" xr:uid="{00000000-0005-0000-0000-00008C3F0000}"/>
    <cellStyle name="40% - Accent4 6 2 3 2" xfId="8223" xr:uid="{00000000-0005-0000-0000-00008D3F0000}"/>
    <cellStyle name="40% - Accent4 6 2 3 2 2" xfId="23847" xr:uid="{00000000-0005-0000-0000-00008E3F0000}"/>
    <cellStyle name="40% - Accent4 6 2 3 3" xfId="17913" xr:uid="{00000000-0005-0000-0000-00008F3F0000}"/>
    <cellStyle name="40% - Accent4 6 2 4" xfId="8221" xr:uid="{00000000-0005-0000-0000-0000903F0000}"/>
    <cellStyle name="40% - Accent4 6 2 4 2" xfId="23845" xr:uid="{00000000-0005-0000-0000-0000913F0000}"/>
    <cellStyle name="40% - Accent4 6 2 5" xfId="16962" xr:uid="{00000000-0005-0000-0000-0000923F0000}"/>
    <cellStyle name="40% - Accent4 6 2 6" xfId="33366" xr:uid="{00000000-0005-0000-0000-0000933F0000}"/>
    <cellStyle name="40% - Accent4 6 3" xfId="823" xr:uid="{00000000-0005-0000-0000-0000943F0000}"/>
    <cellStyle name="40% - Accent4 6 3 2" xfId="1920" xr:uid="{00000000-0005-0000-0000-0000953F0000}"/>
    <cellStyle name="40% - Accent4 6 3 2 2" xfId="8225" xr:uid="{00000000-0005-0000-0000-0000963F0000}"/>
    <cellStyle name="40% - Accent4 6 3 2 2 2" xfId="23849" xr:uid="{00000000-0005-0000-0000-0000973F0000}"/>
    <cellStyle name="40% - Accent4 6 3 2 3" xfId="18068" xr:uid="{00000000-0005-0000-0000-0000983F0000}"/>
    <cellStyle name="40% - Accent4 6 3 2 4" xfId="34660" xr:uid="{00000000-0005-0000-0000-0000993F0000}"/>
    <cellStyle name="40% - Accent4 6 3 3" xfId="8224" xr:uid="{00000000-0005-0000-0000-00009A3F0000}"/>
    <cellStyle name="40% - Accent4 6 3 3 2" xfId="23848" xr:uid="{00000000-0005-0000-0000-00009B3F0000}"/>
    <cellStyle name="40% - Accent4 6 3 4" xfId="17117" xr:uid="{00000000-0005-0000-0000-00009C3F0000}"/>
    <cellStyle name="40% - Accent4 6 3 5" xfId="33989" xr:uid="{00000000-0005-0000-0000-00009D3F0000}"/>
    <cellStyle name="40% - Accent4 6 4" xfId="1578" xr:uid="{00000000-0005-0000-0000-00009E3F0000}"/>
    <cellStyle name="40% - Accent4 6 4 2" xfId="17727" xr:uid="{00000000-0005-0000-0000-00009F3F0000}"/>
    <cellStyle name="40% - Accent4 6 4 3" xfId="34354" xr:uid="{00000000-0005-0000-0000-0000A03F0000}"/>
    <cellStyle name="40% - Accent4 6 5" xfId="2625" xr:uid="{00000000-0005-0000-0000-0000A13F0000}"/>
    <cellStyle name="40% - Accent4 6 5 2" xfId="18769" xr:uid="{00000000-0005-0000-0000-0000A23F0000}"/>
    <cellStyle name="40% - Accent4 6 6" xfId="16776" xr:uid="{00000000-0005-0000-0000-0000A33F0000}"/>
    <cellStyle name="40% - Accent4 6 7" xfId="32665" xr:uid="{00000000-0005-0000-0000-0000A43F0000}"/>
    <cellStyle name="40% - Accent4 60" xfId="31428" xr:uid="{00000000-0005-0000-0000-0000A53F0000}"/>
    <cellStyle name="40% - Accent4 61" xfId="31442" xr:uid="{00000000-0005-0000-0000-0000A63F0000}"/>
    <cellStyle name="40% - Accent4 62" xfId="31456" xr:uid="{00000000-0005-0000-0000-0000A73F0000}"/>
    <cellStyle name="40% - Accent4 63" xfId="31482" xr:uid="{00000000-0005-0000-0000-0000A83F0000}"/>
    <cellStyle name="40% - Accent4 64" xfId="31490" xr:uid="{00000000-0005-0000-0000-0000A93F0000}"/>
    <cellStyle name="40% - Accent4 65" xfId="31503" xr:uid="{00000000-0005-0000-0000-0000AA3F0000}"/>
    <cellStyle name="40% - Accent4 66" xfId="31517" xr:uid="{00000000-0005-0000-0000-0000AB3F0000}"/>
    <cellStyle name="40% - Accent4 67" xfId="31530" xr:uid="{00000000-0005-0000-0000-0000AC3F0000}"/>
    <cellStyle name="40% - Accent4 68" xfId="31543" xr:uid="{00000000-0005-0000-0000-0000AD3F0000}"/>
    <cellStyle name="40% - Accent4 69" xfId="31557" xr:uid="{00000000-0005-0000-0000-0000AE3F0000}"/>
    <cellStyle name="40% - Accent4 7" xfId="475" xr:uid="{00000000-0005-0000-0000-0000AF3F0000}"/>
    <cellStyle name="40% - Accent4 7 2" xfId="679" xr:uid="{00000000-0005-0000-0000-0000B03F0000}"/>
    <cellStyle name="40% - Accent4 7 2 2" xfId="1025" xr:uid="{00000000-0005-0000-0000-0000B13F0000}"/>
    <cellStyle name="40% - Accent4 7 2 2 2" xfId="2121" xr:uid="{00000000-0005-0000-0000-0000B23F0000}"/>
    <cellStyle name="40% - Accent4 7 2 2 2 2" xfId="18269" xr:uid="{00000000-0005-0000-0000-0000B33F0000}"/>
    <cellStyle name="40% - Accent4 7 2 2 3" xfId="8227" xr:uid="{00000000-0005-0000-0000-0000B43F0000}"/>
    <cellStyle name="40% - Accent4 7 2 2 3 2" xfId="23851" xr:uid="{00000000-0005-0000-0000-0000B53F0000}"/>
    <cellStyle name="40% - Accent4 7 2 2 4" xfId="17318" xr:uid="{00000000-0005-0000-0000-0000B63F0000}"/>
    <cellStyle name="40% - Accent4 7 2 2 5" xfId="34674" xr:uid="{00000000-0005-0000-0000-0000B73F0000}"/>
    <cellStyle name="40% - Accent4 7 2 3" xfId="1780" xr:uid="{00000000-0005-0000-0000-0000B83F0000}"/>
    <cellStyle name="40% - Accent4 7 2 3 2" xfId="8228" xr:uid="{00000000-0005-0000-0000-0000B93F0000}"/>
    <cellStyle name="40% - Accent4 7 2 3 2 2" xfId="23852" xr:uid="{00000000-0005-0000-0000-0000BA3F0000}"/>
    <cellStyle name="40% - Accent4 7 2 3 3" xfId="17928" xr:uid="{00000000-0005-0000-0000-0000BB3F0000}"/>
    <cellStyle name="40% - Accent4 7 2 4" xfId="8226" xr:uid="{00000000-0005-0000-0000-0000BC3F0000}"/>
    <cellStyle name="40% - Accent4 7 2 4 2" xfId="23850" xr:uid="{00000000-0005-0000-0000-0000BD3F0000}"/>
    <cellStyle name="40% - Accent4 7 2 5" xfId="16977" xr:uid="{00000000-0005-0000-0000-0000BE3F0000}"/>
    <cellStyle name="40% - Accent4 7 2 6" xfId="33379" xr:uid="{00000000-0005-0000-0000-0000BF3F0000}"/>
    <cellStyle name="40% - Accent4 7 3" xfId="839" xr:uid="{00000000-0005-0000-0000-0000C03F0000}"/>
    <cellStyle name="40% - Accent4 7 3 2" xfId="1935" xr:uid="{00000000-0005-0000-0000-0000C13F0000}"/>
    <cellStyle name="40% - Accent4 7 3 2 2" xfId="18083" xr:uid="{00000000-0005-0000-0000-0000C23F0000}"/>
    <cellStyle name="40% - Accent4 7 3 3" xfId="8229" xr:uid="{00000000-0005-0000-0000-0000C33F0000}"/>
    <cellStyle name="40% - Accent4 7 3 3 2" xfId="23853" xr:uid="{00000000-0005-0000-0000-0000C43F0000}"/>
    <cellStyle name="40% - Accent4 7 3 4" xfId="17132" xr:uid="{00000000-0005-0000-0000-0000C53F0000}"/>
    <cellStyle name="40% - Accent4 7 3 5" xfId="34002" xr:uid="{00000000-0005-0000-0000-0000C63F0000}"/>
    <cellStyle name="40% - Accent4 7 4" xfId="1594" xr:uid="{00000000-0005-0000-0000-0000C73F0000}"/>
    <cellStyle name="40% - Accent4 7 4 2" xfId="8230" xr:uid="{00000000-0005-0000-0000-0000C83F0000}"/>
    <cellStyle name="40% - Accent4 7 4 2 2" xfId="23854" xr:uid="{00000000-0005-0000-0000-0000C93F0000}"/>
    <cellStyle name="40% - Accent4 7 4 3" xfId="17742" xr:uid="{00000000-0005-0000-0000-0000CA3F0000}"/>
    <cellStyle name="40% - Accent4 7 4 4" xfId="34490" xr:uid="{00000000-0005-0000-0000-0000CB3F0000}"/>
    <cellStyle name="40% - Accent4 7 5" xfId="2639" xr:uid="{00000000-0005-0000-0000-0000CC3F0000}"/>
    <cellStyle name="40% - Accent4 7 5 2" xfId="18782" xr:uid="{00000000-0005-0000-0000-0000CD3F0000}"/>
    <cellStyle name="40% - Accent4 7 6" xfId="16791" xr:uid="{00000000-0005-0000-0000-0000CE3F0000}"/>
    <cellStyle name="40% - Accent4 7 7" xfId="32678" xr:uid="{00000000-0005-0000-0000-0000CF3F0000}"/>
    <cellStyle name="40% - Accent4 70" xfId="31570" xr:uid="{00000000-0005-0000-0000-0000D03F0000}"/>
    <cellStyle name="40% - Accent4 71" xfId="31583" xr:uid="{00000000-0005-0000-0000-0000D13F0000}"/>
    <cellStyle name="40% - Accent4 72" xfId="31597" xr:uid="{00000000-0005-0000-0000-0000D23F0000}"/>
    <cellStyle name="40% - Accent4 73" xfId="31628" xr:uid="{00000000-0005-0000-0000-0000D33F0000}"/>
    <cellStyle name="40% - Accent4 74" xfId="31638" xr:uid="{00000000-0005-0000-0000-0000D43F0000}"/>
    <cellStyle name="40% - Accent4 75" xfId="31647" xr:uid="{00000000-0005-0000-0000-0000D53F0000}"/>
    <cellStyle name="40% - Accent4 76" xfId="31661" xr:uid="{00000000-0005-0000-0000-0000D63F0000}"/>
    <cellStyle name="40% - Accent4 77" xfId="31675" xr:uid="{00000000-0005-0000-0000-0000D73F0000}"/>
    <cellStyle name="40% - Accent4 78" xfId="31688" xr:uid="{00000000-0005-0000-0000-0000D83F0000}"/>
    <cellStyle name="40% - Accent4 79" xfId="31702" xr:uid="{00000000-0005-0000-0000-0000D93F0000}"/>
    <cellStyle name="40% - Accent4 8" xfId="489" xr:uid="{00000000-0005-0000-0000-0000DA3F0000}"/>
    <cellStyle name="40% - Accent4 8 2" xfId="692" xr:uid="{00000000-0005-0000-0000-0000DB3F0000}"/>
    <cellStyle name="40% - Accent4 8 2 2" xfId="1038" xr:uid="{00000000-0005-0000-0000-0000DC3F0000}"/>
    <cellStyle name="40% - Accent4 8 2 2 2" xfId="2134" xr:uid="{00000000-0005-0000-0000-0000DD3F0000}"/>
    <cellStyle name="40% - Accent4 8 2 2 2 2" xfId="18282" xr:uid="{00000000-0005-0000-0000-0000DE3F0000}"/>
    <cellStyle name="40% - Accent4 8 2 2 3" xfId="17331" xr:uid="{00000000-0005-0000-0000-0000DF3F0000}"/>
    <cellStyle name="40% - Accent4 8 2 2 4" xfId="34687" xr:uid="{00000000-0005-0000-0000-0000E03F0000}"/>
    <cellStyle name="40% - Accent4 8 2 3" xfId="1793" xr:uid="{00000000-0005-0000-0000-0000E13F0000}"/>
    <cellStyle name="40% - Accent4 8 2 3 2" xfId="17941" xr:uid="{00000000-0005-0000-0000-0000E23F0000}"/>
    <cellStyle name="40% - Accent4 8 2 4" xfId="8231" xr:uid="{00000000-0005-0000-0000-0000E33F0000}"/>
    <cellStyle name="40% - Accent4 8 2 4 2" xfId="23855" xr:uid="{00000000-0005-0000-0000-0000E43F0000}"/>
    <cellStyle name="40% - Accent4 8 2 5" xfId="16990" xr:uid="{00000000-0005-0000-0000-0000E53F0000}"/>
    <cellStyle name="40% - Accent4 8 2 6" xfId="33392" xr:uid="{00000000-0005-0000-0000-0000E63F0000}"/>
    <cellStyle name="40% - Accent4 8 3" xfId="852" xr:uid="{00000000-0005-0000-0000-0000E73F0000}"/>
    <cellStyle name="40% - Accent4 8 3 2" xfId="1948" xr:uid="{00000000-0005-0000-0000-0000E83F0000}"/>
    <cellStyle name="40% - Accent4 8 3 2 2" xfId="18096" xr:uid="{00000000-0005-0000-0000-0000E93F0000}"/>
    <cellStyle name="40% - Accent4 8 3 3" xfId="8232" xr:uid="{00000000-0005-0000-0000-0000EA3F0000}"/>
    <cellStyle name="40% - Accent4 8 3 3 2" xfId="23856" xr:uid="{00000000-0005-0000-0000-0000EB3F0000}"/>
    <cellStyle name="40% - Accent4 8 3 4" xfId="17145" xr:uid="{00000000-0005-0000-0000-0000EC3F0000}"/>
    <cellStyle name="40% - Accent4 8 3 5" xfId="34015" xr:uid="{00000000-0005-0000-0000-0000ED3F0000}"/>
    <cellStyle name="40% - Accent4 8 4" xfId="1607" xr:uid="{00000000-0005-0000-0000-0000EE3F0000}"/>
    <cellStyle name="40% - Accent4 8 4 2" xfId="17755" xr:uid="{00000000-0005-0000-0000-0000EF3F0000}"/>
    <cellStyle name="40% - Accent4 8 4 3" xfId="34503" xr:uid="{00000000-0005-0000-0000-0000F03F0000}"/>
    <cellStyle name="40% - Accent4 8 5" xfId="2652" xr:uid="{00000000-0005-0000-0000-0000F13F0000}"/>
    <cellStyle name="40% - Accent4 8 5 2" xfId="18795" xr:uid="{00000000-0005-0000-0000-0000F23F0000}"/>
    <cellStyle name="40% - Accent4 8 6" xfId="16804" xr:uid="{00000000-0005-0000-0000-0000F33F0000}"/>
    <cellStyle name="40% - Accent4 8 7" xfId="32691" xr:uid="{00000000-0005-0000-0000-0000F43F0000}"/>
    <cellStyle name="40% - Accent4 80" xfId="31715" xr:uid="{00000000-0005-0000-0000-0000F53F0000}"/>
    <cellStyle name="40% - Accent4 81" xfId="31728" xr:uid="{00000000-0005-0000-0000-0000F63F0000}"/>
    <cellStyle name="40% - Accent4 82" xfId="31742" xr:uid="{00000000-0005-0000-0000-0000F73F0000}"/>
    <cellStyle name="40% - Accent4 83" xfId="31756" xr:uid="{00000000-0005-0000-0000-0000F83F0000}"/>
    <cellStyle name="40% - Accent4 84" xfId="31778" xr:uid="{00000000-0005-0000-0000-0000F93F0000}"/>
    <cellStyle name="40% - Accent4 85" xfId="31791" xr:uid="{00000000-0005-0000-0000-0000FA3F0000}"/>
    <cellStyle name="40% - Accent4 86" xfId="31804" xr:uid="{00000000-0005-0000-0000-0000FB3F0000}"/>
    <cellStyle name="40% - Accent4 87" xfId="31823" xr:uid="{00000000-0005-0000-0000-0000FC3F0000}"/>
    <cellStyle name="40% - Accent4 88" xfId="31832" xr:uid="{00000000-0005-0000-0000-0000FD3F0000}"/>
    <cellStyle name="40% - Accent4 89" xfId="31855" xr:uid="{00000000-0005-0000-0000-0000FE3F0000}"/>
    <cellStyle name="40% - Accent4 9" xfId="502" xr:uid="{00000000-0005-0000-0000-0000FF3F0000}"/>
    <cellStyle name="40% - Accent4 9 2" xfId="705" xr:uid="{00000000-0005-0000-0000-000000400000}"/>
    <cellStyle name="40% - Accent4 9 2 2" xfId="1051" xr:uid="{00000000-0005-0000-0000-000001400000}"/>
    <cellStyle name="40% - Accent4 9 2 2 2" xfId="2147" xr:uid="{00000000-0005-0000-0000-000002400000}"/>
    <cellStyle name="40% - Accent4 9 2 2 2 2" xfId="18295" xr:uid="{00000000-0005-0000-0000-000003400000}"/>
    <cellStyle name="40% - Accent4 9 2 2 3" xfId="17344" xr:uid="{00000000-0005-0000-0000-000004400000}"/>
    <cellStyle name="40% - Accent4 9 2 2 4" xfId="34700" xr:uid="{00000000-0005-0000-0000-000005400000}"/>
    <cellStyle name="40% - Accent4 9 2 3" xfId="1806" xr:uid="{00000000-0005-0000-0000-000006400000}"/>
    <cellStyle name="40% - Accent4 9 2 3 2" xfId="17954" xr:uid="{00000000-0005-0000-0000-000007400000}"/>
    <cellStyle name="40% - Accent4 9 2 4" xfId="8233" xr:uid="{00000000-0005-0000-0000-000008400000}"/>
    <cellStyle name="40% - Accent4 9 2 4 2" xfId="23857" xr:uid="{00000000-0005-0000-0000-000009400000}"/>
    <cellStyle name="40% - Accent4 9 2 5" xfId="17003" xr:uid="{00000000-0005-0000-0000-00000A400000}"/>
    <cellStyle name="40% - Accent4 9 2 6" xfId="33405" xr:uid="{00000000-0005-0000-0000-00000B400000}"/>
    <cellStyle name="40% - Accent4 9 3" xfId="865" xr:uid="{00000000-0005-0000-0000-00000C400000}"/>
    <cellStyle name="40% - Accent4 9 3 2" xfId="1961" xr:uid="{00000000-0005-0000-0000-00000D400000}"/>
    <cellStyle name="40% - Accent4 9 3 2 2" xfId="18109" xr:uid="{00000000-0005-0000-0000-00000E400000}"/>
    <cellStyle name="40% - Accent4 9 3 3" xfId="17158" xr:uid="{00000000-0005-0000-0000-00000F400000}"/>
    <cellStyle name="40% - Accent4 9 3 4" xfId="34029" xr:uid="{00000000-0005-0000-0000-000010400000}"/>
    <cellStyle name="40% - Accent4 9 4" xfId="1620" xr:uid="{00000000-0005-0000-0000-000011400000}"/>
    <cellStyle name="40% - Accent4 9 4 2" xfId="17768" xr:uid="{00000000-0005-0000-0000-000012400000}"/>
    <cellStyle name="40% - Accent4 9 4 3" xfId="34516" xr:uid="{00000000-0005-0000-0000-000013400000}"/>
    <cellStyle name="40% - Accent4 9 5" xfId="2669" xr:uid="{00000000-0005-0000-0000-000014400000}"/>
    <cellStyle name="40% - Accent4 9 5 2" xfId="18810" xr:uid="{00000000-0005-0000-0000-000015400000}"/>
    <cellStyle name="40% - Accent4 9 6" xfId="16817" xr:uid="{00000000-0005-0000-0000-000016400000}"/>
    <cellStyle name="40% - Accent4 9 7" xfId="32704" xr:uid="{00000000-0005-0000-0000-000017400000}"/>
    <cellStyle name="40% - Accent4 90" xfId="31869" xr:uid="{00000000-0005-0000-0000-000018400000}"/>
    <cellStyle name="40% - Accent4 91" xfId="31883" xr:uid="{00000000-0005-0000-0000-000019400000}"/>
    <cellStyle name="40% - Accent4 92" xfId="31896" xr:uid="{00000000-0005-0000-0000-00001A400000}"/>
    <cellStyle name="40% - Accent4 93" xfId="31912" xr:uid="{00000000-0005-0000-0000-00001B400000}"/>
    <cellStyle name="40% - Accent4 94" xfId="31922" xr:uid="{00000000-0005-0000-0000-00001C400000}"/>
    <cellStyle name="40% - Accent4 95" xfId="31935" xr:uid="{00000000-0005-0000-0000-00001D400000}"/>
    <cellStyle name="40% - Accent4 96" xfId="31948" xr:uid="{00000000-0005-0000-0000-00001E400000}"/>
    <cellStyle name="40% - Accent4 97" xfId="31961" xr:uid="{00000000-0005-0000-0000-00001F400000}"/>
    <cellStyle name="40% - Accent4 98" xfId="31974" xr:uid="{00000000-0005-0000-0000-000020400000}"/>
    <cellStyle name="40% - Accent4 99" xfId="31997" xr:uid="{00000000-0005-0000-0000-000021400000}"/>
    <cellStyle name="40% - Accent5" xfId="37" builtinId="47" customBuiltin="1"/>
    <cellStyle name="40% - Accent5 10" xfId="517" xr:uid="{00000000-0005-0000-0000-000023400000}"/>
    <cellStyle name="40% - Accent5 10 2" xfId="720" xr:uid="{00000000-0005-0000-0000-000024400000}"/>
    <cellStyle name="40% - Accent5 10 2 2" xfId="1066" xr:uid="{00000000-0005-0000-0000-000025400000}"/>
    <cellStyle name="40% - Accent5 10 2 2 2" xfId="2162" xr:uid="{00000000-0005-0000-0000-000026400000}"/>
    <cellStyle name="40% - Accent5 10 2 2 2 2" xfId="18310" xr:uid="{00000000-0005-0000-0000-000027400000}"/>
    <cellStyle name="40% - Accent5 10 2 2 3" xfId="17359" xr:uid="{00000000-0005-0000-0000-000028400000}"/>
    <cellStyle name="40% - Accent5 10 2 2 4" xfId="34716" xr:uid="{00000000-0005-0000-0000-000029400000}"/>
    <cellStyle name="40% - Accent5 10 2 3" xfId="1821" xr:uid="{00000000-0005-0000-0000-00002A400000}"/>
    <cellStyle name="40% - Accent5 10 2 3 2" xfId="17969" xr:uid="{00000000-0005-0000-0000-00002B400000}"/>
    <cellStyle name="40% - Accent5 10 2 4" xfId="17018" xr:uid="{00000000-0005-0000-0000-00002C400000}"/>
    <cellStyle name="40% - Accent5 10 2 5" xfId="33422" xr:uid="{00000000-0005-0000-0000-00002D400000}"/>
    <cellStyle name="40% - Accent5 10 3" xfId="880" xr:uid="{00000000-0005-0000-0000-00002E400000}"/>
    <cellStyle name="40% - Accent5 10 3 2" xfId="1976" xr:uid="{00000000-0005-0000-0000-00002F400000}"/>
    <cellStyle name="40% - Accent5 10 3 2 2" xfId="18124" xr:uid="{00000000-0005-0000-0000-000030400000}"/>
    <cellStyle name="40% - Accent5 10 3 3" xfId="17173" xr:uid="{00000000-0005-0000-0000-000031400000}"/>
    <cellStyle name="40% - Accent5 10 3 4" xfId="34044" xr:uid="{00000000-0005-0000-0000-000032400000}"/>
    <cellStyle name="40% - Accent5 10 4" xfId="1635" xr:uid="{00000000-0005-0000-0000-000033400000}"/>
    <cellStyle name="40% - Accent5 10 4 2" xfId="17783" xr:uid="{00000000-0005-0000-0000-000034400000}"/>
    <cellStyle name="40% - Accent5 10 4 3" xfId="34421" xr:uid="{00000000-0005-0000-0000-000035400000}"/>
    <cellStyle name="40% - Accent5 10 5" xfId="2686" xr:uid="{00000000-0005-0000-0000-000036400000}"/>
    <cellStyle name="40% - Accent5 10 5 2" xfId="18827" xr:uid="{00000000-0005-0000-0000-000037400000}"/>
    <cellStyle name="40% - Accent5 10 6" xfId="16832" xr:uid="{00000000-0005-0000-0000-000038400000}"/>
    <cellStyle name="40% - Accent5 10 7" xfId="32719" xr:uid="{00000000-0005-0000-0000-000039400000}"/>
    <cellStyle name="40% - Accent5 100" xfId="32012" xr:uid="{00000000-0005-0000-0000-00003A400000}"/>
    <cellStyle name="40% - Accent5 101" xfId="32027" xr:uid="{00000000-0005-0000-0000-00003B400000}"/>
    <cellStyle name="40% - Accent5 102" xfId="32040" xr:uid="{00000000-0005-0000-0000-00003C400000}"/>
    <cellStyle name="40% - Accent5 103" xfId="32055" xr:uid="{00000000-0005-0000-0000-00003D400000}"/>
    <cellStyle name="40% - Accent5 104" xfId="32068" xr:uid="{00000000-0005-0000-0000-00003E400000}"/>
    <cellStyle name="40% - Accent5 105" xfId="32081" xr:uid="{00000000-0005-0000-0000-00003F400000}"/>
    <cellStyle name="40% - Accent5 106" xfId="32094" xr:uid="{00000000-0005-0000-0000-000040400000}"/>
    <cellStyle name="40% - Accent5 107" xfId="32117" xr:uid="{00000000-0005-0000-0000-000041400000}"/>
    <cellStyle name="40% - Accent5 108" xfId="32131" xr:uid="{00000000-0005-0000-0000-000042400000}"/>
    <cellStyle name="40% - Accent5 109" xfId="32146" xr:uid="{00000000-0005-0000-0000-000043400000}"/>
    <cellStyle name="40% - Accent5 11" xfId="530" xr:uid="{00000000-0005-0000-0000-000044400000}"/>
    <cellStyle name="40% - Accent5 11 2" xfId="733" xr:uid="{00000000-0005-0000-0000-000045400000}"/>
    <cellStyle name="40% - Accent5 11 2 2" xfId="1079" xr:uid="{00000000-0005-0000-0000-000046400000}"/>
    <cellStyle name="40% - Accent5 11 2 2 2" xfId="2175" xr:uid="{00000000-0005-0000-0000-000047400000}"/>
    <cellStyle name="40% - Accent5 11 2 2 2 2" xfId="18323" xr:uid="{00000000-0005-0000-0000-000048400000}"/>
    <cellStyle name="40% - Accent5 11 2 2 3" xfId="17372" xr:uid="{00000000-0005-0000-0000-000049400000}"/>
    <cellStyle name="40% - Accent5 11 2 3" xfId="1834" xr:uid="{00000000-0005-0000-0000-00004A400000}"/>
    <cellStyle name="40% - Accent5 11 2 3 2" xfId="17982" xr:uid="{00000000-0005-0000-0000-00004B400000}"/>
    <cellStyle name="40% - Accent5 11 2 4" xfId="17031" xr:uid="{00000000-0005-0000-0000-00004C400000}"/>
    <cellStyle name="40% - Accent5 11 2 5" xfId="33435" xr:uid="{00000000-0005-0000-0000-00004D400000}"/>
    <cellStyle name="40% - Accent5 11 3" xfId="893" xr:uid="{00000000-0005-0000-0000-00004E400000}"/>
    <cellStyle name="40% - Accent5 11 3 2" xfId="1989" xr:uid="{00000000-0005-0000-0000-00004F400000}"/>
    <cellStyle name="40% - Accent5 11 3 2 2" xfId="18137" xr:uid="{00000000-0005-0000-0000-000050400000}"/>
    <cellStyle name="40% - Accent5 11 3 3" xfId="17186" xr:uid="{00000000-0005-0000-0000-000051400000}"/>
    <cellStyle name="40% - Accent5 11 3 4" xfId="34057" xr:uid="{00000000-0005-0000-0000-000052400000}"/>
    <cellStyle name="40% - Accent5 11 4" xfId="1648" xr:uid="{00000000-0005-0000-0000-000053400000}"/>
    <cellStyle name="40% - Accent5 11 4 2" xfId="17796" xr:uid="{00000000-0005-0000-0000-000054400000}"/>
    <cellStyle name="40% - Accent5 11 4 3" xfId="34534" xr:uid="{00000000-0005-0000-0000-000055400000}"/>
    <cellStyle name="40% - Accent5 11 5" xfId="2700" xr:uid="{00000000-0005-0000-0000-000056400000}"/>
    <cellStyle name="40% - Accent5 11 5 2" xfId="18840" xr:uid="{00000000-0005-0000-0000-000057400000}"/>
    <cellStyle name="40% - Accent5 11 6" xfId="16845" xr:uid="{00000000-0005-0000-0000-000058400000}"/>
    <cellStyle name="40% - Accent5 11 7" xfId="32732" xr:uid="{00000000-0005-0000-0000-000059400000}"/>
    <cellStyle name="40% - Accent5 110" xfId="32160" xr:uid="{00000000-0005-0000-0000-00005A400000}"/>
    <cellStyle name="40% - Accent5 111" xfId="32193" xr:uid="{00000000-0005-0000-0000-00005B400000}"/>
    <cellStyle name="40% - Accent5 112" xfId="32219" xr:uid="{00000000-0005-0000-0000-00005C400000}"/>
    <cellStyle name="40% - Accent5 113" xfId="32251" xr:uid="{00000000-0005-0000-0000-00005D400000}"/>
    <cellStyle name="40% - Accent5 114" xfId="32264" xr:uid="{00000000-0005-0000-0000-00005E400000}"/>
    <cellStyle name="40% - Accent5 115" xfId="32287" xr:uid="{00000000-0005-0000-0000-00005F400000}"/>
    <cellStyle name="40% - Accent5 116" xfId="32300" xr:uid="{00000000-0005-0000-0000-000060400000}"/>
    <cellStyle name="40% - Accent5 117" xfId="32324" xr:uid="{00000000-0005-0000-0000-000061400000}"/>
    <cellStyle name="40% - Accent5 118" xfId="32346" xr:uid="{00000000-0005-0000-0000-000062400000}"/>
    <cellStyle name="40% - Accent5 119" xfId="32363" xr:uid="{00000000-0005-0000-0000-000063400000}"/>
    <cellStyle name="40% - Accent5 12" xfId="544" xr:uid="{00000000-0005-0000-0000-000064400000}"/>
    <cellStyle name="40% - Accent5 12 2" xfId="746" xr:uid="{00000000-0005-0000-0000-000065400000}"/>
    <cellStyle name="40% - Accent5 12 2 2" xfId="1092" xr:uid="{00000000-0005-0000-0000-000066400000}"/>
    <cellStyle name="40% - Accent5 12 2 2 2" xfId="2188" xr:uid="{00000000-0005-0000-0000-000067400000}"/>
    <cellStyle name="40% - Accent5 12 2 2 2 2" xfId="18336" xr:uid="{00000000-0005-0000-0000-000068400000}"/>
    <cellStyle name="40% - Accent5 12 2 2 3" xfId="17385" xr:uid="{00000000-0005-0000-0000-000069400000}"/>
    <cellStyle name="40% - Accent5 12 2 3" xfId="1847" xr:uid="{00000000-0005-0000-0000-00006A400000}"/>
    <cellStyle name="40% - Accent5 12 2 3 2" xfId="17995" xr:uid="{00000000-0005-0000-0000-00006B400000}"/>
    <cellStyle name="40% - Accent5 12 2 4" xfId="17044" xr:uid="{00000000-0005-0000-0000-00006C400000}"/>
    <cellStyle name="40% - Accent5 12 2 5" xfId="33448" xr:uid="{00000000-0005-0000-0000-00006D400000}"/>
    <cellStyle name="40% - Accent5 12 3" xfId="906" xr:uid="{00000000-0005-0000-0000-00006E400000}"/>
    <cellStyle name="40% - Accent5 12 3 2" xfId="2002" xr:uid="{00000000-0005-0000-0000-00006F400000}"/>
    <cellStyle name="40% - Accent5 12 3 2 2" xfId="18150" xr:uid="{00000000-0005-0000-0000-000070400000}"/>
    <cellStyle name="40% - Accent5 12 3 3" xfId="17199" xr:uid="{00000000-0005-0000-0000-000071400000}"/>
    <cellStyle name="40% - Accent5 12 3 4" xfId="34071" xr:uid="{00000000-0005-0000-0000-000072400000}"/>
    <cellStyle name="40% - Accent5 12 4" xfId="1661" xr:uid="{00000000-0005-0000-0000-000073400000}"/>
    <cellStyle name="40% - Accent5 12 4 2" xfId="17809" xr:uid="{00000000-0005-0000-0000-000074400000}"/>
    <cellStyle name="40% - Accent5 12 4 3" xfId="34731" xr:uid="{00000000-0005-0000-0000-000075400000}"/>
    <cellStyle name="40% - Accent5 12 5" xfId="2713" xr:uid="{00000000-0005-0000-0000-000076400000}"/>
    <cellStyle name="40% - Accent5 12 5 2" xfId="18853" xr:uid="{00000000-0005-0000-0000-000077400000}"/>
    <cellStyle name="40% - Accent5 12 6" xfId="16858" xr:uid="{00000000-0005-0000-0000-000078400000}"/>
    <cellStyle name="40% - Accent5 12 7" xfId="32745" xr:uid="{00000000-0005-0000-0000-000079400000}"/>
    <cellStyle name="40% - Accent5 120" xfId="32391" xr:uid="{00000000-0005-0000-0000-00007A400000}"/>
    <cellStyle name="40% - Accent5 121" xfId="32424" xr:uid="{00000000-0005-0000-0000-00007B400000}"/>
    <cellStyle name="40% - Accent5 122" xfId="32462" xr:uid="{00000000-0005-0000-0000-00007C400000}"/>
    <cellStyle name="40% - Accent5 123" xfId="32577" xr:uid="{00000000-0005-0000-0000-00007D400000}"/>
    <cellStyle name="40% - Accent5 124" xfId="35926" xr:uid="{3318CE26-69D6-4EC8-B38A-FDAE5614A0BC}"/>
    <cellStyle name="40% - Accent5 125" xfId="35960" xr:uid="{4E14BD5D-D4C8-4874-AAC8-1240A48C5078}"/>
    <cellStyle name="40% - Accent5 13" xfId="557" xr:uid="{00000000-0005-0000-0000-00007E400000}"/>
    <cellStyle name="40% - Accent5 13 2" xfId="919" xr:uid="{00000000-0005-0000-0000-00007F400000}"/>
    <cellStyle name="40% - Accent5 13 2 2" xfId="2015" xr:uid="{00000000-0005-0000-0000-000080400000}"/>
    <cellStyle name="40% - Accent5 13 2 2 2" xfId="18163" xr:uid="{00000000-0005-0000-0000-000081400000}"/>
    <cellStyle name="40% - Accent5 13 2 3" xfId="17212" xr:uid="{00000000-0005-0000-0000-000082400000}"/>
    <cellStyle name="40% - Accent5 13 2 4" xfId="33461" xr:uid="{00000000-0005-0000-0000-000083400000}"/>
    <cellStyle name="40% - Accent5 13 3" xfId="1674" xr:uid="{00000000-0005-0000-0000-000084400000}"/>
    <cellStyle name="40% - Accent5 13 3 2" xfId="17822" xr:uid="{00000000-0005-0000-0000-000085400000}"/>
    <cellStyle name="40% - Accent5 13 3 3" xfId="34084" xr:uid="{00000000-0005-0000-0000-000086400000}"/>
    <cellStyle name="40% - Accent5 13 4" xfId="2727" xr:uid="{00000000-0005-0000-0000-000087400000}"/>
    <cellStyle name="40% - Accent5 13 4 2" xfId="18867" xr:uid="{00000000-0005-0000-0000-000088400000}"/>
    <cellStyle name="40% - Accent5 13 4 3" xfId="34744" xr:uid="{00000000-0005-0000-0000-000089400000}"/>
    <cellStyle name="40% - Accent5 13 5" xfId="16871" xr:uid="{00000000-0005-0000-0000-00008A400000}"/>
    <cellStyle name="40% - Accent5 13 6" xfId="32758" xr:uid="{00000000-0005-0000-0000-00008B400000}"/>
    <cellStyle name="40% - Accent5 14" xfId="571" xr:uid="{00000000-0005-0000-0000-00008C400000}"/>
    <cellStyle name="40% - Accent5 14 2" xfId="932" xr:uid="{00000000-0005-0000-0000-00008D400000}"/>
    <cellStyle name="40% - Accent5 14 2 2" xfId="2028" xr:uid="{00000000-0005-0000-0000-00008E400000}"/>
    <cellStyle name="40% - Accent5 14 2 2 2" xfId="18176" xr:uid="{00000000-0005-0000-0000-00008F400000}"/>
    <cellStyle name="40% - Accent5 14 2 3" xfId="17225" xr:uid="{00000000-0005-0000-0000-000090400000}"/>
    <cellStyle name="40% - Accent5 14 2 4" xfId="33475" xr:uid="{00000000-0005-0000-0000-000091400000}"/>
    <cellStyle name="40% - Accent5 14 3" xfId="1687" xr:uid="{00000000-0005-0000-0000-000092400000}"/>
    <cellStyle name="40% - Accent5 14 3 2" xfId="17835" xr:uid="{00000000-0005-0000-0000-000093400000}"/>
    <cellStyle name="40% - Accent5 14 3 3" xfId="34097" xr:uid="{00000000-0005-0000-0000-000094400000}"/>
    <cellStyle name="40% - Accent5 14 4" xfId="16429" xr:uid="{00000000-0005-0000-0000-000095400000}"/>
    <cellStyle name="40% - Accent5 14 4 2" xfId="30984" xr:uid="{00000000-0005-0000-0000-000096400000}"/>
    <cellStyle name="40% - Accent5 14 4 3" xfId="34758" xr:uid="{00000000-0005-0000-0000-000097400000}"/>
    <cellStyle name="40% - Accent5 14 5" xfId="16884" xr:uid="{00000000-0005-0000-0000-000098400000}"/>
    <cellStyle name="40% - Accent5 14 6" xfId="32771" xr:uid="{00000000-0005-0000-0000-000099400000}"/>
    <cellStyle name="40% - Accent5 15" xfId="587" xr:uid="{00000000-0005-0000-0000-00009A400000}"/>
    <cellStyle name="40% - Accent5 15 2" xfId="947" xr:uid="{00000000-0005-0000-0000-00009B400000}"/>
    <cellStyle name="40% - Accent5 15 2 2" xfId="2043" xr:uid="{00000000-0005-0000-0000-00009C400000}"/>
    <cellStyle name="40% - Accent5 15 2 2 2" xfId="18191" xr:uid="{00000000-0005-0000-0000-00009D400000}"/>
    <cellStyle name="40% - Accent5 15 2 3" xfId="17240" xr:uid="{00000000-0005-0000-0000-00009E400000}"/>
    <cellStyle name="40% - Accent5 15 2 4" xfId="33488" xr:uid="{00000000-0005-0000-0000-00009F400000}"/>
    <cellStyle name="40% - Accent5 15 3" xfId="1702" xr:uid="{00000000-0005-0000-0000-0000A0400000}"/>
    <cellStyle name="40% - Accent5 15 3 2" xfId="17850" xr:uid="{00000000-0005-0000-0000-0000A1400000}"/>
    <cellStyle name="40% - Accent5 15 3 3" xfId="34110" xr:uid="{00000000-0005-0000-0000-0000A2400000}"/>
    <cellStyle name="40% - Accent5 15 4" xfId="16444" xr:uid="{00000000-0005-0000-0000-0000A3400000}"/>
    <cellStyle name="40% - Accent5 15 4 2" xfId="30997" xr:uid="{00000000-0005-0000-0000-0000A4400000}"/>
    <cellStyle name="40% - Accent5 15 4 3" xfId="34771" xr:uid="{00000000-0005-0000-0000-0000A5400000}"/>
    <cellStyle name="40% - Accent5 15 5" xfId="16899" xr:uid="{00000000-0005-0000-0000-0000A6400000}"/>
    <cellStyle name="40% - Accent5 15 6" xfId="32784" xr:uid="{00000000-0005-0000-0000-0000A7400000}"/>
    <cellStyle name="40% - Accent5 16" xfId="765" xr:uid="{00000000-0005-0000-0000-0000A8400000}"/>
    <cellStyle name="40% - Accent5 16 2" xfId="1864" xr:uid="{00000000-0005-0000-0000-0000A9400000}"/>
    <cellStyle name="40% - Accent5 16 2 2" xfId="18012" xr:uid="{00000000-0005-0000-0000-0000AA400000}"/>
    <cellStyle name="40% - Accent5 16 2 3" xfId="33501" xr:uid="{00000000-0005-0000-0000-0000AB400000}"/>
    <cellStyle name="40% - Accent5 16 3" xfId="16458" xr:uid="{00000000-0005-0000-0000-0000AC400000}"/>
    <cellStyle name="40% - Accent5 16 3 2" xfId="31010" xr:uid="{00000000-0005-0000-0000-0000AD400000}"/>
    <cellStyle name="40% - Accent5 16 3 3" xfId="34124" xr:uid="{00000000-0005-0000-0000-0000AE400000}"/>
    <cellStyle name="40% - Accent5 16 4" xfId="17061" xr:uid="{00000000-0005-0000-0000-0000AF400000}"/>
    <cellStyle name="40% - Accent5 16 4 2" xfId="34784" xr:uid="{00000000-0005-0000-0000-0000B0400000}"/>
    <cellStyle name="40% - Accent5 16 5" xfId="32797" xr:uid="{00000000-0005-0000-0000-0000B1400000}"/>
    <cellStyle name="40% - Accent5 17" xfId="1109" xr:uid="{00000000-0005-0000-0000-0000B2400000}"/>
    <cellStyle name="40% - Accent5 17 2" xfId="2205" xr:uid="{00000000-0005-0000-0000-0000B3400000}"/>
    <cellStyle name="40% - Accent5 17 2 2" xfId="18353" xr:uid="{00000000-0005-0000-0000-0000B4400000}"/>
    <cellStyle name="40% - Accent5 17 2 3" xfId="33514" xr:uid="{00000000-0005-0000-0000-0000B5400000}"/>
    <cellStyle name="40% - Accent5 17 3" xfId="16472" xr:uid="{00000000-0005-0000-0000-0000B6400000}"/>
    <cellStyle name="40% - Accent5 17 3 2" xfId="31024" xr:uid="{00000000-0005-0000-0000-0000B7400000}"/>
    <cellStyle name="40% - Accent5 17 3 3" xfId="34137" xr:uid="{00000000-0005-0000-0000-0000B8400000}"/>
    <cellStyle name="40% - Accent5 17 4" xfId="17402" xr:uid="{00000000-0005-0000-0000-0000B9400000}"/>
    <cellStyle name="40% - Accent5 17 4 2" xfId="34798" xr:uid="{00000000-0005-0000-0000-0000BA400000}"/>
    <cellStyle name="40% - Accent5 17 5" xfId="32810" xr:uid="{00000000-0005-0000-0000-0000BB400000}"/>
    <cellStyle name="40% - Accent5 18" xfId="1123" xr:uid="{00000000-0005-0000-0000-0000BC400000}"/>
    <cellStyle name="40% - Accent5 18 2" xfId="2218" xr:uid="{00000000-0005-0000-0000-0000BD400000}"/>
    <cellStyle name="40% - Accent5 18 2 2" xfId="18366" xr:uid="{00000000-0005-0000-0000-0000BE400000}"/>
    <cellStyle name="40% - Accent5 18 2 3" xfId="33528" xr:uid="{00000000-0005-0000-0000-0000BF400000}"/>
    <cellStyle name="40% - Accent5 18 3" xfId="16485" xr:uid="{00000000-0005-0000-0000-0000C0400000}"/>
    <cellStyle name="40% - Accent5 18 3 2" xfId="31037" xr:uid="{00000000-0005-0000-0000-0000C1400000}"/>
    <cellStyle name="40% - Accent5 18 3 3" xfId="34150" xr:uid="{00000000-0005-0000-0000-0000C2400000}"/>
    <cellStyle name="40% - Accent5 18 4" xfId="17415" xr:uid="{00000000-0005-0000-0000-0000C3400000}"/>
    <cellStyle name="40% - Accent5 18 4 2" xfId="34811" xr:uid="{00000000-0005-0000-0000-0000C4400000}"/>
    <cellStyle name="40% - Accent5 18 5" xfId="32823" xr:uid="{00000000-0005-0000-0000-0000C5400000}"/>
    <cellStyle name="40% - Accent5 19" xfId="1136" xr:uid="{00000000-0005-0000-0000-0000C6400000}"/>
    <cellStyle name="40% - Accent5 19 2" xfId="2231" xr:uid="{00000000-0005-0000-0000-0000C7400000}"/>
    <cellStyle name="40% - Accent5 19 2 2" xfId="18379" xr:uid="{00000000-0005-0000-0000-0000C8400000}"/>
    <cellStyle name="40% - Accent5 19 2 3" xfId="33541" xr:uid="{00000000-0005-0000-0000-0000C9400000}"/>
    <cellStyle name="40% - Accent5 19 3" xfId="16526" xr:uid="{00000000-0005-0000-0000-0000CA400000}"/>
    <cellStyle name="40% - Accent5 19 3 2" xfId="31052" xr:uid="{00000000-0005-0000-0000-0000CB400000}"/>
    <cellStyle name="40% - Accent5 19 3 3" xfId="34163" xr:uid="{00000000-0005-0000-0000-0000CC400000}"/>
    <cellStyle name="40% - Accent5 19 4" xfId="17428" xr:uid="{00000000-0005-0000-0000-0000CD400000}"/>
    <cellStyle name="40% - Accent5 19 4 2" xfId="34825" xr:uid="{00000000-0005-0000-0000-0000CE400000}"/>
    <cellStyle name="40% - Accent5 19 5" xfId="32837" xr:uid="{00000000-0005-0000-0000-0000CF400000}"/>
    <cellStyle name="40% - Accent5 2" xfId="244" xr:uid="{00000000-0005-0000-0000-0000D0400000}"/>
    <cellStyle name="40% - Accent5 2 10" xfId="8234" xr:uid="{00000000-0005-0000-0000-0000D1400000}"/>
    <cellStyle name="40% - Accent5 2 10 2" xfId="8235" xr:uid="{00000000-0005-0000-0000-0000D2400000}"/>
    <cellStyle name="40% - Accent5 2 10 2 2" xfId="23859" xr:uid="{00000000-0005-0000-0000-0000D3400000}"/>
    <cellStyle name="40% - Accent5 2 10 3" xfId="8236" xr:uid="{00000000-0005-0000-0000-0000D4400000}"/>
    <cellStyle name="40% - Accent5 2 10 3 2" xfId="23860" xr:uid="{00000000-0005-0000-0000-0000D5400000}"/>
    <cellStyle name="40% - Accent5 2 10 4" xfId="23858" xr:uid="{00000000-0005-0000-0000-0000D6400000}"/>
    <cellStyle name="40% - Accent5 2 11" xfId="8237" xr:uid="{00000000-0005-0000-0000-0000D7400000}"/>
    <cellStyle name="40% - Accent5 2 11 2" xfId="8238" xr:uid="{00000000-0005-0000-0000-0000D8400000}"/>
    <cellStyle name="40% - Accent5 2 11 2 2" xfId="23862" xr:uid="{00000000-0005-0000-0000-0000D9400000}"/>
    <cellStyle name="40% - Accent5 2 11 3" xfId="23861" xr:uid="{00000000-0005-0000-0000-0000DA400000}"/>
    <cellStyle name="40% - Accent5 2 2" xfId="8239" xr:uid="{00000000-0005-0000-0000-0000DB400000}"/>
    <cellStyle name="40% - Accent5 2 2 10" xfId="8240" xr:uid="{00000000-0005-0000-0000-0000DC400000}"/>
    <cellStyle name="40% - Accent5 2 2 10 2" xfId="8241" xr:uid="{00000000-0005-0000-0000-0000DD400000}"/>
    <cellStyle name="40% - Accent5 2 2 10 2 2" xfId="23865" xr:uid="{00000000-0005-0000-0000-0000DE400000}"/>
    <cellStyle name="40% - Accent5 2 2 10 3" xfId="23864" xr:uid="{00000000-0005-0000-0000-0000DF400000}"/>
    <cellStyle name="40% - Accent5 2 2 11" xfId="23863" xr:uid="{00000000-0005-0000-0000-0000E0400000}"/>
    <cellStyle name="40% - Accent5 2 2 2" xfId="8242" xr:uid="{00000000-0005-0000-0000-0000E1400000}"/>
    <cellStyle name="40% - Accent5 2 2 2 2" xfId="8243" xr:uid="{00000000-0005-0000-0000-0000E2400000}"/>
    <cellStyle name="40% - Accent5 2 2 2 2 2" xfId="8244" xr:uid="{00000000-0005-0000-0000-0000E3400000}"/>
    <cellStyle name="40% - Accent5 2 2 2 2 2 2" xfId="8245" xr:uid="{00000000-0005-0000-0000-0000E4400000}"/>
    <cellStyle name="40% - Accent5 2 2 2 2 2 2 2" xfId="8246" xr:uid="{00000000-0005-0000-0000-0000E5400000}"/>
    <cellStyle name="40% - Accent5 2 2 2 2 2 2 2 2" xfId="8247" xr:uid="{00000000-0005-0000-0000-0000E6400000}"/>
    <cellStyle name="40% - Accent5 2 2 2 2 2 2 2 2 2" xfId="23871" xr:uid="{00000000-0005-0000-0000-0000E7400000}"/>
    <cellStyle name="40% - Accent5 2 2 2 2 2 2 2 3" xfId="8248" xr:uid="{00000000-0005-0000-0000-0000E8400000}"/>
    <cellStyle name="40% - Accent5 2 2 2 2 2 2 2 3 2" xfId="23872" xr:uid="{00000000-0005-0000-0000-0000E9400000}"/>
    <cellStyle name="40% - Accent5 2 2 2 2 2 2 2 4" xfId="23870" xr:uid="{00000000-0005-0000-0000-0000EA400000}"/>
    <cellStyle name="40% - Accent5 2 2 2 2 2 2 3" xfId="8249" xr:uid="{00000000-0005-0000-0000-0000EB400000}"/>
    <cellStyle name="40% - Accent5 2 2 2 2 2 2 3 2" xfId="8250" xr:uid="{00000000-0005-0000-0000-0000EC400000}"/>
    <cellStyle name="40% - Accent5 2 2 2 2 2 2 3 2 2" xfId="23874" xr:uid="{00000000-0005-0000-0000-0000ED400000}"/>
    <cellStyle name="40% - Accent5 2 2 2 2 2 2 3 3" xfId="23873" xr:uid="{00000000-0005-0000-0000-0000EE400000}"/>
    <cellStyle name="40% - Accent5 2 2 2 2 2 2 4" xfId="23869" xr:uid="{00000000-0005-0000-0000-0000EF400000}"/>
    <cellStyle name="40% - Accent5 2 2 2 2 2 3" xfId="8251" xr:uid="{00000000-0005-0000-0000-0000F0400000}"/>
    <cellStyle name="40% - Accent5 2 2 2 2 2 3 2" xfId="8252" xr:uid="{00000000-0005-0000-0000-0000F1400000}"/>
    <cellStyle name="40% - Accent5 2 2 2 2 2 3 2 2" xfId="23876" xr:uid="{00000000-0005-0000-0000-0000F2400000}"/>
    <cellStyle name="40% - Accent5 2 2 2 2 2 3 3" xfId="8253" xr:uid="{00000000-0005-0000-0000-0000F3400000}"/>
    <cellStyle name="40% - Accent5 2 2 2 2 2 3 3 2" xfId="23877" xr:uid="{00000000-0005-0000-0000-0000F4400000}"/>
    <cellStyle name="40% - Accent5 2 2 2 2 2 3 4" xfId="23875" xr:uid="{00000000-0005-0000-0000-0000F5400000}"/>
    <cellStyle name="40% - Accent5 2 2 2 2 2 4" xfId="8254" xr:uid="{00000000-0005-0000-0000-0000F6400000}"/>
    <cellStyle name="40% - Accent5 2 2 2 2 2 4 2" xfId="8255" xr:uid="{00000000-0005-0000-0000-0000F7400000}"/>
    <cellStyle name="40% - Accent5 2 2 2 2 2 4 2 2" xfId="23879" xr:uid="{00000000-0005-0000-0000-0000F8400000}"/>
    <cellStyle name="40% - Accent5 2 2 2 2 2 4 3" xfId="23878" xr:uid="{00000000-0005-0000-0000-0000F9400000}"/>
    <cellStyle name="40% - Accent5 2 2 2 2 2 5" xfId="23868" xr:uid="{00000000-0005-0000-0000-0000FA400000}"/>
    <cellStyle name="40% - Accent5 2 2 2 2 3" xfId="8256" xr:uid="{00000000-0005-0000-0000-0000FB400000}"/>
    <cellStyle name="40% - Accent5 2 2 2 2 3 2" xfId="8257" xr:uid="{00000000-0005-0000-0000-0000FC400000}"/>
    <cellStyle name="40% - Accent5 2 2 2 2 3 2 2" xfId="8258" xr:uid="{00000000-0005-0000-0000-0000FD400000}"/>
    <cellStyle name="40% - Accent5 2 2 2 2 3 2 2 2" xfId="23882" xr:uid="{00000000-0005-0000-0000-0000FE400000}"/>
    <cellStyle name="40% - Accent5 2 2 2 2 3 2 3" xfId="8259" xr:uid="{00000000-0005-0000-0000-0000FF400000}"/>
    <cellStyle name="40% - Accent5 2 2 2 2 3 2 3 2" xfId="23883" xr:uid="{00000000-0005-0000-0000-000000410000}"/>
    <cellStyle name="40% - Accent5 2 2 2 2 3 2 4" xfId="23881" xr:uid="{00000000-0005-0000-0000-000001410000}"/>
    <cellStyle name="40% - Accent5 2 2 2 2 3 3" xfId="8260" xr:uid="{00000000-0005-0000-0000-000002410000}"/>
    <cellStyle name="40% - Accent5 2 2 2 2 3 3 2" xfId="8261" xr:uid="{00000000-0005-0000-0000-000003410000}"/>
    <cellStyle name="40% - Accent5 2 2 2 2 3 3 2 2" xfId="23885" xr:uid="{00000000-0005-0000-0000-000004410000}"/>
    <cellStyle name="40% - Accent5 2 2 2 2 3 3 3" xfId="23884" xr:uid="{00000000-0005-0000-0000-000005410000}"/>
    <cellStyle name="40% - Accent5 2 2 2 2 3 4" xfId="23880" xr:uid="{00000000-0005-0000-0000-000006410000}"/>
    <cellStyle name="40% - Accent5 2 2 2 2 4" xfId="8262" xr:uid="{00000000-0005-0000-0000-000007410000}"/>
    <cellStyle name="40% - Accent5 2 2 2 2 4 2" xfId="8263" xr:uid="{00000000-0005-0000-0000-000008410000}"/>
    <cellStyle name="40% - Accent5 2 2 2 2 4 2 2" xfId="23887" xr:uid="{00000000-0005-0000-0000-000009410000}"/>
    <cellStyle name="40% - Accent5 2 2 2 2 4 3" xfId="8264" xr:uid="{00000000-0005-0000-0000-00000A410000}"/>
    <cellStyle name="40% - Accent5 2 2 2 2 4 3 2" xfId="23888" xr:uid="{00000000-0005-0000-0000-00000B410000}"/>
    <cellStyle name="40% - Accent5 2 2 2 2 4 4" xfId="23886" xr:uid="{00000000-0005-0000-0000-00000C410000}"/>
    <cellStyle name="40% - Accent5 2 2 2 2 5" xfId="8265" xr:uid="{00000000-0005-0000-0000-00000D410000}"/>
    <cellStyle name="40% - Accent5 2 2 2 2 5 2" xfId="8266" xr:uid="{00000000-0005-0000-0000-00000E410000}"/>
    <cellStyle name="40% - Accent5 2 2 2 2 5 2 2" xfId="23890" xr:uid="{00000000-0005-0000-0000-00000F410000}"/>
    <cellStyle name="40% - Accent5 2 2 2 2 5 3" xfId="23889" xr:uid="{00000000-0005-0000-0000-000010410000}"/>
    <cellStyle name="40% - Accent5 2 2 2 2 6" xfId="23867" xr:uid="{00000000-0005-0000-0000-000011410000}"/>
    <cellStyle name="40% - Accent5 2 2 2 3" xfId="8267" xr:uid="{00000000-0005-0000-0000-000012410000}"/>
    <cellStyle name="40% - Accent5 2 2 2 3 2" xfId="8268" xr:uid="{00000000-0005-0000-0000-000013410000}"/>
    <cellStyle name="40% - Accent5 2 2 2 3 2 2" xfId="8269" xr:uid="{00000000-0005-0000-0000-000014410000}"/>
    <cellStyle name="40% - Accent5 2 2 2 3 2 2 2" xfId="8270" xr:uid="{00000000-0005-0000-0000-000015410000}"/>
    <cellStyle name="40% - Accent5 2 2 2 3 2 2 2 2" xfId="23894" xr:uid="{00000000-0005-0000-0000-000016410000}"/>
    <cellStyle name="40% - Accent5 2 2 2 3 2 2 3" xfId="8271" xr:uid="{00000000-0005-0000-0000-000017410000}"/>
    <cellStyle name="40% - Accent5 2 2 2 3 2 2 3 2" xfId="23895" xr:uid="{00000000-0005-0000-0000-000018410000}"/>
    <cellStyle name="40% - Accent5 2 2 2 3 2 2 4" xfId="23893" xr:uid="{00000000-0005-0000-0000-000019410000}"/>
    <cellStyle name="40% - Accent5 2 2 2 3 2 3" xfId="8272" xr:uid="{00000000-0005-0000-0000-00001A410000}"/>
    <cellStyle name="40% - Accent5 2 2 2 3 2 3 2" xfId="8273" xr:uid="{00000000-0005-0000-0000-00001B410000}"/>
    <cellStyle name="40% - Accent5 2 2 2 3 2 3 2 2" xfId="23897" xr:uid="{00000000-0005-0000-0000-00001C410000}"/>
    <cellStyle name="40% - Accent5 2 2 2 3 2 3 3" xfId="23896" xr:uid="{00000000-0005-0000-0000-00001D410000}"/>
    <cellStyle name="40% - Accent5 2 2 2 3 2 4" xfId="23892" xr:uid="{00000000-0005-0000-0000-00001E410000}"/>
    <cellStyle name="40% - Accent5 2 2 2 3 3" xfId="8274" xr:uid="{00000000-0005-0000-0000-00001F410000}"/>
    <cellStyle name="40% - Accent5 2 2 2 3 3 2" xfId="8275" xr:uid="{00000000-0005-0000-0000-000020410000}"/>
    <cellStyle name="40% - Accent5 2 2 2 3 3 2 2" xfId="23899" xr:uid="{00000000-0005-0000-0000-000021410000}"/>
    <cellStyle name="40% - Accent5 2 2 2 3 3 3" xfId="8276" xr:uid="{00000000-0005-0000-0000-000022410000}"/>
    <cellStyle name="40% - Accent5 2 2 2 3 3 3 2" xfId="23900" xr:uid="{00000000-0005-0000-0000-000023410000}"/>
    <cellStyle name="40% - Accent5 2 2 2 3 3 4" xfId="23898" xr:uid="{00000000-0005-0000-0000-000024410000}"/>
    <cellStyle name="40% - Accent5 2 2 2 3 4" xfId="8277" xr:uid="{00000000-0005-0000-0000-000025410000}"/>
    <cellStyle name="40% - Accent5 2 2 2 3 4 2" xfId="8278" xr:uid="{00000000-0005-0000-0000-000026410000}"/>
    <cellStyle name="40% - Accent5 2 2 2 3 4 2 2" xfId="23902" xr:uid="{00000000-0005-0000-0000-000027410000}"/>
    <cellStyle name="40% - Accent5 2 2 2 3 4 3" xfId="23901" xr:uid="{00000000-0005-0000-0000-000028410000}"/>
    <cellStyle name="40% - Accent5 2 2 2 3 5" xfId="23891" xr:uid="{00000000-0005-0000-0000-000029410000}"/>
    <cellStyle name="40% - Accent5 2 2 2 4" xfId="8279" xr:uid="{00000000-0005-0000-0000-00002A410000}"/>
    <cellStyle name="40% - Accent5 2 2 2 4 2" xfId="8280" xr:uid="{00000000-0005-0000-0000-00002B410000}"/>
    <cellStyle name="40% - Accent5 2 2 2 4 2 2" xfId="8281" xr:uid="{00000000-0005-0000-0000-00002C410000}"/>
    <cellStyle name="40% - Accent5 2 2 2 4 2 2 2" xfId="8282" xr:uid="{00000000-0005-0000-0000-00002D410000}"/>
    <cellStyle name="40% - Accent5 2 2 2 4 2 2 2 2" xfId="23906" xr:uid="{00000000-0005-0000-0000-00002E410000}"/>
    <cellStyle name="40% - Accent5 2 2 2 4 2 2 3" xfId="8283" xr:uid="{00000000-0005-0000-0000-00002F410000}"/>
    <cellStyle name="40% - Accent5 2 2 2 4 2 2 3 2" xfId="23907" xr:uid="{00000000-0005-0000-0000-000030410000}"/>
    <cellStyle name="40% - Accent5 2 2 2 4 2 2 4" xfId="23905" xr:uid="{00000000-0005-0000-0000-000031410000}"/>
    <cellStyle name="40% - Accent5 2 2 2 4 2 3" xfId="8284" xr:uid="{00000000-0005-0000-0000-000032410000}"/>
    <cellStyle name="40% - Accent5 2 2 2 4 2 3 2" xfId="8285" xr:uid="{00000000-0005-0000-0000-000033410000}"/>
    <cellStyle name="40% - Accent5 2 2 2 4 2 3 2 2" xfId="23909" xr:uid="{00000000-0005-0000-0000-000034410000}"/>
    <cellStyle name="40% - Accent5 2 2 2 4 2 3 3" xfId="23908" xr:uid="{00000000-0005-0000-0000-000035410000}"/>
    <cellStyle name="40% - Accent5 2 2 2 4 2 4" xfId="23904" xr:uid="{00000000-0005-0000-0000-000036410000}"/>
    <cellStyle name="40% - Accent5 2 2 2 4 3" xfId="8286" xr:uid="{00000000-0005-0000-0000-000037410000}"/>
    <cellStyle name="40% - Accent5 2 2 2 4 3 2" xfId="8287" xr:uid="{00000000-0005-0000-0000-000038410000}"/>
    <cellStyle name="40% - Accent5 2 2 2 4 3 2 2" xfId="23911" xr:uid="{00000000-0005-0000-0000-000039410000}"/>
    <cellStyle name="40% - Accent5 2 2 2 4 3 3" xfId="8288" xr:uid="{00000000-0005-0000-0000-00003A410000}"/>
    <cellStyle name="40% - Accent5 2 2 2 4 3 3 2" xfId="23912" xr:uid="{00000000-0005-0000-0000-00003B410000}"/>
    <cellStyle name="40% - Accent5 2 2 2 4 3 4" xfId="23910" xr:uid="{00000000-0005-0000-0000-00003C410000}"/>
    <cellStyle name="40% - Accent5 2 2 2 4 4" xfId="8289" xr:uid="{00000000-0005-0000-0000-00003D410000}"/>
    <cellStyle name="40% - Accent5 2 2 2 4 4 2" xfId="8290" xr:uid="{00000000-0005-0000-0000-00003E410000}"/>
    <cellStyle name="40% - Accent5 2 2 2 4 4 2 2" xfId="23914" xr:uid="{00000000-0005-0000-0000-00003F410000}"/>
    <cellStyle name="40% - Accent5 2 2 2 4 4 3" xfId="23913" xr:uid="{00000000-0005-0000-0000-000040410000}"/>
    <cellStyle name="40% - Accent5 2 2 2 4 5" xfId="23903" xr:uid="{00000000-0005-0000-0000-000041410000}"/>
    <cellStyle name="40% - Accent5 2 2 2 5" xfId="8291" xr:uid="{00000000-0005-0000-0000-000042410000}"/>
    <cellStyle name="40% - Accent5 2 2 2 5 2" xfId="8292" xr:uid="{00000000-0005-0000-0000-000043410000}"/>
    <cellStyle name="40% - Accent5 2 2 2 5 2 2" xfId="8293" xr:uid="{00000000-0005-0000-0000-000044410000}"/>
    <cellStyle name="40% - Accent5 2 2 2 5 2 2 2" xfId="23917" xr:uid="{00000000-0005-0000-0000-000045410000}"/>
    <cellStyle name="40% - Accent5 2 2 2 5 2 3" xfId="8294" xr:uid="{00000000-0005-0000-0000-000046410000}"/>
    <cellStyle name="40% - Accent5 2 2 2 5 2 3 2" xfId="23918" xr:uid="{00000000-0005-0000-0000-000047410000}"/>
    <cellStyle name="40% - Accent5 2 2 2 5 2 4" xfId="23916" xr:uid="{00000000-0005-0000-0000-000048410000}"/>
    <cellStyle name="40% - Accent5 2 2 2 5 3" xfId="8295" xr:uid="{00000000-0005-0000-0000-000049410000}"/>
    <cellStyle name="40% - Accent5 2 2 2 5 3 2" xfId="8296" xr:uid="{00000000-0005-0000-0000-00004A410000}"/>
    <cellStyle name="40% - Accent5 2 2 2 5 3 2 2" xfId="23920" xr:uid="{00000000-0005-0000-0000-00004B410000}"/>
    <cellStyle name="40% - Accent5 2 2 2 5 3 3" xfId="23919" xr:uid="{00000000-0005-0000-0000-00004C410000}"/>
    <cellStyle name="40% - Accent5 2 2 2 5 4" xfId="23915" xr:uid="{00000000-0005-0000-0000-00004D410000}"/>
    <cellStyle name="40% - Accent5 2 2 2 6" xfId="8297" xr:uid="{00000000-0005-0000-0000-00004E410000}"/>
    <cellStyle name="40% - Accent5 2 2 2 6 2" xfId="8298" xr:uid="{00000000-0005-0000-0000-00004F410000}"/>
    <cellStyle name="40% - Accent5 2 2 2 6 2 2" xfId="8299" xr:uid="{00000000-0005-0000-0000-000050410000}"/>
    <cellStyle name="40% - Accent5 2 2 2 6 2 2 2" xfId="23923" xr:uid="{00000000-0005-0000-0000-000051410000}"/>
    <cellStyle name="40% - Accent5 2 2 2 6 2 3" xfId="8300" xr:uid="{00000000-0005-0000-0000-000052410000}"/>
    <cellStyle name="40% - Accent5 2 2 2 6 2 3 2" xfId="23924" xr:uid="{00000000-0005-0000-0000-000053410000}"/>
    <cellStyle name="40% - Accent5 2 2 2 6 2 4" xfId="23922" xr:uid="{00000000-0005-0000-0000-000054410000}"/>
    <cellStyle name="40% - Accent5 2 2 2 6 3" xfId="8301" xr:uid="{00000000-0005-0000-0000-000055410000}"/>
    <cellStyle name="40% - Accent5 2 2 2 6 3 2" xfId="23925" xr:uid="{00000000-0005-0000-0000-000056410000}"/>
    <cellStyle name="40% - Accent5 2 2 2 6 4" xfId="8302" xr:uid="{00000000-0005-0000-0000-000057410000}"/>
    <cellStyle name="40% - Accent5 2 2 2 6 4 2" xfId="23926" xr:uid="{00000000-0005-0000-0000-000058410000}"/>
    <cellStyle name="40% - Accent5 2 2 2 6 5" xfId="23921" xr:uid="{00000000-0005-0000-0000-000059410000}"/>
    <cellStyle name="40% - Accent5 2 2 2 7" xfId="8303" xr:uid="{00000000-0005-0000-0000-00005A410000}"/>
    <cellStyle name="40% - Accent5 2 2 2 7 2" xfId="8304" xr:uid="{00000000-0005-0000-0000-00005B410000}"/>
    <cellStyle name="40% - Accent5 2 2 2 7 2 2" xfId="23928" xr:uid="{00000000-0005-0000-0000-00005C410000}"/>
    <cellStyle name="40% - Accent5 2 2 2 7 3" xfId="8305" xr:uid="{00000000-0005-0000-0000-00005D410000}"/>
    <cellStyle name="40% - Accent5 2 2 2 7 3 2" xfId="23929" xr:uid="{00000000-0005-0000-0000-00005E410000}"/>
    <cellStyle name="40% - Accent5 2 2 2 7 4" xfId="23927" xr:uid="{00000000-0005-0000-0000-00005F410000}"/>
    <cellStyle name="40% - Accent5 2 2 2 8" xfId="8306" xr:uid="{00000000-0005-0000-0000-000060410000}"/>
    <cellStyle name="40% - Accent5 2 2 2 8 2" xfId="8307" xr:uid="{00000000-0005-0000-0000-000061410000}"/>
    <cellStyle name="40% - Accent5 2 2 2 8 2 2" xfId="23931" xr:uid="{00000000-0005-0000-0000-000062410000}"/>
    <cellStyle name="40% - Accent5 2 2 2 8 3" xfId="23930" xr:uid="{00000000-0005-0000-0000-000063410000}"/>
    <cellStyle name="40% - Accent5 2 2 2 9" xfId="23866" xr:uid="{00000000-0005-0000-0000-000064410000}"/>
    <cellStyle name="40% - Accent5 2 2 3" xfId="8308" xr:uid="{00000000-0005-0000-0000-000065410000}"/>
    <cellStyle name="40% - Accent5 2 2 3 2" xfId="8309" xr:uid="{00000000-0005-0000-0000-000066410000}"/>
    <cellStyle name="40% - Accent5 2 2 3 2 2" xfId="8310" xr:uid="{00000000-0005-0000-0000-000067410000}"/>
    <cellStyle name="40% - Accent5 2 2 3 2 2 2" xfId="8311" xr:uid="{00000000-0005-0000-0000-000068410000}"/>
    <cellStyle name="40% - Accent5 2 2 3 2 2 2 2" xfId="8312" xr:uid="{00000000-0005-0000-0000-000069410000}"/>
    <cellStyle name="40% - Accent5 2 2 3 2 2 2 2 2" xfId="23936" xr:uid="{00000000-0005-0000-0000-00006A410000}"/>
    <cellStyle name="40% - Accent5 2 2 3 2 2 2 3" xfId="8313" xr:uid="{00000000-0005-0000-0000-00006B410000}"/>
    <cellStyle name="40% - Accent5 2 2 3 2 2 2 3 2" xfId="23937" xr:uid="{00000000-0005-0000-0000-00006C410000}"/>
    <cellStyle name="40% - Accent5 2 2 3 2 2 2 4" xfId="23935" xr:uid="{00000000-0005-0000-0000-00006D410000}"/>
    <cellStyle name="40% - Accent5 2 2 3 2 2 3" xfId="8314" xr:uid="{00000000-0005-0000-0000-00006E410000}"/>
    <cellStyle name="40% - Accent5 2 2 3 2 2 3 2" xfId="8315" xr:uid="{00000000-0005-0000-0000-00006F410000}"/>
    <cellStyle name="40% - Accent5 2 2 3 2 2 3 2 2" xfId="23939" xr:uid="{00000000-0005-0000-0000-000070410000}"/>
    <cellStyle name="40% - Accent5 2 2 3 2 2 3 3" xfId="23938" xr:uid="{00000000-0005-0000-0000-000071410000}"/>
    <cellStyle name="40% - Accent5 2 2 3 2 2 4" xfId="23934" xr:uid="{00000000-0005-0000-0000-000072410000}"/>
    <cellStyle name="40% - Accent5 2 2 3 2 3" xfId="8316" xr:uid="{00000000-0005-0000-0000-000073410000}"/>
    <cellStyle name="40% - Accent5 2 2 3 2 3 2" xfId="8317" xr:uid="{00000000-0005-0000-0000-000074410000}"/>
    <cellStyle name="40% - Accent5 2 2 3 2 3 2 2" xfId="23941" xr:uid="{00000000-0005-0000-0000-000075410000}"/>
    <cellStyle name="40% - Accent5 2 2 3 2 3 3" xfId="8318" xr:uid="{00000000-0005-0000-0000-000076410000}"/>
    <cellStyle name="40% - Accent5 2 2 3 2 3 3 2" xfId="23942" xr:uid="{00000000-0005-0000-0000-000077410000}"/>
    <cellStyle name="40% - Accent5 2 2 3 2 3 4" xfId="23940" xr:uid="{00000000-0005-0000-0000-000078410000}"/>
    <cellStyle name="40% - Accent5 2 2 3 2 4" xfId="8319" xr:uid="{00000000-0005-0000-0000-000079410000}"/>
    <cellStyle name="40% - Accent5 2 2 3 2 4 2" xfId="8320" xr:uid="{00000000-0005-0000-0000-00007A410000}"/>
    <cellStyle name="40% - Accent5 2 2 3 2 4 2 2" xfId="23944" xr:uid="{00000000-0005-0000-0000-00007B410000}"/>
    <cellStyle name="40% - Accent5 2 2 3 2 4 3" xfId="23943" xr:uid="{00000000-0005-0000-0000-00007C410000}"/>
    <cellStyle name="40% - Accent5 2 2 3 2 5" xfId="23933" xr:uid="{00000000-0005-0000-0000-00007D410000}"/>
    <cellStyle name="40% - Accent5 2 2 3 3" xfId="8321" xr:uid="{00000000-0005-0000-0000-00007E410000}"/>
    <cellStyle name="40% - Accent5 2 2 3 3 2" xfId="8322" xr:uid="{00000000-0005-0000-0000-00007F410000}"/>
    <cellStyle name="40% - Accent5 2 2 3 3 2 2" xfId="8323" xr:uid="{00000000-0005-0000-0000-000080410000}"/>
    <cellStyle name="40% - Accent5 2 2 3 3 2 2 2" xfId="23947" xr:uid="{00000000-0005-0000-0000-000081410000}"/>
    <cellStyle name="40% - Accent5 2 2 3 3 2 3" xfId="8324" xr:uid="{00000000-0005-0000-0000-000082410000}"/>
    <cellStyle name="40% - Accent5 2 2 3 3 2 3 2" xfId="23948" xr:uid="{00000000-0005-0000-0000-000083410000}"/>
    <cellStyle name="40% - Accent5 2 2 3 3 2 4" xfId="23946" xr:uid="{00000000-0005-0000-0000-000084410000}"/>
    <cellStyle name="40% - Accent5 2 2 3 3 3" xfId="8325" xr:uid="{00000000-0005-0000-0000-000085410000}"/>
    <cellStyle name="40% - Accent5 2 2 3 3 3 2" xfId="8326" xr:uid="{00000000-0005-0000-0000-000086410000}"/>
    <cellStyle name="40% - Accent5 2 2 3 3 3 2 2" xfId="23950" xr:uid="{00000000-0005-0000-0000-000087410000}"/>
    <cellStyle name="40% - Accent5 2 2 3 3 3 3" xfId="23949" xr:uid="{00000000-0005-0000-0000-000088410000}"/>
    <cellStyle name="40% - Accent5 2 2 3 3 4" xfId="23945" xr:uid="{00000000-0005-0000-0000-000089410000}"/>
    <cellStyle name="40% - Accent5 2 2 3 4" xfId="8327" xr:uid="{00000000-0005-0000-0000-00008A410000}"/>
    <cellStyle name="40% - Accent5 2 2 3 4 2" xfId="8328" xr:uid="{00000000-0005-0000-0000-00008B410000}"/>
    <cellStyle name="40% - Accent5 2 2 3 4 2 2" xfId="23952" xr:uid="{00000000-0005-0000-0000-00008C410000}"/>
    <cellStyle name="40% - Accent5 2 2 3 4 3" xfId="8329" xr:uid="{00000000-0005-0000-0000-00008D410000}"/>
    <cellStyle name="40% - Accent5 2 2 3 4 3 2" xfId="23953" xr:uid="{00000000-0005-0000-0000-00008E410000}"/>
    <cellStyle name="40% - Accent5 2 2 3 4 4" xfId="23951" xr:uid="{00000000-0005-0000-0000-00008F410000}"/>
    <cellStyle name="40% - Accent5 2 2 3 5" xfId="8330" xr:uid="{00000000-0005-0000-0000-000090410000}"/>
    <cellStyle name="40% - Accent5 2 2 3 5 2" xfId="8331" xr:uid="{00000000-0005-0000-0000-000091410000}"/>
    <cellStyle name="40% - Accent5 2 2 3 5 2 2" xfId="23955" xr:uid="{00000000-0005-0000-0000-000092410000}"/>
    <cellStyle name="40% - Accent5 2 2 3 5 3" xfId="23954" xr:uid="{00000000-0005-0000-0000-000093410000}"/>
    <cellStyle name="40% - Accent5 2 2 3 6" xfId="23932" xr:uid="{00000000-0005-0000-0000-000094410000}"/>
    <cellStyle name="40% - Accent5 2 2 4" xfId="8332" xr:uid="{00000000-0005-0000-0000-000095410000}"/>
    <cellStyle name="40% - Accent5 2 2 4 2" xfId="8333" xr:uid="{00000000-0005-0000-0000-000096410000}"/>
    <cellStyle name="40% - Accent5 2 2 4 2 2" xfId="8334" xr:uid="{00000000-0005-0000-0000-000097410000}"/>
    <cellStyle name="40% - Accent5 2 2 4 2 2 2" xfId="8335" xr:uid="{00000000-0005-0000-0000-000098410000}"/>
    <cellStyle name="40% - Accent5 2 2 4 2 2 2 2" xfId="23959" xr:uid="{00000000-0005-0000-0000-000099410000}"/>
    <cellStyle name="40% - Accent5 2 2 4 2 2 3" xfId="8336" xr:uid="{00000000-0005-0000-0000-00009A410000}"/>
    <cellStyle name="40% - Accent5 2 2 4 2 2 3 2" xfId="23960" xr:uid="{00000000-0005-0000-0000-00009B410000}"/>
    <cellStyle name="40% - Accent5 2 2 4 2 2 4" xfId="23958" xr:uid="{00000000-0005-0000-0000-00009C410000}"/>
    <cellStyle name="40% - Accent5 2 2 4 2 3" xfId="8337" xr:uid="{00000000-0005-0000-0000-00009D410000}"/>
    <cellStyle name="40% - Accent5 2 2 4 2 3 2" xfId="8338" xr:uid="{00000000-0005-0000-0000-00009E410000}"/>
    <cellStyle name="40% - Accent5 2 2 4 2 3 2 2" xfId="23962" xr:uid="{00000000-0005-0000-0000-00009F410000}"/>
    <cellStyle name="40% - Accent5 2 2 4 2 3 3" xfId="23961" xr:uid="{00000000-0005-0000-0000-0000A0410000}"/>
    <cellStyle name="40% - Accent5 2 2 4 2 4" xfId="23957" xr:uid="{00000000-0005-0000-0000-0000A1410000}"/>
    <cellStyle name="40% - Accent5 2 2 4 3" xfId="8339" xr:uid="{00000000-0005-0000-0000-0000A2410000}"/>
    <cellStyle name="40% - Accent5 2 2 4 3 2" xfId="8340" xr:uid="{00000000-0005-0000-0000-0000A3410000}"/>
    <cellStyle name="40% - Accent5 2 2 4 3 2 2" xfId="23964" xr:uid="{00000000-0005-0000-0000-0000A4410000}"/>
    <cellStyle name="40% - Accent5 2 2 4 3 3" xfId="8341" xr:uid="{00000000-0005-0000-0000-0000A5410000}"/>
    <cellStyle name="40% - Accent5 2 2 4 3 3 2" xfId="23965" xr:uid="{00000000-0005-0000-0000-0000A6410000}"/>
    <cellStyle name="40% - Accent5 2 2 4 3 4" xfId="23963" xr:uid="{00000000-0005-0000-0000-0000A7410000}"/>
    <cellStyle name="40% - Accent5 2 2 4 4" xfId="8342" xr:uid="{00000000-0005-0000-0000-0000A8410000}"/>
    <cellStyle name="40% - Accent5 2 2 4 4 2" xfId="8343" xr:uid="{00000000-0005-0000-0000-0000A9410000}"/>
    <cellStyle name="40% - Accent5 2 2 4 4 2 2" xfId="23967" xr:uid="{00000000-0005-0000-0000-0000AA410000}"/>
    <cellStyle name="40% - Accent5 2 2 4 4 3" xfId="23966" xr:uid="{00000000-0005-0000-0000-0000AB410000}"/>
    <cellStyle name="40% - Accent5 2 2 4 5" xfId="23956" xr:uid="{00000000-0005-0000-0000-0000AC410000}"/>
    <cellStyle name="40% - Accent5 2 2 5" xfId="8344" xr:uid="{00000000-0005-0000-0000-0000AD410000}"/>
    <cellStyle name="40% - Accent5 2 2 5 2" xfId="8345" xr:uid="{00000000-0005-0000-0000-0000AE410000}"/>
    <cellStyle name="40% - Accent5 2 2 5 2 2" xfId="8346" xr:uid="{00000000-0005-0000-0000-0000AF410000}"/>
    <cellStyle name="40% - Accent5 2 2 6" xfId="8347" xr:uid="{00000000-0005-0000-0000-0000B0410000}"/>
    <cellStyle name="40% - Accent5 2 2 6 2" xfId="8348" xr:uid="{00000000-0005-0000-0000-0000B1410000}"/>
    <cellStyle name="40% - Accent5 2 2 6 2 2" xfId="8349" xr:uid="{00000000-0005-0000-0000-0000B2410000}"/>
    <cellStyle name="40% - Accent5 2 2 6 2 2 2" xfId="8350" xr:uid="{00000000-0005-0000-0000-0000B3410000}"/>
    <cellStyle name="40% - Accent5 2 2 6 2 2 2 2" xfId="23971" xr:uid="{00000000-0005-0000-0000-0000B4410000}"/>
    <cellStyle name="40% - Accent5 2 2 6 2 2 3" xfId="8351" xr:uid="{00000000-0005-0000-0000-0000B5410000}"/>
    <cellStyle name="40% - Accent5 2 2 6 2 2 3 2" xfId="23972" xr:uid="{00000000-0005-0000-0000-0000B6410000}"/>
    <cellStyle name="40% - Accent5 2 2 6 2 2 4" xfId="23970" xr:uid="{00000000-0005-0000-0000-0000B7410000}"/>
    <cellStyle name="40% - Accent5 2 2 6 2 3" xfId="8352" xr:uid="{00000000-0005-0000-0000-0000B8410000}"/>
    <cellStyle name="40% - Accent5 2 2 6 2 3 2" xfId="8353" xr:uid="{00000000-0005-0000-0000-0000B9410000}"/>
    <cellStyle name="40% - Accent5 2 2 6 2 3 2 2" xfId="23974" xr:uid="{00000000-0005-0000-0000-0000BA410000}"/>
    <cellStyle name="40% - Accent5 2 2 6 2 3 3" xfId="23973" xr:uid="{00000000-0005-0000-0000-0000BB410000}"/>
    <cellStyle name="40% - Accent5 2 2 6 2 4" xfId="23969" xr:uid="{00000000-0005-0000-0000-0000BC410000}"/>
    <cellStyle name="40% - Accent5 2 2 6 3" xfId="8354" xr:uid="{00000000-0005-0000-0000-0000BD410000}"/>
    <cellStyle name="40% - Accent5 2 2 6 3 2" xfId="8355" xr:uid="{00000000-0005-0000-0000-0000BE410000}"/>
    <cellStyle name="40% - Accent5 2 2 6 3 2 2" xfId="23976" xr:uid="{00000000-0005-0000-0000-0000BF410000}"/>
    <cellStyle name="40% - Accent5 2 2 6 3 3" xfId="8356" xr:uid="{00000000-0005-0000-0000-0000C0410000}"/>
    <cellStyle name="40% - Accent5 2 2 6 3 3 2" xfId="23977" xr:uid="{00000000-0005-0000-0000-0000C1410000}"/>
    <cellStyle name="40% - Accent5 2 2 6 3 4" xfId="23975" xr:uid="{00000000-0005-0000-0000-0000C2410000}"/>
    <cellStyle name="40% - Accent5 2 2 6 4" xfId="8357" xr:uid="{00000000-0005-0000-0000-0000C3410000}"/>
    <cellStyle name="40% - Accent5 2 2 6 4 2" xfId="8358" xr:uid="{00000000-0005-0000-0000-0000C4410000}"/>
    <cellStyle name="40% - Accent5 2 2 6 4 2 2" xfId="23979" xr:uid="{00000000-0005-0000-0000-0000C5410000}"/>
    <cellStyle name="40% - Accent5 2 2 6 4 3" xfId="23978" xr:uid="{00000000-0005-0000-0000-0000C6410000}"/>
    <cellStyle name="40% - Accent5 2 2 6 5" xfId="23968" xr:uid="{00000000-0005-0000-0000-0000C7410000}"/>
    <cellStyle name="40% - Accent5 2 2 7" xfId="8359" xr:uid="{00000000-0005-0000-0000-0000C8410000}"/>
    <cellStyle name="40% - Accent5 2 2 7 2" xfId="8360" xr:uid="{00000000-0005-0000-0000-0000C9410000}"/>
    <cellStyle name="40% - Accent5 2 2 7 2 2" xfId="8361" xr:uid="{00000000-0005-0000-0000-0000CA410000}"/>
    <cellStyle name="40% - Accent5 2 2 7 2 2 2" xfId="23982" xr:uid="{00000000-0005-0000-0000-0000CB410000}"/>
    <cellStyle name="40% - Accent5 2 2 7 2 3" xfId="8362" xr:uid="{00000000-0005-0000-0000-0000CC410000}"/>
    <cellStyle name="40% - Accent5 2 2 7 2 3 2" xfId="23983" xr:uid="{00000000-0005-0000-0000-0000CD410000}"/>
    <cellStyle name="40% - Accent5 2 2 7 2 4" xfId="23981" xr:uid="{00000000-0005-0000-0000-0000CE410000}"/>
    <cellStyle name="40% - Accent5 2 2 7 3" xfId="8363" xr:uid="{00000000-0005-0000-0000-0000CF410000}"/>
    <cellStyle name="40% - Accent5 2 2 7 3 2" xfId="8364" xr:uid="{00000000-0005-0000-0000-0000D0410000}"/>
    <cellStyle name="40% - Accent5 2 2 7 3 2 2" xfId="23985" xr:uid="{00000000-0005-0000-0000-0000D1410000}"/>
    <cellStyle name="40% - Accent5 2 2 7 3 3" xfId="23984" xr:uid="{00000000-0005-0000-0000-0000D2410000}"/>
    <cellStyle name="40% - Accent5 2 2 7 4" xfId="23980" xr:uid="{00000000-0005-0000-0000-0000D3410000}"/>
    <cellStyle name="40% - Accent5 2 2 8" xfId="8365" xr:uid="{00000000-0005-0000-0000-0000D4410000}"/>
    <cellStyle name="40% - Accent5 2 2 8 2" xfId="8366" xr:uid="{00000000-0005-0000-0000-0000D5410000}"/>
    <cellStyle name="40% - Accent5 2 2 8 2 2" xfId="8367" xr:uid="{00000000-0005-0000-0000-0000D6410000}"/>
    <cellStyle name="40% - Accent5 2 2 8 2 2 2" xfId="23988" xr:uid="{00000000-0005-0000-0000-0000D7410000}"/>
    <cellStyle name="40% - Accent5 2 2 8 2 3" xfId="8368" xr:uid="{00000000-0005-0000-0000-0000D8410000}"/>
    <cellStyle name="40% - Accent5 2 2 8 2 3 2" xfId="23989" xr:uid="{00000000-0005-0000-0000-0000D9410000}"/>
    <cellStyle name="40% - Accent5 2 2 8 2 4" xfId="23987" xr:uid="{00000000-0005-0000-0000-0000DA410000}"/>
    <cellStyle name="40% - Accent5 2 2 8 3" xfId="8369" xr:uid="{00000000-0005-0000-0000-0000DB410000}"/>
    <cellStyle name="40% - Accent5 2 2 8 3 2" xfId="23990" xr:uid="{00000000-0005-0000-0000-0000DC410000}"/>
    <cellStyle name="40% - Accent5 2 2 8 4" xfId="8370" xr:uid="{00000000-0005-0000-0000-0000DD410000}"/>
    <cellStyle name="40% - Accent5 2 2 8 4 2" xfId="23991" xr:uid="{00000000-0005-0000-0000-0000DE410000}"/>
    <cellStyle name="40% - Accent5 2 2 8 5" xfId="23986" xr:uid="{00000000-0005-0000-0000-0000DF410000}"/>
    <cellStyle name="40% - Accent5 2 2 9" xfId="8371" xr:uid="{00000000-0005-0000-0000-0000E0410000}"/>
    <cellStyle name="40% - Accent5 2 2 9 2" xfId="8372" xr:uid="{00000000-0005-0000-0000-0000E1410000}"/>
    <cellStyle name="40% - Accent5 2 2 9 2 2" xfId="23993" xr:uid="{00000000-0005-0000-0000-0000E2410000}"/>
    <cellStyle name="40% - Accent5 2 2 9 3" xfId="8373" xr:uid="{00000000-0005-0000-0000-0000E3410000}"/>
    <cellStyle name="40% - Accent5 2 2 9 3 2" xfId="23994" xr:uid="{00000000-0005-0000-0000-0000E4410000}"/>
    <cellStyle name="40% - Accent5 2 2 9 4" xfId="23992" xr:uid="{00000000-0005-0000-0000-0000E5410000}"/>
    <cellStyle name="40% - Accent5 2 3" xfId="8374" xr:uid="{00000000-0005-0000-0000-0000E6410000}"/>
    <cellStyle name="40% - Accent5 2 3 2" xfId="8375" xr:uid="{00000000-0005-0000-0000-0000E7410000}"/>
    <cellStyle name="40% - Accent5 2 3 2 2" xfId="8376" xr:uid="{00000000-0005-0000-0000-0000E8410000}"/>
    <cellStyle name="40% - Accent5 2 3 2 2 2" xfId="8377" xr:uid="{00000000-0005-0000-0000-0000E9410000}"/>
    <cellStyle name="40% - Accent5 2 3 2 2 2 2" xfId="8378" xr:uid="{00000000-0005-0000-0000-0000EA410000}"/>
    <cellStyle name="40% - Accent5 2 3 2 2 2 2 2" xfId="8379" xr:uid="{00000000-0005-0000-0000-0000EB410000}"/>
    <cellStyle name="40% - Accent5 2 3 2 2 2 2 2 2" xfId="24000" xr:uid="{00000000-0005-0000-0000-0000EC410000}"/>
    <cellStyle name="40% - Accent5 2 3 2 2 2 2 3" xfId="8380" xr:uid="{00000000-0005-0000-0000-0000ED410000}"/>
    <cellStyle name="40% - Accent5 2 3 2 2 2 2 3 2" xfId="24001" xr:uid="{00000000-0005-0000-0000-0000EE410000}"/>
    <cellStyle name="40% - Accent5 2 3 2 2 2 2 4" xfId="23999" xr:uid="{00000000-0005-0000-0000-0000EF410000}"/>
    <cellStyle name="40% - Accent5 2 3 2 2 2 3" xfId="8381" xr:uid="{00000000-0005-0000-0000-0000F0410000}"/>
    <cellStyle name="40% - Accent5 2 3 2 2 2 3 2" xfId="8382" xr:uid="{00000000-0005-0000-0000-0000F1410000}"/>
    <cellStyle name="40% - Accent5 2 3 2 2 2 3 2 2" xfId="24003" xr:uid="{00000000-0005-0000-0000-0000F2410000}"/>
    <cellStyle name="40% - Accent5 2 3 2 2 2 3 3" xfId="24002" xr:uid="{00000000-0005-0000-0000-0000F3410000}"/>
    <cellStyle name="40% - Accent5 2 3 2 2 2 4" xfId="23998" xr:uid="{00000000-0005-0000-0000-0000F4410000}"/>
    <cellStyle name="40% - Accent5 2 3 2 2 3" xfId="8383" xr:uid="{00000000-0005-0000-0000-0000F5410000}"/>
    <cellStyle name="40% - Accent5 2 3 2 2 3 2" xfId="8384" xr:uid="{00000000-0005-0000-0000-0000F6410000}"/>
    <cellStyle name="40% - Accent5 2 3 2 2 3 2 2" xfId="24005" xr:uid="{00000000-0005-0000-0000-0000F7410000}"/>
    <cellStyle name="40% - Accent5 2 3 2 2 3 3" xfId="8385" xr:uid="{00000000-0005-0000-0000-0000F8410000}"/>
    <cellStyle name="40% - Accent5 2 3 2 2 3 3 2" xfId="24006" xr:uid="{00000000-0005-0000-0000-0000F9410000}"/>
    <cellStyle name="40% - Accent5 2 3 2 2 3 4" xfId="24004" xr:uid="{00000000-0005-0000-0000-0000FA410000}"/>
    <cellStyle name="40% - Accent5 2 3 2 2 4" xfId="8386" xr:uid="{00000000-0005-0000-0000-0000FB410000}"/>
    <cellStyle name="40% - Accent5 2 3 2 2 4 2" xfId="8387" xr:uid="{00000000-0005-0000-0000-0000FC410000}"/>
    <cellStyle name="40% - Accent5 2 3 2 2 4 2 2" xfId="24008" xr:uid="{00000000-0005-0000-0000-0000FD410000}"/>
    <cellStyle name="40% - Accent5 2 3 2 2 4 3" xfId="24007" xr:uid="{00000000-0005-0000-0000-0000FE410000}"/>
    <cellStyle name="40% - Accent5 2 3 2 2 5" xfId="23997" xr:uid="{00000000-0005-0000-0000-0000FF410000}"/>
    <cellStyle name="40% - Accent5 2 3 2 3" xfId="8388" xr:uid="{00000000-0005-0000-0000-000000420000}"/>
    <cellStyle name="40% - Accent5 2 3 2 3 2" xfId="8389" xr:uid="{00000000-0005-0000-0000-000001420000}"/>
    <cellStyle name="40% - Accent5 2 3 2 3 2 2" xfId="8390" xr:uid="{00000000-0005-0000-0000-000002420000}"/>
    <cellStyle name="40% - Accent5 2 3 2 3 2 2 2" xfId="24011" xr:uid="{00000000-0005-0000-0000-000003420000}"/>
    <cellStyle name="40% - Accent5 2 3 2 3 2 3" xfId="8391" xr:uid="{00000000-0005-0000-0000-000004420000}"/>
    <cellStyle name="40% - Accent5 2 3 2 3 2 3 2" xfId="24012" xr:uid="{00000000-0005-0000-0000-000005420000}"/>
    <cellStyle name="40% - Accent5 2 3 2 3 2 4" xfId="24010" xr:uid="{00000000-0005-0000-0000-000006420000}"/>
    <cellStyle name="40% - Accent5 2 3 2 3 3" xfId="8392" xr:uid="{00000000-0005-0000-0000-000007420000}"/>
    <cellStyle name="40% - Accent5 2 3 2 3 3 2" xfId="8393" xr:uid="{00000000-0005-0000-0000-000008420000}"/>
    <cellStyle name="40% - Accent5 2 3 2 3 3 2 2" xfId="24014" xr:uid="{00000000-0005-0000-0000-000009420000}"/>
    <cellStyle name="40% - Accent5 2 3 2 3 3 3" xfId="24013" xr:uid="{00000000-0005-0000-0000-00000A420000}"/>
    <cellStyle name="40% - Accent5 2 3 2 3 4" xfId="24009" xr:uid="{00000000-0005-0000-0000-00000B420000}"/>
    <cellStyle name="40% - Accent5 2 3 2 4" xfId="8394" xr:uid="{00000000-0005-0000-0000-00000C420000}"/>
    <cellStyle name="40% - Accent5 2 3 2 4 2" xfId="8395" xr:uid="{00000000-0005-0000-0000-00000D420000}"/>
    <cellStyle name="40% - Accent5 2 3 2 4 2 2" xfId="24016" xr:uid="{00000000-0005-0000-0000-00000E420000}"/>
    <cellStyle name="40% - Accent5 2 3 2 4 3" xfId="8396" xr:uid="{00000000-0005-0000-0000-00000F420000}"/>
    <cellStyle name="40% - Accent5 2 3 2 4 3 2" xfId="24017" xr:uid="{00000000-0005-0000-0000-000010420000}"/>
    <cellStyle name="40% - Accent5 2 3 2 4 4" xfId="24015" xr:uid="{00000000-0005-0000-0000-000011420000}"/>
    <cellStyle name="40% - Accent5 2 3 2 5" xfId="8397" xr:uid="{00000000-0005-0000-0000-000012420000}"/>
    <cellStyle name="40% - Accent5 2 3 2 5 2" xfId="8398" xr:uid="{00000000-0005-0000-0000-000013420000}"/>
    <cellStyle name="40% - Accent5 2 3 2 5 2 2" xfId="24019" xr:uid="{00000000-0005-0000-0000-000014420000}"/>
    <cellStyle name="40% - Accent5 2 3 2 5 3" xfId="24018" xr:uid="{00000000-0005-0000-0000-000015420000}"/>
    <cellStyle name="40% - Accent5 2 3 2 6" xfId="23996" xr:uid="{00000000-0005-0000-0000-000016420000}"/>
    <cellStyle name="40% - Accent5 2 3 3" xfId="8399" xr:uid="{00000000-0005-0000-0000-000017420000}"/>
    <cellStyle name="40% - Accent5 2 3 3 2" xfId="8400" xr:uid="{00000000-0005-0000-0000-000018420000}"/>
    <cellStyle name="40% - Accent5 2 3 3 2 2" xfId="8401" xr:uid="{00000000-0005-0000-0000-000019420000}"/>
    <cellStyle name="40% - Accent5 2 3 3 2 2 2" xfId="8402" xr:uid="{00000000-0005-0000-0000-00001A420000}"/>
    <cellStyle name="40% - Accent5 2 3 3 2 2 2 2" xfId="24023" xr:uid="{00000000-0005-0000-0000-00001B420000}"/>
    <cellStyle name="40% - Accent5 2 3 3 2 2 3" xfId="8403" xr:uid="{00000000-0005-0000-0000-00001C420000}"/>
    <cellStyle name="40% - Accent5 2 3 3 2 2 3 2" xfId="24024" xr:uid="{00000000-0005-0000-0000-00001D420000}"/>
    <cellStyle name="40% - Accent5 2 3 3 2 2 4" xfId="24022" xr:uid="{00000000-0005-0000-0000-00001E420000}"/>
    <cellStyle name="40% - Accent5 2 3 3 2 3" xfId="8404" xr:uid="{00000000-0005-0000-0000-00001F420000}"/>
    <cellStyle name="40% - Accent5 2 3 3 2 3 2" xfId="8405" xr:uid="{00000000-0005-0000-0000-000020420000}"/>
    <cellStyle name="40% - Accent5 2 3 3 2 3 2 2" xfId="24026" xr:uid="{00000000-0005-0000-0000-000021420000}"/>
    <cellStyle name="40% - Accent5 2 3 3 2 3 3" xfId="24025" xr:uid="{00000000-0005-0000-0000-000022420000}"/>
    <cellStyle name="40% - Accent5 2 3 3 2 4" xfId="24021" xr:uid="{00000000-0005-0000-0000-000023420000}"/>
    <cellStyle name="40% - Accent5 2 3 3 3" xfId="8406" xr:uid="{00000000-0005-0000-0000-000024420000}"/>
    <cellStyle name="40% - Accent5 2 3 3 3 2" xfId="8407" xr:uid="{00000000-0005-0000-0000-000025420000}"/>
    <cellStyle name="40% - Accent5 2 3 3 3 2 2" xfId="24028" xr:uid="{00000000-0005-0000-0000-000026420000}"/>
    <cellStyle name="40% - Accent5 2 3 3 3 3" xfId="8408" xr:uid="{00000000-0005-0000-0000-000027420000}"/>
    <cellStyle name="40% - Accent5 2 3 3 3 3 2" xfId="24029" xr:uid="{00000000-0005-0000-0000-000028420000}"/>
    <cellStyle name="40% - Accent5 2 3 3 3 4" xfId="24027" xr:uid="{00000000-0005-0000-0000-000029420000}"/>
    <cellStyle name="40% - Accent5 2 3 3 4" xfId="8409" xr:uid="{00000000-0005-0000-0000-00002A420000}"/>
    <cellStyle name="40% - Accent5 2 3 3 4 2" xfId="8410" xr:uid="{00000000-0005-0000-0000-00002B420000}"/>
    <cellStyle name="40% - Accent5 2 3 3 4 2 2" xfId="24031" xr:uid="{00000000-0005-0000-0000-00002C420000}"/>
    <cellStyle name="40% - Accent5 2 3 3 4 3" xfId="24030" xr:uid="{00000000-0005-0000-0000-00002D420000}"/>
    <cellStyle name="40% - Accent5 2 3 3 5" xfId="24020" xr:uid="{00000000-0005-0000-0000-00002E420000}"/>
    <cellStyle name="40% - Accent5 2 3 4" xfId="8411" xr:uid="{00000000-0005-0000-0000-00002F420000}"/>
    <cellStyle name="40% - Accent5 2 3 4 2" xfId="8412" xr:uid="{00000000-0005-0000-0000-000030420000}"/>
    <cellStyle name="40% - Accent5 2 3 4 2 2" xfId="8413" xr:uid="{00000000-0005-0000-0000-000031420000}"/>
    <cellStyle name="40% - Accent5 2 3 5" xfId="8414" xr:uid="{00000000-0005-0000-0000-000032420000}"/>
    <cellStyle name="40% - Accent5 2 3 5 2" xfId="8415" xr:uid="{00000000-0005-0000-0000-000033420000}"/>
    <cellStyle name="40% - Accent5 2 3 5 2 2" xfId="8416" xr:uid="{00000000-0005-0000-0000-000034420000}"/>
    <cellStyle name="40% - Accent5 2 3 5 2 2 2" xfId="24034" xr:uid="{00000000-0005-0000-0000-000035420000}"/>
    <cellStyle name="40% - Accent5 2 3 5 2 3" xfId="8417" xr:uid="{00000000-0005-0000-0000-000036420000}"/>
    <cellStyle name="40% - Accent5 2 3 5 2 3 2" xfId="24035" xr:uid="{00000000-0005-0000-0000-000037420000}"/>
    <cellStyle name="40% - Accent5 2 3 5 2 4" xfId="24033" xr:uid="{00000000-0005-0000-0000-000038420000}"/>
    <cellStyle name="40% - Accent5 2 3 5 3" xfId="8418" xr:uid="{00000000-0005-0000-0000-000039420000}"/>
    <cellStyle name="40% - Accent5 2 3 5 3 2" xfId="24036" xr:uid="{00000000-0005-0000-0000-00003A420000}"/>
    <cellStyle name="40% - Accent5 2 3 5 4" xfId="8419" xr:uid="{00000000-0005-0000-0000-00003B420000}"/>
    <cellStyle name="40% - Accent5 2 3 5 4 2" xfId="24037" xr:uid="{00000000-0005-0000-0000-00003C420000}"/>
    <cellStyle name="40% - Accent5 2 3 5 5" xfId="24032" xr:uid="{00000000-0005-0000-0000-00003D420000}"/>
    <cellStyle name="40% - Accent5 2 3 6" xfId="8420" xr:uid="{00000000-0005-0000-0000-00003E420000}"/>
    <cellStyle name="40% - Accent5 2 3 6 2" xfId="8421" xr:uid="{00000000-0005-0000-0000-00003F420000}"/>
    <cellStyle name="40% - Accent5 2 3 6 2 2" xfId="24039" xr:uid="{00000000-0005-0000-0000-000040420000}"/>
    <cellStyle name="40% - Accent5 2 3 6 3" xfId="8422" xr:uid="{00000000-0005-0000-0000-000041420000}"/>
    <cellStyle name="40% - Accent5 2 3 6 3 2" xfId="24040" xr:uid="{00000000-0005-0000-0000-000042420000}"/>
    <cellStyle name="40% - Accent5 2 3 6 4" xfId="24038" xr:uid="{00000000-0005-0000-0000-000043420000}"/>
    <cellStyle name="40% - Accent5 2 3 7" xfId="8423" xr:uid="{00000000-0005-0000-0000-000044420000}"/>
    <cellStyle name="40% - Accent5 2 3 7 2" xfId="8424" xr:uid="{00000000-0005-0000-0000-000045420000}"/>
    <cellStyle name="40% - Accent5 2 3 7 2 2" xfId="24042" xr:uid="{00000000-0005-0000-0000-000046420000}"/>
    <cellStyle name="40% - Accent5 2 3 7 3" xfId="24041" xr:uid="{00000000-0005-0000-0000-000047420000}"/>
    <cellStyle name="40% - Accent5 2 3 8" xfId="23995" xr:uid="{00000000-0005-0000-0000-000048420000}"/>
    <cellStyle name="40% - Accent5 2 4" xfId="8425" xr:uid="{00000000-0005-0000-0000-000049420000}"/>
    <cellStyle name="40% - Accent5 2 4 2" xfId="8426" xr:uid="{00000000-0005-0000-0000-00004A420000}"/>
    <cellStyle name="40% - Accent5 2 4 2 2" xfId="8427" xr:uid="{00000000-0005-0000-0000-00004B420000}"/>
    <cellStyle name="40% - Accent5 2 4 2 2 2" xfId="8428" xr:uid="{00000000-0005-0000-0000-00004C420000}"/>
    <cellStyle name="40% - Accent5 2 4 2 2 2 2" xfId="8429" xr:uid="{00000000-0005-0000-0000-00004D420000}"/>
    <cellStyle name="40% - Accent5 2 4 2 2 2 2 2" xfId="8430" xr:uid="{00000000-0005-0000-0000-00004E420000}"/>
    <cellStyle name="40% - Accent5 2 4 2 2 2 2 2 2" xfId="24048" xr:uid="{00000000-0005-0000-0000-00004F420000}"/>
    <cellStyle name="40% - Accent5 2 4 2 2 2 2 3" xfId="8431" xr:uid="{00000000-0005-0000-0000-000050420000}"/>
    <cellStyle name="40% - Accent5 2 4 2 2 2 2 3 2" xfId="24049" xr:uid="{00000000-0005-0000-0000-000051420000}"/>
    <cellStyle name="40% - Accent5 2 4 2 2 2 2 4" xfId="24047" xr:uid="{00000000-0005-0000-0000-000052420000}"/>
    <cellStyle name="40% - Accent5 2 4 2 2 2 3" xfId="8432" xr:uid="{00000000-0005-0000-0000-000053420000}"/>
    <cellStyle name="40% - Accent5 2 4 2 2 2 3 2" xfId="8433" xr:uid="{00000000-0005-0000-0000-000054420000}"/>
    <cellStyle name="40% - Accent5 2 4 2 2 2 3 2 2" xfId="24051" xr:uid="{00000000-0005-0000-0000-000055420000}"/>
    <cellStyle name="40% - Accent5 2 4 2 2 2 3 3" xfId="24050" xr:uid="{00000000-0005-0000-0000-000056420000}"/>
    <cellStyle name="40% - Accent5 2 4 2 2 2 4" xfId="24046" xr:uid="{00000000-0005-0000-0000-000057420000}"/>
    <cellStyle name="40% - Accent5 2 4 2 2 3" xfId="8434" xr:uid="{00000000-0005-0000-0000-000058420000}"/>
    <cellStyle name="40% - Accent5 2 4 2 2 3 2" xfId="8435" xr:uid="{00000000-0005-0000-0000-000059420000}"/>
    <cellStyle name="40% - Accent5 2 4 2 2 3 2 2" xfId="24053" xr:uid="{00000000-0005-0000-0000-00005A420000}"/>
    <cellStyle name="40% - Accent5 2 4 2 2 3 3" xfId="8436" xr:uid="{00000000-0005-0000-0000-00005B420000}"/>
    <cellStyle name="40% - Accent5 2 4 2 2 3 3 2" xfId="24054" xr:uid="{00000000-0005-0000-0000-00005C420000}"/>
    <cellStyle name="40% - Accent5 2 4 2 2 3 4" xfId="24052" xr:uid="{00000000-0005-0000-0000-00005D420000}"/>
    <cellStyle name="40% - Accent5 2 4 2 2 4" xfId="8437" xr:uid="{00000000-0005-0000-0000-00005E420000}"/>
    <cellStyle name="40% - Accent5 2 4 2 2 4 2" xfId="8438" xr:uid="{00000000-0005-0000-0000-00005F420000}"/>
    <cellStyle name="40% - Accent5 2 4 2 2 4 2 2" xfId="24056" xr:uid="{00000000-0005-0000-0000-000060420000}"/>
    <cellStyle name="40% - Accent5 2 4 2 2 4 3" xfId="24055" xr:uid="{00000000-0005-0000-0000-000061420000}"/>
    <cellStyle name="40% - Accent5 2 4 2 2 5" xfId="24045" xr:uid="{00000000-0005-0000-0000-000062420000}"/>
    <cellStyle name="40% - Accent5 2 4 2 3" xfId="8439" xr:uid="{00000000-0005-0000-0000-000063420000}"/>
    <cellStyle name="40% - Accent5 2 4 2 3 2" xfId="8440" xr:uid="{00000000-0005-0000-0000-000064420000}"/>
    <cellStyle name="40% - Accent5 2 4 2 3 2 2" xfId="8441" xr:uid="{00000000-0005-0000-0000-000065420000}"/>
    <cellStyle name="40% - Accent5 2 4 2 3 2 2 2" xfId="24059" xr:uid="{00000000-0005-0000-0000-000066420000}"/>
    <cellStyle name="40% - Accent5 2 4 2 3 2 3" xfId="8442" xr:uid="{00000000-0005-0000-0000-000067420000}"/>
    <cellStyle name="40% - Accent5 2 4 2 3 2 3 2" xfId="24060" xr:uid="{00000000-0005-0000-0000-000068420000}"/>
    <cellStyle name="40% - Accent5 2 4 2 3 2 4" xfId="24058" xr:uid="{00000000-0005-0000-0000-000069420000}"/>
    <cellStyle name="40% - Accent5 2 4 2 3 3" xfId="8443" xr:uid="{00000000-0005-0000-0000-00006A420000}"/>
    <cellStyle name="40% - Accent5 2 4 2 3 3 2" xfId="8444" xr:uid="{00000000-0005-0000-0000-00006B420000}"/>
    <cellStyle name="40% - Accent5 2 4 2 3 3 2 2" xfId="24062" xr:uid="{00000000-0005-0000-0000-00006C420000}"/>
    <cellStyle name="40% - Accent5 2 4 2 3 3 3" xfId="24061" xr:uid="{00000000-0005-0000-0000-00006D420000}"/>
    <cellStyle name="40% - Accent5 2 4 2 3 4" xfId="24057" xr:uid="{00000000-0005-0000-0000-00006E420000}"/>
    <cellStyle name="40% - Accent5 2 4 2 4" xfId="8445" xr:uid="{00000000-0005-0000-0000-00006F420000}"/>
    <cellStyle name="40% - Accent5 2 4 2 4 2" xfId="8446" xr:uid="{00000000-0005-0000-0000-000070420000}"/>
    <cellStyle name="40% - Accent5 2 4 2 4 2 2" xfId="24064" xr:uid="{00000000-0005-0000-0000-000071420000}"/>
    <cellStyle name="40% - Accent5 2 4 2 4 3" xfId="8447" xr:uid="{00000000-0005-0000-0000-000072420000}"/>
    <cellStyle name="40% - Accent5 2 4 2 4 3 2" xfId="24065" xr:uid="{00000000-0005-0000-0000-000073420000}"/>
    <cellStyle name="40% - Accent5 2 4 2 4 4" xfId="24063" xr:uid="{00000000-0005-0000-0000-000074420000}"/>
    <cellStyle name="40% - Accent5 2 4 2 5" xfId="8448" xr:uid="{00000000-0005-0000-0000-000075420000}"/>
    <cellStyle name="40% - Accent5 2 4 2 5 2" xfId="8449" xr:uid="{00000000-0005-0000-0000-000076420000}"/>
    <cellStyle name="40% - Accent5 2 4 2 5 2 2" xfId="24067" xr:uid="{00000000-0005-0000-0000-000077420000}"/>
    <cellStyle name="40% - Accent5 2 4 2 5 3" xfId="24066" xr:uid="{00000000-0005-0000-0000-000078420000}"/>
    <cellStyle name="40% - Accent5 2 4 2 6" xfId="24044" xr:uid="{00000000-0005-0000-0000-000079420000}"/>
    <cellStyle name="40% - Accent5 2 4 3" xfId="8450" xr:uid="{00000000-0005-0000-0000-00007A420000}"/>
    <cellStyle name="40% - Accent5 2 4 3 2" xfId="8451" xr:uid="{00000000-0005-0000-0000-00007B420000}"/>
    <cellStyle name="40% - Accent5 2 4 3 2 2" xfId="8452" xr:uid="{00000000-0005-0000-0000-00007C420000}"/>
    <cellStyle name="40% - Accent5 2 4 3 2 2 2" xfId="8453" xr:uid="{00000000-0005-0000-0000-00007D420000}"/>
    <cellStyle name="40% - Accent5 2 4 3 2 2 2 2" xfId="24071" xr:uid="{00000000-0005-0000-0000-00007E420000}"/>
    <cellStyle name="40% - Accent5 2 4 3 2 2 3" xfId="8454" xr:uid="{00000000-0005-0000-0000-00007F420000}"/>
    <cellStyle name="40% - Accent5 2 4 3 2 2 3 2" xfId="24072" xr:uid="{00000000-0005-0000-0000-000080420000}"/>
    <cellStyle name="40% - Accent5 2 4 3 2 2 4" xfId="24070" xr:uid="{00000000-0005-0000-0000-000081420000}"/>
    <cellStyle name="40% - Accent5 2 4 3 2 3" xfId="8455" xr:uid="{00000000-0005-0000-0000-000082420000}"/>
    <cellStyle name="40% - Accent5 2 4 3 2 3 2" xfId="8456" xr:uid="{00000000-0005-0000-0000-000083420000}"/>
    <cellStyle name="40% - Accent5 2 4 3 2 3 2 2" xfId="24074" xr:uid="{00000000-0005-0000-0000-000084420000}"/>
    <cellStyle name="40% - Accent5 2 4 3 2 3 3" xfId="24073" xr:uid="{00000000-0005-0000-0000-000085420000}"/>
    <cellStyle name="40% - Accent5 2 4 3 2 4" xfId="24069" xr:uid="{00000000-0005-0000-0000-000086420000}"/>
    <cellStyle name="40% - Accent5 2 4 3 3" xfId="8457" xr:uid="{00000000-0005-0000-0000-000087420000}"/>
    <cellStyle name="40% - Accent5 2 4 3 3 2" xfId="8458" xr:uid="{00000000-0005-0000-0000-000088420000}"/>
    <cellStyle name="40% - Accent5 2 4 3 3 2 2" xfId="24076" xr:uid="{00000000-0005-0000-0000-000089420000}"/>
    <cellStyle name="40% - Accent5 2 4 3 3 3" xfId="8459" xr:uid="{00000000-0005-0000-0000-00008A420000}"/>
    <cellStyle name="40% - Accent5 2 4 3 3 3 2" xfId="24077" xr:uid="{00000000-0005-0000-0000-00008B420000}"/>
    <cellStyle name="40% - Accent5 2 4 3 3 4" xfId="24075" xr:uid="{00000000-0005-0000-0000-00008C420000}"/>
    <cellStyle name="40% - Accent5 2 4 3 4" xfId="8460" xr:uid="{00000000-0005-0000-0000-00008D420000}"/>
    <cellStyle name="40% - Accent5 2 4 3 4 2" xfId="8461" xr:uid="{00000000-0005-0000-0000-00008E420000}"/>
    <cellStyle name="40% - Accent5 2 4 3 4 2 2" xfId="24079" xr:uid="{00000000-0005-0000-0000-00008F420000}"/>
    <cellStyle name="40% - Accent5 2 4 3 4 3" xfId="24078" xr:uid="{00000000-0005-0000-0000-000090420000}"/>
    <cellStyle name="40% - Accent5 2 4 3 5" xfId="24068" xr:uid="{00000000-0005-0000-0000-000091420000}"/>
    <cellStyle name="40% - Accent5 2 4 4" xfId="8462" xr:uid="{00000000-0005-0000-0000-000092420000}"/>
    <cellStyle name="40% - Accent5 2 4 4 2" xfId="8463" xr:uid="{00000000-0005-0000-0000-000093420000}"/>
    <cellStyle name="40% - Accent5 2 4 4 2 2" xfId="8464" xr:uid="{00000000-0005-0000-0000-000094420000}"/>
    <cellStyle name="40% - Accent5 2 4 4 2 2 2" xfId="8465" xr:uid="{00000000-0005-0000-0000-000095420000}"/>
    <cellStyle name="40% - Accent5 2 4 4 2 2 2 2" xfId="24083" xr:uid="{00000000-0005-0000-0000-000096420000}"/>
    <cellStyle name="40% - Accent5 2 4 4 2 2 3" xfId="8466" xr:uid="{00000000-0005-0000-0000-000097420000}"/>
    <cellStyle name="40% - Accent5 2 4 4 2 2 3 2" xfId="24084" xr:uid="{00000000-0005-0000-0000-000098420000}"/>
    <cellStyle name="40% - Accent5 2 4 4 2 2 4" xfId="24082" xr:uid="{00000000-0005-0000-0000-000099420000}"/>
    <cellStyle name="40% - Accent5 2 4 4 2 3" xfId="8467" xr:uid="{00000000-0005-0000-0000-00009A420000}"/>
    <cellStyle name="40% - Accent5 2 4 4 2 3 2" xfId="8468" xr:uid="{00000000-0005-0000-0000-00009B420000}"/>
    <cellStyle name="40% - Accent5 2 4 4 2 3 2 2" xfId="24086" xr:uid="{00000000-0005-0000-0000-00009C420000}"/>
    <cellStyle name="40% - Accent5 2 4 4 2 3 3" xfId="24085" xr:uid="{00000000-0005-0000-0000-00009D420000}"/>
    <cellStyle name="40% - Accent5 2 4 4 2 4" xfId="24081" xr:uid="{00000000-0005-0000-0000-00009E420000}"/>
    <cellStyle name="40% - Accent5 2 4 4 3" xfId="8469" xr:uid="{00000000-0005-0000-0000-00009F420000}"/>
    <cellStyle name="40% - Accent5 2 4 4 3 2" xfId="8470" xr:uid="{00000000-0005-0000-0000-0000A0420000}"/>
    <cellStyle name="40% - Accent5 2 4 4 3 2 2" xfId="24088" xr:uid="{00000000-0005-0000-0000-0000A1420000}"/>
    <cellStyle name="40% - Accent5 2 4 4 3 3" xfId="8471" xr:uid="{00000000-0005-0000-0000-0000A2420000}"/>
    <cellStyle name="40% - Accent5 2 4 4 3 3 2" xfId="24089" xr:uid="{00000000-0005-0000-0000-0000A3420000}"/>
    <cellStyle name="40% - Accent5 2 4 4 3 4" xfId="24087" xr:uid="{00000000-0005-0000-0000-0000A4420000}"/>
    <cellStyle name="40% - Accent5 2 4 4 4" xfId="8472" xr:uid="{00000000-0005-0000-0000-0000A5420000}"/>
    <cellStyle name="40% - Accent5 2 4 4 4 2" xfId="8473" xr:uid="{00000000-0005-0000-0000-0000A6420000}"/>
    <cellStyle name="40% - Accent5 2 4 4 4 2 2" xfId="24091" xr:uid="{00000000-0005-0000-0000-0000A7420000}"/>
    <cellStyle name="40% - Accent5 2 4 4 4 3" xfId="24090" xr:uid="{00000000-0005-0000-0000-0000A8420000}"/>
    <cellStyle name="40% - Accent5 2 4 4 5" xfId="24080" xr:uid="{00000000-0005-0000-0000-0000A9420000}"/>
    <cellStyle name="40% - Accent5 2 4 5" xfId="8474" xr:uid="{00000000-0005-0000-0000-0000AA420000}"/>
    <cellStyle name="40% - Accent5 2 4 5 2" xfId="8475" xr:uid="{00000000-0005-0000-0000-0000AB420000}"/>
    <cellStyle name="40% - Accent5 2 4 5 2 2" xfId="8476" xr:uid="{00000000-0005-0000-0000-0000AC420000}"/>
    <cellStyle name="40% - Accent5 2 4 5 2 2 2" xfId="24094" xr:uid="{00000000-0005-0000-0000-0000AD420000}"/>
    <cellStyle name="40% - Accent5 2 4 5 2 3" xfId="8477" xr:uid="{00000000-0005-0000-0000-0000AE420000}"/>
    <cellStyle name="40% - Accent5 2 4 5 2 3 2" xfId="24095" xr:uid="{00000000-0005-0000-0000-0000AF420000}"/>
    <cellStyle name="40% - Accent5 2 4 5 2 4" xfId="24093" xr:uid="{00000000-0005-0000-0000-0000B0420000}"/>
    <cellStyle name="40% - Accent5 2 4 5 3" xfId="8478" xr:uid="{00000000-0005-0000-0000-0000B1420000}"/>
    <cellStyle name="40% - Accent5 2 4 5 3 2" xfId="8479" xr:uid="{00000000-0005-0000-0000-0000B2420000}"/>
    <cellStyle name="40% - Accent5 2 4 5 3 2 2" xfId="24097" xr:uid="{00000000-0005-0000-0000-0000B3420000}"/>
    <cellStyle name="40% - Accent5 2 4 5 3 3" xfId="24096" xr:uid="{00000000-0005-0000-0000-0000B4420000}"/>
    <cellStyle name="40% - Accent5 2 4 5 4" xfId="24092" xr:uid="{00000000-0005-0000-0000-0000B5420000}"/>
    <cellStyle name="40% - Accent5 2 4 6" xfId="8480" xr:uid="{00000000-0005-0000-0000-0000B6420000}"/>
    <cellStyle name="40% - Accent5 2 4 6 2" xfId="8481" xr:uid="{00000000-0005-0000-0000-0000B7420000}"/>
    <cellStyle name="40% - Accent5 2 4 6 2 2" xfId="8482" xr:uid="{00000000-0005-0000-0000-0000B8420000}"/>
    <cellStyle name="40% - Accent5 2 4 6 2 2 2" xfId="24100" xr:uid="{00000000-0005-0000-0000-0000B9420000}"/>
    <cellStyle name="40% - Accent5 2 4 6 2 3" xfId="8483" xr:uid="{00000000-0005-0000-0000-0000BA420000}"/>
    <cellStyle name="40% - Accent5 2 4 6 2 3 2" xfId="24101" xr:uid="{00000000-0005-0000-0000-0000BB420000}"/>
    <cellStyle name="40% - Accent5 2 4 6 2 4" xfId="24099" xr:uid="{00000000-0005-0000-0000-0000BC420000}"/>
    <cellStyle name="40% - Accent5 2 4 6 3" xfId="8484" xr:uid="{00000000-0005-0000-0000-0000BD420000}"/>
    <cellStyle name="40% - Accent5 2 4 6 3 2" xfId="24102" xr:uid="{00000000-0005-0000-0000-0000BE420000}"/>
    <cellStyle name="40% - Accent5 2 4 6 4" xfId="8485" xr:uid="{00000000-0005-0000-0000-0000BF420000}"/>
    <cellStyle name="40% - Accent5 2 4 6 4 2" xfId="24103" xr:uid="{00000000-0005-0000-0000-0000C0420000}"/>
    <cellStyle name="40% - Accent5 2 4 6 5" xfId="24098" xr:uid="{00000000-0005-0000-0000-0000C1420000}"/>
    <cellStyle name="40% - Accent5 2 4 7" xfId="8486" xr:uid="{00000000-0005-0000-0000-0000C2420000}"/>
    <cellStyle name="40% - Accent5 2 4 7 2" xfId="8487" xr:uid="{00000000-0005-0000-0000-0000C3420000}"/>
    <cellStyle name="40% - Accent5 2 4 7 2 2" xfId="24105" xr:uid="{00000000-0005-0000-0000-0000C4420000}"/>
    <cellStyle name="40% - Accent5 2 4 7 3" xfId="8488" xr:uid="{00000000-0005-0000-0000-0000C5420000}"/>
    <cellStyle name="40% - Accent5 2 4 7 3 2" xfId="24106" xr:uid="{00000000-0005-0000-0000-0000C6420000}"/>
    <cellStyle name="40% - Accent5 2 4 7 4" xfId="24104" xr:uid="{00000000-0005-0000-0000-0000C7420000}"/>
    <cellStyle name="40% - Accent5 2 4 8" xfId="8489" xr:uid="{00000000-0005-0000-0000-0000C8420000}"/>
    <cellStyle name="40% - Accent5 2 4 8 2" xfId="8490" xr:uid="{00000000-0005-0000-0000-0000C9420000}"/>
    <cellStyle name="40% - Accent5 2 4 8 2 2" xfId="24108" xr:uid="{00000000-0005-0000-0000-0000CA420000}"/>
    <cellStyle name="40% - Accent5 2 4 8 3" xfId="24107" xr:uid="{00000000-0005-0000-0000-0000CB420000}"/>
    <cellStyle name="40% - Accent5 2 4 9" xfId="24043" xr:uid="{00000000-0005-0000-0000-0000CC420000}"/>
    <cellStyle name="40% - Accent5 2 5" xfId="8491" xr:uid="{00000000-0005-0000-0000-0000CD420000}"/>
    <cellStyle name="40% - Accent5 2 5 2" xfId="8492" xr:uid="{00000000-0005-0000-0000-0000CE420000}"/>
    <cellStyle name="40% - Accent5 2 5 2 2" xfId="8493" xr:uid="{00000000-0005-0000-0000-0000CF420000}"/>
    <cellStyle name="40% - Accent5 2 5 2 2 2" xfId="8494" xr:uid="{00000000-0005-0000-0000-0000D0420000}"/>
    <cellStyle name="40% - Accent5 2 5 2 2 2 2" xfId="8495" xr:uid="{00000000-0005-0000-0000-0000D1420000}"/>
    <cellStyle name="40% - Accent5 2 5 2 2 2 2 2" xfId="8496" xr:uid="{00000000-0005-0000-0000-0000D2420000}"/>
    <cellStyle name="40% - Accent5 2 5 2 2 2 2 2 2" xfId="24114" xr:uid="{00000000-0005-0000-0000-0000D3420000}"/>
    <cellStyle name="40% - Accent5 2 5 2 2 2 2 3" xfId="8497" xr:uid="{00000000-0005-0000-0000-0000D4420000}"/>
    <cellStyle name="40% - Accent5 2 5 2 2 2 2 3 2" xfId="24115" xr:uid="{00000000-0005-0000-0000-0000D5420000}"/>
    <cellStyle name="40% - Accent5 2 5 2 2 2 2 4" xfId="24113" xr:uid="{00000000-0005-0000-0000-0000D6420000}"/>
    <cellStyle name="40% - Accent5 2 5 2 2 2 3" xfId="8498" xr:uid="{00000000-0005-0000-0000-0000D7420000}"/>
    <cellStyle name="40% - Accent5 2 5 2 2 2 3 2" xfId="8499" xr:uid="{00000000-0005-0000-0000-0000D8420000}"/>
    <cellStyle name="40% - Accent5 2 5 2 2 2 3 2 2" xfId="24117" xr:uid="{00000000-0005-0000-0000-0000D9420000}"/>
    <cellStyle name="40% - Accent5 2 5 2 2 2 3 3" xfId="24116" xr:uid="{00000000-0005-0000-0000-0000DA420000}"/>
    <cellStyle name="40% - Accent5 2 5 2 2 2 4" xfId="24112" xr:uid="{00000000-0005-0000-0000-0000DB420000}"/>
    <cellStyle name="40% - Accent5 2 5 2 2 3" xfId="8500" xr:uid="{00000000-0005-0000-0000-0000DC420000}"/>
    <cellStyle name="40% - Accent5 2 5 2 2 3 2" xfId="8501" xr:uid="{00000000-0005-0000-0000-0000DD420000}"/>
    <cellStyle name="40% - Accent5 2 5 2 2 3 2 2" xfId="24119" xr:uid="{00000000-0005-0000-0000-0000DE420000}"/>
    <cellStyle name="40% - Accent5 2 5 2 2 3 3" xfId="8502" xr:uid="{00000000-0005-0000-0000-0000DF420000}"/>
    <cellStyle name="40% - Accent5 2 5 2 2 3 3 2" xfId="24120" xr:uid="{00000000-0005-0000-0000-0000E0420000}"/>
    <cellStyle name="40% - Accent5 2 5 2 2 3 4" xfId="24118" xr:uid="{00000000-0005-0000-0000-0000E1420000}"/>
    <cellStyle name="40% - Accent5 2 5 2 2 4" xfId="8503" xr:uid="{00000000-0005-0000-0000-0000E2420000}"/>
    <cellStyle name="40% - Accent5 2 5 2 2 4 2" xfId="8504" xr:uid="{00000000-0005-0000-0000-0000E3420000}"/>
    <cellStyle name="40% - Accent5 2 5 2 2 4 2 2" xfId="24122" xr:uid="{00000000-0005-0000-0000-0000E4420000}"/>
    <cellStyle name="40% - Accent5 2 5 2 2 4 3" xfId="24121" xr:uid="{00000000-0005-0000-0000-0000E5420000}"/>
    <cellStyle name="40% - Accent5 2 5 2 2 5" xfId="24111" xr:uid="{00000000-0005-0000-0000-0000E6420000}"/>
    <cellStyle name="40% - Accent5 2 5 2 3" xfId="8505" xr:uid="{00000000-0005-0000-0000-0000E7420000}"/>
    <cellStyle name="40% - Accent5 2 5 2 3 2" xfId="8506" xr:uid="{00000000-0005-0000-0000-0000E8420000}"/>
    <cellStyle name="40% - Accent5 2 5 2 3 2 2" xfId="8507" xr:uid="{00000000-0005-0000-0000-0000E9420000}"/>
    <cellStyle name="40% - Accent5 2 5 2 3 2 2 2" xfId="24125" xr:uid="{00000000-0005-0000-0000-0000EA420000}"/>
    <cellStyle name="40% - Accent5 2 5 2 3 2 3" xfId="8508" xr:uid="{00000000-0005-0000-0000-0000EB420000}"/>
    <cellStyle name="40% - Accent5 2 5 2 3 2 3 2" xfId="24126" xr:uid="{00000000-0005-0000-0000-0000EC420000}"/>
    <cellStyle name="40% - Accent5 2 5 2 3 2 4" xfId="24124" xr:uid="{00000000-0005-0000-0000-0000ED420000}"/>
    <cellStyle name="40% - Accent5 2 5 2 3 3" xfId="8509" xr:uid="{00000000-0005-0000-0000-0000EE420000}"/>
    <cellStyle name="40% - Accent5 2 5 2 3 3 2" xfId="8510" xr:uid="{00000000-0005-0000-0000-0000EF420000}"/>
    <cellStyle name="40% - Accent5 2 5 2 3 3 2 2" xfId="24128" xr:uid="{00000000-0005-0000-0000-0000F0420000}"/>
    <cellStyle name="40% - Accent5 2 5 2 3 3 3" xfId="24127" xr:uid="{00000000-0005-0000-0000-0000F1420000}"/>
    <cellStyle name="40% - Accent5 2 5 2 3 4" xfId="24123" xr:uid="{00000000-0005-0000-0000-0000F2420000}"/>
    <cellStyle name="40% - Accent5 2 5 2 4" xfId="8511" xr:uid="{00000000-0005-0000-0000-0000F3420000}"/>
    <cellStyle name="40% - Accent5 2 5 2 4 2" xfId="8512" xr:uid="{00000000-0005-0000-0000-0000F4420000}"/>
    <cellStyle name="40% - Accent5 2 5 2 4 2 2" xfId="24130" xr:uid="{00000000-0005-0000-0000-0000F5420000}"/>
    <cellStyle name="40% - Accent5 2 5 2 4 3" xfId="8513" xr:uid="{00000000-0005-0000-0000-0000F6420000}"/>
    <cellStyle name="40% - Accent5 2 5 2 4 3 2" xfId="24131" xr:uid="{00000000-0005-0000-0000-0000F7420000}"/>
    <cellStyle name="40% - Accent5 2 5 2 4 4" xfId="24129" xr:uid="{00000000-0005-0000-0000-0000F8420000}"/>
    <cellStyle name="40% - Accent5 2 5 2 5" xfId="8514" xr:uid="{00000000-0005-0000-0000-0000F9420000}"/>
    <cellStyle name="40% - Accent5 2 5 2 5 2" xfId="8515" xr:uid="{00000000-0005-0000-0000-0000FA420000}"/>
    <cellStyle name="40% - Accent5 2 5 2 5 2 2" xfId="24133" xr:uid="{00000000-0005-0000-0000-0000FB420000}"/>
    <cellStyle name="40% - Accent5 2 5 2 5 3" xfId="24132" xr:uid="{00000000-0005-0000-0000-0000FC420000}"/>
    <cellStyle name="40% - Accent5 2 5 2 6" xfId="24110" xr:uid="{00000000-0005-0000-0000-0000FD420000}"/>
    <cellStyle name="40% - Accent5 2 5 3" xfId="8516" xr:uid="{00000000-0005-0000-0000-0000FE420000}"/>
    <cellStyle name="40% - Accent5 2 5 3 2" xfId="8517" xr:uid="{00000000-0005-0000-0000-0000FF420000}"/>
    <cellStyle name="40% - Accent5 2 5 3 2 2" xfId="8518" xr:uid="{00000000-0005-0000-0000-000000430000}"/>
    <cellStyle name="40% - Accent5 2 5 3 2 2 2" xfId="8519" xr:uid="{00000000-0005-0000-0000-000001430000}"/>
    <cellStyle name="40% - Accent5 2 5 3 2 2 2 2" xfId="24137" xr:uid="{00000000-0005-0000-0000-000002430000}"/>
    <cellStyle name="40% - Accent5 2 5 3 2 2 3" xfId="8520" xr:uid="{00000000-0005-0000-0000-000003430000}"/>
    <cellStyle name="40% - Accent5 2 5 3 2 2 3 2" xfId="24138" xr:uid="{00000000-0005-0000-0000-000004430000}"/>
    <cellStyle name="40% - Accent5 2 5 3 2 2 4" xfId="24136" xr:uid="{00000000-0005-0000-0000-000005430000}"/>
    <cellStyle name="40% - Accent5 2 5 3 2 3" xfId="8521" xr:uid="{00000000-0005-0000-0000-000006430000}"/>
    <cellStyle name="40% - Accent5 2 5 3 2 3 2" xfId="8522" xr:uid="{00000000-0005-0000-0000-000007430000}"/>
    <cellStyle name="40% - Accent5 2 5 3 2 3 2 2" xfId="24140" xr:uid="{00000000-0005-0000-0000-000008430000}"/>
    <cellStyle name="40% - Accent5 2 5 3 2 3 3" xfId="24139" xr:uid="{00000000-0005-0000-0000-000009430000}"/>
    <cellStyle name="40% - Accent5 2 5 3 2 4" xfId="24135" xr:uid="{00000000-0005-0000-0000-00000A430000}"/>
    <cellStyle name="40% - Accent5 2 5 3 3" xfId="8523" xr:uid="{00000000-0005-0000-0000-00000B430000}"/>
    <cellStyle name="40% - Accent5 2 5 3 3 2" xfId="8524" xr:uid="{00000000-0005-0000-0000-00000C430000}"/>
    <cellStyle name="40% - Accent5 2 5 3 3 2 2" xfId="24142" xr:uid="{00000000-0005-0000-0000-00000D430000}"/>
    <cellStyle name="40% - Accent5 2 5 3 3 3" xfId="8525" xr:uid="{00000000-0005-0000-0000-00000E430000}"/>
    <cellStyle name="40% - Accent5 2 5 3 3 3 2" xfId="24143" xr:uid="{00000000-0005-0000-0000-00000F430000}"/>
    <cellStyle name="40% - Accent5 2 5 3 3 4" xfId="24141" xr:uid="{00000000-0005-0000-0000-000010430000}"/>
    <cellStyle name="40% - Accent5 2 5 3 4" xfId="8526" xr:uid="{00000000-0005-0000-0000-000011430000}"/>
    <cellStyle name="40% - Accent5 2 5 3 4 2" xfId="8527" xr:uid="{00000000-0005-0000-0000-000012430000}"/>
    <cellStyle name="40% - Accent5 2 5 3 4 2 2" xfId="24145" xr:uid="{00000000-0005-0000-0000-000013430000}"/>
    <cellStyle name="40% - Accent5 2 5 3 4 3" xfId="24144" xr:uid="{00000000-0005-0000-0000-000014430000}"/>
    <cellStyle name="40% - Accent5 2 5 3 5" xfId="24134" xr:uid="{00000000-0005-0000-0000-000015430000}"/>
    <cellStyle name="40% - Accent5 2 5 4" xfId="8528" xr:uid="{00000000-0005-0000-0000-000016430000}"/>
    <cellStyle name="40% - Accent5 2 5 4 2" xfId="8529" xr:uid="{00000000-0005-0000-0000-000017430000}"/>
    <cellStyle name="40% - Accent5 2 5 4 2 2" xfId="8530" xr:uid="{00000000-0005-0000-0000-000018430000}"/>
    <cellStyle name="40% - Accent5 2 5 4 2 2 2" xfId="24148" xr:uid="{00000000-0005-0000-0000-000019430000}"/>
    <cellStyle name="40% - Accent5 2 5 4 2 3" xfId="8531" xr:uid="{00000000-0005-0000-0000-00001A430000}"/>
    <cellStyle name="40% - Accent5 2 5 4 2 3 2" xfId="24149" xr:uid="{00000000-0005-0000-0000-00001B430000}"/>
    <cellStyle name="40% - Accent5 2 5 4 2 4" xfId="24147" xr:uid="{00000000-0005-0000-0000-00001C430000}"/>
    <cellStyle name="40% - Accent5 2 5 4 3" xfId="8532" xr:uid="{00000000-0005-0000-0000-00001D430000}"/>
    <cellStyle name="40% - Accent5 2 5 4 3 2" xfId="8533" xr:uid="{00000000-0005-0000-0000-00001E430000}"/>
    <cellStyle name="40% - Accent5 2 5 4 3 2 2" xfId="24151" xr:uid="{00000000-0005-0000-0000-00001F430000}"/>
    <cellStyle name="40% - Accent5 2 5 4 3 3" xfId="24150" xr:uid="{00000000-0005-0000-0000-000020430000}"/>
    <cellStyle name="40% - Accent5 2 5 4 4" xfId="24146" xr:uid="{00000000-0005-0000-0000-000021430000}"/>
    <cellStyle name="40% - Accent5 2 5 5" xfId="8534" xr:uid="{00000000-0005-0000-0000-000022430000}"/>
    <cellStyle name="40% - Accent5 2 5 5 2" xfId="8535" xr:uid="{00000000-0005-0000-0000-000023430000}"/>
    <cellStyle name="40% - Accent5 2 5 5 2 2" xfId="24153" xr:uid="{00000000-0005-0000-0000-000024430000}"/>
    <cellStyle name="40% - Accent5 2 5 5 3" xfId="8536" xr:uid="{00000000-0005-0000-0000-000025430000}"/>
    <cellStyle name="40% - Accent5 2 5 5 3 2" xfId="24154" xr:uid="{00000000-0005-0000-0000-000026430000}"/>
    <cellStyle name="40% - Accent5 2 5 5 4" xfId="24152" xr:uid="{00000000-0005-0000-0000-000027430000}"/>
    <cellStyle name="40% - Accent5 2 5 6" xfId="8537" xr:uid="{00000000-0005-0000-0000-000028430000}"/>
    <cellStyle name="40% - Accent5 2 5 6 2" xfId="8538" xr:uid="{00000000-0005-0000-0000-000029430000}"/>
    <cellStyle name="40% - Accent5 2 5 6 2 2" xfId="24156" xr:uid="{00000000-0005-0000-0000-00002A430000}"/>
    <cellStyle name="40% - Accent5 2 5 6 3" xfId="24155" xr:uid="{00000000-0005-0000-0000-00002B430000}"/>
    <cellStyle name="40% - Accent5 2 5 7" xfId="24109" xr:uid="{00000000-0005-0000-0000-00002C430000}"/>
    <cellStyle name="40% - Accent5 2 6" xfId="8539" xr:uid="{00000000-0005-0000-0000-00002D430000}"/>
    <cellStyle name="40% - Accent5 2 6 2" xfId="8540" xr:uid="{00000000-0005-0000-0000-00002E430000}"/>
    <cellStyle name="40% - Accent5 2 6 2 2" xfId="8541" xr:uid="{00000000-0005-0000-0000-00002F430000}"/>
    <cellStyle name="40% - Accent5 2 6 2 2 2" xfId="8542" xr:uid="{00000000-0005-0000-0000-000030430000}"/>
    <cellStyle name="40% - Accent5 2 6 2 2 2 2" xfId="8543" xr:uid="{00000000-0005-0000-0000-000031430000}"/>
    <cellStyle name="40% - Accent5 2 6 2 2 2 2 2" xfId="24161" xr:uid="{00000000-0005-0000-0000-000032430000}"/>
    <cellStyle name="40% - Accent5 2 6 2 2 2 3" xfId="8544" xr:uid="{00000000-0005-0000-0000-000033430000}"/>
    <cellStyle name="40% - Accent5 2 6 2 2 2 3 2" xfId="24162" xr:uid="{00000000-0005-0000-0000-000034430000}"/>
    <cellStyle name="40% - Accent5 2 6 2 2 2 4" xfId="24160" xr:uid="{00000000-0005-0000-0000-000035430000}"/>
    <cellStyle name="40% - Accent5 2 6 2 2 3" xfId="8545" xr:uid="{00000000-0005-0000-0000-000036430000}"/>
    <cellStyle name="40% - Accent5 2 6 2 2 3 2" xfId="8546" xr:uid="{00000000-0005-0000-0000-000037430000}"/>
    <cellStyle name="40% - Accent5 2 6 2 2 3 2 2" xfId="24164" xr:uid="{00000000-0005-0000-0000-000038430000}"/>
    <cellStyle name="40% - Accent5 2 6 2 2 3 3" xfId="24163" xr:uid="{00000000-0005-0000-0000-000039430000}"/>
    <cellStyle name="40% - Accent5 2 6 2 2 4" xfId="24159" xr:uid="{00000000-0005-0000-0000-00003A430000}"/>
    <cellStyle name="40% - Accent5 2 6 2 3" xfId="8547" xr:uid="{00000000-0005-0000-0000-00003B430000}"/>
    <cellStyle name="40% - Accent5 2 6 2 3 2" xfId="8548" xr:uid="{00000000-0005-0000-0000-00003C430000}"/>
    <cellStyle name="40% - Accent5 2 6 2 3 2 2" xfId="24166" xr:uid="{00000000-0005-0000-0000-00003D430000}"/>
    <cellStyle name="40% - Accent5 2 6 2 3 3" xfId="8549" xr:uid="{00000000-0005-0000-0000-00003E430000}"/>
    <cellStyle name="40% - Accent5 2 6 2 3 3 2" xfId="24167" xr:uid="{00000000-0005-0000-0000-00003F430000}"/>
    <cellStyle name="40% - Accent5 2 6 2 3 4" xfId="24165" xr:uid="{00000000-0005-0000-0000-000040430000}"/>
    <cellStyle name="40% - Accent5 2 6 2 4" xfId="8550" xr:uid="{00000000-0005-0000-0000-000041430000}"/>
    <cellStyle name="40% - Accent5 2 6 2 4 2" xfId="8551" xr:uid="{00000000-0005-0000-0000-000042430000}"/>
    <cellStyle name="40% - Accent5 2 6 2 4 2 2" xfId="24169" xr:uid="{00000000-0005-0000-0000-000043430000}"/>
    <cellStyle name="40% - Accent5 2 6 2 4 3" xfId="24168" xr:uid="{00000000-0005-0000-0000-000044430000}"/>
    <cellStyle name="40% - Accent5 2 6 2 5" xfId="24158" xr:uid="{00000000-0005-0000-0000-000045430000}"/>
    <cellStyle name="40% - Accent5 2 6 3" xfId="8552" xr:uid="{00000000-0005-0000-0000-000046430000}"/>
    <cellStyle name="40% - Accent5 2 6 3 2" xfId="8553" xr:uid="{00000000-0005-0000-0000-000047430000}"/>
    <cellStyle name="40% - Accent5 2 6 3 2 2" xfId="8554" xr:uid="{00000000-0005-0000-0000-000048430000}"/>
    <cellStyle name="40% - Accent5 2 6 3 2 2 2" xfId="24172" xr:uid="{00000000-0005-0000-0000-000049430000}"/>
    <cellStyle name="40% - Accent5 2 6 3 2 3" xfId="8555" xr:uid="{00000000-0005-0000-0000-00004A430000}"/>
    <cellStyle name="40% - Accent5 2 6 3 2 3 2" xfId="24173" xr:uid="{00000000-0005-0000-0000-00004B430000}"/>
    <cellStyle name="40% - Accent5 2 6 3 2 4" xfId="24171" xr:uid="{00000000-0005-0000-0000-00004C430000}"/>
    <cellStyle name="40% - Accent5 2 6 3 3" xfId="8556" xr:uid="{00000000-0005-0000-0000-00004D430000}"/>
    <cellStyle name="40% - Accent5 2 6 3 3 2" xfId="8557" xr:uid="{00000000-0005-0000-0000-00004E430000}"/>
    <cellStyle name="40% - Accent5 2 6 3 3 2 2" xfId="24175" xr:uid="{00000000-0005-0000-0000-00004F430000}"/>
    <cellStyle name="40% - Accent5 2 6 3 3 3" xfId="24174" xr:uid="{00000000-0005-0000-0000-000050430000}"/>
    <cellStyle name="40% - Accent5 2 6 3 4" xfId="24170" xr:uid="{00000000-0005-0000-0000-000051430000}"/>
    <cellStyle name="40% - Accent5 2 6 4" xfId="8558" xr:uid="{00000000-0005-0000-0000-000052430000}"/>
    <cellStyle name="40% - Accent5 2 6 4 2" xfId="8559" xr:uid="{00000000-0005-0000-0000-000053430000}"/>
    <cellStyle name="40% - Accent5 2 6 4 2 2" xfId="24177" xr:uid="{00000000-0005-0000-0000-000054430000}"/>
    <cellStyle name="40% - Accent5 2 6 4 3" xfId="8560" xr:uid="{00000000-0005-0000-0000-000055430000}"/>
    <cellStyle name="40% - Accent5 2 6 4 3 2" xfId="24178" xr:uid="{00000000-0005-0000-0000-000056430000}"/>
    <cellStyle name="40% - Accent5 2 6 4 4" xfId="24176" xr:uid="{00000000-0005-0000-0000-000057430000}"/>
    <cellStyle name="40% - Accent5 2 6 5" xfId="8561" xr:uid="{00000000-0005-0000-0000-000058430000}"/>
    <cellStyle name="40% - Accent5 2 6 5 2" xfId="8562" xr:uid="{00000000-0005-0000-0000-000059430000}"/>
    <cellStyle name="40% - Accent5 2 6 5 2 2" xfId="24180" xr:uid="{00000000-0005-0000-0000-00005A430000}"/>
    <cellStyle name="40% - Accent5 2 6 5 3" xfId="24179" xr:uid="{00000000-0005-0000-0000-00005B430000}"/>
    <cellStyle name="40% - Accent5 2 6 6" xfId="24157" xr:uid="{00000000-0005-0000-0000-00005C430000}"/>
    <cellStyle name="40% - Accent5 2 7" xfId="8563" xr:uid="{00000000-0005-0000-0000-00005D430000}"/>
    <cellStyle name="40% - Accent5 2 7 2" xfId="8564" xr:uid="{00000000-0005-0000-0000-00005E430000}"/>
    <cellStyle name="40% - Accent5 2 7 2 2" xfId="8565" xr:uid="{00000000-0005-0000-0000-00005F430000}"/>
    <cellStyle name="40% - Accent5 2 7 2 2 2" xfId="8566" xr:uid="{00000000-0005-0000-0000-000060430000}"/>
    <cellStyle name="40% - Accent5 2 7 2 2 2 2" xfId="24184" xr:uid="{00000000-0005-0000-0000-000061430000}"/>
    <cellStyle name="40% - Accent5 2 7 2 2 3" xfId="8567" xr:uid="{00000000-0005-0000-0000-000062430000}"/>
    <cellStyle name="40% - Accent5 2 7 2 2 3 2" xfId="24185" xr:uid="{00000000-0005-0000-0000-000063430000}"/>
    <cellStyle name="40% - Accent5 2 7 2 2 4" xfId="24183" xr:uid="{00000000-0005-0000-0000-000064430000}"/>
    <cellStyle name="40% - Accent5 2 7 2 3" xfId="8568" xr:uid="{00000000-0005-0000-0000-000065430000}"/>
    <cellStyle name="40% - Accent5 2 7 2 3 2" xfId="8569" xr:uid="{00000000-0005-0000-0000-000066430000}"/>
    <cellStyle name="40% - Accent5 2 7 2 3 2 2" xfId="24187" xr:uid="{00000000-0005-0000-0000-000067430000}"/>
    <cellStyle name="40% - Accent5 2 7 2 3 3" xfId="24186" xr:uid="{00000000-0005-0000-0000-000068430000}"/>
    <cellStyle name="40% - Accent5 2 7 2 4" xfId="24182" xr:uid="{00000000-0005-0000-0000-000069430000}"/>
    <cellStyle name="40% - Accent5 2 7 3" xfId="8570" xr:uid="{00000000-0005-0000-0000-00006A430000}"/>
    <cellStyle name="40% - Accent5 2 7 3 2" xfId="8571" xr:uid="{00000000-0005-0000-0000-00006B430000}"/>
    <cellStyle name="40% - Accent5 2 7 3 2 2" xfId="24189" xr:uid="{00000000-0005-0000-0000-00006C430000}"/>
    <cellStyle name="40% - Accent5 2 7 3 3" xfId="8572" xr:uid="{00000000-0005-0000-0000-00006D430000}"/>
    <cellStyle name="40% - Accent5 2 7 3 3 2" xfId="24190" xr:uid="{00000000-0005-0000-0000-00006E430000}"/>
    <cellStyle name="40% - Accent5 2 7 3 4" xfId="24188" xr:uid="{00000000-0005-0000-0000-00006F430000}"/>
    <cellStyle name="40% - Accent5 2 7 4" xfId="8573" xr:uid="{00000000-0005-0000-0000-000070430000}"/>
    <cellStyle name="40% - Accent5 2 7 4 2" xfId="8574" xr:uid="{00000000-0005-0000-0000-000071430000}"/>
    <cellStyle name="40% - Accent5 2 7 4 2 2" xfId="24192" xr:uid="{00000000-0005-0000-0000-000072430000}"/>
    <cellStyle name="40% - Accent5 2 7 4 3" xfId="24191" xr:uid="{00000000-0005-0000-0000-000073430000}"/>
    <cellStyle name="40% - Accent5 2 7 5" xfId="24181" xr:uid="{00000000-0005-0000-0000-000074430000}"/>
    <cellStyle name="40% - Accent5 2 8" xfId="8575" xr:uid="{00000000-0005-0000-0000-000075430000}"/>
    <cellStyle name="40% - Accent5 2 8 2" xfId="8576" xr:uid="{00000000-0005-0000-0000-000076430000}"/>
    <cellStyle name="40% - Accent5 2 8 2 2" xfId="8577" xr:uid="{00000000-0005-0000-0000-000077430000}"/>
    <cellStyle name="40% - Accent5 2 8 2 2 2" xfId="24195" xr:uid="{00000000-0005-0000-0000-000078430000}"/>
    <cellStyle name="40% - Accent5 2 8 2 3" xfId="8578" xr:uid="{00000000-0005-0000-0000-000079430000}"/>
    <cellStyle name="40% - Accent5 2 8 2 3 2" xfId="24196" xr:uid="{00000000-0005-0000-0000-00007A430000}"/>
    <cellStyle name="40% - Accent5 2 8 2 4" xfId="24194" xr:uid="{00000000-0005-0000-0000-00007B430000}"/>
    <cellStyle name="40% - Accent5 2 8 3" xfId="8579" xr:uid="{00000000-0005-0000-0000-00007C430000}"/>
    <cellStyle name="40% - Accent5 2 8 3 2" xfId="8580" xr:uid="{00000000-0005-0000-0000-00007D430000}"/>
    <cellStyle name="40% - Accent5 2 8 3 2 2" xfId="24198" xr:uid="{00000000-0005-0000-0000-00007E430000}"/>
    <cellStyle name="40% - Accent5 2 8 3 3" xfId="24197" xr:uid="{00000000-0005-0000-0000-00007F430000}"/>
    <cellStyle name="40% - Accent5 2 8 4" xfId="24193" xr:uid="{00000000-0005-0000-0000-000080430000}"/>
    <cellStyle name="40% - Accent5 2 9" xfId="8581" xr:uid="{00000000-0005-0000-0000-000081430000}"/>
    <cellStyle name="40% - Accent5 2 9 2" xfId="8582" xr:uid="{00000000-0005-0000-0000-000082430000}"/>
    <cellStyle name="40% - Accent5 2 9 2 2" xfId="8583" xr:uid="{00000000-0005-0000-0000-000083430000}"/>
    <cellStyle name="40% - Accent5 2 9 2 2 2" xfId="24201" xr:uid="{00000000-0005-0000-0000-000084430000}"/>
    <cellStyle name="40% - Accent5 2 9 2 3" xfId="8584" xr:uid="{00000000-0005-0000-0000-000085430000}"/>
    <cellStyle name="40% - Accent5 2 9 2 3 2" xfId="24202" xr:uid="{00000000-0005-0000-0000-000086430000}"/>
    <cellStyle name="40% - Accent5 2 9 2 4" xfId="24200" xr:uid="{00000000-0005-0000-0000-000087430000}"/>
    <cellStyle name="40% - Accent5 2 9 3" xfId="8585" xr:uid="{00000000-0005-0000-0000-000088430000}"/>
    <cellStyle name="40% - Accent5 2 9 3 2" xfId="24203" xr:uid="{00000000-0005-0000-0000-000089430000}"/>
    <cellStyle name="40% - Accent5 2 9 4" xfId="8586" xr:uid="{00000000-0005-0000-0000-00008A430000}"/>
    <cellStyle name="40% - Accent5 2 9 4 2" xfId="24204" xr:uid="{00000000-0005-0000-0000-00008B430000}"/>
    <cellStyle name="40% - Accent5 2 9 5" xfId="24199" xr:uid="{00000000-0005-0000-0000-00008C430000}"/>
    <cellStyle name="40% - Accent5 2_Sheet11" xfId="8587" xr:uid="{00000000-0005-0000-0000-00008D430000}"/>
    <cellStyle name="40% - Accent5 20" xfId="1149" xr:uid="{00000000-0005-0000-0000-00008E430000}"/>
    <cellStyle name="40% - Accent5 20 2" xfId="2244" xr:uid="{00000000-0005-0000-0000-00008F430000}"/>
    <cellStyle name="40% - Accent5 20 2 2" xfId="18392" xr:uid="{00000000-0005-0000-0000-000090430000}"/>
    <cellStyle name="40% - Accent5 20 2 3" xfId="33554" xr:uid="{00000000-0005-0000-0000-000091430000}"/>
    <cellStyle name="40% - Accent5 20 3" xfId="16539" xr:uid="{00000000-0005-0000-0000-000092430000}"/>
    <cellStyle name="40% - Accent5 20 3 2" xfId="31065" xr:uid="{00000000-0005-0000-0000-000093430000}"/>
    <cellStyle name="40% - Accent5 20 3 3" xfId="34176" xr:uid="{00000000-0005-0000-0000-000094430000}"/>
    <cellStyle name="40% - Accent5 20 4" xfId="17441" xr:uid="{00000000-0005-0000-0000-000095430000}"/>
    <cellStyle name="40% - Accent5 20 4 2" xfId="34838" xr:uid="{00000000-0005-0000-0000-000096430000}"/>
    <cellStyle name="40% - Accent5 20 5" xfId="32850" xr:uid="{00000000-0005-0000-0000-000097430000}"/>
    <cellStyle name="40% - Accent5 21" xfId="1162" xr:uid="{00000000-0005-0000-0000-000098430000}"/>
    <cellStyle name="40% - Accent5 21 2" xfId="2257" xr:uid="{00000000-0005-0000-0000-000099430000}"/>
    <cellStyle name="40% - Accent5 21 2 2" xfId="18405" xr:uid="{00000000-0005-0000-0000-00009A430000}"/>
    <cellStyle name="40% - Accent5 21 2 3" xfId="33568" xr:uid="{00000000-0005-0000-0000-00009B430000}"/>
    <cellStyle name="40% - Accent5 21 3" xfId="16552" xr:uid="{00000000-0005-0000-0000-00009C430000}"/>
    <cellStyle name="40% - Accent5 21 3 2" xfId="31078" xr:uid="{00000000-0005-0000-0000-00009D430000}"/>
    <cellStyle name="40% - Accent5 21 3 3" xfId="34189" xr:uid="{00000000-0005-0000-0000-00009E430000}"/>
    <cellStyle name="40% - Accent5 21 4" xfId="17454" xr:uid="{00000000-0005-0000-0000-00009F430000}"/>
    <cellStyle name="40% - Accent5 21 4 2" xfId="34851" xr:uid="{00000000-0005-0000-0000-0000A0430000}"/>
    <cellStyle name="40% - Accent5 21 5" xfId="32863" xr:uid="{00000000-0005-0000-0000-0000A1430000}"/>
    <cellStyle name="40% - Accent5 22" xfId="1175" xr:uid="{00000000-0005-0000-0000-0000A2430000}"/>
    <cellStyle name="40% - Accent5 22 2" xfId="2270" xr:uid="{00000000-0005-0000-0000-0000A3430000}"/>
    <cellStyle name="40% - Accent5 22 2 2" xfId="18418" xr:uid="{00000000-0005-0000-0000-0000A4430000}"/>
    <cellStyle name="40% - Accent5 22 2 3" xfId="33582" xr:uid="{00000000-0005-0000-0000-0000A5430000}"/>
    <cellStyle name="40% - Accent5 22 3" xfId="16565" xr:uid="{00000000-0005-0000-0000-0000A6430000}"/>
    <cellStyle name="40% - Accent5 22 3 2" xfId="31091" xr:uid="{00000000-0005-0000-0000-0000A7430000}"/>
    <cellStyle name="40% - Accent5 22 3 3" xfId="34202" xr:uid="{00000000-0005-0000-0000-0000A8430000}"/>
    <cellStyle name="40% - Accent5 22 4" xfId="17467" xr:uid="{00000000-0005-0000-0000-0000A9430000}"/>
    <cellStyle name="40% - Accent5 22 4 2" xfId="34868" xr:uid="{00000000-0005-0000-0000-0000AA430000}"/>
    <cellStyle name="40% - Accent5 22 5" xfId="32876" xr:uid="{00000000-0005-0000-0000-0000AB430000}"/>
    <cellStyle name="40% - Accent5 23" xfId="1189" xr:uid="{00000000-0005-0000-0000-0000AC430000}"/>
    <cellStyle name="40% - Accent5 23 2" xfId="2283" xr:uid="{00000000-0005-0000-0000-0000AD430000}"/>
    <cellStyle name="40% - Accent5 23 2 2" xfId="18431" xr:uid="{00000000-0005-0000-0000-0000AE430000}"/>
    <cellStyle name="40% - Accent5 23 2 3" xfId="33599" xr:uid="{00000000-0005-0000-0000-0000AF430000}"/>
    <cellStyle name="40% - Accent5 23 3" xfId="16579" xr:uid="{00000000-0005-0000-0000-0000B0430000}"/>
    <cellStyle name="40% - Accent5 23 3 2" xfId="31105" xr:uid="{00000000-0005-0000-0000-0000B1430000}"/>
    <cellStyle name="40% - Accent5 23 3 3" xfId="34215" xr:uid="{00000000-0005-0000-0000-0000B2430000}"/>
    <cellStyle name="40% - Accent5 23 4" xfId="17480" xr:uid="{00000000-0005-0000-0000-0000B3430000}"/>
    <cellStyle name="40% - Accent5 23 4 2" xfId="34883" xr:uid="{00000000-0005-0000-0000-0000B4430000}"/>
    <cellStyle name="40% - Accent5 23 5" xfId="32895" xr:uid="{00000000-0005-0000-0000-0000B5430000}"/>
    <cellStyle name="40% - Accent5 24" xfId="1203" xr:uid="{00000000-0005-0000-0000-0000B6430000}"/>
    <cellStyle name="40% - Accent5 24 2" xfId="2296" xr:uid="{00000000-0005-0000-0000-0000B7430000}"/>
    <cellStyle name="40% - Accent5 24 2 2" xfId="18444" xr:uid="{00000000-0005-0000-0000-0000B8430000}"/>
    <cellStyle name="40% - Accent5 24 2 3" xfId="33616" xr:uid="{00000000-0005-0000-0000-0000B9430000}"/>
    <cellStyle name="40% - Accent5 24 3" xfId="16592" xr:uid="{00000000-0005-0000-0000-0000BA430000}"/>
    <cellStyle name="40% - Accent5 24 3 2" xfId="31118" xr:uid="{00000000-0005-0000-0000-0000BB430000}"/>
    <cellStyle name="40% - Accent5 24 3 3" xfId="34228" xr:uid="{00000000-0005-0000-0000-0000BC430000}"/>
    <cellStyle name="40% - Accent5 24 4" xfId="17493" xr:uid="{00000000-0005-0000-0000-0000BD430000}"/>
    <cellStyle name="40% - Accent5 24 4 2" xfId="34898" xr:uid="{00000000-0005-0000-0000-0000BE430000}"/>
    <cellStyle name="40% - Accent5 24 5" xfId="32908" xr:uid="{00000000-0005-0000-0000-0000BF430000}"/>
    <cellStyle name="40% - Accent5 25" xfId="1322" xr:uid="{00000000-0005-0000-0000-0000C0430000}"/>
    <cellStyle name="40% - Accent5 25 2" xfId="2309" xr:uid="{00000000-0005-0000-0000-0000C1430000}"/>
    <cellStyle name="40% - Accent5 25 2 2" xfId="18457" xr:uid="{00000000-0005-0000-0000-0000C2430000}"/>
    <cellStyle name="40% - Accent5 25 2 3" xfId="33630" xr:uid="{00000000-0005-0000-0000-0000C3430000}"/>
    <cellStyle name="40% - Accent5 25 3" xfId="16605" xr:uid="{00000000-0005-0000-0000-0000C4430000}"/>
    <cellStyle name="40% - Accent5 25 3 2" xfId="31131" xr:uid="{00000000-0005-0000-0000-0000C5430000}"/>
    <cellStyle name="40% - Accent5 25 3 3" xfId="34241" xr:uid="{00000000-0005-0000-0000-0000C6430000}"/>
    <cellStyle name="40% - Accent5 25 4" xfId="17506" xr:uid="{00000000-0005-0000-0000-0000C7430000}"/>
    <cellStyle name="40% - Accent5 25 4 2" xfId="34918" xr:uid="{00000000-0005-0000-0000-0000C8430000}"/>
    <cellStyle name="40% - Accent5 25 5" xfId="32921" xr:uid="{00000000-0005-0000-0000-0000C9430000}"/>
    <cellStyle name="40% - Accent5 26" xfId="1333" xr:uid="{00000000-0005-0000-0000-0000CA430000}"/>
    <cellStyle name="40% - Accent5 26 2" xfId="2314" xr:uid="{00000000-0005-0000-0000-0000CB430000}"/>
    <cellStyle name="40% - Accent5 26 2 2" xfId="18462" xr:uid="{00000000-0005-0000-0000-0000CC430000}"/>
    <cellStyle name="40% - Accent5 26 2 3" xfId="33646" xr:uid="{00000000-0005-0000-0000-0000CD430000}"/>
    <cellStyle name="40% - Accent5 26 3" xfId="16618" xr:uid="{00000000-0005-0000-0000-0000CE430000}"/>
    <cellStyle name="40% - Accent5 26 3 2" xfId="31144" xr:uid="{00000000-0005-0000-0000-0000CF430000}"/>
    <cellStyle name="40% - Accent5 26 3 3" xfId="34254" xr:uid="{00000000-0005-0000-0000-0000D0430000}"/>
    <cellStyle name="40% - Accent5 26 4" xfId="17511" xr:uid="{00000000-0005-0000-0000-0000D1430000}"/>
    <cellStyle name="40% - Accent5 26 4 2" xfId="34931" xr:uid="{00000000-0005-0000-0000-0000D2430000}"/>
    <cellStyle name="40% - Accent5 26 5" xfId="32934" xr:uid="{00000000-0005-0000-0000-0000D3430000}"/>
    <cellStyle name="40% - Accent5 27" xfId="1363" xr:uid="{00000000-0005-0000-0000-0000D4430000}"/>
    <cellStyle name="40% - Accent5 27 2" xfId="2336" xr:uid="{00000000-0005-0000-0000-0000D5430000}"/>
    <cellStyle name="40% - Accent5 27 2 2" xfId="18484" xr:uid="{00000000-0005-0000-0000-0000D6430000}"/>
    <cellStyle name="40% - Accent5 27 2 3" xfId="33661" xr:uid="{00000000-0005-0000-0000-0000D7430000}"/>
    <cellStyle name="40% - Accent5 27 3" xfId="16663" xr:uid="{00000000-0005-0000-0000-0000D8430000}"/>
    <cellStyle name="40% - Accent5 27 3 2" xfId="31161" xr:uid="{00000000-0005-0000-0000-0000D9430000}"/>
    <cellStyle name="40% - Accent5 27 3 3" xfId="34267" xr:uid="{00000000-0005-0000-0000-0000DA430000}"/>
    <cellStyle name="40% - Accent5 27 4" xfId="17533" xr:uid="{00000000-0005-0000-0000-0000DB430000}"/>
    <cellStyle name="40% - Accent5 27 4 2" xfId="34945" xr:uid="{00000000-0005-0000-0000-0000DC430000}"/>
    <cellStyle name="40% - Accent5 27 5" xfId="32947" xr:uid="{00000000-0005-0000-0000-0000DD430000}"/>
    <cellStyle name="40% - Accent5 28" xfId="1379" xr:uid="{00000000-0005-0000-0000-0000DE430000}"/>
    <cellStyle name="40% - Accent5 28 2" xfId="2351" xr:uid="{00000000-0005-0000-0000-0000DF430000}"/>
    <cellStyle name="40% - Accent5 28 2 2" xfId="18499" xr:uid="{00000000-0005-0000-0000-0000E0430000}"/>
    <cellStyle name="40% - Accent5 28 2 3" xfId="33677" xr:uid="{00000000-0005-0000-0000-0000E1430000}"/>
    <cellStyle name="40% - Accent5 28 3" xfId="17548" xr:uid="{00000000-0005-0000-0000-0000E2430000}"/>
    <cellStyle name="40% - Accent5 28 3 2" xfId="34958" xr:uid="{00000000-0005-0000-0000-0000E3430000}"/>
    <cellStyle name="40% - Accent5 28 4" xfId="32960" xr:uid="{00000000-0005-0000-0000-0000E4430000}"/>
    <cellStyle name="40% - Accent5 29" xfId="1393" xr:uid="{00000000-0005-0000-0000-0000E5430000}"/>
    <cellStyle name="40% - Accent5 29 2" xfId="2365" xr:uid="{00000000-0005-0000-0000-0000E6430000}"/>
    <cellStyle name="40% - Accent5 29 2 2" xfId="18513" xr:uid="{00000000-0005-0000-0000-0000E7430000}"/>
    <cellStyle name="40% - Accent5 29 2 3" xfId="33691" xr:uid="{00000000-0005-0000-0000-0000E8430000}"/>
    <cellStyle name="40% - Accent5 29 3" xfId="17562" xr:uid="{00000000-0005-0000-0000-0000E9430000}"/>
    <cellStyle name="40% - Accent5 29 3 2" xfId="34972" xr:uid="{00000000-0005-0000-0000-0000EA430000}"/>
    <cellStyle name="40% - Accent5 29 4" xfId="32973" xr:uid="{00000000-0005-0000-0000-0000EB430000}"/>
    <cellStyle name="40% - Accent5 3" xfId="408" xr:uid="{00000000-0005-0000-0000-0000EC430000}"/>
    <cellStyle name="40% - Accent5 3 10" xfId="16739" xr:uid="{00000000-0005-0000-0000-0000ED430000}"/>
    <cellStyle name="40% - Accent5 3 11" xfId="32627" xr:uid="{00000000-0005-0000-0000-0000EE430000}"/>
    <cellStyle name="40% - Accent5 3 2" xfId="620" xr:uid="{00000000-0005-0000-0000-0000EF430000}"/>
    <cellStyle name="40% - Accent5 3 2 10" xfId="33329" xr:uid="{00000000-0005-0000-0000-0000F0430000}"/>
    <cellStyle name="40% - Accent5 3 2 2" xfId="973" xr:uid="{00000000-0005-0000-0000-0000F1430000}"/>
    <cellStyle name="40% - Accent5 3 2 2 2" xfId="2069" xr:uid="{00000000-0005-0000-0000-0000F2430000}"/>
    <cellStyle name="40% - Accent5 3 2 2 2 2" xfId="8591" xr:uid="{00000000-0005-0000-0000-0000F3430000}"/>
    <cellStyle name="40% - Accent5 3 2 2 2 2 2" xfId="8592" xr:uid="{00000000-0005-0000-0000-0000F4430000}"/>
    <cellStyle name="40% - Accent5 3 2 2 2 2 2 2" xfId="24209" xr:uid="{00000000-0005-0000-0000-0000F5430000}"/>
    <cellStyle name="40% - Accent5 3 2 2 2 2 3" xfId="8593" xr:uid="{00000000-0005-0000-0000-0000F6430000}"/>
    <cellStyle name="40% - Accent5 3 2 2 2 2 3 2" xfId="24210" xr:uid="{00000000-0005-0000-0000-0000F7430000}"/>
    <cellStyle name="40% - Accent5 3 2 2 2 2 4" xfId="24208" xr:uid="{00000000-0005-0000-0000-0000F8430000}"/>
    <cellStyle name="40% - Accent5 3 2 2 2 3" xfId="8594" xr:uid="{00000000-0005-0000-0000-0000F9430000}"/>
    <cellStyle name="40% - Accent5 3 2 2 2 3 2" xfId="8595" xr:uid="{00000000-0005-0000-0000-0000FA430000}"/>
    <cellStyle name="40% - Accent5 3 2 2 2 3 2 2" xfId="24212" xr:uid="{00000000-0005-0000-0000-0000FB430000}"/>
    <cellStyle name="40% - Accent5 3 2 2 2 3 3" xfId="24211" xr:uid="{00000000-0005-0000-0000-0000FC430000}"/>
    <cellStyle name="40% - Accent5 3 2 2 2 4" xfId="8590" xr:uid="{00000000-0005-0000-0000-0000FD430000}"/>
    <cellStyle name="40% - Accent5 3 2 2 2 4 2" xfId="24207" xr:uid="{00000000-0005-0000-0000-0000FE430000}"/>
    <cellStyle name="40% - Accent5 3 2 2 2 5" xfId="18217" xr:uid="{00000000-0005-0000-0000-0000FF430000}"/>
    <cellStyle name="40% - Accent5 3 2 2 3" xfId="8596" xr:uid="{00000000-0005-0000-0000-000000440000}"/>
    <cellStyle name="40% - Accent5 3 2 2 3 2" xfId="8597" xr:uid="{00000000-0005-0000-0000-000001440000}"/>
    <cellStyle name="40% - Accent5 3 2 2 3 2 2" xfId="24214" xr:uid="{00000000-0005-0000-0000-000002440000}"/>
    <cellStyle name="40% - Accent5 3 2 2 3 3" xfId="8598" xr:uid="{00000000-0005-0000-0000-000003440000}"/>
    <cellStyle name="40% - Accent5 3 2 2 3 3 2" xfId="24215" xr:uid="{00000000-0005-0000-0000-000004440000}"/>
    <cellStyle name="40% - Accent5 3 2 2 3 4" xfId="24213" xr:uid="{00000000-0005-0000-0000-000005440000}"/>
    <cellStyle name="40% - Accent5 3 2 2 4" xfId="8599" xr:uid="{00000000-0005-0000-0000-000006440000}"/>
    <cellStyle name="40% - Accent5 3 2 2 4 2" xfId="8600" xr:uid="{00000000-0005-0000-0000-000007440000}"/>
    <cellStyle name="40% - Accent5 3 2 2 4 2 2" xfId="24217" xr:uid="{00000000-0005-0000-0000-000008440000}"/>
    <cellStyle name="40% - Accent5 3 2 2 4 3" xfId="24216" xr:uid="{00000000-0005-0000-0000-000009440000}"/>
    <cellStyle name="40% - Accent5 3 2 2 5" xfId="8589" xr:uid="{00000000-0005-0000-0000-00000A440000}"/>
    <cellStyle name="40% - Accent5 3 2 2 5 2" xfId="24206" xr:uid="{00000000-0005-0000-0000-00000B440000}"/>
    <cellStyle name="40% - Accent5 3 2 2 6" xfId="17266" xr:uid="{00000000-0005-0000-0000-00000C440000}"/>
    <cellStyle name="40% - Accent5 3 2 2 7" xfId="34645" xr:uid="{00000000-0005-0000-0000-00000D440000}"/>
    <cellStyle name="40% - Accent5 3 2 3" xfId="1728" xr:uid="{00000000-0005-0000-0000-00000E440000}"/>
    <cellStyle name="40% - Accent5 3 2 3 2" xfId="8602" xr:uid="{00000000-0005-0000-0000-00000F440000}"/>
    <cellStyle name="40% - Accent5 3 2 3 2 2" xfId="8603" xr:uid="{00000000-0005-0000-0000-000010440000}"/>
    <cellStyle name="40% - Accent5 3 2 3 2 2 2" xfId="8604" xr:uid="{00000000-0005-0000-0000-000011440000}"/>
    <cellStyle name="40% - Accent5 3 2 3 2 2 2 2" xfId="24221" xr:uid="{00000000-0005-0000-0000-000012440000}"/>
    <cellStyle name="40% - Accent5 3 2 3 2 2 3" xfId="8605" xr:uid="{00000000-0005-0000-0000-000013440000}"/>
    <cellStyle name="40% - Accent5 3 2 3 2 2 3 2" xfId="24222" xr:uid="{00000000-0005-0000-0000-000014440000}"/>
    <cellStyle name="40% - Accent5 3 2 3 2 2 4" xfId="24220" xr:uid="{00000000-0005-0000-0000-000015440000}"/>
    <cellStyle name="40% - Accent5 3 2 3 2 3" xfId="8606" xr:uid="{00000000-0005-0000-0000-000016440000}"/>
    <cellStyle name="40% - Accent5 3 2 3 2 3 2" xfId="8607" xr:uid="{00000000-0005-0000-0000-000017440000}"/>
    <cellStyle name="40% - Accent5 3 2 3 2 3 2 2" xfId="24224" xr:uid="{00000000-0005-0000-0000-000018440000}"/>
    <cellStyle name="40% - Accent5 3 2 3 2 3 3" xfId="24223" xr:uid="{00000000-0005-0000-0000-000019440000}"/>
    <cellStyle name="40% - Accent5 3 2 3 2 4" xfId="24219" xr:uid="{00000000-0005-0000-0000-00001A440000}"/>
    <cellStyle name="40% - Accent5 3 2 3 3" xfId="8608" xr:uid="{00000000-0005-0000-0000-00001B440000}"/>
    <cellStyle name="40% - Accent5 3 2 3 3 2" xfId="8609" xr:uid="{00000000-0005-0000-0000-00001C440000}"/>
    <cellStyle name="40% - Accent5 3 2 3 3 2 2" xfId="24226" xr:uid="{00000000-0005-0000-0000-00001D440000}"/>
    <cellStyle name="40% - Accent5 3 2 3 3 3" xfId="8610" xr:uid="{00000000-0005-0000-0000-00001E440000}"/>
    <cellStyle name="40% - Accent5 3 2 3 3 3 2" xfId="24227" xr:uid="{00000000-0005-0000-0000-00001F440000}"/>
    <cellStyle name="40% - Accent5 3 2 3 3 4" xfId="24225" xr:uid="{00000000-0005-0000-0000-000020440000}"/>
    <cellStyle name="40% - Accent5 3 2 3 4" xfId="8611" xr:uid="{00000000-0005-0000-0000-000021440000}"/>
    <cellStyle name="40% - Accent5 3 2 3 4 2" xfId="8612" xr:uid="{00000000-0005-0000-0000-000022440000}"/>
    <cellStyle name="40% - Accent5 3 2 3 4 2 2" xfId="24229" xr:uid="{00000000-0005-0000-0000-000023440000}"/>
    <cellStyle name="40% - Accent5 3 2 3 4 3" xfId="24228" xr:uid="{00000000-0005-0000-0000-000024440000}"/>
    <cellStyle name="40% - Accent5 3 2 3 5" xfId="8601" xr:uid="{00000000-0005-0000-0000-000025440000}"/>
    <cellStyle name="40% - Accent5 3 2 3 5 2" xfId="24218" xr:uid="{00000000-0005-0000-0000-000026440000}"/>
    <cellStyle name="40% - Accent5 3 2 3 6" xfId="17876" xr:uid="{00000000-0005-0000-0000-000027440000}"/>
    <cellStyle name="40% - Accent5 3 2 3 7" xfId="34438" xr:uid="{00000000-0005-0000-0000-000028440000}"/>
    <cellStyle name="40% - Accent5 3 2 4" xfId="8613" xr:uid="{00000000-0005-0000-0000-000029440000}"/>
    <cellStyle name="40% - Accent5 3 2 4 2" xfId="8614" xr:uid="{00000000-0005-0000-0000-00002A440000}"/>
    <cellStyle name="40% - Accent5 3 2 4 2 2" xfId="8615" xr:uid="{00000000-0005-0000-0000-00002B440000}"/>
    <cellStyle name="40% - Accent5 3 2 4 2 2 2" xfId="24232" xr:uid="{00000000-0005-0000-0000-00002C440000}"/>
    <cellStyle name="40% - Accent5 3 2 4 2 3" xfId="8616" xr:uid="{00000000-0005-0000-0000-00002D440000}"/>
    <cellStyle name="40% - Accent5 3 2 4 2 3 2" xfId="24233" xr:uid="{00000000-0005-0000-0000-00002E440000}"/>
    <cellStyle name="40% - Accent5 3 2 4 2 4" xfId="24231" xr:uid="{00000000-0005-0000-0000-00002F440000}"/>
    <cellStyle name="40% - Accent5 3 2 4 3" xfId="8617" xr:uid="{00000000-0005-0000-0000-000030440000}"/>
    <cellStyle name="40% - Accent5 3 2 4 3 2" xfId="8618" xr:uid="{00000000-0005-0000-0000-000031440000}"/>
    <cellStyle name="40% - Accent5 3 2 4 3 2 2" xfId="24235" xr:uid="{00000000-0005-0000-0000-000032440000}"/>
    <cellStyle name="40% - Accent5 3 2 4 3 3" xfId="24234" xr:uid="{00000000-0005-0000-0000-000033440000}"/>
    <cellStyle name="40% - Accent5 3 2 4 4" xfId="24230" xr:uid="{00000000-0005-0000-0000-000034440000}"/>
    <cellStyle name="40% - Accent5 3 2 5" xfId="8619" xr:uid="{00000000-0005-0000-0000-000035440000}"/>
    <cellStyle name="40% - Accent5 3 2 5 2" xfId="8620" xr:uid="{00000000-0005-0000-0000-000036440000}"/>
    <cellStyle name="40% - Accent5 3 2 5 2 2" xfId="8621" xr:uid="{00000000-0005-0000-0000-000037440000}"/>
    <cellStyle name="40% - Accent5 3 2 5 2 2 2" xfId="24238" xr:uid="{00000000-0005-0000-0000-000038440000}"/>
    <cellStyle name="40% - Accent5 3 2 5 2 3" xfId="8622" xr:uid="{00000000-0005-0000-0000-000039440000}"/>
    <cellStyle name="40% - Accent5 3 2 5 2 3 2" xfId="24239" xr:uid="{00000000-0005-0000-0000-00003A440000}"/>
    <cellStyle name="40% - Accent5 3 2 5 2 4" xfId="24237" xr:uid="{00000000-0005-0000-0000-00003B440000}"/>
    <cellStyle name="40% - Accent5 3 2 5 3" xfId="8623" xr:uid="{00000000-0005-0000-0000-00003C440000}"/>
    <cellStyle name="40% - Accent5 3 2 5 3 2" xfId="24240" xr:uid="{00000000-0005-0000-0000-00003D440000}"/>
    <cellStyle name="40% - Accent5 3 2 5 4" xfId="8624" xr:uid="{00000000-0005-0000-0000-00003E440000}"/>
    <cellStyle name="40% - Accent5 3 2 5 4 2" xfId="24241" xr:uid="{00000000-0005-0000-0000-00003F440000}"/>
    <cellStyle name="40% - Accent5 3 2 5 5" xfId="24236" xr:uid="{00000000-0005-0000-0000-000040440000}"/>
    <cellStyle name="40% - Accent5 3 2 6" xfId="8625" xr:uid="{00000000-0005-0000-0000-000041440000}"/>
    <cellStyle name="40% - Accent5 3 2 6 2" xfId="8626" xr:uid="{00000000-0005-0000-0000-000042440000}"/>
    <cellStyle name="40% - Accent5 3 2 6 2 2" xfId="24243" xr:uid="{00000000-0005-0000-0000-000043440000}"/>
    <cellStyle name="40% - Accent5 3 2 6 3" xfId="8627" xr:uid="{00000000-0005-0000-0000-000044440000}"/>
    <cellStyle name="40% - Accent5 3 2 6 3 2" xfId="24244" xr:uid="{00000000-0005-0000-0000-000045440000}"/>
    <cellStyle name="40% - Accent5 3 2 6 4" xfId="24242" xr:uid="{00000000-0005-0000-0000-000046440000}"/>
    <cellStyle name="40% - Accent5 3 2 7" xfId="8628" xr:uid="{00000000-0005-0000-0000-000047440000}"/>
    <cellStyle name="40% - Accent5 3 2 7 2" xfId="8629" xr:uid="{00000000-0005-0000-0000-000048440000}"/>
    <cellStyle name="40% - Accent5 3 2 7 2 2" xfId="24246" xr:uid="{00000000-0005-0000-0000-000049440000}"/>
    <cellStyle name="40% - Accent5 3 2 7 3" xfId="24245" xr:uid="{00000000-0005-0000-0000-00004A440000}"/>
    <cellStyle name="40% - Accent5 3 2 8" xfId="8588" xr:uid="{00000000-0005-0000-0000-00004B440000}"/>
    <cellStyle name="40% - Accent5 3 2 8 2" xfId="24205" xr:uid="{00000000-0005-0000-0000-00004C440000}"/>
    <cellStyle name="40% - Accent5 3 2 9" xfId="16925" xr:uid="{00000000-0005-0000-0000-00004D440000}"/>
    <cellStyle name="40% - Accent5 3 3" xfId="786" xr:uid="{00000000-0005-0000-0000-00004E440000}"/>
    <cellStyle name="40% - Accent5 3 3 2" xfId="1883" xr:uid="{00000000-0005-0000-0000-00004F440000}"/>
    <cellStyle name="40% - Accent5 3 3 2 2" xfId="8632" xr:uid="{00000000-0005-0000-0000-000050440000}"/>
    <cellStyle name="40% - Accent5 3 3 2 2 2" xfId="8633" xr:uid="{00000000-0005-0000-0000-000051440000}"/>
    <cellStyle name="40% - Accent5 3 3 2 2 2 2" xfId="24250" xr:uid="{00000000-0005-0000-0000-000052440000}"/>
    <cellStyle name="40% - Accent5 3 3 2 2 3" xfId="8634" xr:uid="{00000000-0005-0000-0000-000053440000}"/>
    <cellStyle name="40% - Accent5 3 3 2 2 3 2" xfId="24251" xr:uid="{00000000-0005-0000-0000-000054440000}"/>
    <cellStyle name="40% - Accent5 3 3 2 2 4" xfId="24249" xr:uid="{00000000-0005-0000-0000-000055440000}"/>
    <cellStyle name="40% - Accent5 3 3 2 3" xfId="8635" xr:uid="{00000000-0005-0000-0000-000056440000}"/>
    <cellStyle name="40% - Accent5 3 3 2 3 2" xfId="8636" xr:uid="{00000000-0005-0000-0000-000057440000}"/>
    <cellStyle name="40% - Accent5 3 3 2 3 2 2" xfId="24253" xr:uid="{00000000-0005-0000-0000-000058440000}"/>
    <cellStyle name="40% - Accent5 3 3 2 3 3" xfId="24252" xr:uid="{00000000-0005-0000-0000-000059440000}"/>
    <cellStyle name="40% - Accent5 3 3 2 4" xfId="8631" xr:uid="{00000000-0005-0000-0000-00005A440000}"/>
    <cellStyle name="40% - Accent5 3 3 2 4 2" xfId="24248" xr:uid="{00000000-0005-0000-0000-00005B440000}"/>
    <cellStyle name="40% - Accent5 3 3 2 5" xfId="18031" xr:uid="{00000000-0005-0000-0000-00005C440000}"/>
    <cellStyle name="40% - Accent5 3 3 2 6" xfId="34600" xr:uid="{00000000-0005-0000-0000-00005D440000}"/>
    <cellStyle name="40% - Accent5 3 3 3" xfId="8637" xr:uid="{00000000-0005-0000-0000-00005E440000}"/>
    <cellStyle name="40% - Accent5 3 3 3 2" xfId="8638" xr:uid="{00000000-0005-0000-0000-00005F440000}"/>
    <cellStyle name="40% - Accent5 3 3 3 2 2" xfId="24255" xr:uid="{00000000-0005-0000-0000-000060440000}"/>
    <cellStyle name="40% - Accent5 3 3 3 3" xfId="8639" xr:uid="{00000000-0005-0000-0000-000061440000}"/>
    <cellStyle name="40% - Accent5 3 3 3 3 2" xfId="24256" xr:uid="{00000000-0005-0000-0000-000062440000}"/>
    <cellStyle name="40% - Accent5 3 3 3 4" xfId="24254" xr:uid="{00000000-0005-0000-0000-000063440000}"/>
    <cellStyle name="40% - Accent5 3 3 3 5" xfId="34378" xr:uid="{00000000-0005-0000-0000-000064440000}"/>
    <cellStyle name="40% - Accent5 3 3 4" xfId="8640" xr:uid="{00000000-0005-0000-0000-000065440000}"/>
    <cellStyle name="40% - Accent5 3 3 4 2" xfId="8641" xr:uid="{00000000-0005-0000-0000-000066440000}"/>
    <cellStyle name="40% - Accent5 3 3 4 2 2" xfId="24258" xr:uid="{00000000-0005-0000-0000-000067440000}"/>
    <cellStyle name="40% - Accent5 3 3 4 3" xfId="24257" xr:uid="{00000000-0005-0000-0000-000068440000}"/>
    <cellStyle name="40% - Accent5 3 3 5" xfId="8630" xr:uid="{00000000-0005-0000-0000-000069440000}"/>
    <cellStyle name="40% - Accent5 3 3 5 2" xfId="24247" xr:uid="{00000000-0005-0000-0000-00006A440000}"/>
    <cellStyle name="40% - Accent5 3 3 6" xfId="17080" xr:uid="{00000000-0005-0000-0000-00006B440000}"/>
    <cellStyle name="40% - Accent5 3 3 7" xfId="33951" xr:uid="{00000000-0005-0000-0000-00006C440000}"/>
    <cellStyle name="40% - Accent5 3 4" xfId="1541" xr:uid="{00000000-0005-0000-0000-00006D440000}"/>
    <cellStyle name="40% - Accent5 3 4 2" xfId="8643" xr:uid="{00000000-0005-0000-0000-00006E440000}"/>
    <cellStyle name="40% - Accent5 3 4 2 2" xfId="8644" xr:uid="{00000000-0005-0000-0000-00006F440000}"/>
    <cellStyle name="40% - Accent5 3 4 2 2 2" xfId="8645" xr:uid="{00000000-0005-0000-0000-000070440000}"/>
    <cellStyle name="40% - Accent5 3 4 2 2 2 2" xfId="24262" xr:uid="{00000000-0005-0000-0000-000071440000}"/>
    <cellStyle name="40% - Accent5 3 4 2 2 3" xfId="8646" xr:uid="{00000000-0005-0000-0000-000072440000}"/>
    <cellStyle name="40% - Accent5 3 4 2 2 3 2" xfId="24263" xr:uid="{00000000-0005-0000-0000-000073440000}"/>
    <cellStyle name="40% - Accent5 3 4 2 2 4" xfId="24261" xr:uid="{00000000-0005-0000-0000-000074440000}"/>
    <cellStyle name="40% - Accent5 3 4 2 3" xfId="8647" xr:uid="{00000000-0005-0000-0000-000075440000}"/>
    <cellStyle name="40% - Accent5 3 4 2 3 2" xfId="8648" xr:uid="{00000000-0005-0000-0000-000076440000}"/>
    <cellStyle name="40% - Accent5 3 4 2 3 2 2" xfId="24265" xr:uid="{00000000-0005-0000-0000-000077440000}"/>
    <cellStyle name="40% - Accent5 3 4 2 3 3" xfId="24264" xr:uid="{00000000-0005-0000-0000-000078440000}"/>
    <cellStyle name="40% - Accent5 3 4 2 4" xfId="24260" xr:uid="{00000000-0005-0000-0000-000079440000}"/>
    <cellStyle name="40% - Accent5 3 4 3" xfId="8649" xr:uid="{00000000-0005-0000-0000-00007A440000}"/>
    <cellStyle name="40% - Accent5 3 4 3 2" xfId="8650" xr:uid="{00000000-0005-0000-0000-00007B440000}"/>
    <cellStyle name="40% - Accent5 3 4 3 2 2" xfId="24267" xr:uid="{00000000-0005-0000-0000-00007C440000}"/>
    <cellStyle name="40% - Accent5 3 4 3 3" xfId="8651" xr:uid="{00000000-0005-0000-0000-00007D440000}"/>
    <cellStyle name="40% - Accent5 3 4 3 3 2" xfId="24268" xr:uid="{00000000-0005-0000-0000-00007E440000}"/>
    <cellStyle name="40% - Accent5 3 4 3 4" xfId="24266" xr:uid="{00000000-0005-0000-0000-00007F440000}"/>
    <cellStyle name="40% - Accent5 3 4 4" xfId="8652" xr:uid="{00000000-0005-0000-0000-000080440000}"/>
    <cellStyle name="40% - Accent5 3 4 4 2" xfId="8653" xr:uid="{00000000-0005-0000-0000-000081440000}"/>
    <cellStyle name="40% - Accent5 3 4 4 2 2" xfId="24270" xr:uid="{00000000-0005-0000-0000-000082440000}"/>
    <cellStyle name="40% - Accent5 3 4 4 3" xfId="24269" xr:uid="{00000000-0005-0000-0000-000083440000}"/>
    <cellStyle name="40% - Accent5 3 4 5" xfId="8642" xr:uid="{00000000-0005-0000-0000-000084440000}"/>
    <cellStyle name="40% - Accent5 3 4 5 2" xfId="24259" xr:uid="{00000000-0005-0000-0000-000085440000}"/>
    <cellStyle name="40% - Accent5 3 4 6" xfId="17690" xr:uid="{00000000-0005-0000-0000-000086440000}"/>
    <cellStyle name="40% - Accent5 3 4 7" xfId="34553" xr:uid="{00000000-0005-0000-0000-000087440000}"/>
    <cellStyle name="40% - Accent5 3 5" xfId="8654" xr:uid="{00000000-0005-0000-0000-000088440000}"/>
    <cellStyle name="40% - Accent5 3 5 2" xfId="8655" xr:uid="{00000000-0005-0000-0000-000089440000}"/>
    <cellStyle name="40% - Accent5 3 5 2 2" xfId="8656" xr:uid="{00000000-0005-0000-0000-00008A440000}"/>
    <cellStyle name="40% - Accent5 3 5 2 2 2" xfId="24273" xr:uid="{00000000-0005-0000-0000-00008B440000}"/>
    <cellStyle name="40% - Accent5 3 5 2 3" xfId="8657" xr:uid="{00000000-0005-0000-0000-00008C440000}"/>
    <cellStyle name="40% - Accent5 3 5 2 3 2" xfId="24274" xr:uid="{00000000-0005-0000-0000-00008D440000}"/>
    <cellStyle name="40% - Accent5 3 5 2 4" xfId="24272" xr:uid="{00000000-0005-0000-0000-00008E440000}"/>
    <cellStyle name="40% - Accent5 3 5 3" xfId="8658" xr:uid="{00000000-0005-0000-0000-00008F440000}"/>
    <cellStyle name="40% - Accent5 3 5 3 2" xfId="8659" xr:uid="{00000000-0005-0000-0000-000090440000}"/>
    <cellStyle name="40% - Accent5 3 5 3 2 2" xfId="24276" xr:uid="{00000000-0005-0000-0000-000091440000}"/>
    <cellStyle name="40% - Accent5 3 5 3 3" xfId="24275" xr:uid="{00000000-0005-0000-0000-000092440000}"/>
    <cellStyle name="40% - Accent5 3 5 4" xfId="24271" xr:uid="{00000000-0005-0000-0000-000093440000}"/>
    <cellStyle name="40% - Accent5 3 5 5" xfId="34315" xr:uid="{00000000-0005-0000-0000-000094440000}"/>
    <cellStyle name="40% - Accent5 3 6" xfId="8660" xr:uid="{00000000-0005-0000-0000-000095440000}"/>
    <cellStyle name="40% - Accent5 3 6 2" xfId="8661" xr:uid="{00000000-0005-0000-0000-000096440000}"/>
    <cellStyle name="40% - Accent5 3 6 2 2" xfId="8662" xr:uid="{00000000-0005-0000-0000-000097440000}"/>
    <cellStyle name="40% - Accent5 3 6 2 2 2" xfId="24279" xr:uid="{00000000-0005-0000-0000-000098440000}"/>
    <cellStyle name="40% - Accent5 3 6 2 3" xfId="8663" xr:uid="{00000000-0005-0000-0000-000099440000}"/>
    <cellStyle name="40% - Accent5 3 6 2 3 2" xfId="24280" xr:uid="{00000000-0005-0000-0000-00009A440000}"/>
    <cellStyle name="40% - Accent5 3 6 2 4" xfId="24278" xr:uid="{00000000-0005-0000-0000-00009B440000}"/>
    <cellStyle name="40% - Accent5 3 6 3" xfId="8664" xr:uid="{00000000-0005-0000-0000-00009C440000}"/>
    <cellStyle name="40% - Accent5 3 6 3 2" xfId="24281" xr:uid="{00000000-0005-0000-0000-00009D440000}"/>
    <cellStyle name="40% - Accent5 3 6 4" xfId="8665" xr:uid="{00000000-0005-0000-0000-00009E440000}"/>
    <cellStyle name="40% - Accent5 3 6 4 2" xfId="24282" xr:uid="{00000000-0005-0000-0000-00009F440000}"/>
    <cellStyle name="40% - Accent5 3 6 5" xfId="24277" xr:uid="{00000000-0005-0000-0000-0000A0440000}"/>
    <cellStyle name="40% - Accent5 3 7" xfId="8666" xr:uid="{00000000-0005-0000-0000-0000A1440000}"/>
    <cellStyle name="40% - Accent5 3 7 2" xfId="8667" xr:uid="{00000000-0005-0000-0000-0000A2440000}"/>
    <cellStyle name="40% - Accent5 3 7 2 2" xfId="24284" xr:uid="{00000000-0005-0000-0000-0000A3440000}"/>
    <cellStyle name="40% - Accent5 3 7 3" xfId="8668" xr:uid="{00000000-0005-0000-0000-0000A4440000}"/>
    <cellStyle name="40% - Accent5 3 7 3 2" xfId="24285" xr:uid="{00000000-0005-0000-0000-0000A5440000}"/>
    <cellStyle name="40% - Accent5 3 7 4" xfId="24283" xr:uid="{00000000-0005-0000-0000-0000A6440000}"/>
    <cellStyle name="40% - Accent5 3 8" xfId="8669" xr:uid="{00000000-0005-0000-0000-0000A7440000}"/>
    <cellStyle name="40% - Accent5 3 8 2" xfId="8670" xr:uid="{00000000-0005-0000-0000-0000A8440000}"/>
    <cellStyle name="40% - Accent5 3 8 2 2" xfId="24287" xr:uid="{00000000-0005-0000-0000-0000A9440000}"/>
    <cellStyle name="40% - Accent5 3 8 3" xfId="24286" xr:uid="{00000000-0005-0000-0000-0000AA440000}"/>
    <cellStyle name="40% - Accent5 3 9" xfId="2584" xr:uid="{00000000-0005-0000-0000-0000AB440000}"/>
    <cellStyle name="40% - Accent5 3 9 2" xfId="18730" xr:uid="{00000000-0005-0000-0000-0000AC440000}"/>
    <cellStyle name="40% - Accent5 30" xfId="1415" xr:uid="{00000000-0005-0000-0000-0000AD440000}"/>
    <cellStyle name="40% - Accent5 30 2" xfId="2379" xr:uid="{00000000-0005-0000-0000-0000AE440000}"/>
    <cellStyle name="40% - Accent5 30 2 2" xfId="18527" xr:uid="{00000000-0005-0000-0000-0000AF440000}"/>
    <cellStyle name="40% - Accent5 30 2 3" xfId="33704" xr:uid="{00000000-0005-0000-0000-0000B0440000}"/>
    <cellStyle name="40% - Accent5 30 3" xfId="17576" xr:uid="{00000000-0005-0000-0000-0000B1440000}"/>
    <cellStyle name="40% - Accent5 30 3 2" xfId="34985" xr:uid="{00000000-0005-0000-0000-0000B2440000}"/>
    <cellStyle name="40% - Accent5 30 4" xfId="32991" xr:uid="{00000000-0005-0000-0000-0000B3440000}"/>
    <cellStyle name="40% - Accent5 31" xfId="1429" xr:uid="{00000000-0005-0000-0000-0000B4440000}"/>
    <cellStyle name="40% - Accent5 31 2" xfId="2392" xr:uid="{00000000-0005-0000-0000-0000B5440000}"/>
    <cellStyle name="40% - Accent5 31 2 2" xfId="18540" xr:uid="{00000000-0005-0000-0000-0000B6440000}"/>
    <cellStyle name="40% - Accent5 31 2 3" xfId="33717" xr:uid="{00000000-0005-0000-0000-0000B7440000}"/>
    <cellStyle name="40% - Accent5 31 3" xfId="17589" xr:uid="{00000000-0005-0000-0000-0000B8440000}"/>
    <cellStyle name="40% - Accent5 31 3 2" xfId="34998" xr:uid="{00000000-0005-0000-0000-0000B9440000}"/>
    <cellStyle name="40% - Accent5 31 4" xfId="33004" xr:uid="{00000000-0005-0000-0000-0000BA440000}"/>
    <cellStyle name="40% - Accent5 32" xfId="1442" xr:uid="{00000000-0005-0000-0000-0000BB440000}"/>
    <cellStyle name="40% - Accent5 32 2" xfId="2405" xr:uid="{00000000-0005-0000-0000-0000BC440000}"/>
    <cellStyle name="40% - Accent5 32 2 2" xfId="18553" xr:uid="{00000000-0005-0000-0000-0000BD440000}"/>
    <cellStyle name="40% - Accent5 32 2 3" xfId="33731" xr:uid="{00000000-0005-0000-0000-0000BE440000}"/>
    <cellStyle name="40% - Accent5 32 3" xfId="17602" xr:uid="{00000000-0005-0000-0000-0000BF440000}"/>
    <cellStyle name="40% - Accent5 32 3 2" xfId="35011" xr:uid="{00000000-0005-0000-0000-0000C0440000}"/>
    <cellStyle name="40% - Accent5 32 4" xfId="33017" xr:uid="{00000000-0005-0000-0000-0000C1440000}"/>
    <cellStyle name="40% - Accent5 33" xfId="1455" xr:uid="{00000000-0005-0000-0000-0000C2440000}"/>
    <cellStyle name="40% - Accent5 33 2" xfId="2418" xr:uid="{00000000-0005-0000-0000-0000C3440000}"/>
    <cellStyle name="40% - Accent5 33 2 2" xfId="18566" xr:uid="{00000000-0005-0000-0000-0000C4440000}"/>
    <cellStyle name="40% - Accent5 33 2 3" xfId="33744" xr:uid="{00000000-0005-0000-0000-0000C5440000}"/>
    <cellStyle name="40% - Accent5 33 3" xfId="17615" xr:uid="{00000000-0005-0000-0000-0000C6440000}"/>
    <cellStyle name="40% - Accent5 33 3 2" xfId="35024" xr:uid="{00000000-0005-0000-0000-0000C7440000}"/>
    <cellStyle name="40% - Accent5 33 4" xfId="33030" xr:uid="{00000000-0005-0000-0000-0000C8440000}"/>
    <cellStyle name="40% - Accent5 34" xfId="1476" xr:uid="{00000000-0005-0000-0000-0000C9440000}"/>
    <cellStyle name="40% - Accent5 34 2" xfId="2432" xr:uid="{00000000-0005-0000-0000-0000CA440000}"/>
    <cellStyle name="40% - Accent5 34 2 2" xfId="18580" xr:uid="{00000000-0005-0000-0000-0000CB440000}"/>
    <cellStyle name="40% - Accent5 34 2 3" xfId="33758" xr:uid="{00000000-0005-0000-0000-0000CC440000}"/>
    <cellStyle name="40% - Accent5 34 3" xfId="17629" xr:uid="{00000000-0005-0000-0000-0000CD440000}"/>
    <cellStyle name="40% - Accent5 34 3 2" xfId="35037" xr:uid="{00000000-0005-0000-0000-0000CE440000}"/>
    <cellStyle name="40% - Accent5 34 4" xfId="33044" xr:uid="{00000000-0005-0000-0000-0000CF440000}"/>
    <cellStyle name="40% - Accent5 35" xfId="1489" xr:uid="{00000000-0005-0000-0000-0000D0440000}"/>
    <cellStyle name="40% - Accent5 35 2" xfId="2445" xr:uid="{00000000-0005-0000-0000-0000D1440000}"/>
    <cellStyle name="40% - Accent5 35 2 2" xfId="18593" xr:uid="{00000000-0005-0000-0000-0000D2440000}"/>
    <cellStyle name="40% - Accent5 35 2 3" xfId="33775" xr:uid="{00000000-0005-0000-0000-0000D3440000}"/>
    <cellStyle name="40% - Accent5 35 3" xfId="17642" xr:uid="{00000000-0005-0000-0000-0000D4440000}"/>
    <cellStyle name="40% - Accent5 35 3 2" xfId="35051" xr:uid="{00000000-0005-0000-0000-0000D5440000}"/>
    <cellStyle name="40% - Accent5 35 4" xfId="33057" xr:uid="{00000000-0005-0000-0000-0000D6440000}"/>
    <cellStyle name="40% - Accent5 36" xfId="1506" xr:uid="{00000000-0005-0000-0000-0000D7440000}"/>
    <cellStyle name="40% - Accent5 36 2" xfId="2460" xr:uid="{00000000-0005-0000-0000-0000D8440000}"/>
    <cellStyle name="40% - Accent5 36 2 2" xfId="18608" xr:uid="{00000000-0005-0000-0000-0000D9440000}"/>
    <cellStyle name="40% - Accent5 36 2 3" xfId="33781" xr:uid="{00000000-0005-0000-0000-0000DA440000}"/>
    <cellStyle name="40% - Accent5 36 3" xfId="17657" xr:uid="{00000000-0005-0000-0000-0000DB440000}"/>
    <cellStyle name="40% - Accent5 36 3 2" xfId="35064" xr:uid="{00000000-0005-0000-0000-0000DC440000}"/>
    <cellStyle name="40% - Accent5 36 4" xfId="33070" xr:uid="{00000000-0005-0000-0000-0000DD440000}"/>
    <cellStyle name="40% - Accent5 37" xfId="1519" xr:uid="{00000000-0005-0000-0000-0000DE440000}"/>
    <cellStyle name="40% - Accent5 37 2" xfId="17670" xr:uid="{00000000-0005-0000-0000-0000DF440000}"/>
    <cellStyle name="40% - Accent5 37 2 2" xfId="33798" xr:uid="{00000000-0005-0000-0000-0000E0440000}"/>
    <cellStyle name="40% - Accent5 37 3" xfId="35078" xr:uid="{00000000-0005-0000-0000-0000E1440000}"/>
    <cellStyle name="40% - Accent5 37 4" xfId="33083" xr:uid="{00000000-0005-0000-0000-0000E2440000}"/>
    <cellStyle name="40% - Accent5 38" xfId="2474" xr:uid="{00000000-0005-0000-0000-0000E3440000}"/>
    <cellStyle name="40% - Accent5 38 2" xfId="18621" xr:uid="{00000000-0005-0000-0000-0000E4440000}"/>
    <cellStyle name="40% - Accent5 38 2 2" xfId="33820" xr:uid="{00000000-0005-0000-0000-0000E5440000}"/>
    <cellStyle name="40% - Accent5 38 3" xfId="35092" xr:uid="{00000000-0005-0000-0000-0000E6440000}"/>
    <cellStyle name="40% - Accent5 38 4" xfId="33096" xr:uid="{00000000-0005-0000-0000-0000E7440000}"/>
    <cellStyle name="40% - Accent5 39" xfId="2487" xr:uid="{00000000-0005-0000-0000-0000E8440000}"/>
    <cellStyle name="40% - Accent5 39 2" xfId="18634" xr:uid="{00000000-0005-0000-0000-0000E9440000}"/>
    <cellStyle name="40% - Accent5 39 2 2" xfId="33838" xr:uid="{00000000-0005-0000-0000-0000EA440000}"/>
    <cellStyle name="40% - Accent5 39 3" xfId="35107" xr:uid="{00000000-0005-0000-0000-0000EB440000}"/>
    <cellStyle name="40% - Accent5 39 4" xfId="33101" xr:uid="{00000000-0005-0000-0000-0000EC440000}"/>
    <cellStyle name="40% - Accent5 4" xfId="428" xr:uid="{00000000-0005-0000-0000-0000ED440000}"/>
    <cellStyle name="40% - Accent5 4 10" xfId="32640" xr:uid="{00000000-0005-0000-0000-0000EE440000}"/>
    <cellStyle name="40% - Accent5 4 2" xfId="634" xr:uid="{00000000-0005-0000-0000-0000EF440000}"/>
    <cellStyle name="40% - Accent5 4 2 2" xfId="986" xr:uid="{00000000-0005-0000-0000-0000F0440000}"/>
    <cellStyle name="40% - Accent5 4 2 2 2" xfId="2082" xr:uid="{00000000-0005-0000-0000-0000F1440000}"/>
    <cellStyle name="40% - Accent5 4 2 2 2 2" xfId="8674" xr:uid="{00000000-0005-0000-0000-0000F2440000}"/>
    <cellStyle name="40% - Accent5 4 2 2 2 2 2" xfId="24291" xr:uid="{00000000-0005-0000-0000-0000F3440000}"/>
    <cellStyle name="40% - Accent5 4 2 2 2 3" xfId="8675" xr:uid="{00000000-0005-0000-0000-0000F4440000}"/>
    <cellStyle name="40% - Accent5 4 2 2 2 3 2" xfId="24292" xr:uid="{00000000-0005-0000-0000-0000F5440000}"/>
    <cellStyle name="40% - Accent5 4 2 2 2 4" xfId="8673" xr:uid="{00000000-0005-0000-0000-0000F6440000}"/>
    <cellStyle name="40% - Accent5 4 2 2 2 4 2" xfId="24290" xr:uid="{00000000-0005-0000-0000-0000F7440000}"/>
    <cellStyle name="40% - Accent5 4 2 2 2 5" xfId="18230" xr:uid="{00000000-0005-0000-0000-0000F8440000}"/>
    <cellStyle name="40% - Accent5 4 2 2 3" xfId="8676" xr:uid="{00000000-0005-0000-0000-0000F9440000}"/>
    <cellStyle name="40% - Accent5 4 2 2 3 2" xfId="8677" xr:uid="{00000000-0005-0000-0000-0000FA440000}"/>
    <cellStyle name="40% - Accent5 4 2 2 3 2 2" xfId="24294" xr:uid="{00000000-0005-0000-0000-0000FB440000}"/>
    <cellStyle name="40% - Accent5 4 2 2 3 3" xfId="24293" xr:uid="{00000000-0005-0000-0000-0000FC440000}"/>
    <cellStyle name="40% - Accent5 4 2 2 4" xfId="8672" xr:uid="{00000000-0005-0000-0000-0000FD440000}"/>
    <cellStyle name="40% - Accent5 4 2 2 4 2" xfId="24289" xr:uid="{00000000-0005-0000-0000-0000FE440000}"/>
    <cellStyle name="40% - Accent5 4 2 2 5" xfId="17279" xr:uid="{00000000-0005-0000-0000-0000FF440000}"/>
    <cellStyle name="40% - Accent5 4 2 2 6" xfId="34619" xr:uid="{00000000-0005-0000-0000-000000450000}"/>
    <cellStyle name="40% - Accent5 4 2 3" xfId="1741" xr:uid="{00000000-0005-0000-0000-000001450000}"/>
    <cellStyle name="40% - Accent5 4 2 3 2" xfId="8679" xr:uid="{00000000-0005-0000-0000-000002450000}"/>
    <cellStyle name="40% - Accent5 4 2 3 2 2" xfId="24296" xr:uid="{00000000-0005-0000-0000-000003450000}"/>
    <cellStyle name="40% - Accent5 4 2 3 3" xfId="8680" xr:uid="{00000000-0005-0000-0000-000004450000}"/>
    <cellStyle name="40% - Accent5 4 2 3 3 2" xfId="24297" xr:uid="{00000000-0005-0000-0000-000005450000}"/>
    <cellStyle name="40% - Accent5 4 2 3 4" xfId="8678" xr:uid="{00000000-0005-0000-0000-000006450000}"/>
    <cellStyle name="40% - Accent5 4 2 3 4 2" xfId="24295" xr:uid="{00000000-0005-0000-0000-000007450000}"/>
    <cellStyle name="40% - Accent5 4 2 3 5" xfId="17889" xr:uid="{00000000-0005-0000-0000-000008450000}"/>
    <cellStyle name="40% - Accent5 4 2 3 6" xfId="34451" xr:uid="{00000000-0005-0000-0000-000009450000}"/>
    <cellStyle name="40% - Accent5 4 2 4" xfId="8681" xr:uid="{00000000-0005-0000-0000-00000A450000}"/>
    <cellStyle name="40% - Accent5 4 2 4 2" xfId="8682" xr:uid="{00000000-0005-0000-0000-00000B450000}"/>
    <cellStyle name="40% - Accent5 4 2 4 2 2" xfId="24299" xr:uid="{00000000-0005-0000-0000-00000C450000}"/>
    <cellStyle name="40% - Accent5 4 2 4 3" xfId="24298" xr:uid="{00000000-0005-0000-0000-00000D450000}"/>
    <cellStyle name="40% - Accent5 4 2 5" xfId="8671" xr:uid="{00000000-0005-0000-0000-00000E450000}"/>
    <cellStyle name="40% - Accent5 4 2 5 2" xfId="24288" xr:uid="{00000000-0005-0000-0000-00000F450000}"/>
    <cellStyle name="40% - Accent5 4 2 6" xfId="16938" xr:uid="{00000000-0005-0000-0000-000010450000}"/>
    <cellStyle name="40% - Accent5 4 2 7" xfId="33342" xr:uid="{00000000-0005-0000-0000-000011450000}"/>
    <cellStyle name="40% - Accent5 4 3" xfId="799" xr:uid="{00000000-0005-0000-0000-000012450000}"/>
    <cellStyle name="40% - Accent5 4 3 2" xfId="1896" xr:uid="{00000000-0005-0000-0000-000013450000}"/>
    <cellStyle name="40% - Accent5 4 3 2 2" xfId="8685" xr:uid="{00000000-0005-0000-0000-000014450000}"/>
    <cellStyle name="40% - Accent5 4 3 2 2 2" xfId="8686" xr:uid="{00000000-0005-0000-0000-000015450000}"/>
    <cellStyle name="40% - Accent5 4 3 2 2 2 2" xfId="24303" xr:uid="{00000000-0005-0000-0000-000016450000}"/>
    <cellStyle name="40% - Accent5 4 3 2 2 3" xfId="8687" xr:uid="{00000000-0005-0000-0000-000017450000}"/>
    <cellStyle name="40% - Accent5 4 3 2 2 3 2" xfId="24304" xr:uid="{00000000-0005-0000-0000-000018450000}"/>
    <cellStyle name="40% - Accent5 4 3 2 2 4" xfId="24302" xr:uid="{00000000-0005-0000-0000-000019450000}"/>
    <cellStyle name="40% - Accent5 4 3 2 3" xfId="8688" xr:uid="{00000000-0005-0000-0000-00001A450000}"/>
    <cellStyle name="40% - Accent5 4 3 2 3 2" xfId="8689" xr:uid="{00000000-0005-0000-0000-00001B450000}"/>
    <cellStyle name="40% - Accent5 4 3 2 3 2 2" xfId="24306" xr:uid="{00000000-0005-0000-0000-00001C450000}"/>
    <cellStyle name="40% - Accent5 4 3 2 3 3" xfId="24305" xr:uid="{00000000-0005-0000-0000-00001D450000}"/>
    <cellStyle name="40% - Accent5 4 3 2 4" xfId="8684" xr:uid="{00000000-0005-0000-0000-00001E450000}"/>
    <cellStyle name="40% - Accent5 4 3 2 4 2" xfId="24301" xr:uid="{00000000-0005-0000-0000-00001F450000}"/>
    <cellStyle name="40% - Accent5 4 3 2 5" xfId="18044" xr:uid="{00000000-0005-0000-0000-000020450000}"/>
    <cellStyle name="40% - Accent5 4 3 2 6" xfId="34391" xr:uid="{00000000-0005-0000-0000-000021450000}"/>
    <cellStyle name="40% - Accent5 4 3 3" xfId="8690" xr:uid="{00000000-0005-0000-0000-000022450000}"/>
    <cellStyle name="40% - Accent5 4 3 3 2" xfId="8691" xr:uid="{00000000-0005-0000-0000-000023450000}"/>
    <cellStyle name="40% - Accent5 4 3 3 2 2" xfId="24308" xr:uid="{00000000-0005-0000-0000-000024450000}"/>
    <cellStyle name="40% - Accent5 4 3 3 3" xfId="8692" xr:uid="{00000000-0005-0000-0000-000025450000}"/>
    <cellStyle name="40% - Accent5 4 3 3 3 2" xfId="24309" xr:uid="{00000000-0005-0000-0000-000026450000}"/>
    <cellStyle name="40% - Accent5 4 3 3 4" xfId="24307" xr:uid="{00000000-0005-0000-0000-000027450000}"/>
    <cellStyle name="40% - Accent5 4 3 4" xfId="8693" xr:uid="{00000000-0005-0000-0000-000028450000}"/>
    <cellStyle name="40% - Accent5 4 3 4 2" xfId="8694" xr:uid="{00000000-0005-0000-0000-000029450000}"/>
    <cellStyle name="40% - Accent5 4 3 4 2 2" xfId="24311" xr:uid="{00000000-0005-0000-0000-00002A450000}"/>
    <cellStyle name="40% - Accent5 4 3 4 3" xfId="24310" xr:uid="{00000000-0005-0000-0000-00002B450000}"/>
    <cellStyle name="40% - Accent5 4 3 5" xfId="8683" xr:uid="{00000000-0005-0000-0000-00002C450000}"/>
    <cellStyle name="40% - Accent5 4 3 5 2" xfId="24300" xr:uid="{00000000-0005-0000-0000-00002D450000}"/>
    <cellStyle name="40% - Accent5 4 3 6" xfId="17093" xr:uid="{00000000-0005-0000-0000-00002E450000}"/>
    <cellStyle name="40% - Accent5 4 3 7" xfId="33964" xr:uid="{00000000-0005-0000-0000-00002F450000}"/>
    <cellStyle name="40% - Accent5 4 4" xfId="1554" xr:uid="{00000000-0005-0000-0000-000030450000}"/>
    <cellStyle name="40% - Accent5 4 4 2" xfId="8696" xr:uid="{00000000-0005-0000-0000-000031450000}"/>
    <cellStyle name="40% - Accent5 4 4 2 2" xfId="8697" xr:uid="{00000000-0005-0000-0000-000032450000}"/>
    <cellStyle name="40% - Accent5 4 4 2 2 2" xfId="24314" xr:uid="{00000000-0005-0000-0000-000033450000}"/>
    <cellStyle name="40% - Accent5 4 4 2 3" xfId="8698" xr:uid="{00000000-0005-0000-0000-000034450000}"/>
    <cellStyle name="40% - Accent5 4 4 2 3 2" xfId="24315" xr:uid="{00000000-0005-0000-0000-000035450000}"/>
    <cellStyle name="40% - Accent5 4 4 2 4" xfId="24313" xr:uid="{00000000-0005-0000-0000-000036450000}"/>
    <cellStyle name="40% - Accent5 4 4 3" xfId="8699" xr:uid="{00000000-0005-0000-0000-000037450000}"/>
    <cellStyle name="40% - Accent5 4 4 3 2" xfId="8700" xr:uid="{00000000-0005-0000-0000-000038450000}"/>
    <cellStyle name="40% - Accent5 4 4 3 2 2" xfId="24317" xr:uid="{00000000-0005-0000-0000-000039450000}"/>
    <cellStyle name="40% - Accent5 4 4 3 3" xfId="24316" xr:uid="{00000000-0005-0000-0000-00003A450000}"/>
    <cellStyle name="40% - Accent5 4 4 4" xfId="8695" xr:uid="{00000000-0005-0000-0000-00003B450000}"/>
    <cellStyle name="40% - Accent5 4 4 4 2" xfId="24312" xr:uid="{00000000-0005-0000-0000-00003C450000}"/>
    <cellStyle name="40% - Accent5 4 4 5" xfId="17703" xr:uid="{00000000-0005-0000-0000-00003D450000}"/>
    <cellStyle name="40% - Accent5 4 4 6" xfId="34567" xr:uid="{00000000-0005-0000-0000-00003E450000}"/>
    <cellStyle name="40% - Accent5 4 5" xfId="8701" xr:uid="{00000000-0005-0000-0000-00003F450000}"/>
    <cellStyle name="40% - Accent5 4 5 2" xfId="8702" xr:uid="{00000000-0005-0000-0000-000040450000}"/>
    <cellStyle name="40% - Accent5 4 5 2 2" xfId="8703" xr:uid="{00000000-0005-0000-0000-000041450000}"/>
    <cellStyle name="40% - Accent5 4 5 2 2 2" xfId="24320" xr:uid="{00000000-0005-0000-0000-000042450000}"/>
    <cellStyle name="40% - Accent5 4 5 2 3" xfId="8704" xr:uid="{00000000-0005-0000-0000-000043450000}"/>
    <cellStyle name="40% - Accent5 4 5 2 3 2" xfId="24321" xr:uid="{00000000-0005-0000-0000-000044450000}"/>
    <cellStyle name="40% - Accent5 4 5 2 4" xfId="24319" xr:uid="{00000000-0005-0000-0000-000045450000}"/>
    <cellStyle name="40% - Accent5 4 5 3" xfId="8705" xr:uid="{00000000-0005-0000-0000-000046450000}"/>
    <cellStyle name="40% - Accent5 4 5 3 2" xfId="24322" xr:uid="{00000000-0005-0000-0000-000047450000}"/>
    <cellStyle name="40% - Accent5 4 5 4" xfId="8706" xr:uid="{00000000-0005-0000-0000-000048450000}"/>
    <cellStyle name="40% - Accent5 4 5 4 2" xfId="24323" xr:uid="{00000000-0005-0000-0000-000049450000}"/>
    <cellStyle name="40% - Accent5 4 5 5" xfId="24318" xr:uid="{00000000-0005-0000-0000-00004A450000}"/>
    <cellStyle name="40% - Accent5 4 5 6" xfId="34329" xr:uid="{00000000-0005-0000-0000-00004B450000}"/>
    <cellStyle name="40% - Accent5 4 6" xfId="8707" xr:uid="{00000000-0005-0000-0000-00004C450000}"/>
    <cellStyle name="40% - Accent5 4 6 2" xfId="8708" xr:uid="{00000000-0005-0000-0000-00004D450000}"/>
    <cellStyle name="40% - Accent5 4 6 2 2" xfId="24325" xr:uid="{00000000-0005-0000-0000-00004E450000}"/>
    <cellStyle name="40% - Accent5 4 6 3" xfId="8709" xr:uid="{00000000-0005-0000-0000-00004F450000}"/>
    <cellStyle name="40% - Accent5 4 6 3 2" xfId="24326" xr:uid="{00000000-0005-0000-0000-000050450000}"/>
    <cellStyle name="40% - Accent5 4 6 4" xfId="24324" xr:uid="{00000000-0005-0000-0000-000051450000}"/>
    <cellStyle name="40% - Accent5 4 7" xfId="8710" xr:uid="{00000000-0005-0000-0000-000052450000}"/>
    <cellStyle name="40% - Accent5 4 7 2" xfId="8711" xr:uid="{00000000-0005-0000-0000-000053450000}"/>
    <cellStyle name="40% - Accent5 4 7 2 2" xfId="24328" xr:uid="{00000000-0005-0000-0000-000054450000}"/>
    <cellStyle name="40% - Accent5 4 7 3" xfId="24327" xr:uid="{00000000-0005-0000-0000-000055450000}"/>
    <cellStyle name="40% - Accent5 4 8" xfId="2599" xr:uid="{00000000-0005-0000-0000-000056450000}"/>
    <cellStyle name="40% - Accent5 4 8 2" xfId="18743" xr:uid="{00000000-0005-0000-0000-000057450000}"/>
    <cellStyle name="40% - Accent5 4 9" xfId="16752" xr:uid="{00000000-0005-0000-0000-000058450000}"/>
    <cellStyle name="40% - Accent5 40" xfId="2502" xr:uid="{00000000-0005-0000-0000-000059450000}"/>
    <cellStyle name="40% - Accent5 40 2" xfId="18649" xr:uid="{00000000-0005-0000-0000-00005A450000}"/>
    <cellStyle name="40% - Accent5 40 2 2" xfId="33852" xr:uid="{00000000-0005-0000-0000-00005B450000}"/>
    <cellStyle name="40% - Accent5 40 3" xfId="35120" xr:uid="{00000000-0005-0000-0000-00005C450000}"/>
    <cellStyle name="40% - Accent5 40 4" xfId="33122" xr:uid="{00000000-0005-0000-0000-00005D450000}"/>
    <cellStyle name="40% - Accent5 41" xfId="2516" xr:uid="{00000000-0005-0000-0000-00005E450000}"/>
    <cellStyle name="40% - Accent5 41 2" xfId="18662" xr:uid="{00000000-0005-0000-0000-00005F450000}"/>
    <cellStyle name="40% - Accent5 41 2 2" xfId="33866" xr:uid="{00000000-0005-0000-0000-000060450000}"/>
    <cellStyle name="40% - Accent5 41 3" xfId="33135" xr:uid="{00000000-0005-0000-0000-000061450000}"/>
    <cellStyle name="40% - Accent5 42" xfId="2537" xr:uid="{00000000-0005-0000-0000-000062450000}"/>
    <cellStyle name="40% - Accent5 42 2" xfId="18684" xr:uid="{00000000-0005-0000-0000-000063450000}"/>
    <cellStyle name="40% - Accent5 42 2 2" xfId="33883" xr:uid="{00000000-0005-0000-0000-000064450000}"/>
    <cellStyle name="40% - Accent5 42 3" xfId="33148" xr:uid="{00000000-0005-0000-0000-000065450000}"/>
    <cellStyle name="40% - Accent5 43" xfId="2552" xr:uid="{00000000-0005-0000-0000-000066450000}"/>
    <cellStyle name="40% - Accent5 43 2" xfId="18699" xr:uid="{00000000-0005-0000-0000-000067450000}"/>
    <cellStyle name="40% - Accent5 43 3" xfId="33166" xr:uid="{00000000-0005-0000-0000-000068450000}"/>
    <cellStyle name="40% - Accent5 44" xfId="2567" xr:uid="{00000000-0005-0000-0000-000069450000}"/>
    <cellStyle name="40% - Accent5 44 2" xfId="18713" xr:uid="{00000000-0005-0000-0000-00006A450000}"/>
    <cellStyle name="40% - Accent5 44 3" xfId="33185" xr:uid="{00000000-0005-0000-0000-00006B450000}"/>
    <cellStyle name="40% - Accent5 45" xfId="16719" xr:uid="{00000000-0005-0000-0000-00006C450000}"/>
    <cellStyle name="40% - Accent5 45 2" xfId="33194" xr:uid="{00000000-0005-0000-0000-00006D450000}"/>
    <cellStyle name="40% - Accent5 46" xfId="31238" xr:uid="{00000000-0005-0000-0000-00006E450000}"/>
    <cellStyle name="40% - Accent5 46 2" xfId="33208" xr:uid="{00000000-0005-0000-0000-00006F450000}"/>
    <cellStyle name="40% - Accent5 47" xfId="31252" xr:uid="{00000000-0005-0000-0000-000070450000}"/>
    <cellStyle name="40% - Accent5 47 2" xfId="33223" xr:uid="{00000000-0005-0000-0000-000071450000}"/>
    <cellStyle name="40% - Accent5 48" xfId="31269" xr:uid="{00000000-0005-0000-0000-000072450000}"/>
    <cellStyle name="40% - Accent5 48 2" xfId="33239" xr:uid="{00000000-0005-0000-0000-000073450000}"/>
    <cellStyle name="40% - Accent5 49" xfId="31286" xr:uid="{00000000-0005-0000-0000-000074450000}"/>
    <cellStyle name="40% - Accent5 49 2" xfId="33254" xr:uid="{00000000-0005-0000-0000-000075450000}"/>
    <cellStyle name="40% - Accent5 5" xfId="448" xr:uid="{00000000-0005-0000-0000-000076450000}"/>
    <cellStyle name="40% - Accent5 5 2" xfId="653" xr:uid="{00000000-0005-0000-0000-000077450000}"/>
    <cellStyle name="40% - Accent5 5 2 2" xfId="999" xr:uid="{00000000-0005-0000-0000-000078450000}"/>
    <cellStyle name="40% - Accent5 5 2 2 2" xfId="2095" xr:uid="{00000000-0005-0000-0000-000079450000}"/>
    <cellStyle name="40% - Accent5 5 2 2 2 2" xfId="8714" xr:uid="{00000000-0005-0000-0000-00007A450000}"/>
    <cellStyle name="40% - Accent5 5 2 2 2 2 2" xfId="24331" xr:uid="{00000000-0005-0000-0000-00007B450000}"/>
    <cellStyle name="40% - Accent5 5 2 2 2 3" xfId="18243" xr:uid="{00000000-0005-0000-0000-00007C450000}"/>
    <cellStyle name="40% - Accent5 5 2 2 3" xfId="8715" xr:uid="{00000000-0005-0000-0000-00007D450000}"/>
    <cellStyle name="40% - Accent5 5 2 2 3 2" xfId="24332" xr:uid="{00000000-0005-0000-0000-00007E450000}"/>
    <cellStyle name="40% - Accent5 5 2 2 4" xfId="8713" xr:uid="{00000000-0005-0000-0000-00007F450000}"/>
    <cellStyle name="40% - Accent5 5 2 2 4 2" xfId="24330" xr:uid="{00000000-0005-0000-0000-000080450000}"/>
    <cellStyle name="40% - Accent5 5 2 2 5" xfId="17292" xr:uid="{00000000-0005-0000-0000-000081450000}"/>
    <cellStyle name="40% - Accent5 5 2 2 6" xfId="34466" xr:uid="{00000000-0005-0000-0000-000082450000}"/>
    <cellStyle name="40% - Accent5 5 2 3" xfId="1754" xr:uid="{00000000-0005-0000-0000-000083450000}"/>
    <cellStyle name="40% - Accent5 5 2 3 2" xfId="8717" xr:uid="{00000000-0005-0000-0000-000084450000}"/>
    <cellStyle name="40% - Accent5 5 2 3 2 2" xfId="24334" xr:uid="{00000000-0005-0000-0000-000085450000}"/>
    <cellStyle name="40% - Accent5 5 2 3 3" xfId="8716" xr:uid="{00000000-0005-0000-0000-000086450000}"/>
    <cellStyle name="40% - Accent5 5 2 3 3 2" xfId="24333" xr:uid="{00000000-0005-0000-0000-000087450000}"/>
    <cellStyle name="40% - Accent5 5 2 3 4" xfId="17902" xr:uid="{00000000-0005-0000-0000-000088450000}"/>
    <cellStyle name="40% - Accent5 5 2 4" xfId="8712" xr:uid="{00000000-0005-0000-0000-000089450000}"/>
    <cellStyle name="40% - Accent5 5 2 4 2" xfId="24329" xr:uid="{00000000-0005-0000-0000-00008A450000}"/>
    <cellStyle name="40% - Accent5 5 2 5" xfId="16951" xr:uid="{00000000-0005-0000-0000-00008B450000}"/>
    <cellStyle name="40% - Accent5 5 2 6" xfId="33355" xr:uid="{00000000-0005-0000-0000-00008C450000}"/>
    <cellStyle name="40% - Accent5 5 3" xfId="812" xr:uid="{00000000-0005-0000-0000-00008D450000}"/>
    <cellStyle name="40% - Accent5 5 3 2" xfId="1909" xr:uid="{00000000-0005-0000-0000-00008E450000}"/>
    <cellStyle name="40% - Accent5 5 3 2 2" xfId="8719" xr:uid="{00000000-0005-0000-0000-00008F450000}"/>
    <cellStyle name="40% - Accent5 5 3 2 2 2" xfId="24336" xr:uid="{00000000-0005-0000-0000-000090450000}"/>
    <cellStyle name="40% - Accent5 5 3 2 3" xfId="18057" xr:uid="{00000000-0005-0000-0000-000091450000}"/>
    <cellStyle name="40% - Accent5 5 3 2 4" xfId="34405" xr:uid="{00000000-0005-0000-0000-000092450000}"/>
    <cellStyle name="40% - Accent5 5 3 3" xfId="8720" xr:uid="{00000000-0005-0000-0000-000093450000}"/>
    <cellStyle name="40% - Accent5 5 3 3 2" xfId="24337" xr:uid="{00000000-0005-0000-0000-000094450000}"/>
    <cellStyle name="40% - Accent5 5 3 4" xfId="8718" xr:uid="{00000000-0005-0000-0000-000095450000}"/>
    <cellStyle name="40% - Accent5 5 3 4 2" xfId="24335" xr:uid="{00000000-0005-0000-0000-000096450000}"/>
    <cellStyle name="40% - Accent5 5 3 5" xfId="17106" xr:uid="{00000000-0005-0000-0000-000097450000}"/>
    <cellStyle name="40% - Accent5 5 3 6" xfId="33978" xr:uid="{00000000-0005-0000-0000-000098450000}"/>
    <cellStyle name="40% - Accent5 5 4" xfId="1567" xr:uid="{00000000-0005-0000-0000-000099450000}"/>
    <cellStyle name="40% - Accent5 5 4 2" xfId="8722" xr:uid="{00000000-0005-0000-0000-00009A450000}"/>
    <cellStyle name="40% - Accent5 5 4 2 2" xfId="24339" xr:uid="{00000000-0005-0000-0000-00009B450000}"/>
    <cellStyle name="40% - Accent5 5 4 3" xfId="8721" xr:uid="{00000000-0005-0000-0000-00009C450000}"/>
    <cellStyle name="40% - Accent5 5 4 3 2" xfId="24338" xr:uid="{00000000-0005-0000-0000-00009D450000}"/>
    <cellStyle name="40% - Accent5 5 4 4" xfId="17716" xr:uid="{00000000-0005-0000-0000-00009E450000}"/>
    <cellStyle name="40% - Accent5 5 4 5" xfId="34581" xr:uid="{00000000-0005-0000-0000-00009F450000}"/>
    <cellStyle name="40% - Accent5 5 5" xfId="2612" xr:uid="{00000000-0005-0000-0000-0000A0450000}"/>
    <cellStyle name="40% - Accent5 5 5 2" xfId="18756" xr:uid="{00000000-0005-0000-0000-0000A1450000}"/>
    <cellStyle name="40% - Accent5 5 5 3" xfId="34342" xr:uid="{00000000-0005-0000-0000-0000A2450000}"/>
    <cellStyle name="40% - Accent5 5 6" xfId="16765" xr:uid="{00000000-0005-0000-0000-0000A3450000}"/>
    <cellStyle name="40% - Accent5 5 7" xfId="32654" xr:uid="{00000000-0005-0000-0000-0000A4450000}"/>
    <cellStyle name="40% - Accent5 50" xfId="31294" xr:uid="{00000000-0005-0000-0000-0000A5450000}"/>
    <cellStyle name="40% - Accent5 50 2" xfId="33299" xr:uid="{00000000-0005-0000-0000-0000A6450000}"/>
    <cellStyle name="40% - Accent5 51" xfId="31307" xr:uid="{00000000-0005-0000-0000-0000A7450000}"/>
    <cellStyle name="40% - Accent5 51 2" xfId="33918" xr:uid="{00000000-0005-0000-0000-0000A8450000}"/>
    <cellStyle name="40% - Accent5 52" xfId="31321" xr:uid="{00000000-0005-0000-0000-0000A9450000}"/>
    <cellStyle name="40% - Accent5 52 2" xfId="34287" xr:uid="{00000000-0005-0000-0000-0000AA450000}"/>
    <cellStyle name="40% - Accent5 53" xfId="31334" xr:uid="{00000000-0005-0000-0000-0000AB450000}"/>
    <cellStyle name="40% - Accent5 54" xfId="31348" xr:uid="{00000000-0005-0000-0000-0000AC450000}"/>
    <cellStyle name="40% - Accent5 55" xfId="31362" xr:uid="{00000000-0005-0000-0000-0000AD450000}"/>
    <cellStyle name="40% - Accent5 56" xfId="31376" xr:uid="{00000000-0005-0000-0000-0000AE450000}"/>
    <cellStyle name="40% - Accent5 57" xfId="31390" xr:uid="{00000000-0005-0000-0000-0000AF450000}"/>
    <cellStyle name="40% - Accent5 58" xfId="31404" xr:uid="{00000000-0005-0000-0000-0000B0450000}"/>
    <cellStyle name="40% - Accent5 59" xfId="31417" xr:uid="{00000000-0005-0000-0000-0000B1450000}"/>
    <cellStyle name="40% - Accent5 6" xfId="461" xr:uid="{00000000-0005-0000-0000-0000B2450000}"/>
    <cellStyle name="40% - Accent5 6 2" xfId="666" xr:uid="{00000000-0005-0000-0000-0000B3450000}"/>
    <cellStyle name="40% - Accent5 6 2 2" xfId="1012" xr:uid="{00000000-0005-0000-0000-0000B4450000}"/>
    <cellStyle name="40% - Accent5 6 2 2 2" xfId="2108" xr:uid="{00000000-0005-0000-0000-0000B5450000}"/>
    <cellStyle name="40% - Accent5 6 2 2 2 2" xfId="18256" xr:uid="{00000000-0005-0000-0000-0000B6450000}"/>
    <cellStyle name="40% - Accent5 6 2 2 3" xfId="8724" xr:uid="{00000000-0005-0000-0000-0000B7450000}"/>
    <cellStyle name="40% - Accent5 6 2 2 3 2" xfId="24341" xr:uid="{00000000-0005-0000-0000-0000B8450000}"/>
    <cellStyle name="40% - Accent5 6 2 2 4" xfId="17305" xr:uid="{00000000-0005-0000-0000-0000B9450000}"/>
    <cellStyle name="40% - Accent5 6 2 2 5" xfId="34479" xr:uid="{00000000-0005-0000-0000-0000BA450000}"/>
    <cellStyle name="40% - Accent5 6 2 3" xfId="1767" xr:uid="{00000000-0005-0000-0000-0000BB450000}"/>
    <cellStyle name="40% - Accent5 6 2 3 2" xfId="8725" xr:uid="{00000000-0005-0000-0000-0000BC450000}"/>
    <cellStyle name="40% - Accent5 6 2 3 2 2" xfId="24342" xr:uid="{00000000-0005-0000-0000-0000BD450000}"/>
    <cellStyle name="40% - Accent5 6 2 3 3" xfId="17915" xr:uid="{00000000-0005-0000-0000-0000BE450000}"/>
    <cellStyle name="40% - Accent5 6 2 4" xfId="8723" xr:uid="{00000000-0005-0000-0000-0000BF450000}"/>
    <cellStyle name="40% - Accent5 6 2 4 2" xfId="24340" xr:uid="{00000000-0005-0000-0000-0000C0450000}"/>
    <cellStyle name="40% - Accent5 6 2 5" xfId="16964" xr:uid="{00000000-0005-0000-0000-0000C1450000}"/>
    <cellStyle name="40% - Accent5 6 2 6" xfId="33368" xr:uid="{00000000-0005-0000-0000-0000C2450000}"/>
    <cellStyle name="40% - Accent5 6 3" xfId="825" xr:uid="{00000000-0005-0000-0000-0000C3450000}"/>
    <cellStyle name="40% - Accent5 6 3 2" xfId="1922" xr:uid="{00000000-0005-0000-0000-0000C4450000}"/>
    <cellStyle name="40% - Accent5 6 3 2 2" xfId="8727" xr:uid="{00000000-0005-0000-0000-0000C5450000}"/>
    <cellStyle name="40% - Accent5 6 3 2 2 2" xfId="24344" xr:uid="{00000000-0005-0000-0000-0000C6450000}"/>
    <cellStyle name="40% - Accent5 6 3 2 3" xfId="18070" xr:uid="{00000000-0005-0000-0000-0000C7450000}"/>
    <cellStyle name="40% - Accent5 6 3 2 4" xfId="34662" xr:uid="{00000000-0005-0000-0000-0000C8450000}"/>
    <cellStyle name="40% - Accent5 6 3 3" xfId="8726" xr:uid="{00000000-0005-0000-0000-0000C9450000}"/>
    <cellStyle name="40% - Accent5 6 3 3 2" xfId="24343" xr:uid="{00000000-0005-0000-0000-0000CA450000}"/>
    <cellStyle name="40% - Accent5 6 3 4" xfId="17119" xr:uid="{00000000-0005-0000-0000-0000CB450000}"/>
    <cellStyle name="40% - Accent5 6 3 5" xfId="33991" xr:uid="{00000000-0005-0000-0000-0000CC450000}"/>
    <cellStyle name="40% - Accent5 6 4" xfId="1580" xr:uid="{00000000-0005-0000-0000-0000CD450000}"/>
    <cellStyle name="40% - Accent5 6 4 2" xfId="17729" xr:uid="{00000000-0005-0000-0000-0000CE450000}"/>
    <cellStyle name="40% - Accent5 6 4 3" xfId="34356" xr:uid="{00000000-0005-0000-0000-0000CF450000}"/>
    <cellStyle name="40% - Accent5 6 5" xfId="2627" xr:uid="{00000000-0005-0000-0000-0000D0450000}"/>
    <cellStyle name="40% - Accent5 6 5 2" xfId="18771" xr:uid="{00000000-0005-0000-0000-0000D1450000}"/>
    <cellStyle name="40% - Accent5 6 6" xfId="16778" xr:uid="{00000000-0005-0000-0000-0000D2450000}"/>
    <cellStyle name="40% - Accent5 6 7" xfId="32667" xr:uid="{00000000-0005-0000-0000-0000D3450000}"/>
    <cellStyle name="40% - Accent5 60" xfId="31430" xr:uid="{00000000-0005-0000-0000-0000D4450000}"/>
    <cellStyle name="40% - Accent5 61" xfId="31444" xr:uid="{00000000-0005-0000-0000-0000D5450000}"/>
    <cellStyle name="40% - Accent5 62" xfId="31458" xr:uid="{00000000-0005-0000-0000-0000D6450000}"/>
    <cellStyle name="40% - Accent5 63" xfId="31484" xr:uid="{00000000-0005-0000-0000-0000D7450000}"/>
    <cellStyle name="40% - Accent5 64" xfId="31492" xr:uid="{00000000-0005-0000-0000-0000D8450000}"/>
    <cellStyle name="40% - Accent5 65" xfId="31505" xr:uid="{00000000-0005-0000-0000-0000D9450000}"/>
    <cellStyle name="40% - Accent5 66" xfId="31519" xr:uid="{00000000-0005-0000-0000-0000DA450000}"/>
    <cellStyle name="40% - Accent5 67" xfId="31532" xr:uid="{00000000-0005-0000-0000-0000DB450000}"/>
    <cellStyle name="40% - Accent5 68" xfId="31545" xr:uid="{00000000-0005-0000-0000-0000DC450000}"/>
    <cellStyle name="40% - Accent5 69" xfId="31559" xr:uid="{00000000-0005-0000-0000-0000DD450000}"/>
    <cellStyle name="40% - Accent5 7" xfId="477" xr:uid="{00000000-0005-0000-0000-0000DE450000}"/>
    <cellStyle name="40% - Accent5 7 2" xfId="681" xr:uid="{00000000-0005-0000-0000-0000DF450000}"/>
    <cellStyle name="40% - Accent5 7 2 2" xfId="1027" xr:uid="{00000000-0005-0000-0000-0000E0450000}"/>
    <cellStyle name="40% - Accent5 7 2 2 2" xfId="2123" xr:uid="{00000000-0005-0000-0000-0000E1450000}"/>
    <cellStyle name="40% - Accent5 7 2 2 2 2" xfId="18271" xr:uid="{00000000-0005-0000-0000-0000E2450000}"/>
    <cellStyle name="40% - Accent5 7 2 2 3" xfId="8729" xr:uid="{00000000-0005-0000-0000-0000E3450000}"/>
    <cellStyle name="40% - Accent5 7 2 2 3 2" xfId="24346" xr:uid="{00000000-0005-0000-0000-0000E4450000}"/>
    <cellStyle name="40% - Accent5 7 2 2 4" xfId="17320" xr:uid="{00000000-0005-0000-0000-0000E5450000}"/>
    <cellStyle name="40% - Accent5 7 2 2 5" xfId="34676" xr:uid="{00000000-0005-0000-0000-0000E6450000}"/>
    <cellStyle name="40% - Accent5 7 2 3" xfId="1782" xr:uid="{00000000-0005-0000-0000-0000E7450000}"/>
    <cellStyle name="40% - Accent5 7 2 3 2" xfId="8730" xr:uid="{00000000-0005-0000-0000-0000E8450000}"/>
    <cellStyle name="40% - Accent5 7 2 3 2 2" xfId="24347" xr:uid="{00000000-0005-0000-0000-0000E9450000}"/>
    <cellStyle name="40% - Accent5 7 2 3 3" xfId="17930" xr:uid="{00000000-0005-0000-0000-0000EA450000}"/>
    <cellStyle name="40% - Accent5 7 2 4" xfId="8728" xr:uid="{00000000-0005-0000-0000-0000EB450000}"/>
    <cellStyle name="40% - Accent5 7 2 4 2" xfId="24345" xr:uid="{00000000-0005-0000-0000-0000EC450000}"/>
    <cellStyle name="40% - Accent5 7 2 5" xfId="16979" xr:uid="{00000000-0005-0000-0000-0000ED450000}"/>
    <cellStyle name="40% - Accent5 7 2 6" xfId="33381" xr:uid="{00000000-0005-0000-0000-0000EE450000}"/>
    <cellStyle name="40% - Accent5 7 3" xfId="841" xr:uid="{00000000-0005-0000-0000-0000EF450000}"/>
    <cellStyle name="40% - Accent5 7 3 2" xfId="1937" xr:uid="{00000000-0005-0000-0000-0000F0450000}"/>
    <cellStyle name="40% - Accent5 7 3 2 2" xfId="18085" xr:uid="{00000000-0005-0000-0000-0000F1450000}"/>
    <cellStyle name="40% - Accent5 7 3 3" xfId="8731" xr:uid="{00000000-0005-0000-0000-0000F2450000}"/>
    <cellStyle name="40% - Accent5 7 3 3 2" xfId="24348" xr:uid="{00000000-0005-0000-0000-0000F3450000}"/>
    <cellStyle name="40% - Accent5 7 3 4" xfId="17134" xr:uid="{00000000-0005-0000-0000-0000F4450000}"/>
    <cellStyle name="40% - Accent5 7 3 5" xfId="34004" xr:uid="{00000000-0005-0000-0000-0000F5450000}"/>
    <cellStyle name="40% - Accent5 7 4" xfId="1596" xr:uid="{00000000-0005-0000-0000-0000F6450000}"/>
    <cellStyle name="40% - Accent5 7 4 2" xfId="8732" xr:uid="{00000000-0005-0000-0000-0000F7450000}"/>
    <cellStyle name="40% - Accent5 7 4 2 2" xfId="24349" xr:uid="{00000000-0005-0000-0000-0000F8450000}"/>
    <cellStyle name="40% - Accent5 7 4 3" xfId="17744" xr:uid="{00000000-0005-0000-0000-0000F9450000}"/>
    <cellStyle name="40% - Accent5 7 4 4" xfId="34492" xr:uid="{00000000-0005-0000-0000-0000FA450000}"/>
    <cellStyle name="40% - Accent5 7 5" xfId="2641" xr:uid="{00000000-0005-0000-0000-0000FB450000}"/>
    <cellStyle name="40% - Accent5 7 5 2" xfId="18784" xr:uid="{00000000-0005-0000-0000-0000FC450000}"/>
    <cellStyle name="40% - Accent5 7 6" xfId="16793" xr:uid="{00000000-0005-0000-0000-0000FD450000}"/>
    <cellStyle name="40% - Accent5 7 7" xfId="32680" xr:uid="{00000000-0005-0000-0000-0000FE450000}"/>
    <cellStyle name="40% - Accent5 70" xfId="31572" xr:uid="{00000000-0005-0000-0000-0000FF450000}"/>
    <cellStyle name="40% - Accent5 71" xfId="31585" xr:uid="{00000000-0005-0000-0000-000000460000}"/>
    <cellStyle name="40% - Accent5 72" xfId="31599" xr:uid="{00000000-0005-0000-0000-000001460000}"/>
    <cellStyle name="40% - Accent5 73" xfId="31631" xr:uid="{00000000-0005-0000-0000-000002460000}"/>
    <cellStyle name="40% - Accent5 74" xfId="31641" xr:uid="{00000000-0005-0000-0000-000003460000}"/>
    <cellStyle name="40% - Accent5 75" xfId="31649" xr:uid="{00000000-0005-0000-0000-000004460000}"/>
    <cellStyle name="40% - Accent5 76" xfId="31663" xr:uid="{00000000-0005-0000-0000-000005460000}"/>
    <cellStyle name="40% - Accent5 77" xfId="31677" xr:uid="{00000000-0005-0000-0000-000006460000}"/>
    <cellStyle name="40% - Accent5 78" xfId="31690" xr:uid="{00000000-0005-0000-0000-000007460000}"/>
    <cellStyle name="40% - Accent5 79" xfId="31704" xr:uid="{00000000-0005-0000-0000-000008460000}"/>
    <cellStyle name="40% - Accent5 8" xfId="491" xr:uid="{00000000-0005-0000-0000-000009460000}"/>
    <cellStyle name="40% - Accent5 8 2" xfId="694" xr:uid="{00000000-0005-0000-0000-00000A460000}"/>
    <cellStyle name="40% - Accent5 8 2 2" xfId="1040" xr:uid="{00000000-0005-0000-0000-00000B460000}"/>
    <cellStyle name="40% - Accent5 8 2 2 2" xfId="2136" xr:uid="{00000000-0005-0000-0000-00000C460000}"/>
    <cellStyle name="40% - Accent5 8 2 2 2 2" xfId="18284" xr:uid="{00000000-0005-0000-0000-00000D460000}"/>
    <cellStyle name="40% - Accent5 8 2 2 3" xfId="17333" xr:uid="{00000000-0005-0000-0000-00000E460000}"/>
    <cellStyle name="40% - Accent5 8 2 2 4" xfId="34689" xr:uid="{00000000-0005-0000-0000-00000F460000}"/>
    <cellStyle name="40% - Accent5 8 2 3" xfId="1795" xr:uid="{00000000-0005-0000-0000-000010460000}"/>
    <cellStyle name="40% - Accent5 8 2 3 2" xfId="17943" xr:uid="{00000000-0005-0000-0000-000011460000}"/>
    <cellStyle name="40% - Accent5 8 2 4" xfId="8733" xr:uid="{00000000-0005-0000-0000-000012460000}"/>
    <cellStyle name="40% - Accent5 8 2 4 2" xfId="24350" xr:uid="{00000000-0005-0000-0000-000013460000}"/>
    <cellStyle name="40% - Accent5 8 2 5" xfId="16992" xr:uid="{00000000-0005-0000-0000-000014460000}"/>
    <cellStyle name="40% - Accent5 8 2 6" xfId="33394" xr:uid="{00000000-0005-0000-0000-000015460000}"/>
    <cellStyle name="40% - Accent5 8 3" xfId="854" xr:uid="{00000000-0005-0000-0000-000016460000}"/>
    <cellStyle name="40% - Accent5 8 3 2" xfId="1950" xr:uid="{00000000-0005-0000-0000-000017460000}"/>
    <cellStyle name="40% - Accent5 8 3 2 2" xfId="18098" xr:uid="{00000000-0005-0000-0000-000018460000}"/>
    <cellStyle name="40% - Accent5 8 3 3" xfId="8734" xr:uid="{00000000-0005-0000-0000-000019460000}"/>
    <cellStyle name="40% - Accent5 8 3 3 2" xfId="24351" xr:uid="{00000000-0005-0000-0000-00001A460000}"/>
    <cellStyle name="40% - Accent5 8 3 4" xfId="17147" xr:uid="{00000000-0005-0000-0000-00001B460000}"/>
    <cellStyle name="40% - Accent5 8 3 5" xfId="34017" xr:uid="{00000000-0005-0000-0000-00001C460000}"/>
    <cellStyle name="40% - Accent5 8 4" xfId="1609" xr:uid="{00000000-0005-0000-0000-00001D460000}"/>
    <cellStyle name="40% - Accent5 8 4 2" xfId="17757" xr:uid="{00000000-0005-0000-0000-00001E460000}"/>
    <cellStyle name="40% - Accent5 8 4 3" xfId="34505" xr:uid="{00000000-0005-0000-0000-00001F460000}"/>
    <cellStyle name="40% - Accent5 8 5" xfId="2654" xr:uid="{00000000-0005-0000-0000-000020460000}"/>
    <cellStyle name="40% - Accent5 8 5 2" xfId="18797" xr:uid="{00000000-0005-0000-0000-000021460000}"/>
    <cellStyle name="40% - Accent5 8 6" xfId="16806" xr:uid="{00000000-0005-0000-0000-000022460000}"/>
    <cellStyle name="40% - Accent5 8 7" xfId="32693" xr:uid="{00000000-0005-0000-0000-000023460000}"/>
    <cellStyle name="40% - Accent5 80" xfId="31717" xr:uid="{00000000-0005-0000-0000-000024460000}"/>
    <cellStyle name="40% - Accent5 81" xfId="31730" xr:uid="{00000000-0005-0000-0000-000025460000}"/>
    <cellStyle name="40% - Accent5 82" xfId="31744" xr:uid="{00000000-0005-0000-0000-000026460000}"/>
    <cellStyle name="40% - Accent5 83" xfId="31758" xr:uid="{00000000-0005-0000-0000-000027460000}"/>
    <cellStyle name="40% - Accent5 84" xfId="31780" xr:uid="{00000000-0005-0000-0000-000028460000}"/>
    <cellStyle name="40% - Accent5 85" xfId="31793" xr:uid="{00000000-0005-0000-0000-000029460000}"/>
    <cellStyle name="40% - Accent5 86" xfId="31806" xr:uid="{00000000-0005-0000-0000-00002A460000}"/>
    <cellStyle name="40% - Accent5 87" xfId="31826" xr:uid="{00000000-0005-0000-0000-00002B460000}"/>
    <cellStyle name="40% - Accent5 88" xfId="31834" xr:uid="{00000000-0005-0000-0000-00002C460000}"/>
    <cellStyle name="40% - Accent5 89" xfId="31857" xr:uid="{00000000-0005-0000-0000-00002D460000}"/>
    <cellStyle name="40% - Accent5 9" xfId="504" xr:uid="{00000000-0005-0000-0000-00002E460000}"/>
    <cellStyle name="40% - Accent5 9 2" xfId="707" xr:uid="{00000000-0005-0000-0000-00002F460000}"/>
    <cellStyle name="40% - Accent5 9 2 2" xfId="1053" xr:uid="{00000000-0005-0000-0000-000030460000}"/>
    <cellStyle name="40% - Accent5 9 2 2 2" xfId="2149" xr:uid="{00000000-0005-0000-0000-000031460000}"/>
    <cellStyle name="40% - Accent5 9 2 2 2 2" xfId="18297" xr:uid="{00000000-0005-0000-0000-000032460000}"/>
    <cellStyle name="40% - Accent5 9 2 2 3" xfId="17346" xr:uid="{00000000-0005-0000-0000-000033460000}"/>
    <cellStyle name="40% - Accent5 9 2 2 4" xfId="34702" xr:uid="{00000000-0005-0000-0000-000034460000}"/>
    <cellStyle name="40% - Accent5 9 2 3" xfId="1808" xr:uid="{00000000-0005-0000-0000-000035460000}"/>
    <cellStyle name="40% - Accent5 9 2 3 2" xfId="17956" xr:uid="{00000000-0005-0000-0000-000036460000}"/>
    <cellStyle name="40% - Accent5 9 2 4" xfId="8735" xr:uid="{00000000-0005-0000-0000-000037460000}"/>
    <cellStyle name="40% - Accent5 9 2 4 2" xfId="24352" xr:uid="{00000000-0005-0000-0000-000038460000}"/>
    <cellStyle name="40% - Accent5 9 2 5" xfId="17005" xr:uid="{00000000-0005-0000-0000-000039460000}"/>
    <cellStyle name="40% - Accent5 9 2 6" xfId="33407" xr:uid="{00000000-0005-0000-0000-00003A460000}"/>
    <cellStyle name="40% - Accent5 9 3" xfId="867" xr:uid="{00000000-0005-0000-0000-00003B460000}"/>
    <cellStyle name="40% - Accent5 9 3 2" xfId="1963" xr:uid="{00000000-0005-0000-0000-00003C460000}"/>
    <cellStyle name="40% - Accent5 9 3 2 2" xfId="18111" xr:uid="{00000000-0005-0000-0000-00003D460000}"/>
    <cellStyle name="40% - Accent5 9 3 3" xfId="17160" xr:uid="{00000000-0005-0000-0000-00003E460000}"/>
    <cellStyle name="40% - Accent5 9 3 4" xfId="34031" xr:uid="{00000000-0005-0000-0000-00003F460000}"/>
    <cellStyle name="40% - Accent5 9 4" xfId="1622" xr:uid="{00000000-0005-0000-0000-000040460000}"/>
    <cellStyle name="40% - Accent5 9 4 2" xfId="17770" xr:uid="{00000000-0005-0000-0000-000041460000}"/>
    <cellStyle name="40% - Accent5 9 4 3" xfId="34518" xr:uid="{00000000-0005-0000-0000-000042460000}"/>
    <cellStyle name="40% - Accent5 9 5" xfId="2671" xr:uid="{00000000-0005-0000-0000-000043460000}"/>
    <cellStyle name="40% - Accent5 9 5 2" xfId="18812" xr:uid="{00000000-0005-0000-0000-000044460000}"/>
    <cellStyle name="40% - Accent5 9 6" xfId="16819" xr:uid="{00000000-0005-0000-0000-000045460000}"/>
    <cellStyle name="40% - Accent5 9 7" xfId="32706" xr:uid="{00000000-0005-0000-0000-000046460000}"/>
    <cellStyle name="40% - Accent5 90" xfId="31871" xr:uid="{00000000-0005-0000-0000-000047460000}"/>
    <cellStyle name="40% - Accent5 91" xfId="31885" xr:uid="{00000000-0005-0000-0000-000048460000}"/>
    <cellStyle name="40% - Accent5 92" xfId="31898" xr:uid="{00000000-0005-0000-0000-000049460000}"/>
    <cellStyle name="40% - Accent5 93" xfId="31915" xr:uid="{00000000-0005-0000-0000-00004A460000}"/>
    <cellStyle name="40% - Accent5 94" xfId="31924" xr:uid="{00000000-0005-0000-0000-00004B460000}"/>
    <cellStyle name="40% - Accent5 95" xfId="31937" xr:uid="{00000000-0005-0000-0000-00004C460000}"/>
    <cellStyle name="40% - Accent5 96" xfId="31950" xr:uid="{00000000-0005-0000-0000-00004D460000}"/>
    <cellStyle name="40% - Accent5 97" xfId="31963" xr:uid="{00000000-0005-0000-0000-00004E460000}"/>
    <cellStyle name="40% - Accent5 98" xfId="31976" xr:uid="{00000000-0005-0000-0000-00004F460000}"/>
    <cellStyle name="40% - Accent5 99" xfId="31999" xr:uid="{00000000-0005-0000-0000-000050460000}"/>
    <cellStyle name="40% - Accent6" xfId="41" builtinId="51" customBuiltin="1"/>
    <cellStyle name="40% - Accent6 10" xfId="519" xr:uid="{00000000-0005-0000-0000-000052460000}"/>
    <cellStyle name="40% - Accent6 10 2" xfId="722" xr:uid="{00000000-0005-0000-0000-000053460000}"/>
    <cellStyle name="40% - Accent6 10 2 2" xfId="1068" xr:uid="{00000000-0005-0000-0000-000054460000}"/>
    <cellStyle name="40% - Accent6 10 2 2 2" xfId="2164" xr:uid="{00000000-0005-0000-0000-000055460000}"/>
    <cellStyle name="40% - Accent6 10 2 2 2 2" xfId="18312" xr:uid="{00000000-0005-0000-0000-000056460000}"/>
    <cellStyle name="40% - Accent6 10 2 2 3" xfId="17361" xr:uid="{00000000-0005-0000-0000-000057460000}"/>
    <cellStyle name="40% - Accent6 10 2 2 4" xfId="34717" xr:uid="{00000000-0005-0000-0000-000058460000}"/>
    <cellStyle name="40% - Accent6 10 2 3" xfId="1823" xr:uid="{00000000-0005-0000-0000-000059460000}"/>
    <cellStyle name="40% - Accent6 10 2 3 2" xfId="17971" xr:uid="{00000000-0005-0000-0000-00005A460000}"/>
    <cellStyle name="40% - Accent6 10 2 4" xfId="17020" xr:uid="{00000000-0005-0000-0000-00005B460000}"/>
    <cellStyle name="40% - Accent6 10 2 5" xfId="33424" xr:uid="{00000000-0005-0000-0000-00005C460000}"/>
    <cellStyle name="40% - Accent6 10 3" xfId="882" xr:uid="{00000000-0005-0000-0000-00005D460000}"/>
    <cellStyle name="40% - Accent6 10 3 2" xfId="1978" xr:uid="{00000000-0005-0000-0000-00005E460000}"/>
    <cellStyle name="40% - Accent6 10 3 2 2" xfId="18126" xr:uid="{00000000-0005-0000-0000-00005F460000}"/>
    <cellStyle name="40% - Accent6 10 3 3" xfId="17175" xr:uid="{00000000-0005-0000-0000-000060460000}"/>
    <cellStyle name="40% - Accent6 10 3 4" xfId="34046" xr:uid="{00000000-0005-0000-0000-000061460000}"/>
    <cellStyle name="40% - Accent6 10 4" xfId="1637" xr:uid="{00000000-0005-0000-0000-000062460000}"/>
    <cellStyle name="40% - Accent6 10 4 2" xfId="17785" xr:uid="{00000000-0005-0000-0000-000063460000}"/>
    <cellStyle name="40% - Accent6 10 4 3" xfId="34423" xr:uid="{00000000-0005-0000-0000-000064460000}"/>
    <cellStyle name="40% - Accent6 10 5" xfId="2688" xr:uid="{00000000-0005-0000-0000-000065460000}"/>
    <cellStyle name="40% - Accent6 10 5 2" xfId="18829" xr:uid="{00000000-0005-0000-0000-000066460000}"/>
    <cellStyle name="40% - Accent6 10 6" xfId="16834" xr:uid="{00000000-0005-0000-0000-000067460000}"/>
    <cellStyle name="40% - Accent6 10 7" xfId="32721" xr:uid="{00000000-0005-0000-0000-000068460000}"/>
    <cellStyle name="40% - Accent6 100" xfId="32014" xr:uid="{00000000-0005-0000-0000-000069460000}"/>
    <cellStyle name="40% - Accent6 101" xfId="32029" xr:uid="{00000000-0005-0000-0000-00006A460000}"/>
    <cellStyle name="40% - Accent6 102" xfId="32042" xr:uid="{00000000-0005-0000-0000-00006B460000}"/>
    <cellStyle name="40% - Accent6 103" xfId="32057" xr:uid="{00000000-0005-0000-0000-00006C460000}"/>
    <cellStyle name="40% - Accent6 104" xfId="32070" xr:uid="{00000000-0005-0000-0000-00006D460000}"/>
    <cellStyle name="40% - Accent6 105" xfId="32083" xr:uid="{00000000-0005-0000-0000-00006E460000}"/>
    <cellStyle name="40% - Accent6 106" xfId="32096" xr:uid="{00000000-0005-0000-0000-00006F460000}"/>
    <cellStyle name="40% - Accent6 107" xfId="32119" xr:uid="{00000000-0005-0000-0000-000070460000}"/>
    <cellStyle name="40% - Accent6 108" xfId="32133" xr:uid="{00000000-0005-0000-0000-000071460000}"/>
    <cellStyle name="40% - Accent6 109" xfId="32148" xr:uid="{00000000-0005-0000-0000-000072460000}"/>
    <cellStyle name="40% - Accent6 11" xfId="532" xr:uid="{00000000-0005-0000-0000-000073460000}"/>
    <cellStyle name="40% - Accent6 11 2" xfId="735" xr:uid="{00000000-0005-0000-0000-000074460000}"/>
    <cellStyle name="40% - Accent6 11 2 2" xfId="1081" xr:uid="{00000000-0005-0000-0000-000075460000}"/>
    <cellStyle name="40% - Accent6 11 2 2 2" xfId="2177" xr:uid="{00000000-0005-0000-0000-000076460000}"/>
    <cellStyle name="40% - Accent6 11 2 2 2 2" xfId="18325" xr:uid="{00000000-0005-0000-0000-000077460000}"/>
    <cellStyle name="40% - Accent6 11 2 2 3" xfId="17374" xr:uid="{00000000-0005-0000-0000-000078460000}"/>
    <cellStyle name="40% - Accent6 11 2 3" xfId="1836" xr:uid="{00000000-0005-0000-0000-000079460000}"/>
    <cellStyle name="40% - Accent6 11 2 3 2" xfId="17984" xr:uid="{00000000-0005-0000-0000-00007A460000}"/>
    <cellStyle name="40% - Accent6 11 2 4" xfId="17033" xr:uid="{00000000-0005-0000-0000-00007B460000}"/>
    <cellStyle name="40% - Accent6 11 2 5" xfId="33437" xr:uid="{00000000-0005-0000-0000-00007C460000}"/>
    <cellStyle name="40% - Accent6 11 3" xfId="895" xr:uid="{00000000-0005-0000-0000-00007D460000}"/>
    <cellStyle name="40% - Accent6 11 3 2" xfId="1991" xr:uid="{00000000-0005-0000-0000-00007E460000}"/>
    <cellStyle name="40% - Accent6 11 3 2 2" xfId="18139" xr:uid="{00000000-0005-0000-0000-00007F460000}"/>
    <cellStyle name="40% - Accent6 11 3 3" xfId="17188" xr:uid="{00000000-0005-0000-0000-000080460000}"/>
    <cellStyle name="40% - Accent6 11 3 4" xfId="34059" xr:uid="{00000000-0005-0000-0000-000081460000}"/>
    <cellStyle name="40% - Accent6 11 4" xfId="1650" xr:uid="{00000000-0005-0000-0000-000082460000}"/>
    <cellStyle name="40% - Accent6 11 4 2" xfId="17798" xr:uid="{00000000-0005-0000-0000-000083460000}"/>
    <cellStyle name="40% - Accent6 11 4 3" xfId="34536" xr:uid="{00000000-0005-0000-0000-000084460000}"/>
    <cellStyle name="40% - Accent6 11 5" xfId="2702" xr:uid="{00000000-0005-0000-0000-000085460000}"/>
    <cellStyle name="40% - Accent6 11 5 2" xfId="18842" xr:uid="{00000000-0005-0000-0000-000086460000}"/>
    <cellStyle name="40% - Accent6 11 6" xfId="16847" xr:uid="{00000000-0005-0000-0000-000087460000}"/>
    <cellStyle name="40% - Accent6 11 7" xfId="32734" xr:uid="{00000000-0005-0000-0000-000088460000}"/>
    <cellStyle name="40% - Accent6 110" xfId="32162" xr:uid="{00000000-0005-0000-0000-000089460000}"/>
    <cellStyle name="40% - Accent6 111" xfId="32195" xr:uid="{00000000-0005-0000-0000-00008A460000}"/>
    <cellStyle name="40% - Accent6 112" xfId="32221" xr:uid="{00000000-0005-0000-0000-00008B460000}"/>
    <cellStyle name="40% - Accent6 113" xfId="32253" xr:uid="{00000000-0005-0000-0000-00008C460000}"/>
    <cellStyle name="40% - Accent6 114" xfId="32266" xr:uid="{00000000-0005-0000-0000-00008D460000}"/>
    <cellStyle name="40% - Accent6 115" xfId="32289" xr:uid="{00000000-0005-0000-0000-00008E460000}"/>
    <cellStyle name="40% - Accent6 116" xfId="32302" xr:uid="{00000000-0005-0000-0000-00008F460000}"/>
    <cellStyle name="40% - Accent6 117" xfId="32326" xr:uid="{00000000-0005-0000-0000-000090460000}"/>
    <cellStyle name="40% - Accent6 118" xfId="32348" xr:uid="{00000000-0005-0000-0000-000091460000}"/>
    <cellStyle name="40% - Accent6 119" xfId="32370" xr:uid="{00000000-0005-0000-0000-000092460000}"/>
    <cellStyle name="40% - Accent6 12" xfId="546" xr:uid="{00000000-0005-0000-0000-000093460000}"/>
    <cellStyle name="40% - Accent6 12 2" xfId="748" xr:uid="{00000000-0005-0000-0000-000094460000}"/>
    <cellStyle name="40% - Accent6 12 2 2" xfId="1094" xr:uid="{00000000-0005-0000-0000-000095460000}"/>
    <cellStyle name="40% - Accent6 12 2 2 2" xfId="2190" xr:uid="{00000000-0005-0000-0000-000096460000}"/>
    <cellStyle name="40% - Accent6 12 2 2 2 2" xfId="18338" xr:uid="{00000000-0005-0000-0000-000097460000}"/>
    <cellStyle name="40% - Accent6 12 2 2 3" xfId="17387" xr:uid="{00000000-0005-0000-0000-000098460000}"/>
    <cellStyle name="40% - Accent6 12 2 3" xfId="1849" xr:uid="{00000000-0005-0000-0000-000099460000}"/>
    <cellStyle name="40% - Accent6 12 2 3 2" xfId="17997" xr:uid="{00000000-0005-0000-0000-00009A460000}"/>
    <cellStyle name="40% - Accent6 12 2 4" xfId="17046" xr:uid="{00000000-0005-0000-0000-00009B460000}"/>
    <cellStyle name="40% - Accent6 12 2 5" xfId="33450" xr:uid="{00000000-0005-0000-0000-00009C460000}"/>
    <cellStyle name="40% - Accent6 12 3" xfId="908" xr:uid="{00000000-0005-0000-0000-00009D460000}"/>
    <cellStyle name="40% - Accent6 12 3 2" xfId="2004" xr:uid="{00000000-0005-0000-0000-00009E460000}"/>
    <cellStyle name="40% - Accent6 12 3 2 2" xfId="18152" xr:uid="{00000000-0005-0000-0000-00009F460000}"/>
    <cellStyle name="40% - Accent6 12 3 3" xfId="17201" xr:uid="{00000000-0005-0000-0000-0000A0460000}"/>
    <cellStyle name="40% - Accent6 12 3 4" xfId="34073" xr:uid="{00000000-0005-0000-0000-0000A1460000}"/>
    <cellStyle name="40% - Accent6 12 4" xfId="1663" xr:uid="{00000000-0005-0000-0000-0000A2460000}"/>
    <cellStyle name="40% - Accent6 12 4 2" xfId="17811" xr:uid="{00000000-0005-0000-0000-0000A3460000}"/>
    <cellStyle name="40% - Accent6 12 4 3" xfId="34733" xr:uid="{00000000-0005-0000-0000-0000A4460000}"/>
    <cellStyle name="40% - Accent6 12 5" xfId="2715" xr:uid="{00000000-0005-0000-0000-0000A5460000}"/>
    <cellStyle name="40% - Accent6 12 5 2" xfId="18855" xr:uid="{00000000-0005-0000-0000-0000A6460000}"/>
    <cellStyle name="40% - Accent6 12 6" xfId="16860" xr:uid="{00000000-0005-0000-0000-0000A7460000}"/>
    <cellStyle name="40% - Accent6 12 7" xfId="32747" xr:uid="{00000000-0005-0000-0000-0000A8460000}"/>
    <cellStyle name="40% - Accent6 120" xfId="32393" xr:uid="{00000000-0005-0000-0000-0000A9460000}"/>
    <cellStyle name="40% - Accent6 121" xfId="32426" xr:uid="{00000000-0005-0000-0000-0000AA460000}"/>
    <cellStyle name="40% - Accent6 122" xfId="32465" xr:uid="{00000000-0005-0000-0000-0000AB460000}"/>
    <cellStyle name="40% - Accent6 123" xfId="32579" xr:uid="{00000000-0005-0000-0000-0000AC460000}"/>
    <cellStyle name="40% - Accent6 124" xfId="35929" xr:uid="{A872090F-7CB8-46E1-94EF-46A0204DCAB4}"/>
    <cellStyle name="40% - Accent6 125" xfId="35963" xr:uid="{E7CE2CBD-EC26-43A8-922E-2A20B465545B}"/>
    <cellStyle name="40% - Accent6 13" xfId="559" xr:uid="{00000000-0005-0000-0000-0000AD460000}"/>
    <cellStyle name="40% - Accent6 13 2" xfId="921" xr:uid="{00000000-0005-0000-0000-0000AE460000}"/>
    <cellStyle name="40% - Accent6 13 2 2" xfId="2017" xr:uid="{00000000-0005-0000-0000-0000AF460000}"/>
    <cellStyle name="40% - Accent6 13 2 2 2" xfId="18165" xr:uid="{00000000-0005-0000-0000-0000B0460000}"/>
    <cellStyle name="40% - Accent6 13 2 3" xfId="17214" xr:uid="{00000000-0005-0000-0000-0000B1460000}"/>
    <cellStyle name="40% - Accent6 13 2 4" xfId="33463" xr:uid="{00000000-0005-0000-0000-0000B2460000}"/>
    <cellStyle name="40% - Accent6 13 3" xfId="1676" xr:uid="{00000000-0005-0000-0000-0000B3460000}"/>
    <cellStyle name="40% - Accent6 13 3 2" xfId="17824" xr:uid="{00000000-0005-0000-0000-0000B4460000}"/>
    <cellStyle name="40% - Accent6 13 3 3" xfId="34086" xr:uid="{00000000-0005-0000-0000-0000B5460000}"/>
    <cellStyle name="40% - Accent6 13 4" xfId="2729" xr:uid="{00000000-0005-0000-0000-0000B6460000}"/>
    <cellStyle name="40% - Accent6 13 4 2" xfId="18869" xr:uid="{00000000-0005-0000-0000-0000B7460000}"/>
    <cellStyle name="40% - Accent6 13 4 3" xfId="34746" xr:uid="{00000000-0005-0000-0000-0000B8460000}"/>
    <cellStyle name="40% - Accent6 13 5" xfId="16873" xr:uid="{00000000-0005-0000-0000-0000B9460000}"/>
    <cellStyle name="40% - Accent6 13 6" xfId="32760" xr:uid="{00000000-0005-0000-0000-0000BA460000}"/>
    <cellStyle name="40% - Accent6 14" xfId="573" xr:uid="{00000000-0005-0000-0000-0000BB460000}"/>
    <cellStyle name="40% - Accent6 14 2" xfId="934" xr:uid="{00000000-0005-0000-0000-0000BC460000}"/>
    <cellStyle name="40% - Accent6 14 2 2" xfId="2030" xr:uid="{00000000-0005-0000-0000-0000BD460000}"/>
    <cellStyle name="40% - Accent6 14 2 2 2" xfId="18178" xr:uid="{00000000-0005-0000-0000-0000BE460000}"/>
    <cellStyle name="40% - Accent6 14 2 3" xfId="17227" xr:uid="{00000000-0005-0000-0000-0000BF460000}"/>
    <cellStyle name="40% - Accent6 14 2 4" xfId="33477" xr:uid="{00000000-0005-0000-0000-0000C0460000}"/>
    <cellStyle name="40% - Accent6 14 3" xfId="1689" xr:uid="{00000000-0005-0000-0000-0000C1460000}"/>
    <cellStyle name="40% - Accent6 14 3 2" xfId="17837" xr:uid="{00000000-0005-0000-0000-0000C2460000}"/>
    <cellStyle name="40% - Accent6 14 3 3" xfId="34099" xr:uid="{00000000-0005-0000-0000-0000C3460000}"/>
    <cellStyle name="40% - Accent6 14 4" xfId="16431" xr:uid="{00000000-0005-0000-0000-0000C4460000}"/>
    <cellStyle name="40% - Accent6 14 4 2" xfId="30986" xr:uid="{00000000-0005-0000-0000-0000C5460000}"/>
    <cellStyle name="40% - Accent6 14 4 3" xfId="34760" xr:uid="{00000000-0005-0000-0000-0000C6460000}"/>
    <cellStyle name="40% - Accent6 14 5" xfId="16886" xr:uid="{00000000-0005-0000-0000-0000C7460000}"/>
    <cellStyle name="40% - Accent6 14 6" xfId="32773" xr:uid="{00000000-0005-0000-0000-0000C8460000}"/>
    <cellStyle name="40% - Accent6 15" xfId="589" xr:uid="{00000000-0005-0000-0000-0000C9460000}"/>
    <cellStyle name="40% - Accent6 15 2" xfId="949" xr:uid="{00000000-0005-0000-0000-0000CA460000}"/>
    <cellStyle name="40% - Accent6 15 2 2" xfId="2045" xr:uid="{00000000-0005-0000-0000-0000CB460000}"/>
    <cellStyle name="40% - Accent6 15 2 2 2" xfId="18193" xr:uid="{00000000-0005-0000-0000-0000CC460000}"/>
    <cellStyle name="40% - Accent6 15 2 3" xfId="17242" xr:uid="{00000000-0005-0000-0000-0000CD460000}"/>
    <cellStyle name="40% - Accent6 15 2 4" xfId="33490" xr:uid="{00000000-0005-0000-0000-0000CE460000}"/>
    <cellStyle name="40% - Accent6 15 3" xfId="1704" xr:uid="{00000000-0005-0000-0000-0000CF460000}"/>
    <cellStyle name="40% - Accent6 15 3 2" xfId="17852" xr:uid="{00000000-0005-0000-0000-0000D0460000}"/>
    <cellStyle name="40% - Accent6 15 3 3" xfId="34112" xr:uid="{00000000-0005-0000-0000-0000D1460000}"/>
    <cellStyle name="40% - Accent6 15 4" xfId="16446" xr:uid="{00000000-0005-0000-0000-0000D2460000}"/>
    <cellStyle name="40% - Accent6 15 4 2" xfId="30999" xr:uid="{00000000-0005-0000-0000-0000D3460000}"/>
    <cellStyle name="40% - Accent6 15 4 3" xfId="34773" xr:uid="{00000000-0005-0000-0000-0000D4460000}"/>
    <cellStyle name="40% - Accent6 15 5" xfId="16901" xr:uid="{00000000-0005-0000-0000-0000D5460000}"/>
    <cellStyle name="40% - Accent6 15 6" xfId="32786" xr:uid="{00000000-0005-0000-0000-0000D6460000}"/>
    <cellStyle name="40% - Accent6 16" xfId="767" xr:uid="{00000000-0005-0000-0000-0000D7460000}"/>
    <cellStyle name="40% - Accent6 16 2" xfId="1866" xr:uid="{00000000-0005-0000-0000-0000D8460000}"/>
    <cellStyle name="40% - Accent6 16 2 2" xfId="18014" xr:uid="{00000000-0005-0000-0000-0000D9460000}"/>
    <cellStyle name="40% - Accent6 16 2 3" xfId="33503" xr:uid="{00000000-0005-0000-0000-0000DA460000}"/>
    <cellStyle name="40% - Accent6 16 3" xfId="16460" xr:uid="{00000000-0005-0000-0000-0000DB460000}"/>
    <cellStyle name="40% - Accent6 16 3 2" xfId="31012" xr:uid="{00000000-0005-0000-0000-0000DC460000}"/>
    <cellStyle name="40% - Accent6 16 3 3" xfId="34126" xr:uid="{00000000-0005-0000-0000-0000DD460000}"/>
    <cellStyle name="40% - Accent6 16 4" xfId="17063" xr:uid="{00000000-0005-0000-0000-0000DE460000}"/>
    <cellStyle name="40% - Accent6 16 4 2" xfId="34786" xr:uid="{00000000-0005-0000-0000-0000DF460000}"/>
    <cellStyle name="40% - Accent6 16 5" xfId="32799" xr:uid="{00000000-0005-0000-0000-0000E0460000}"/>
    <cellStyle name="40% - Accent6 17" xfId="1111" xr:uid="{00000000-0005-0000-0000-0000E1460000}"/>
    <cellStyle name="40% - Accent6 17 2" xfId="2207" xr:uid="{00000000-0005-0000-0000-0000E2460000}"/>
    <cellStyle name="40% - Accent6 17 2 2" xfId="18355" xr:uid="{00000000-0005-0000-0000-0000E3460000}"/>
    <cellStyle name="40% - Accent6 17 2 3" xfId="33516" xr:uid="{00000000-0005-0000-0000-0000E4460000}"/>
    <cellStyle name="40% - Accent6 17 3" xfId="16474" xr:uid="{00000000-0005-0000-0000-0000E5460000}"/>
    <cellStyle name="40% - Accent6 17 3 2" xfId="31026" xr:uid="{00000000-0005-0000-0000-0000E6460000}"/>
    <cellStyle name="40% - Accent6 17 3 3" xfId="34139" xr:uid="{00000000-0005-0000-0000-0000E7460000}"/>
    <cellStyle name="40% - Accent6 17 4" xfId="17404" xr:uid="{00000000-0005-0000-0000-0000E8460000}"/>
    <cellStyle name="40% - Accent6 17 4 2" xfId="34800" xr:uid="{00000000-0005-0000-0000-0000E9460000}"/>
    <cellStyle name="40% - Accent6 17 5" xfId="32812" xr:uid="{00000000-0005-0000-0000-0000EA460000}"/>
    <cellStyle name="40% - Accent6 18" xfId="1125" xr:uid="{00000000-0005-0000-0000-0000EB460000}"/>
    <cellStyle name="40% - Accent6 18 2" xfId="2220" xr:uid="{00000000-0005-0000-0000-0000EC460000}"/>
    <cellStyle name="40% - Accent6 18 2 2" xfId="18368" xr:uid="{00000000-0005-0000-0000-0000ED460000}"/>
    <cellStyle name="40% - Accent6 18 2 3" xfId="33530" xr:uid="{00000000-0005-0000-0000-0000EE460000}"/>
    <cellStyle name="40% - Accent6 18 3" xfId="16487" xr:uid="{00000000-0005-0000-0000-0000EF460000}"/>
    <cellStyle name="40% - Accent6 18 3 2" xfId="31039" xr:uid="{00000000-0005-0000-0000-0000F0460000}"/>
    <cellStyle name="40% - Accent6 18 3 3" xfId="34152" xr:uid="{00000000-0005-0000-0000-0000F1460000}"/>
    <cellStyle name="40% - Accent6 18 4" xfId="17417" xr:uid="{00000000-0005-0000-0000-0000F2460000}"/>
    <cellStyle name="40% - Accent6 18 4 2" xfId="34813" xr:uid="{00000000-0005-0000-0000-0000F3460000}"/>
    <cellStyle name="40% - Accent6 18 5" xfId="32825" xr:uid="{00000000-0005-0000-0000-0000F4460000}"/>
    <cellStyle name="40% - Accent6 19" xfId="1138" xr:uid="{00000000-0005-0000-0000-0000F5460000}"/>
    <cellStyle name="40% - Accent6 19 2" xfId="2233" xr:uid="{00000000-0005-0000-0000-0000F6460000}"/>
    <cellStyle name="40% - Accent6 19 2 2" xfId="18381" xr:uid="{00000000-0005-0000-0000-0000F7460000}"/>
    <cellStyle name="40% - Accent6 19 2 3" xfId="33543" xr:uid="{00000000-0005-0000-0000-0000F8460000}"/>
    <cellStyle name="40% - Accent6 19 3" xfId="16528" xr:uid="{00000000-0005-0000-0000-0000F9460000}"/>
    <cellStyle name="40% - Accent6 19 3 2" xfId="31054" xr:uid="{00000000-0005-0000-0000-0000FA460000}"/>
    <cellStyle name="40% - Accent6 19 3 3" xfId="34165" xr:uid="{00000000-0005-0000-0000-0000FB460000}"/>
    <cellStyle name="40% - Accent6 19 4" xfId="17430" xr:uid="{00000000-0005-0000-0000-0000FC460000}"/>
    <cellStyle name="40% - Accent6 19 4 2" xfId="34827" xr:uid="{00000000-0005-0000-0000-0000FD460000}"/>
    <cellStyle name="40% - Accent6 19 5" xfId="32839" xr:uid="{00000000-0005-0000-0000-0000FE460000}"/>
    <cellStyle name="40% - Accent6 2" xfId="245" xr:uid="{00000000-0005-0000-0000-0000FF460000}"/>
    <cellStyle name="40% - Accent6 2 10" xfId="8736" xr:uid="{00000000-0005-0000-0000-000000470000}"/>
    <cellStyle name="40% - Accent6 2 10 2" xfId="8737" xr:uid="{00000000-0005-0000-0000-000001470000}"/>
    <cellStyle name="40% - Accent6 2 10 2 2" xfId="24354" xr:uid="{00000000-0005-0000-0000-000002470000}"/>
    <cellStyle name="40% - Accent6 2 10 3" xfId="8738" xr:uid="{00000000-0005-0000-0000-000003470000}"/>
    <cellStyle name="40% - Accent6 2 10 3 2" xfId="24355" xr:uid="{00000000-0005-0000-0000-000004470000}"/>
    <cellStyle name="40% - Accent6 2 10 4" xfId="24353" xr:uid="{00000000-0005-0000-0000-000005470000}"/>
    <cellStyle name="40% - Accent6 2 11" xfId="8739" xr:uid="{00000000-0005-0000-0000-000006470000}"/>
    <cellStyle name="40% - Accent6 2 11 2" xfId="8740" xr:uid="{00000000-0005-0000-0000-000007470000}"/>
    <cellStyle name="40% - Accent6 2 11 2 2" xfId="24357" xr:uid="{00000000-0005-0000-0000-000008470000}"/>
    <cellStyle name="40% - Accent6 2 11 3" xfId="24356" xr:uid="{00000000-0005-0000-0000-000009470000}"/>
    <cellStyle name="40% - Accent6 2 2" xfId="8741" xr:uid="{00000000-0005-0000-0000-00000A470000}"/>
    <cellStyle name="40% - Accent6 2 2 10" xfId="8742" xr:uid="{00000000-0005-0000-0000-00000B470000}"/>
    <cellStyle name="40% - Accent6 2 2 10 2" xfId="8743" xr:uid="{00000000-0005-0000-0000-00000C470000}"/>
    <cellStyle name="40% - Accent6 2 2 10 2 2" xfId="24360" xr:uid="{00000000-0005-0000-0000-00000D470000}"/>
    <cellStyle name="40% - Accent6 2 2 10 3" xfId="24359" xr:uid="{00000000-0005-0000-0000-00000E470000}"/>
    <cellStyle name="40% - Accent6 2 2 11" xfId="24358" xr:uid="{00000000-0005-0000-0000-00000F470000}"/>
    <cellStyle name="40% - Accent6 2 2 2" xfId="8744" xr:uid="{00000000-0005-0000-0000-000010470000}"/>
    <cellStyle name="40% - Accent6 2 2 2 2" xfId="8745" xr:uid="{00000000-0005-0000-0000-000011470000}"/>
    <cellStyle name="40% - Accent6 2 2 2 2 2" xfId="8746" xr:uid="{00000000-0005-0000-0000-000012470000}"/>
    <cellStyle name="40% - Accent6 2 2 2 2 2 2" xfId="8747" xr:uid="{00000000-0005-0000-0000-000013470000}"/>
    <cellStyle name="40% - Accent6 2 2 2 2 2 2 2" xfId="8748" xr:uid="{00000000-0005-0000-0000-000014470000}"/>
    <cellStyle name="40% - Accent6 2 2 2 2 2 2 2 2" xfId="8749" xr:uid="{00000000-0005-0000-0000-000015470000}"/>
    <cellStyle name="40% - Accent6 2 2 2 2 2 2 2 2 2" xfId="24366" xr:uid="{00000000-0005-0000-0000-000016470000}"/>
    <cellStyle name="40% - Accent6 2 2 2 2 2 2 2 3" xfId="8750" xr:uid="{00000000-0005-0000-0000-000017470000}"/>
    <cellStyle name="40% - Accent6 2 2 2 2 2 2 2 3 2" xfId="24367" xr:uid="{00000000-0005-0000-0000-000018470000}"/>
    <cellStyle name="40% - Accent6 2 2 2 2 2 2 2 4" xfId="24365" xr:uid="{00000000-0005-0000-0000-000019470000}"/>
    <cellStyle name="40% - Accent6 2 2 2 2 2 2 3" xfId="8751" xr:uid="{00000000-0005-0000-0000-00001A470000}"/>
    <cellStyle name="40% - Accent6 2 2 2 2 2 2 3 2" xfId="8752" xr:uid="{00000000-0005-0000-0000-00001B470000}"/>
    <cellStyle name="40% - Accent6 2 2 2 2 2 2 3 2 2" xfId="24369" xr:uid="{00000000-0005-0000-0000-00001C470000}"/>
    <cellStyle name="40% - Accent6 2 2 2 2 2 2 3 3" xfId="24368" xr:uid="{00000000-0005-0000-0000-00001D470000}"/>
    <cellStyle name="40% - Accent6 2 2 2 2 2 2 4" xfId="24364" xr:uid="{00000000-0005-0000-0000-00001E470000}"/>
    <cellStyle name="40% - Accent6 2 2 2 2 2 3" xfId="8753" xr:uid="{00000000-0005-0000-0000-00001F470000}"/>
    <cellStyle name="40% - Accent6 2 2 2 2 2 3 2" xfId="8754" xr:uid="{00000000-0005-0000-0000-000020470000}"/>
    <cellStyle name="40% - Accent6 2 2 2 2 2 3 2 2" xfId="24371" xr:uid="{00000000-0005-0000-0000-000021470000}"/>
    <cellStyle name="40% - Accent6 2 2 2 2 2 3 3" xfId="8755" xr:uid="{00000000-0005-0000-0000-000022470000}"/>
    <cellStyle name="40% - Accent6 2 2 2 2 2 3 3 2" xfId="24372" xr:uid="{00000000-0005-0000-0000-000023470000}"/>
    <cellStyle name="40% - Accent6 2 2 2 2 2 3 4" xfId="24370" xr:uid="{00000000-0005-0000-0000-000024470000}"/>
    <cellStyle name="40% - Accent6 2 2 2 2 2 4" xfId="8756" xr:uid="{00000000-0005-0000-0000-000025470000}"/>
    <cellStyle name="40% - Accent6 2 2 2 2 2 4 2" xfId="8757" xr:uid="{00000000-0005-0000-0000-000026470000}"/>
    <cellStyle name="40% - Accent6 2 2 2 2 2 4 2 2" xfId="24374" xr:uid="{00000000-0005-0000-0000-000027470000}"/>
    <cellStyle name="40% - Accent6 2 2 2 2 2 4 3" xfId="24373" xr:uid="{00000000-0005-0000-0000-000028470000}"/>
    <cellStyle name="40% - Accent6 2 2 2 2 2 5" xfId="24363" xr:uid="{00000000-0005-0000-0000-000029470000}"/>
    <cellStyle name="40% - Accent6 2 2 2 2 3" xfId="8758" xr:uid="{00000000-0005-0000-0000-00002A470000}"/>
    <cellStyle name="40% - Accent6 2 2 2 2 3 2" xfId="8759" xr:uid="{00000000-0005-0000-0000-00002B470000}"/>
    <cellStyle name="40% - Accent6 2 2 2 2 3 2 2" xfId="8760" xr:uid="{00000000-0005-0000-0000-00002C470000}"/>
    <cellStyle name="40% - Accent6 2 2 2 2 3 2 2 2" xfId="24377" xr:uid="{00000000-0005-0000-0000-00002D470000}"/>
    <cellStyle name="40% - Accent6 2 2 2 2 3 2 3" xfId="8761" xr:uid="{00000000-0005-0000-0000-00002E470000}"/>
    <cellStyle name="40% - Accent6 2 2 2 2 3 2 3 2" xfId="24378" xr:uid="{00000000-0005-0000-0000-00002F470000}"/>
    <cellStyle name="40% - Accent6 2 2 2 2 3 2 4" xfId="24376" xr:uid="{00000000-0005-0000-0000-000030470000}"/>
    <cellStyle name="40% - Accent6 2 2 2 2 3 3" xfId="8762" xr:uid="{00000000-0005-0000-0000-000031470000}"/>
    <cellStyle name="40% - Accent6 2 2 2 2 3 3 2" xfId="8763" xr:uid="{00000000-0005-0000-0000-000032470000}"/>
    <cellStyle name="40% - Accent6 2 2 2 2 3 3 2 2" xfId="24380" xr:uid="{00000000-0005-0000-0000-000033470000}"/>
    <cellStyle name="40% - Accent6 2 2 2 2 3 3 3" xfId="24379" xr:uid="{00000000-0005-0000-0000-000034470000}"/>
    <cellStyle name="40% - Accent6 2 2 2 2 3 4" xfId="24375" xr:uid="{00000000-0005-0000-0000-000035470000}"/>
    <cellStyle name="40% - Accent6 2 2 2 2 4" xfId="8764" xr:uid="{00000000-0005-0000-0000-000036470000}"/>
    <cellStyle name="40% - Accent6 2 2 2 2 4 2" xfId="8765" xr:uid="{00000000-0005-0000-0000-000037470000}"/>
    <cellStyle name="40% - Accent6 2 2 2 2 4 2 2" xfId="24382" xr:uid="{00000000-0005-0000-0000-000038470000}"/>
    <cellStyle name="40% - Accent6 2 2 2 2 4 3" xfId="8766" xr:uid="{00000000-0005-0000-0000-000039470000}"/>
    <cellStyle name="40% - Accent6 2 2 2 2 4 3 2" xfId="24383" xr:uid="{00000000-0005-0000-0000-00003A470000}"/>
    <cellStyle name="40% - Accent6 2 2 2 2 4 4" xfId="24381" xr:uid="{00000000-0005-0000-0000-00003B470000}"/>
    <cellStyle name="40% - Accent6 2 2 2 2 5" xfId="8767" xr:uid="{00000000-0005-0000-0000-00003C470000}"/>
    <cellStyle name="40% - Accent6 2 2 2 2 5 2" xfId="8768" xr:uid="{00000000-0005-0000-0000-00003D470000}"/>
    <cellStyle name="40% - Accent6 2 2 2 2 5 2 2" xfId="24385" xr:uid="{00000000-0005-0000-0000-00003E470000}"/>
    <cellStyle name="40% - Accent6 2 2 2 2 5 3" xfId="24384" xr:uid="{00000000-0005-0000-0000-00003F470000}"/>
    <cellStyle name="40% - Accent6 2 2 2 2 6" xfId="24362" xr:uid="{00000000-0005-0000-0000-000040470000}"/>
    <cellStyle name="40% - Accent6 2 2 2 3" xfId="8769" xr:uid="{00000000-0005-0000-0000-000041470000}"/>
    <cellStyle name="40% - Accent6 2 2 2 3 2" xfId="8770" xr:uid="{00000000-0005-0000-0000-000042470000}"/>
    <cellStyle name="40% - Accent6 2 2 2 3 2 2" xfId="8771" xr:uid="{00000000-0005-0000-0000-000043470000}"/>
    <cellStyle name="40% - Accent6 2 2 2 3 2 2 2" xfId="8772" xr:uid="{00000000-0005-0000-0000-000044470000}"/>
    <cellStyle name="40% - Accent6 2 2 2 3 2 2 2 2" xfId="24389" xr:uid="{00000000-0005-0000-0000-000045470000}"/>
    <cellStyle name="40% - Accent6 2 2 2 3 2 2 3" xfId="8773" xr:uid="{00000000-0005-0000-0000-000046470000}"/>
    <cellStyle name="40% - Accent6 2 2 2 3 2 2 3 2" xfId="24390" xr:uid="{00000000-0005-0000-0000-000047470000}"/>
    <cellStyle name="40% - Accent6 2 2 2 3 2 2 4" xfId="24388" xr:uid="{00000000-0005-0000-0000-000048470000}"/>
    <cellStyle name="40% - Accent6 2 2 2 3 2 3" xfId="8774" xr:uid="{00000000-0005-0000-0000-000049470000}"/>
    <cellStyle name="40% - Accent6 2 2 2 3 2 3 2" xfId="8775" xr:uid="{00000000-0005-0000-0000-00004A470000}"/>
    <cellStyle name="40% - Accent6 2 2 2 3 2 3 2 2" xfId="24392" xr:uid="{00000000-0005-0000-0000-00004B470000}"/>
    <cellStyle name="40% - Accent6 2 2 2 3 2 3 3" xfId="24391" xr:uid="{00000000-0005-0000-0000-00004C470000}"/>
    <cellStyle name="40% - Accent6 2 2 2 3 2 4" xfId="24387" xr:uid="{00000000-0005-0000-0000-00004D470000}"/>
    <cellStyle name="40% - Accent6 2 2 2 3 3" xfId="8776" xr:uid="{00000000-0005-0000-0000-00004E470000}"/>
    <cellStyle name="40% - Accent6 2 2 2 3 3 2" xfId="8777" xr:uid="{00000000-0005-0000-0000-00004F470000}"/>
    <cellStyle name="40% - Accent6 2 2 2 3 3 2 2" xfId="24394" xr:uid="{00000000-0005-0000-0000-000050470000}"/>
    <cellStyle name="40% - Accent6 2 2 2 3 3 3" xfId="8778" xr:uid="{00000000-0005-0000-0000-000051470000}"/>
    <cellStyle name="40% - Accent6 2 2 2 3 3 3 2" xfId="24395" xr:uid="{00000000-0005-0000-0000-000052470000}"/>
    <cellStyle name="40% - Accent6 2 2 2 3 3 4" xfId="24393" xr:uid="{00000000-0005-0000-0000-000053470000}"/>
    <cellStyle name="40% - Accent6 2 2 2 3 4" xfId="8779" xr:uid="{00000000-0005-0000-0000-000054470000}"/>
    <cellStyle name="40% - Accent6 2 2 2 3 4 2" xfId="8780" xr:uid="{00000000-0005-0000-0000-000055470000}"/>
    <cellStyle name="40% - Accent6 2 2 2 3 4 2 2" xfId="24397" xr:uid="{00000000-0005-0000-0000-000056470000}"/>
    <cellStyle name="40% - Accent6 2 2 2 3 4 3" xfId="24396" xr:uid="{00000000-0005-0000-0000-000057470000}"/>
    <cellStyle name="40% - Accent6 2 2 2 3 5" xfId="24386" xr:uid="{00000000-0005-0000-0000-000058470000}"/>
    <cellStyle name="40% - Accent6 2 2 2 4" xfId="8781" xr:uid="{00000000-0005-0000-0000-000059470000}"/>
    <cellStyle name="40% - Accent6 2 2 2 4 2" xfId="8782" xr:uid="{00000000-0005-0000-0000-00005A470000}"/>
    <cellStyle name="40% - Accent6 2 2 2 4 2 2" xfId="8783" xr:uid="{00000000-0005-0000-0000-00005B470000}"/>
    <cellStyle name="40% - Accent6 2 2 2 4 2 2 2" xfId="8784" xr:uid="{00000000-0005-0000-0000-00005C470000}"/>
    <cellStyle name="40% - Accent6 2 2 2 4 2 2 2 2" xfId="24401" xr:uid="{00000000-0005-0000-0000-00005D470000}"/>
    <cellStyle name="40% - Accent6 2 2 2 4 2 2 3" xfId="8785" xr:uid="{00000000-0005-0000-0000-00005E470000}"/>
    <cellStyle name="40% - Accent6 2 2 2 4 2 2 3 2" xfId="24402" xr:uid="{00000000-0005-0000-0000-00005F470000}"/>
    <cellStyle name="40% - Accent6 2 2 2 4 2 2 4" xfId="24400" xr:uid="{00000000-0005-0000-0000-000060470000}"/>
    <cellStyle name="40% - Accent6 2 2 2 4 2 3" xfId="8786" xr:uid="{00000000-0005-0000-0000-000061470000}"/>
    <cellStyle name="40% - Accent6 2 2 2 4 2 3 2" xfId="8787" xr:uid="{00000000-0005-0000-0000-000062470000}"/>
    <cellStyle name="40% - Accent6 2 2 2 4 2 3 2 2" xfId="24404" xr:uid="{00000000-0005-0000-0000-000063470000}"/>
    <cellStyle name="40% - Accent6 2 2 2 4 2 3 3" xfId="24403" xr:uid="{00000000-0005-0000-0000-000064470000}"/>
    <cellStyle name="40% - Accent6 2 2 2 4 2 4" xfId="24399" xr:uid="{00000000-0005-0000-0000-000065470000}"/>
    <cellStyle name="40% - Accent6 2 2 2 4 3" xfId="8788" xr:uid="{00000000-0005-0000-0000-000066470000}"/>
    <cellStyle name="40% - Accent6 2 2 2 4 3 2" xfId="8789" xr:uid="{00000000-0005-0000-0000-000067470000}"/>
    <cellStyle name="40% - Accent6 2 2 2 4 3 2 2" xfId="24406" xr:uid="{00000000-0005-0000-0000-000068470000}"/>
    <cellStyle name="40% - Accent6 2 2 2 4 3 3" xfId="8790" xr:uid="{00000000-0005-0000-0000-000069470000}"/>
    <cellStyle name="40% - Accent6 2 2 2 4 3 3 2" xfId="24407" xr:uid="{00000000-0005-0000-0000-00006A470000}"/>
    <cellStyle name="40% - Accent6 2 2 2 4 3 4" xfId="24405" xr:uid="{00000000-0005-0000-0000-00006B470000}"/>
    <cellStyle name="40% - Accent6 2 2 2 4 4" xfId="8791" xr:uid="{00000000-0005-0000-0000-00006C470000}"/>
    <cellStyle name="40% - Accent6 2 2 2 4 4 2" xfId="8792" xr:uid="{00000000-0005-0000-0000-00006D470000}"/>
    <cellStyle name="40% - Accent6 2 2 2 4 4 2 2" xfId="24409" xr:uid="{00000000-0005-0000-0000-00006E470000}"/>
    <cellStyle name="40% - Accent6 2 2 2 4 4 3" xfId="24408" xr:uid="{00000000-0005-0000-0000-00006F470000}"/>
    <cellStyle name="40% - Accent6 2 2 2 4 5" xfId="24398" xr:uid="{00000000-0005-0000-0000-000070470000}"/>
    <cellStyle name="40% - Accent6 2 2 2 5" xfId="8793" xr:uid="{00000000-0005-0000-0000-000071470000}"/>
    <cellStyle name="40% - Accent6 2 2 2 5 2" xfId="8794" xr:uid="{00000000-0005-0000-0000-000072470000}"/>
    <cellStyle name="40% - Accent6 2 2 2 5 2 2" xfId="8795" xr:uid="{00000000-0005-0000-0000-000073470000}"/>
    <cellStyle name="40% - Accent6 2 2 2 5 2 2 2" xfId="24412" xr:uid="{00000000-0005-0000-0000-000074470000}"/>
    <cellStyle name="40% - Accent6 2 2 2 5 2 3" xfId="8796" xr:uid="{00000000-0005-0000-0000-000075470000}"/>
    <cellStyle name="40% - Accent6 2 2 2 5 2 3 2" xfId="24413" xr:uid="{00000000-0005-0000-0000-000076470000}"/>
    <cellStyle name="40% - Accent6 2 2 2 5 2 4" xfId="24411" xr:uid="{00000000-0005-0000-0000-000077470000}"/>
    <cellStyle name="40% - Accent6 2 2 2 5 3" xfId="8797" xr:uid="{00000000-0005-0000-0000-000078470000}"/>
    <cellStyle name="40% - Accent6 2 2 2 5 3 2" xfId="8798" xr:uid="{00000000-0005-0000-0000-000079470000}"/>
    <cellStyle name="40% - Accent6 2 2 2 5 3 2 2" xfId="24415" xr:uid="{00000000-0005-0000-0000-00007A470000}"/>
    <cellStyle name="40% - Accent6 2 2 2 5 3 3" xfId="24414" xr:uid="{00000000-0005-0000-0000-00007B470000}"/>
    <cellStyle name="40% - Accent6 2 2 2 5 4" xfId="24410" xr:uid="{00000000-0005-0000-0000-00007C470000}"/>
    <cellStyle name="40% - Accent6 2 2 2 6" xfId="8799" xr:uid="{00000000-0005-0000-0000-00007D470000}"/>
    <cellStyle name="40% - Accent6 2 2 2 6 2" xfId="8800" xr:uid="{00000000-0005-0000-0000-00007E470000}"/>
    <cellStyle name="40% - Accent6 2 2 2 6 2 2" xfId="8801" xr:uid="{00000000-0005-0000-0000-00007F470000}"/>
    <cellStyle name="40% - Accent6 2 2 2 6 2 2 2" xfId="24418" xr:uid="{00000000-0005-0000-0000-000080470000}"/>
    <cellStyle name="40% - Accent6 2 2 2 6 2 3" xfId="8802" xr:uid="{00000000-0005-0000-0000-000081470000}"/>
    <cellStyle name="40% - Accent6 2 2 2 6 2 3 2" xfId="24419" xr:uid="{00000000-0005-0000-0000-000082470000}"/>
    <cellStyle name="40% - Accent6 2 2 2 6 2 4" xfId="24417" xr:uid="{00000000-0005-0000-0000-000083470000}"/>
    <cellStyle name="40% - Accent6 2 2 2 6 3" xfId="8803" xr:uid="{00000000-0005-0000-0000-000084470000}"/>
    <cellStyle name="40% - Accent6 2 2 2 6 3 2" xfId="24420" xr:uid="{00000000-0005-0000-0000-000085470000}"/>
    <cellStyle name="40% - Accent6 2 2 2 6 4" xfId="8804" xr:uid="{00000000-0005-0000-0000-000086470000}"/>
    <cellStyle name="40% - Accent6 2 2 2 6 4 2" xfId="24421" xr:uid="{00000000-0005-0000-0000-000087470000}"/>
    <cellStyle name="40% - Accent6 2 2 2 6 5" xfId="24416" xr:uid="{00000000-0005-0000-0000-000088470000}"/>
    <cellStyle name="40% - Accent6 2 2 2 7" xfId="8805" xr:uid="{00000000-0005-0000-0000-000089470000}"/>
    <cellStyle name="40% - Accent6 2 2 2 7 2" xfId="8806" xr:uid="{00000000-0005-0000-0000-00008A470000}"/>
    <cellStyle name="40% - Accent6 2 2 2 7 2 2" xfId="24423" xr:uid="{00000000-0005-0000-0000-00008B470000}"/>
    <cellStyle name="40% - Accent6 2 2 2 7 3" xfId="8807" xr:uid="{00000000-0005-0000-0000-00008C470000}"/>
    <cellStyle name="40% - Accent6 2 2 2 7 3 2" xfId="24424" xr:uid="{00000000-0005-0000-0000-00008D470000}"/>
    <cellStyle name="40% - Accent6 2 2 2 7 4" xfId="24422" xr:uid="{00000000-0005-0000-0000-00008E470000}"/>
    <cellStyle name="40% - Accent6 2 2 2 8" xfId="8808" xr:uid="{00000000-0005-0000-0000-00008F470000}"/>
    <cellStyle name="40% - Accent6 2 2 2 8 2" xfId="8809" xr:uid="{00000000-0005-0000-0000-000090470000}"/>
    <cellStyle name="40% - Accent6 2 2 2 8 2 2" xfId="24426" xr:uid="{00000000-0005-0000-0000-000091470000}"/>
    <cellStyle name="40% - Accent6 2 2 2 8 3" xfId="24425" xr:uid="{00000000-0005-0000-0000-000092470000}"/>
    <cellStyle name="40% - Accent6 2 2 2 9" xfId="24361" xr:uid="{00000000-0005-0000-0000-000093470000}"/>
    <cellStyle name="40% - Accent6 2 2 3" xfId="8810" xr:uid="{00000000-0005-0000-0000-000094470000}"/>
    <cellStyle name="40% - Accent6 2 2 3 2" xfId="8811" xr:uid="{00000000-0005-0000-0000-000095470000}"/>
    <cellStyle name="40% - Accent6 2 2 3 2 2" xfId="8812" xr:uid="{00000000-0005-0000-0000-000096470000}"/>
    <cellStyle name="40% - Accent6 2 2 3 2 2 2" xfId="8813" xr:uid="{00000000-0005-0000-0000-000097470000}"/>
    <cellStyle name="40% - Accent6 2 2 3 2 2 2 2" xfId="8814" xr:uid="{00000000-0005-0000-0000-000098470000}"/>
    <cellStyle name="40% - Accent6 2 2 3 2 2 2 2 2" xfId="24431" xr:uid="{00000000-0005-0000-0000-000099470000}"/>
    <cellStyle name="40% - Accent6 2 2 3 2 2 2 3" xfId="8815" xr:uid="{00000000-0005-0000-0000-00009A470000}"/>
    <cellStyle name="40% - Accent6 2 2 3 2 2 2 3 2" xfId="24432" xr:uid="{00000000-0005-0000-0000-00009B470000}"/>
    <cellStyle name="40% - Accent6 2 2 3 2 2 2 4" xfId="24430" xr:uid="{00000000-0005-0000-0000-00009C470000}"/>
    <cellStyle name="40% - Accent6 2 2 3 2 2 3" xfId="8816" xr:uid="{00000000-0005-0000-0000-00009D470000}"/>
    <cellStyle name="40% - Accent6 2 2 3 2 2 3 2" xfId="8817" xr:uid="{00000000-0005-0000-0000-00009E470000}"/>
    <cellStyle name="40% - Accent6 2 2 3 2 2 3 2 2" xfId="24434" xr:uid="{00000000-0005-0000-0000-00009F470000}"/>
    <cellStyle name="40% - Accent6 2 2 3 2 2 3 3" xfId="24433" xr:uid="{00000000-0005-0000-0000-0000A0470000}"/>
    <cellStyle name="40% - Accent6 2 2 3 2 2 4" xfId="24429" xr:uid="{00000000-0005-0000-0000-0000A1470000}"/>
    <cellStyle name="40% - Accent6 2 2 3 2 3" xfId="8818" xr:uid="{00000000-0005-0000-0000-0000A2470000}"/>
    <cellStyle name="40% - Accent6 2 2 3 2 3 2" xfId="8819" xr:uid="{00000000-0005-0000-0000-0000A3470000}"/>
    <cellStyle name="40% - Accent6 2 2 3 2 3 2 2" xfId="24436" xr:uid="{00000000-0005-0000-0000-0000A4470000}"/>
    <cellStyle name="40% - Accent6 2 2 3 2 3 3" xfId="8820" xr:uid="{00000000-0005-0000-0000-0000A5470000}"/>
    <cellStyle name="40% - Accent6 2 2 3 2 3 3 2" xfId="24437" xr:uid="{00000000-0005-0000-0000-0000A6470000}"/>
    <cellStyle name="40% - Accent6 2 2 3 2 3 4" xfId="24435" xr:uid="{00000000-0005-0000-0000-0000A7470000}"/>
    <cellStyle name="40% - Accent6 2 2 3 2 4" xfId="8821" xr:uid="{00000000-0005-0000-0000-0000A8470000}"/>
    <cellStyle name="40% - Accent6 2 2 3 2 4 2" xfId="8822" xr:uid="{00000000-0005-0000-0000-0000A9470000}"/>
    <cellStyle name="40% - Accent6 2 2 3 2 4 2 2" xfId="24439" xr:uid="{00000000-0005-0000-0000-0000AA470000}"/>
    <cellStyle name="40% - Accent6 2 2 3 2 4 3" xfId="24438" xr:uid="{00000000-0005-0000-0000-0000AB470000}"/>
    <cellStyle name="40% - Accent6 2 2 3 2 5" xfId="24428" xr:uid="{00000000-0005-0000-0000-0000AC470000}"/>
    <cellStyle name="40% - Accent6 2 2 3 3" xfId="8823" xr:uid="{00000000-0005-0000-0000-0000AD470000}"/>
    <cellStyle name="40% - Accent6 2 2 3 3 2" xfId="8824" xr:uid="{00000000-0005-0000-0000-0000AE470000}"/>
    <cellStyle name="40% - Accent6 2 2 3 3 2 2" xfId="8825" xr:uid="{00000000-0005-0000-0000-0000AF470000}"/>
    <cellStyle name="40% - Accent6 2 2 3 3 2 2 2" xfId="24442" xr:uid="{00000000-0005-0000-0000-0000B0470000}"/>
    <cellStyle name="40% - Accent6 2 2 3 3 2 3" xfId="8826" xr:uid="{00000000-0005-0000-0000-0000B1470000}"/>
    <cellStyle name="40% - Accent6 2 2 3 3 2 3 2" xfId="24443" xr:uid="{00000000-0005-0000-0000-0000B2470000}"/>
    <cellStyle name="40% - Accent6 2 2 3 3 2 4" xfId="24441" xr:uid="{00000000-0005-0000-0000-0000B3470000}"/>
    <cellStyle name="40% - Accent6 2 2 3 3 3" xfId="8827" xr:uid="{00000000-0005-0000-0000-0000B4470000}"/>
    <cellStyle name="40% - Accent6 2 2 3 3 3 2" xfId="8828" xr:uid="{00000000-0005-0000-0000-0000B5470000}"/>
    <cellStyle name="40% - Accent6 2 2 3 3 3 2 2" xfId="24445" xr:uid="{00000000-0005-0000-0000-0000B6470000}"/>
    <cellStyle name="40% - Accent6 2 2 3 3 3 3" xfId="24444" xr:uid="{00000000-0005-0000-0000-0000B7470000}"/>
    <cellStyle name="40% - Accent6 2 2 3 3 4" xfId="24440" xr:uid="{00000000-0005-0000-0000-0000B8470000}"/>
    <cellStyle name="40% - Accent6 2 2 3 4" xfId="8829" xr:uid="{00000000-0005-0000-0000-0000B9470000}"/>
    <cellStyle name="40% - Accent6 2 2 3 4 2" xfId="8830" xr:uid="{00000000-0005-0000-0000-0000BA470000}"/>
    <cellStyle name="40% - Accent6 2 2 3 4 2 2" xfId="24447" xr:uid="{00000000-0005-0000-0000-0000BB470000}"/>
    <cellStyle name="40% - Accent6 2 2 3 4 3" xfId="8831" xr:uid="{00000000-0005-0000-0000-0000BC470000}"/>
    <cellStyle name="40% - Accent6 2 2 3 4 3 2" xfId="24448" xr:uid="{00000000-0005-0000-0000-0000BD470000}"/>
    <cellStyle name="40% - Accent6 2 2 3 4 4" xfId="24446" xr:uid="{00000000-0005-0000-0000-0000BE470000}"/>
    <cellStyle name="40% - Accent6 2 2 3 5" xfId="8832" xr:uid="{00000000-0005-0000-0000-0000BF470000}"/>
    <cellStyle name="40% - Accent6 2 2 3 5 2" xfId="8833" xr:uid="{00000000-0005-0000-0000-0000C0470000}"/>
    <cellStyle name="40% - Accent6 2 2 3 5 2 2" xfId="24450" xr:uid="{00000000-0005-0000-0000-0000C1470000}"/>
    <cellStyle name="40% - Accent6 2 2 3 5 3" xfId="24449" xr:uid="{00000000-0005-0000-0000-0000C2470000}"/>
    <cellStyle name="40% - Accent6 2 2 3 6" xfId="24427" xr:uid="{00000000-0005-0000-0000-0000C3470000}"/>
    <cellStyle name="40% - Accent6 2 2 4" xfId="8834" xr:uid="{00000000-0005-0000-0000-0000C4470000}"/>
    <cellStyle name="40% - Accent6 2 2 4 2" xfId="8835" xr:uid="{00000000-0005-0000-0000-0000C5470000}"/>
    <cellStyle name="40% - Accent6 2 2 4 2 2" xfId="8836" xr:uid="{00000000-0005-0000-0000-0000C6470000}"/>
    <cellStyle name="40% - Accent6 2 2 4 2 2 2" xfId="8837" xr:uid="{00000000-0005-0000-0000-0000C7470000}"/>
    <cellStyle name="40% - Accent6 2 2 4 2 2 2 2" xfId="24454" xr:uid="{00000000-0005-0000-0000-0000C8470000}"/>
    <cellStyle name="40% - Accent6 2 2 4 2 2 3" xfId="8838" xr:uid="{00000000-0005-0000-0000-0000C9470000}"/>
    <cellStyle name="40% - Accent6 2 2 4 2 2 3 2" xfId="24455" xr:uid="{00000000-0005-0000-0000-0000CA470000}"/>
    <cellStyle name="40% - Accent6 2 2 4 2 2 4" xfId="24453" xr:uid="{00000000-0005-0000-0000-0000CB470000}"/>
    <cellStyle name="40% - Accent6 2 2 4 2 3" xfId="8839" xr:uid="{00000000-0005-0000-0000-0000CC470000}"/>
    <cellStyle name="40% - Accent6 2 2 4 2 3 2" xfId="8840" xr:uid="{00000000-0005-0000-0000-0000CD470000}"/>
    <cellStyle name="40% - Accent6 2 2 4 2 3 2 2" xfId="24457" xr:uid="{00000000-0005-0000-0000-0000CE470000}"/>
    <cellStyle name="40% - Accent6 2 2 4 2 3 3" xfId="24456" xr:uid="{00000000-0005-0000-0000-0000CF470000}"/>
    <cellStyle name="40% - Accent6 2 2 4 2 4" xfId="24452" xr:uid="{00000000-0005-0000-0000-0000D0470000}"/>
    <cellStyle name="40% - Accent6 2 2 4 3" xfId="8841" xr:uid="{00000000-0005-0000-0000-0000D1470000}"/>
    <cellStyle name="40% - Accent6 2 2 4 3 2" xfId="8842" xr:uid="{00000000-0005-0000-0000-0000D2470000}"/>
    <cellStyle name="40% - Accent6 2 2 4 3 2 2" xfId="24459" xr:uid="{00000000-0005-0000-0000-0000D3470000}"/>
    <cellStyle name="40% - Accent6 2 2 4 3 3" xfId="8843" xr:uid="{00000000-0005-0000-0000-0000D4470000}"/>
    <cellStyle name="40% - Accent6 2 2 4 3 3 2" xfId="24460" xr:uid="{00000000-0005-0000-0000-0000D5470000}"/>
    <cellStyle name="40% - Accent6 2 2 4 3 4" xfId="24458" xr:uid="{00000000-0005-0000-0000-0000D6470000}"/>
    <cellStyle name="40% - Accent6 2 2 4 4" xfId="8844" xr:uid="{00000000-0005-0000-0000-0000D7470000}"/>
    <cellStyle name="40% - Accent6 2 2 4 4 2" xfId="8845" xr:uid="{00000000-0005-0000-0000-0000D8470000}"/>
    <cellStyle name="40% - Accent6 2 2 4 4 2 2" xfId="24462" xr:uid="{00000000-0005-0000-0000-0000D9470000}"/>
    <cellStyle name="40% - Accent6 2 2 4 4 3" xfId="24461" xr:uid="{00000000-0005-0000-0000-0000DA470000}"/>
    <cellStyle name="40% - Accent6 2 2 4 5" xfId="24451" xr:uid="{00000000-0005-0000-0000-0000DB470000}"/>
    <cellStyle name="40% - Accent6 2 2 5" xfId="8846" xr:uid="{00000000-0005-0000-0000-0000DC470000}"/>
    <cellStyle name="40% - Accent6 2 2 5 2" xfId="8847" xr:uid="{00000000-0005-0000-0000-0000DD470000}"/>
    <cellStyle name="40% - Accent6 2 2 5 2 2" xfId="8848" xr:uid="{00000000-0005-0000-0000-0000DE470000}"/>
    <cellStyle name="40% - Accent6 2 2 6" xfId="8849" xr:uid="{00000000-0005-0000-0000-0000DF470000}"/>
    <cellStyle name="40% - Accent6 2 2 6 2" xfId="8850" xr:uid="{00000000-0005-0000-0000-0000E0470000}"/>
    <cellStyle name="40% - Accent6 2 2 6 2 2" xfId="8851" xr:uid="{00000000-0005-0000-0000-0000E1470000}"/>
    <cellStyle name="40% - Accent6 2 2 6 2 2 2" xfId="8852" xr:uid="{00000000-0005-0000-0000-0000E2470000}"/>
    <cellStyle name="40% - Accent6 2 2 6 2 2 2 2" xfId="24466" xr:uid="{00000000-0005-0000-0000-0000E3470000}"/>
    <cellStyle name="40% - Accent6 2 2 6 2 2 3" xfId="8853" xr:uid="{00000000-0005-0000-0000-0000E4470000}"/>
    <cellStyle name="40% - Accent6 2 2 6 2 2 3 2" xfId="24467" xr:uid="{00000000-0005-0000-0000-0000E5470000}"/>
    <cellStyle name="40% - Accent6 2 2 6 2 2 4" xfId="24465" xr:uid="{00000000-0005-0000-0000-0000E6470000}"/>
    <cellStyle name="40% - Accent6 2 2 6 2 3" xfId="8854" xr:uid="{00000000-0005-0000-0000-0000E7470000}"/>
    <cellStyle name="40% - Accent6 2 2 6 2 3 2" xfId="8855" xr:uid="{00000000-0005-0000-0000-0000E8470000}"/>
    <cellStyle name="40% - Accent6 2 2 6 2 3 2 2" xfId="24469" xr:uid="{00000000-0005-0000-0000-0000E9470000}"/>
    <cellStyle name="40% - Accent6 2 2 6 2 3 3" xfId="24468" xr:uid="{00000000-0005-0000-0000-0000EA470000}"/>
    <cellStyle name="40% - Accent6 2 2 6 2 4" xfId="24464" xr:uid="{00000000-0005-0000-0000-0000EB470000}"/>
    <cellStyle name="40% - Accent6 2 2 6 3" xfId="8856" xr:uid="{00000000-0005-0000-0000-0000EC470000}"/>
    <cellStyle name="40% - Accent6 2 2 6 3 2" xfId="8857" xr:uid="{00000000-0005-0000-0000-0000ED470000}"/>
    <cellStyle name="40% - Accent6 2 2 6 3 2 2" xfId="24471" xr:uid="{00000000-0005-0000-0000-0000EE470000}"/>
    <cellStyle name="40% - Accent6 2 2 6 3 3" xfId="8858" xr:uid="{00000000-0005-0000-0000-0000EF470000}"/>
    <cellStyle name="40% - Accent6 2 2 6 3 3 2" xfId="24472" xr:uid="{00000000-0005-0000-0000-0000F0470000}"/>
    <cellStyle name="40% - Accent6 2 2 6 3 4" xfId="24470" xr:uid="{00000000-0005-0000-0000-0000F1470000}"/>
    <cellStyle name="40% - Accent6 2 2 6 4" xfId="8859" xr:uid="{00000000-0005-0000-0000-0000F2470000}"/>
    <cellStyle name="40% - Accent6 2 2 6 4 2" xfId="8860" xr:uid="{00000000-0005-0000-0000-0000F3470000}"/>
    <cellStyle name="40% - Accent6 2 2 6 4 2 2" xfId="24474" xr:uid="{00000000-0005-0000-0000-0000F4470000}"/>
    <cellStyle name="40% - Accent6 2 2 6 4 3" xfId="24473" xr:uid="{00000000-0005-0000-0000-0000F5470000}"/>
    <cellStyle name="40% - Accent6 2 2 6 5" xfId="24463" xr:uid="{00000000-0005-0000-0000-0000F6470000}"/>
    <cellStyle name="40% - Accent6 2 2 7" xfId="8861" xr:uid="{00000000-0005-0000-0000-0000F7470000}"/>
    <cellStyle name="40% - Accent6 2 2 7 2" xfId="8862" xr:uid="{00000000-0005-0000-0000-0000F8470000}"/>
    <cellStyle name="40% - Accent6 2 2 7 2 2" xfId="8863" xr:uid="{00000000-0005-0000-0000-0000F9470000}"/>
    <cellStyle name="40% - Accent6 2 2 7 2 2 2" xfId="24477" xr:uid="{00000000-0005-0000-0000-0000FA470000}"/>
    <cellStyle name="40% - Accent6 2 2 7 2 3" xfId="8864" xr:uid="{00000000-0005-0000-0000-0000FB470000}"/>
    <cellStyle name="40% - Accent6 2 2 7 2 3 2" xfId="24478" xr:uid="{00000000-0005-0000-0000-0000FC470000}"/>
    <cellStyle name="40% - Accent6 2 2 7 2 4" xfId="24476" xr:uid="{00000000-0005-0000-0000-0000FD470000}"/>
    <cellStyle name="40% - Accent6 2 2 7 3" xfId="8865" xr:uid="{00000000-0005-0000-0000-0000FE470000}"/>
    <cellStyle name="40% - Accent6 2 2 7 3 2" xfId="8866" xr:uid="{00000000-0005-0000-0000-0000FF470000}"/>
    <cellStyle name="40% - Accent6 2 2 7 3 2 2" xfId="24480" xr:uid="{00000000-0005-0000-0000-000000480000}"/>
    <cellStyle name="40% - Accent6 2 2 7 3 3" xfId="24479" xr:uid="{00000000-0005-0000-0000-000001480000}"/>
    <cellStyle name="40% - Accent6 2 2 7 4" xfId="24475" xr:uid="{00000000-0005-0000-0000-000002480000}"/>
    <cellStyle name="40% - Accent6 2 2 8" xfId="8867" xr:uid="{00000000-0005-0000-0000-000003480000}"/>
    <cellStyle name="40% - Accent6 2 2 8 2" xfId="8868" xr:uid="{00000000-0005-0000-0000-000004480000}"/>
    <cellStyle name="40% - Accent6 2 2 8 2 2" xfId="8869" xr:uid="{00000000-0005-0000-0000-000005480000}"/>
    <cellStyle name="40% - Accent6 2 2 8 2 2 2" xfId="24483" xr:uid="{00000000-0005-0000-0000-000006480000}"/>
    <cellStyle name="40% - Accent6 2 2 8 2 3" xfId="8870" xr:uid="{00000000-0005-0000-0000-000007480000}"/>
    <cellStyle name="40% - Accent6 2 2 8 2 3 2" xfId="24484" xr:uid="{00000000-0005-0000-0000-000008480000}"/>
    <cellStyle name="40% - Accent6 2 2 8 2 4" xfId="24482" xr:uid="{00000000-0005-0000-0000-000009480000}"/>
    <cellStyle name="40% - Accent6 2 2 8 3" xfId="8871" xr:uid="{00000000-0005-0000-0000-00000A480000}"/>
    <cellStyle name="40% - Accent6 2 2 8 3 2" xfId="24485" xr:uid="{00000000-0005-0000-0000-00000B480000}"/>
    <cellStyle name="40% - Accent6 2 2 8 4" xfId="8872" xr:uid="{00000000-0005-0000-0000-00000C480000}"/>
    <cellStyle name="40% - Accent6 2 2 8 4 2" xfId="24486" xr:uid="{00000000-0005-0000-0000-00000D480000}"/>
    <cellStyle name="40% - Accent6 2 2 8 5" xfId="24481" xr:uid="{00000000-0005-0000-0000-00000E480000}"/>
    <cellStyle name="40% - Accent6 2 2 9" xfId="8873" xr:uid="{00000000-0005-0000-0000-00000F480000}"/>
    <cellStyle name="40% - Accent6 2 2 9 2" xfId="8874" xr:uid="{00000000-0005-0000-0000-000010480000}"/>
    <cellStyle name="40% - Accent6 2 2 9 2 2" xfId="24488" xr:uid="{00000000-0005-0000-0000-000011480000}"/>
    <cellStyle name="40% - Accent6 2 2 9 3" xfId="8875" xr:uid="{00000000-0005-0000-0000-000012480000}"/>
    <cellStyle name="40% - Accent6 2 2 9 3 2" xfId="24489" xr:uid="{00000000-0005-0000-0000-000013480000}"/>
    <cellStyle name="40% - Accent6 2 2 9 4" xfId="24487" xr:uid="{00000000-0005-0000-0000-000014480000}"/>
    <cellStyle name="40% - Accent6 2 3" xfId="8876" xr:uid="{00000000-0005-0000-0000-000015480000}"/>
    <cellStyle name="40% - Accent6 2 3 2" xfId="8877" xr:uid="{00000000-0005-0000-0000-000016480000}"/>
    <cellStyle name="40% - Accent6 2 3 2 2" xfId="8878" xr:uid="{00000000-0005-0000-0000-000017480000}"/>
    <cellStyle name="40% - Accent6 2 3 2 2 2" xfId="8879" xr:uid="{00000000-0005-0000-0000-000018480000}"/>
    <cellStyle name="40% - Accent6 2 3 2 2 2 2" xfId="8880" xr:uid="{00000000-0005-0000-0000-000019480000}"/>
    <cellStyle name="40% - Accent6 2 3 2 2 2 2 2" xfId="8881" xr:uid="{00000000-0005-0000-0000-00001A480000}"/>
    <cellStyle name="40% - Accent6 2 3 2 2 2 2 2 2" xfId="24495" xr:uid="{00000000-0005-0000-0000-00001B480000}"/>
    <cellStyle name="40% - Accent6 2 3 2 2 2 2 3" xfId="8882" xr:uid="{00000000-0005-0000-0000-00001C480000}"/>
    <cellStyle name="40% - Accent6 2 3 2 2 2 2 3 2" xfId="24496" xr:uid="{00000000-0005-0000-0000-00001D480000}"/>
    <cellStyle name="40% - Accent6 2 3 2 2 2 2 4" xfId="24494" xr:uid="{00000000-0005-0000-0000-00001E480000}"/>
    <cellStyle name="40% - Accent6 2 3 2 2 2 3" xfId="8883" xr:uid="{00000000-0005-0000-0000-00001F480000}"/>
    <cellStyle name="40% - Accent6 2 3 2 2 2 3 2" xfId="8884" xr:uid="{00000000-0005-0000-0000-000020480000}"/>
    <cellStyle name="40% - Accent6 2 3 2 2 2 3 2 2" xfId="24498" xr:uid="{00000000-0005-0000-0000-000021480000}"/>
    <cellStyle name="40% - Accent6 2 3 2 2 2 3 3" xfId="24497" xr:uid="{00000000-0005-0000-0000-000022480000}"/>
    <cellStyle name="40% - Accent6 2 3 2 2 2 4" xfId="24493" xr:uid="{00000000-0005-0000-0000-000023480000}"/>
    <cellStyle name="40% - Accent6 2 3 2 2 3" xfId="8885" xr:uid="{00000000-0005-0000-0000-000024480000}"/>
    <cellStyle name="40% - Accent6 2 3 2 2 3 2" xfId="8886" xr:uid="{00000000-0005-0000-0000-000025480000}"/>
    <cellStyle name="40% - Accent6 2 3 2 2 3 2 2" xfId="24500" xr:uid="{00000000-0005-0000-0000-000026480000}"/>
    <cellStyle name="40% - Accent6 2 3 2 2 3 3" xfId="8887" xr:uid="{00000000-0005-0000-0000-000027480000}"/>
    <cellStyle name="40% - Accent6 2 3 2 2 3 3 2" xfId="24501" xr:uid="{00000000-0005-0000-0000-000028480000}"/>
    <cellStyle name="40% - Accent6 2 3 2 2 3 4" xfId="24499" xr:uid="{00000000-0005-0000-0000-000029480000}"/>
    <cellStyle name="40% - Accent6 2 3 2 2 4" xfId="8888" xr:uid="{00000000-0005-0000-0000-00002A480000}"/>
    <cellStyle name="40% - Accent6 2 3 2 2 4 2" xfId="8889" xr:uid="{00000000-0005-0000-0000-00002B480000}"/>
    <cellStyle name="40% - Accent6 2 3 2 2 4 2 2" xfId="24503" xr:uid="{00000000-0005-0000-0000-00002C480000}"/>
    <cellStyle name="40% - Accent6 2 3 2 2 4 3" xfId="24502" xr:uid="{00000000-0005-0000-0000-00002D480000}"/>
    <cellStyle name="40% - Accent6 2 3 2 2 5" xfId="24492" xr:uid="{00000000-0005-0000-0000-00002E480000}"/>
    <cellStyle name="40% - Accent6 2 3 2 3" xfId="8890" xr:uid="{00000000-0005-0000-0000-00002F480000}"/>
    <cellStyle name="40% - Accent6 2 3 2 3 2" xfId="8891" xr:uid="{00000000-0005-0000-0000-000030480000}"/>
    <cellStyle name="40% - Accent6 2 3 2 3 2 2" xfId="8892" xr:uid="{00000000-0005-0000-0000-000031480000}"/>
    <cellStyle name="40% - Accent6 2 3 2 3 2 2 2" xfId="24506" xr:uid="{00000000-0005-0000-0000-000032480000}"/>
    <cellStyle name="40% - Accent6 2 3 2 3 2 3" xfId="8893" xr:uid="{00000000-0005-0000-0000-000033480000}"/>
    <cellStyle name="40% - Accent6 2 3 2 3 2 3 2" xfId="24507" xr:uid="{00000000-0005-0000-0000-000034480000}"/>
    <cellStyle name="40% - Accent6 2 3 2 3 2 4" xfId="24505" xr:uid="{00000000-0005-0000-0000-000035480000}"/>
    <cellStyle name="40% - Accent6 2 3 2 3 3" xfId="8894" xr:uid="{00000000-0005-0000-0000-000036480000}"/>
    <cellStyle name="40% - Accent6 2 3 2 3 3 2" xfId="8895" xr:uid="{00000000-0005-0000-0000-000037480000}"/>
    <cellStyle name="40% - Accent6 2 3 2 3 3 2 2" xfId="24509" xr:uid="{00000000-0005-0000-0000-000038480000}"/>
    <cellStyle name="40% - Accent6 2 3 2 3 3 3" xfId="24508" xr:uid="{00000000-0005-0000-0000-000039480000}"/>
    <cellStyle name="40% - Accent6 2 3 2 3 4" xfId="24504" xr:uid="{00000000-0005-0000-0000-00003A480000}"/>
    <cellStyle name="40% - Accent6 2 3 2 4" xfId="8896" xr:uid="{00000000-0005-0000-0000-00003B480000}"/>
    <cellStyle name="40% - Accent6 2 3 2 4 2" xfId="8897" xr:uid="{00000000-0005-0000-0000-00003C480000}"/>
    <cellStyle name="40% - Accent6 2 3 2 4 2 2" xfId="24511" xr:uid="{00000000-0005-0000-0000-00003D480000}"/>
    <cellStyle name="40% - Accent6 2 3 2 4 3" xfId="8898" xr:uid="{00000000-0005-0000-0000-00003E480000}"/>
    <cellStyle name="40% - Accent6 2 3 2 4 3 2" xfId="24512" xr:uid="{00000000-0005-0000-0000-00003F480000}"/>
    <cellStyle name="40% - Accent6 2 3 2 4 4" xfId="24510" xr:uid="{00000000-0005-0000-0000-000040480000}"/>
    <cellStyle name="40% - Accent6 2 3 2 5" xfId="8899" xr:uid="{00000000-0005-0000-0000-000041480000}"/>
    <cellStyle name="40% - Accent6 2 3 2 5 2" xfId="8900" xr:uid="{00000000-0005-0000-0000-000042480000}"/>
    <cellStyle name="40% - Accent6 2 3 2 5 2 2" xfId="24514" xr:uid="{00000000-0005-0000-0000-000043480000}"/>
    <cellStyle name="40% - Accent6 2 3 2 5 3" xfId="24513" xr:uid="{00000000-0005-0000-0000-000044480000}"/>
    <cellStyle name="40% - Accent6 2 3 2 6" xfId="24491" xr:uid="{00000000-0005-0000-0000-000045480000}"/>
    <cellStyle name="40% - Accent6 2 3 3" xfId="8901" xr:uid="{00000000-0005-0000-0000-000046480000}"/>
    <cellStyle name="40% - Accent6 2 3 3 2" xfId="8902" xr:uid="{00000000-0005-0000-0000-000047480000}"/>
    <cellStyle name="40% - Accent6 2 3 3 2 2" xfId="8903" xr:uid="{00000000-0005-0000-0000-000048480000}"/>
    <cellStyle name="40% - Accent6 2 3 3 2 2 2" xfId="8904" xr:uid="{00000000-0005-0000-0000-000049480000}"/>
    <cellStyle name="40% - Accent6 2 3 3 2 2 2 2" xfId="24518" xr:uid="{00000000-0005-0000-0000-00004A480000}"/>
    <cellStyle name="40% - Accent6 2 3 3 2 2 3" xfId="8905" xr:uid="{00000000-0005-0000-0000-00004B480000}"/>
    <cellStyle name="40% - Accent6 2 3 3 2 2 3 2" xfId="24519" xr:uid="{00000000-0005-0000-0000-00004C480000}"/>
    <cellStyle name="40% - Accent6 2 3 3 2 2 4" xfId="24517" xr:uid="{00000000-0005-0000-0000-00004D480000}"/>
    <cellStyle name="40% - Accent6 2 3 3 2 3" xfId="8906" xr:uid="{00000000-0005-0000-0000-00004E480000}"/>
    <cellStyle name="40% - Accent6 2 3 3 2 3 2" xfId="8907" xr:uid="{00000000-0005-0000-0000-00004F480000}"/>
    <cellStyle name="40% - Accent6 2 3 3 2 3 2 2" xfId="24521" xr:uid="{00000000-0005-0000-0000-000050480000}"/>
    <cellStyle name="40% - Accent6 2 3 3 2 3 3" xfId="24520" xr:uid="{00000000-0005-0000-0000-000051480000}"/>
    <cellStyle name="40% - Accent6 2 3 3 2 4" xfId="24516" xr:uid="{00000000-0005-0000-0000-000052480000}"/>
    <cellStyle name="40% - Accent6 2 3 3 3" xfId="8908" xr:uid="{00000000-0005-0000-0000-000053480000}"/>
    <cellStyle name="40% - Accent6 2 3 3 3 2" xfId="8909" xr:uid="{00000000-0005-0000-0000-000054480000}"/>
    <cellStyle name="40% - Accent6 2 3 3 3 2 2" xfId="24523" xr:uid="{00000000-0005-0000-0000-000055480000}"/>
    <cellStyle name="40% - Accent6 2 3 3 3 3" xfId="8910" xr:uid="{00000000-0005-0000-0000-000056480000}"/>
    <cellStyle name="40% - Accent6 2 3 3 3 3 2" xfId="24524" xr:uid="{00000000-0005-0000-0000-000057480000}"/>
    <cellStyle name="40% - Accent6 2 3 3 3 4" xfId="24522" xr:uid="{00000000-0005-0000-0000-000058480000}"/>
    <cellStyle name="40% - Accent6 2 3 3 4" xfId="8911" xr:uid="{00000000-0005-0000-0000-000059480000}"/>
    <cellStyle name="40% - Accent6 2 3 3 4 2" xfId="8912" xr:uid="{00000000-0005-0000-0000-00005A480000}"/>
    <cellStyle name="40% - Accent6 2 3 3 4 2 2" xfId="24526" xr:uid="{00000000-0005-0000-0000-00005B480000}"/>
    <cellStyle name="40% - Accent6 2 3 3 4 3" xfId="24525" xr:uid="{00000000-0005-0000-0000-00005C480000}"/>
    <cellStyle name="40% - Accent6 2 3 3 5" xfId="24515" xr:uid="{00000000-0005-0000-0000-00005D480000}"/>
    <cellStyle name="40% - Accent6 2 3 4" xfId="8913" xr:uid="{00000000-0005-0000-0000-00005E480000}"/>
    <cellStyle name="40% - Accent6 2 3 4 2" xfId="8914" xr:uid="{00000000-0005-0000-0000-00005F480000}"/>
    <cellStyle name="40% - Accent6 2 3 4 2 2" xfId="8915" xr:uid="{00000000-0005-0000-0000-000060480000}"/>
    <cellStyle name="40% - Accent6 2 3 5" xfId="8916" xr:uid="{00000000-0005-0000-0000-000061480000}"/>
    <cellStyle name="40% - Accent6 2 3 5 2" xfId="8917" xr:uid="{00000000-0005-0000-0000-000062480000}"/>
    <cellStyle name="40% - Accent6 2 3 5 2 2" xfId="8918" xr:uid="{00000000-0005-0000-0000-000063480000}"/>
    <cellStyle name="40% - Accent6 2 3 5 2 2 2" xfId="24529" xr:uid="{00000000-0005-0000-0000-000064480000}"/>
    <cellStyle name="40% - Accent6 2 3 5 2 3" xfId="8919" xr:uid="{00000000-0005-0000-0000-000065480000}"/>
    <cellStyle name="40% - Accent6 2 3 5 2 3 2" xfId="24530" xr:uid="{00000000-0005-0000-0000-000066480000}"/>
    <cellStyle name="40% - Accent6 2 3 5 2 4" xfId="24528" xr:uid="{00000000-0005-0000-0000-000067480000}"/>
    <cellStyle name="40% - Accent6 2 3 5 3" xfId="8920" xr:uid="{00000000-0005-0000-0000-000068480000}"/>
    <cellStyle name="40% - Accent6 2 3 5 3 2" xfId="24531" xr:uid="{00000000-0005-0000-0000-000069480000}"/>
    <cellStyle name="40% - Accent6 2 3 5 4" xfId="8921" xr:uid="{00000000-0005-0000-0000-00006A480000}"/>
    <cellStyle name="40% - Accent6 2 3 5 4 2" xfId="24532" xr:uid="{00000000-0005-0000-0000-00006B480000}"/>
    <cellStyle name="40% - Accent6 2 3 5 5" xfId="24527" xr:uid="{00000000-0005-0000-0000-00006C480000}"/>
    <cellStyle name="40% - Accent6 2 3 6" xfId="8922" xr:uid="{00000000-0005-0000-0000-00006D480000}"/>
    <cellStyle name="40% - Accent6 2 3 6 2" xfId="8923" xr:uid="{00000000-0005-0000-0000-00006E480000}"/>
    <cellStyle name="40% - Accent6 2 3 6 2 2" xfId="24534" xr:uid="{00000000-0005-0000-0000-00006F480000}"/>
    <cellStyle name="40% - Accent6 2 3 6 3" xfId="8924" xr:uid="{00000000-0005-0000-0000-000070480000}"/>
    <cellStyle name="40% - Accent6 2 3 6 3 2" xfId="24535" xr:uid="{00000000-0005-0000-0000-000071480000}"/>
    <cellStyle name="40% - Accent6 2 3 6 4" xfId="24533" xr:uid="{00000000-0005-0000-0000-000072480000}"/>
    <cellStyle name="40% - Accent6 2 3 7" xfId="8925" xr:uid="{00000000-0005-0000-0000-000073480000}"/>
    <cellStyle name="40% - Accent6 2 3 7 2" xfId="8926" xr:uid="{00000000-0005-0000-0000-000074480000}"/>
    <cellStyle name="40% - Accent6 2 3 7 2 2" xfId="24537" xr:uid="{00000000-0005-0000-0000-000075480000}"/>
    <cellStyle name="40% - Accent6 2 3 7 3" xfId="24536" xr:uid="{00000000-0005-0000-0000-000076480000}"/>
    <cellStyle name="40% - Accent6 2 3 8" xfId="24490" xr:uid="{00000000-0005-0000-0000-000077480000}"/>
    <cellStyle name="40% - Accent6 2 4" xfId="8927" xr:uid="{00000000-0005-0000-0000-000078480000}"/>
    <cellStyle name="40% - Accent6 2 4 2" xfId="8928" xr:uid="{00000000-0005-0000-0000-000079480000}"/>
    <cellStyle name="40% - Accent6 2 4 2 2" xfId="8929" xr:uid="{00000000-0005-0000-0000-00007A480000}"/>
    <cellStyle name="40% - Accent6 2 4 2 2 2" xfId="8930" xr:uid="{00000000-0005-0000-0000-00007B480000}"/>
    <cellStyle name="40% - Accent6 2 4 2 2 2 2" xfId="8931" xr:uid="{00000000-0005-0000-0000-00007C480000}"/>
    <cellStyle name="40% - Accent6 2 4 2 2 2 2 2" xfId="8932" xr:uid="{00000000-0005-0000-0000-00007D480000}"/>
    <cellStyle name="40% - Accent6 2 4 2 2 2 2 2 2" xfId="24543" xr:uid="{00000000-0005-0000-0000-00007E480000}"/>
    <cellStyle name="40% - Accent6 2 4 2 2 2 2 3" xfId="8933" xr:uid="{00000000-0005-0000-0000-00007F480000}"/>
    <cellStyle name="40% - Accent6 2 4 2 2 2 2 3 2" xfId="24544" xr:uid="{00000000-0005-0000-0000-000080480000}"/>
    <cellStyle name="40% - Accent6 2 4 2 2 2 2 4" xfId="24542" xr:uid="{00000000-0005-0000-0000-000081480000}"/>
    <cellStyle name="40% - Accent6 2 4 2 2 2 3" xfId="8934" xr:uid="{00000000-0005-0000-0000-000082480000}"/>
    <cellStyle name="40% - Accent6 2 4 2 2 2 3 2" xfId="8935" xr:uid="{00000000-0005-0000-0000-000083480000}"/>
    <cellStyle name="40% - Accent6 2 4 2 2 2 3 2 2" xfId="24546" xr:uid="{00000000-0005-0000-0000-000084480000}"/>
    <cellStyle name="40% - Accent6 2 4 2 2 2 3 3" xfId="24545" xr:uid="{00000000-0005-0000-0000-000085480000}"/>
    <cellStyle name="40% - Accent6 2 4 2 2 2 4" xfId="24541" xr:uid="{00000000-0005-0000-0000-000086480000}"/>
    <cellStyle name="40% - Accent6 2 4 2 2 3" xfId="8936" xr:uid="{00000000-0005-0000-0000-000087480000}"/>
    <cellStyle name="40% - Accent6 2 4 2 2 3 2" xfId="8937" xr:uid="{00000000-0005-0000-0000-000088480000}"/>
    <cellStyle name="40% - Accent6 2 4 2 2 3 2 2" xfId="24548" xr:uid="{00000000-0005-0000-0000-000089480000}"/>
    <cellStyle name="40% - Accent6 2 4 2 2 3 3" xfId="8938" xr:uid="{00000000-0005-0000-0000-00008A480000}"/>
    <cellStyle name="40% - Accent6 2 4 2 2 3 3 2" xfId="24549" xr:uid="{00000000-0005-0000-0000-00008B480000}"/>
    <cellStyle name="40% - Accent6 2 4 2 2 3 4" xfId="24547" xr:uid="{00000000-0005-0000-0000-00008C480000}"/>
    <cellStyle name="40% - Accent6 2 4 2 2 4" xfId="8939" xr:uid="{00000000-0005-0000-0000-00008D480000}"/>
    <cellStyle name="40% - Accent6 2 4 2 2 4 2" xfId="8940" xr:uid="{00000000-0005-0000-0000-00008E480000}"/>
    <cellStyle name="40% - Accent6 2 4 2 2 4 2 2" xfId="24551" xr:uid="{00000000-0005-0000-0000-00008F480000}"/>
    <cellStyle name="40% - Accent6 2 4 2 2 4 3" xfId="24550" xr:uid="{00000000-0005-0000-0000-000090480000}"/>
    <cellStyle name="40% - Accent6 2 4 2 2 5" xfId="24540" xr:uid="{00000000-0005-0000-0000-000091480000}"/>
    <cellStyle name="40% - Accent6 2 4 2 3" xfId="8941" xr:uid="{00000000-0005-0000-0000-000092480000}"/>
    <cellStyle name="40% - Accent6 2 4 2 3 2" xfId="8942" xr:uid="{00000000-0005-0000-0000-000093480000}"/>
    <cellStyle name="40% - Accent6 2 4 2 3 2 2" xfId="8943" xr:uid="{00000000-0005-0000-0000-000094480000}"/>
    <cellStyle name="40% - Accent6 2 4 2 3 2 2 2" xfId="24554" xr:uid="{00000000-0005-0000-0000-000095480000}"/>
    <cellStyle name="40% - Accent6 2 4 2 3 2 3" xfId="8944" xr:uid="{00000000-0005-0000-0000-000096480000}"/>
    <cellStyle name="40% - Accent6 2 4 2 3 2 3 2" xfId="24555" xr:uid="{00000000-0005-0000-0000-000097480000}"/>
    <cellStyle name="40% - Accent6 2 4 2 3 2 4" xfId="24553" xr:uid="{00000000-0005-0000-0000-000098480000}"/>
    <cellStyle name="40% - Accent6 2 4 2 3 3" xfId="8945" xr:uid="{00000000-0005-0000-0000-000099480000}"/>
    <cellStyle name="40% - Accent6 2 4 2 3 3 2" xfId="8946" xr:uid="{00000000-0005-0000-0000-00009A480000}"/>
    <cellStyle name="40% - Accent6 2 4 2 3 3 2 2" xfId="24557" xr:uid="{00000000-0005-0000-0000-00009B480000}"/>
    <cellStyle name="40% - Accent6 2 4 2 3 3 3" xfId="24556" xr:uid="{00000000-0005-0000-0000-00009C480000}"/>
    <cellStyle name="40% - Accent6 2 4 2 3 4" xfId="24552" xr:uid="{00000000-0005-0000-0000-00009D480000}"/>
    <cellStyle name="40% - Accent6 2 4 2 4" xfId="8947" xr:uid="{00000000-0005-0000-0000-00009E480000}"/>
    <cellStyle name="40% - Accent6 2 4 2 4 2" xfId="8948" xr:uid="{00000000-0005-0000-0000-00009F480000}"/>
    <cellStyle name="40% - Accent6 2 4 2 4 2 2" xfId="24559" xr:uid="{00000000-0005-0000-0000-0000A0480000}"/>
    <cellStyle name="40% - Accent6 2 4 2 4 3" xfId="8949" xr:uid="{00000000-0005-0000-0000-0000A1480000}"/>
    <cellStyle name="40% - Accent6 2 4 2 4 3 2" xfId="24560" xr:uid="{00000000-0005-0000-0000-0000A2480000}"/>
    <cellStyle name="40% - Accent6 2 4 2 4 4" xfId="24558" xr:uid="{00000000-0005-0000-0000-0000A3480000}"/>
    <cellStyle name="40% - Accent6 2 4 2 5" xfId="8950" xr:uid="{00000000-0005-0000-0000-0000A4480000}"/>
    <cellStyle name="40% - Accent6 2 4 2 5 2" xfId="8951" xr:uid="{00000000-0005-0000-0000-0000A5480000}"/>
    <cellStyle name="40% - Accent6 2 4 2 5 2 2" xfId="24562" xr:uid="{00000000-0005-0000-0000-0000A6480000}"/>
    <cellStyle name="40% - Accent6 2 4 2 5 3" xfId="24561" xr:uid="{00000000-0005-0000-0000-0000A7480000}"/>
    <cellStyle name="40% - Accent6 2 4 2 6" xfId="24539" xr:uid="{00000000-0005-0000-0000-0000A8480000}"/>
    <cellStyle name="40% - Accent6 2 4 3" xfId="8952" xr:uid="{00000000-0005-0000-0000-0000A9480000}"/>
    <cellStyle name="40% - Accent6 2 4 3 2" xfId="8953" xr:uid="{00000000-0005-0000-0000-0000AA480000}"/>
    <cellStyle name="40% - Accent6 2 4 3 2 2" xfId="8954" xr:uid="{00000000-0005-0000-0000-0000AB480000}"/>
    <cellStyle name="40% - Accent6 2 4 3 2 2 2" xfId="8955" xr:uid="{00000000-0005-0000-0000-0000AC480000}"/>
    <cellStyle name="40% - Accent6 2 4 3 2 2 2 2" xfId="24566" xr:uid="{00000000-0005-0000-0000-0000AD480000}"/>
    <cellStyle name="40% - Accent6 2 4 3 2 2 3" xfId="8956" xr:uid="{00000000-0005-0000-0000-0000AE480000}"/>
    <cellStyle name="40% - Accent6 2 4 3 2 2 3 2" xfId="24567" xr:uid="{00000000-0005-0000-0000-0000AF480000}"/>
    <cellStyle name="40% - Accent6 2 4 3 2 2 4" xfId="24565" xr:uid="{00000000-0005-0000-0000-0000B0480000}"/>
    <cellStyle name="40% - Accent6 2 4 3 2 3" xfId="8957" xr:uid="{00000000-0005-0000-0000-0000B1480000}"/>
    <cellStyle name="40% - Accent6 2 4 3 2 3 2" xfId="8958" xr:uid="{00000000-0005-0000-0000-0000B2480000}"/>
    <cellStyle name="40% - Accent6 2 4 3 2 3 2 2" xfId="24569" xr:uid="{00000000-0005-0000-0000-0000B3480000}"/>
    <cellStyle name="40% - Accent6 2 4 3 2 3 3" xfId="24568" xr:uid="{00000000-0005-0000-0000-0000B4480000}"/>
    <cellStyle name="40% - Accent6 2 4 3 2 4" xfId="24564" xr:uid="{00000000-0005-0000-0000-0000B5480000}"/>
    <cellStyle name="40% - Accent6 2 4 3 3" xfId="8959" xr:uid="{00000000-0005-0000-0000-0000B6480000}"/>
    <cellStyle name="40% - Accent6 2 4 3 3 2" xfId="8960" xr:uid="{00000000-0005-0000-0000-0000B7480000}"/>
    <cellStyle name="40% - Accent6 2 4 3 3 2 2" xfId="24571" xr:uid="{00000000-0005-0000-0000-0000B8480000}"/>
    <cellStyle name="40% - Accent6 2 4 3 3 3" xfId="8961" xr:uid="{00000000-0005-0000-0000-0000B9480000}"/>
    <cellStyle name="40% - Accent6 2 4 3 3 3 2" xfId="24572" xr:uid="{00000000-0005-0000-0000-0000BA480000}"/>
    <cellStyle name="40% - Accent6 2 4 3 3 4" xfId="24570" xr:uid="{00000000-0005-0000-0000-0000BB480000}"/>
    <cellStyle name="40% - Accent6 2 4 3 4" xfId="8962" xr:uid="{00000000-0005-0000-0000-0000BC480000}"/>
    <cellStyle name="40% - Accent6 2 4 3 4 2" xfId="8963" xr:uid="{00000000-0005-0000-0000-0000BD480000}"/>
    <cellStyle name="40% - Accent6 2 4 3 4 2 2" xfId="24574" xr:uid="{00000000-0005-0000-0000-0000BE480000}"/>
    <cellStyle name="40% - Accent6 2 4 3 4 3" xfId="24573" xr:uid="{00000000-0005-0000-0000-0000BF480000}"/>
    <cellStyle name="40% - Accent6 2 4 3 5" xfId="24563" xr:uid="{00000000-0005-0000-0000-0000C0480000}"/>
    <cellStyle name="40% - Accent6 2 4 4" xfId="8964" xr:uid="{00000000-0005-0000-0000-0000C1480000}"/>
    <cellStyle name="40% - Accent6 2 4 4 2" xfId="8965" xr:uid="{00000000-0005-0000-0000-0000C2480000}"/>
    <cellStyle name="40% - Accent6 2 4 4 2 2" xfId="8966" xr:uid="{00000000-0005-0000-0000-0000C3480000}"/>
    <cellStyle name="40% - Accent6 2 4 4 2 2 2" xfId="8967" xr:uid="{00000000-0005-0000-0000-0000C4480000}"/>
    <cellStyle name="40% - Accent6 2 4 4 2 2 2 2" xfId="24578" xr:uid="{00000000-0005-0000-0000-0000C5480000}"/>
    <cellStyle name="40% - Accent6 2 4 4 2 2 3" xfId="8968" xr:uid="{00000000-0005-0000-0000-0000C6480000}"/>
    <cellStyle name="40% - Accent6 2 4 4 2 2 3 2" xfId="24579" xr:uid="{00000000-0005-0000-0000-0000C7480000}"/>
    <cellStyle name="40% - Accent6 2 4 4 2 2 4" xfId="24577" xr:uid="{00000000-0005-0000-0000-0000C8480000}"/>
    <cellStyle name="40% - Accent6 2 4 4 2 3" xfId="8969" xr:uid="{00000000-0005-0000-0000-0000C9480000}"/>
    <cellStyle name="40% - Accent6 2 4 4 2 3 2" xfId="8970" xr:uid="{00000000-0005-0000-0000-0000CA480000}"/>
    <cellStyle name="40% - Accent6 2 4 4 2 3 2 2" xfId="24581" xr:uid="{00000000-0005-0000-0000-0000CB480000}"/>
    <cellStyle name="40% - Accent6 2 4 4 2 3 3" xfId="24580" xr:uid="{00000000-0005-0000-0000-0000CC480000}"/>
    <cellStyle name="40% - Accent6 2 4 4 2 4" xfId="24576" xr:uid="{00000000-0005-0000-0000-0000CD480000}"/>
    <cellStyle name="40% - Accent6 2 4 4 3" xfId="8971" xr:uid="{00000000-0005-0000-0000-0000CE480000}"/>
    <cellStyle name="40% - Accent6 2 4 4 3 2" xfId="8972" xr:uid="{00000000-0005-0000-0000-0000CF480000}"/>
    <cellStyle name="40% - Accent6 2 4 4 3 2 2" xfId="24583" xr:uid="{00000000-0005-0000-0000-0000D0480000}"/>
    <cellStyle name="40% - Accent6 2 4 4 3 3" xfId="8973" xr:uid="{00000000-0005-0000-0000-0000D1480000}"/>
    <cellStyle name="40% - Accent6 2 4 4 3 3 2" xfId="24584" xr:uid="{00000000-0005-0000-0000-0000D2480000}"/>
    <cellStyle name="40% - Accent6 2 4 4 3 4" xfId="24582" xr:uid="{00000000-0005-0000-0000-0000D3480000}"/>
    <cellStyle name="40% - Accent6 2 4 4 4" xfId="8974" xr:uid="{00000000-0005-0000-0000-0000D4480000}"/>
    <cellStyle name="40% - Accent6 2 4 4 4 2" xfId="8975" xr:uid="{00000000-0005-0000-0000-0000D5480000}"/>
    <cellStyle name="40% - Accent6 2 4 4 4 2 2" xfId="24586" xr:uid="{00000000-0005-0000-0000-0000D6480000}"/>
    <cellStyle name="40% - Accent6 2 4 4 4 3" xfId="24585" xr:uid="{00000000-0005-0000-0000-0000D7480000}"/>
    <cellStyle name="40% - Accent6 2 4 4 5" xfId="24575" xr:uid="{00000000-0005-0000-0000-0000D8480000}"/>
    <cellStyle name="40% - Accent6 2 4 5" xfId="8976" xr:uid="{00000000-0005-0000-0000-0000D9480000}"/>
    <cellStyle name="40% - Accent6 2 4 5 2" xfId="8977" xr:uid="{00000000-0005-0000-0000-0000DA480000}"/>
    <cellStyle name="40% - Accent6 2 4 5 2 2" xfId="8978" xr:uid="{00000000-0005-0000-0000-0000DB480000}"/>
    <cellStyle name="40% - Accent6 2 4 5 2 2 2" xfId="24589" xr:uid="{00000000-0005-0000-0000-0000DC480000}"/>
    <cellStyle name="40% - Accent6 2 4 5 2 3" xfId="8979" xr:uid="{00000000-0005-0000-0000-0000DD480000}"/>
    <cellStyle name="40% - Accent6 2 4 5 2 3 2" xfId="24590" xr:uid="{00000000-0005-0000-0000-0000DE480000}"/>
    <cellStyle name="40% - Accent6 2 4 5 2 4" xfId="24588" xr:uid="{00000000-0005-0000-0000-0000DF480000}"/>
    <cellStyle name="40% - Accent6 2 4 5 3" xfId="8980" xr:uid="{00000000-0005-0000-0000-0000E0480000}"/>
    <cellStyle name="40% - Accent6 2 4 5 3 2" xfId="8981" xr:uid="{00000000-0005-0000-0000-0000E1480000}"/>
    <cellStyle name="40% - Accent6 2 4 5 3 2 2" xfId="24592" xr:uid="{00000000-0005-0000-0000-0000E2480000}"/>
    <cellStyle name="40% - Accent6 2 4 5 3 3" xfId="24591" xr:uid="{00000000-0005-0000-0000-0000E3480000}"/>
    <cellStyle name="40% - Accent6 2 4 5 4" xfId="24587" xr:uid="{00000000-0005-0000-0000-0000E4480000}"/>
    <cellStyle name="40% - Accent6 2 4 6" xfId="8982" xr:uid="{00000000-0005-0000-0000-0000E5480000}"/>
    <cellStyle name="40% - Accent6 2 4 6 2" xfId="8983" xr:uid="{00000000-0005-0000-0000-0000E6480000}"/>
    <cellStyle name="40% - Accent6 2 4 6 2 2" xfId="8984" xr:uid="{00000000-0005-0000-0000-0000E7480000}"/>
    <cellStyle name="40% - Accent6 2 4 6 2 2 2" xfId="24595" xr:uid="{00000000-0005-0000-0000-0000E8480000}"/>
    <cellStyle name="40% - Accent6 2 4 6 2 3" xfId="8985" xr:uid="{00000000-0005-0000-0000-0000E9480000}"/>
    <cellStyle name="40% - Accent6 2 4 6 2 3 2" xfId="24596" xr:uid="{00000000-0005-0000-0000-0000EA480000}"/>
    <cellStyle name="40% - Accent6 2 4 6 2 4" xfId="24594" xr:uid="{00000000-0005-0000-0000-0000EB480000}"/>
    <cellStyle name="40% - Accent6 2 4 6 3" xfId="8986" xr:uid="{00000000-0005-0000-0000-0000EC480000}"/>
    <cellStyle name="40% - Accent6 2 4 6 3 2" xfId="24597" xr:uid="{00000000-0005-0000-0000-0000ED480000}"/>
    <cellStyle name="40% - Accent6 2 4 6 4" xfId="8987" xr:uid="{00000000-0005-0000-0000-0000EE480000}"/>
    <cellStyle name="40% - Accent6 2 4 6 4 2" xfId="24598" xr:uid="{00000000-0005-0000-0000-0000EF480000}"/>
    <cellStyle name="40% - Accent6 2 4 6 5" xfId="24593" xr:uid="{00000000-0005-0000-0000-0000F0480000}"/>
    <cellStyle name="40% - Accent6 2 4 7" xfId="8988" xr:uid="{00000000-0005-0000-0000-0000F1480000}"/>
    <cellStyle name="40% - Accent6 2 4 7 2" xfId="8989" xr:uid="{00000000-0005-0000-0000-0000F2480000}"/>
    <cellStyle name="40% - Accent6 2 4 7 2 2" xfId="24600" xr:uid="{00000000-0005-0000-0000-0000F3480000}"/>
    <cellStyle name="40% - Accent6 2 4 7 3" xfId="8990" xr:uid="{00000000-0005-0000-0000-0000F4480000}"/>
    <cellStyle name="40% - Accent6 2 4 7 3 2" xfId="24601" xr:uid="{00000000-0005-0000-0000-0000F5480000}"/>
    <cellStyle name="40% - Accent6 2 4 7 4" xfId="24599" xr:uid="{00000000-0005-0000-0000-0000F6480000}"/>
    <cellStyle name="40% - Accent6 2 4 8" xfId="8991" xr:uid="{00000000-0005-0000-0000-0000F7480000}"/>
    <cellStyle name="40% - Accent6 2 4 8 2" xfId="8992" xr:uid="{00000000-0005-0000-0000-0000F8480000}"/>
    <cellStyle name="40% - Accent6 2 4 8 2 2" xfId="24603" xr:uid="{00000000-0005-0000-0000-0000F9480000}"/>
    <cellStyle name="40% - Accent6 2 4 8 3" xfId="24602" xr:uid="{00000000-0005-0000-0000-0000FA480000}"/>
    <cellStyle name="40% - Accent6 2 4 9" xfId="24538" xr:uid="{00000000-0005-0000-0000-0000FB480000}"/>
    <cellStyle name="40% - Accent6 2 5" xfId="8993" xr:uid="{00000000-0005-0000-0000-0000FC480000}"/>
    <cellStyle name="40% - Accent6 2 5 2" xfId="8994" xr:uid="{00000000-0005-0000-0000-0000FD480000}"/>
    <cellStyle name="40% - Accent6 2 5 2 2" xfId="8995" xr:uid="{00000000-0005-0000-0000-0000FE480000}"/>
    <cellStyle name="40% - Accent6 2 5 2 2 2" xfId="8996" xr:uid="{00000000-0005-0000-0000-0000FF480000}"/>
    <cellStyle name="40% - Accent6 2 5 2 2 2 2" xfId="8997" xr:uid="{00000000-0005-0000-0000-000000490000}"/>
    <cellStyle name="40% - Accent6 2 5 2 2 2 2 2" xfId="8998" xr:uid="{00000000-0005-0000-0000-000001490000}"/>
    <cellStyle name="40% - Accent6 2 5 2 2 2 2 2 2" xfId="24609" xr:uid="{00000000-0005-0000-0000-000002490000}"/>
    <cellStyle name="40% - Accent6 2 5 2 2 2 2 3" xfId="8999" xr:uid="{00000000-0005-0000-0000-000003490000}"/>
    <cellStyle name="40% - Accent6 2 5 2 2 2 2 3 2" xfId="24610" xr:uid="{00000000-0005-0000-0000-000004490000}"/>
    <cellStyle name="40% - Accent6 2 5 2 2 2 2 4" xfId="24608" xr:uid="{00000000-0005-0000-0000-000005490000}"/>
    <cellStyle name="40% - Accent6 2 5 2 2 2 3" xfId="9000" xr:uid="{00000000-0005-0000-0000-000006490000}"/>
    <cellStyle name="40% - Accent6 2 5 2 2 2 3 2" xfId="9001" xr:uid="{00000000-0005-0000-0000-000007490000}"/>
    <cellStyle name="40% - Accent6 2 5 2 2 2 3 2 2" xfId="24612" xr:uid="{00000000-0005-0000-0000-000008490000}"/>
    <cellStyle name="40% - Accent6 2 5 2 2 2 3 3" xfId="24611" xr:uid="{00000000-0005-0000-0000-000009490000}"/>
    <cellStyle name="40% - Accent6 2 5 2 2 2 4" xfId="24607" xr:uid="{00000000-0005-0000-0000-00000A490000}"/>
    <cellStyle name="40% - Accent6 2 5 2 2 3" xfId="9002" xr:uid="{00000000-0005-0000-0000-00000B490000}"/>
    <cellStyle name="40% - Accent6 2 5 2 2 3 2" xfId="9003" xr:uid="{00000000-0005-0000-0000-00000C490000}"/>
    <cellStyle name="40% - Accent6 2 5 2 2 3 2 2" xfId="24614" xr:uid="{00000000-0005-0000-0000-00000D490000}"/>
    <cellStyle name="40% - Accent6 2 5 2 2 3 3" xfId="9004" xr:uid="{00000000-0005-0000-0000-00000E490000}"/>
    <cellStyle name="40% - Accent6 2 5 2 2 3 3 2" xfId="24615" xr:uid="{00000000-0005-0000-0000-00000F490000}"/>
    <cellStyle name="40% - Accent6 2 5 2 2 3 4" xfId="24613" xr:uid="{00000000-0005-0000-0000-000010490000}"/>
    <cellStyle name="40% - Accent6 2 5 2 2 4" xfId="9005" xr:uid="{00000000-0005-0000-0000-000011490000}"/>
    <cellStyle name="40% - Accent6 2 5 2 2 4 2" xfId="9006" xr:uid="{00000000-0005-0000-0000-000012490000}"/>
    <cellStyle name="40% - Accent6 2 5 2 2 4 2 2" xfId="24617" xr:uid="{00000000-0005-0000-0000-000013490000}"/>
    <cellStyle name="40% - Accent6 2 5 2 2 4 3" xfId="24616" xr:uid="{00000000-0005-0000-0000-000014490000}"/>
    <cellStyle name="40% - Accent6 2 5 2 2 5" xfId="24606" xr:uid="{00000000-0005-0000-0000-000015490000}"/>
    <cellStyle name="40% - Accent6 2 5 2 3" xfId="9007" xr:uid="{00000000-0005-0000-0000-000016490000}"/>
    <cellStyle name="40% - Accent6 2 5 2 3 2" xfId="9008" xr:uid="{00000000-0005-0000-0000-000017490000}"/>
    <cellStyle name="40% - Accent6 2 5 2 3 2 2" xfId="9009" xr:uid="{00000000-0005-0000-0000-000018490000}"/>
    <cellStyle name="40% - Accent6 2 5 2 3 2 2 2" xfId="24620" xr:uid="{00000000-0005-0000-0000-000019490000}"/>
    <cellStyle name="40% - Accent6 2 5 2 3 2 3" xfId="9010" xr:uid="{00000000-0005-0000-0000-00001A490000}"/>
    <cellStyle name="40% - Accent6 2 5 2 3 2 3 2" xfId="24621" xr:uid="{00000000-0005-0000-0000-00001B490000}"/>
    <cellStyle name="40% - Accent6 2 5 2 3 2 4" xfId="24619" xr:uid="{00000000-0005-0000-0000-00001C490000}"/>
    <cellStyle name="40% - Accent6 2 5 2 3 3" xfId="9011" xr:uid="{00000000-0005-0000-0000-00001D490000}"/>
    <cellStyle name="40% - Accent6 2 5 2 3 3 2" xfId="9012" xr:uid="{00000000-0005-0000-0000-00001E490000}"/>
    <cellStyle name="40% - Accent6 2 5 2 3 3 2 2" xfId="24623" xr:uid="{00000000-0005-0000-0000-00001F490000}"/>
    <cellStyle name="40% - Accent6 2 5 2 3 3 3" xfId="24622" xr:uid="{00000000-0005-0000-0000-000020490000}"/>
    <cellStyle name="40% - Accent6 2 5 2 3 4" xfId="24618" xr:uid="{00000000-0005-0000-0000-000021490000}"/>
    <cellStyle name="40% - Accent6 2 5 2 4" xfId="9013" xr:uid="{00000000-0005-0000-0000-000022490000}"/>
    <cellStyle name="40% - Accent6 2 5 2 4 2" xfId="9014" xr:uid="{00000000-0005-0000-0000-000023490000}"/>
    <cellStyle name="40% - Accent6 2 5 2 4 2 2" xfId="24625" xr:uid="{00000000-0005-0000-0000-000024490000}"/>
    <cellStyle name="40% - Accent6 2 5 2 4 3" xfId="9015" xr:uid="{00000000-0005-0000-0000-000025490000}"/>
    <cellStyle name="40% - Accent6 2 5 2 4 3 2" xfId="24626" xr:uid="{00000000-0005-0000-0000-000026490000}"/>
    <cellStyle name="40% - Accent6 2 5 2 4 4" xfId="24624" xr:uid="{00000000-0005-0000-0000-000027490000}"/>
    <cellStyle name="40% - Accent6 2 5 2 5" xfId="9016" xr:uid="{00000000-0005-0000-0000-000028490000}"/>
    <cellStyle name="40% - Accent6 2 5 2 5 2" xfId="9017" xr:uid="{00000000-0005-0000-0000-000029490000}"/>
    <cellStyle name="40% - Accent6 2 5 2 5 2 2" xfId="24628" xr:uid="{00000000-0005-0000-0000-00002A490000}"/>
    <cellStyle name="40% - Accent6 2 5 2 5 3" xfId="24627" xr:uid="{00000000-0005-0000-0000-00002B490000}"/>
    <cellStyle name="40% - Accent6 2 5 2 6" xfId="24605" xr:uid="{00000000-0005-0000-0000-00002C490000}"/>
    <cellStyle name="40% - Accent6 2 5 3" xfId="9018" xr:uid="{00000000-0005-0000-0000-00002D490000}"/>
    <cellStyle name="40% - Accent6 2 5 3 2" xfId="9019" xr:uid="{00000000-0005-0000-0000-00002E490000}"/>
    <cellStyle name="40% - Accent6 2 5 3 2 2" xfId="9020" xr:uid="{00000000-0005-0000-0000-00002F490000}"/>
    <cellStyle name="40% - Accent6 2 5 3 2 2 2" xfId="9021" xr:uid="{00000000-0005-0000-0000-000030490000}"/>
    <cellStyle name="40% - Accent6 2 5 3 2 2 2 2" xfId="24632" xr:uid="{00000000-0005-0000-0000-000031490000}"/>
    <cellStyle name="40% - Accent6 2 5 3 2 2 3" xfId="9022" xr:uid="{00000000-0005-0000-0000-000032490000}"/>
    <cellStyle name="40% - Accent6 2 5 3 2 2 3 2" xfId="24633" xr:uid="{00000000-0005-0000-0000-000033490000}"/>
    <cellStyle name="40% - Accent6 2 5 3 2 2 4" xfId="24631" xr:uid="{00000000-0005-0000-0000-000034490000}"/>
    <cellStyle name="40% - Accent6 2 5 3 2 3" xfId="9023" xr:uid="{00000000-0005-0000-0000-000035490000}"/>
    <cellStyle name="40% - Accent6 2 5 3 2 3 2" xfId="9024" xr:uid="{00000000-0005-0000-0000-000036490000}"/>
    <cellStyle name="40% - Accent6 2 5 3 2 3 2 2" xfId="24635" xr:uid="{00000000-0005-0000-0000-000037490000}"/>
    <cellStyle name="40% - Accent6 2 5 3 2 3 3" xfId="24634" xr:uid="{00000000-0005-0000-0000-000038490000}"/>
    <cellStyle name="40% - Accent6 2 5 3 2 4" xfId="24630" xr:uid="{00000000-0005-0000-0000-000039490000}"/>
    <cellStyle name="40% - Accent6 2 5 3 3" xfId="9025" xr:uid="{00000000-0005-0000-0000-00003A490000}"/>
    <cellStyle name="40% - Accent6 2 5 3 3 2" xfId="9026" xr:uid="{00000000-0005-0000-0000-00003B490000}"/>
    <cellStyle name="40% - Accent6 2 5 3 3 2 2" xfId="24637" xr:uid="{00000000-0005-0000-0000-00003C490000}"/>
    <cellStyle name="40% - Accent6 2 5 3 3 3" xfId="9027" xr:uid="{00000000-0005-0000-0000-00003D490000}"/>
    <cellStyle name="40% - Accent6 2 5 3 3 3 2" xfId="24638" xr:uid="{00000000-0005-0000-0000-00003E490000}"/>
    <cellStyle name="40% - Accent6 2 5 3 3 4" xfId="24636" xr:uid="{00000000-0005-0000-0000-00003F490000}"/>
    <cellStyle name="40% - Accent6 2 5 3 4" xfId="9028" xr:uid="{00000000-0005-0000-0000-000040490000}"/>
    <cellStyle name="40% - Accent6 2 5 3 4 2" xfId="9029" xr:uid="{00000000-0005-0000-0000-000041490000}"/>
    <cellStyle name="40% - Accent6 2 5 3 4 2 2" xfId="24640" xr:uid="{00000000-0005-0000-0000-000042490000}"/>
    <cellStyle name="40% - Accent6 2 5 3 4 3" xfId="24639" xr:uid="{00000000-0005-0000-0000-000043490000}"/>
    <cellStyle name="40% - Accent6 2 5 3 5" xfId="24629" xr:uid="{00000000-0005-0000-0000-000044490000}"/>
    <cellStyle name="40% - Accent6 2 5 4" xfId="9030" xr:uid="{00000000-0005-0000-0000-000045490000}"/>
    <cellStyle name="40% - Accent6 2 5 4 2" xfId="9031" xr:uid="{00000000-0005-0000-0000-000046490000}"/>
    <cellStyle name="40% - Accent6 2 5 4 2 2" xfId="9032" xr:uid="{00000000-0005-0000-0000-000047490000}"/>
    <cellStyle name="40% - Accent6 2 5 4 2 2 2" xfId="24643" xr:uid="{00000000-0005-0000-0000-000048490000}"/>
    <cellStyle name="40% - Accent6 2 5 4 2 3" xfId="9033" xr:uid="{00000000-0005-0000-0000-000049490000}"/>
    <cellStyle name="40% - Accent6 2 5 4 2 3 2" xfId="24644" xr:uid="{00000000-0005-0000-0000-00004A490000}"/>
    <cellStyle name="40% - Accent6 2 5 4 2 4" xfId="24642" xr:uid="{00000000-0005-0000-0000-00004B490000}"/>
    <cellStyle name="40% - Accent6 2 5 4 3" xfId="9034" xr:uid="{00000000-0005-0000-0000-00004C490000}"/>
    <cellStyle name="40% - Accent6 2 5 4 3 2" xfId="9035" xr:uid="{00000000-0005-0000-0000-00004D490000}"/>
    <cellStyle name="40% - Accent6 2 5 4 3 2 2" xfId="24646" xr:uid="{00000000-0005-0000-0000-00004E490000}"/>
    <cellStyle name="40% - Accent6 2 5 4 3 3" xfId="24645" xr:uid="{00000000-0005-0000-0000-00004F490000}"/>
    <cellStyle name="40% - Accent6 2 5 4 4" xfId="24641" xr:uid="{00000000-0005-0000-0000-000050490000}"/>
    <cellStyle name="40% - Accent6 2 5 5" xfId="9036" xr:uid="{00000000-0005-0000-0000-000051490000}"/>
    <cellStyle name="40% - Accent6 2 5 5 2" xfId="9037" xr:uid="{00000000-0005-0000-0000-000052490000}"/>
    <cellStyle name="40% - Accent6 2 5 5 2 2" xfId="24648" xr:uid="{00000000-0005-0000-0000-000053490000}"/>
    <cellStyle name="40% - Accent6 2 5 5 3" xfId="9038" xr:uid="{00000000-0005-0000-0000-000054490000}"/>
    <cellStyle name="40% - Accent6 2 5 5 3 2" xfId="24649" xr:uid="{00000000-0005-0000-0000-000055490000}"/>
    <cellStyle name="40% - Accent6 2 5 5 4" xfId="24647" xr:uid="{00000000-0005-0000-0000-000056490000}"/>
    <cellStyle name="40% - Accent6 2 5 6" xfId="9039" xr:uid="{00000000-0005-0000-0000-000057490000}"/>
    <cellStyle name="40% - Accent6 2 5 6 2" xfId="9040" xr:uid="{00000000-0005-0000-0000-000058490000}"/>
    <cellStyle name="40% - Accent6 2 5 6 2 2" xfId="24651" xr:uid="{00000000-0005-0000-0000-000059490000}"/>
    <cellStyle name="40% - Accent6 2 5 6 3" xfId="24650" xr:uid="{00000000-0005-0000-0000-00005A490000}"/>
    <cellStyle name="40% - Accent6 2 5 7" xfId="24604" xr:uid="{00000000-0005-0000-0000-00005B490000}"/>
    <cellStyle name="40% - Accent6 2 6" xfId="9041" xr:uid="{00000000-0005-0000-0000-00005C490000}"/>
    <cellStyle name="40% - Accent6 2 6 2" xfId="9042" xr:uid="{00000000-0005-0000-0000-00005D490000}"/>
    <cellStyle name="40% - Accent6 2 6 2 2" xfId="9043" xr:uid="{00000000-0005-0000-0000-00005E490000}"/>
    <cellStyle name="40% - Accent6 2 6 2 2 2" xfId="9044" xr:uid="{00000000-0005-0000-0000-00005F490000}"/>
    <cellStyle name="40% - Accent6 2 6 2 2 2 2" xfId="9045" xr:uid="{00000000-0005-0000-0000-000060490000}"/>
    <cellStyle name="40% - Accent6 2 6 2 2 2 2 2" xfId="24656" xr:uid="{00000000-0005-0000-0000-000061490000}"/>
    <cellStyle name="40% - Accent6 2 6 2 2 2 3" xfId="9046" xr:uid="{00000000-0005-0000-0000-000062490000}"/>
    <cellStyle name="40% - Accent6 2 6 2 2 2 3 2" xfId="24657" xr:uid="{00000000-0005-0000-0000-000063490000}"/>
    <cellStyle name="40% - Accent6 2 6 2 2 2 4" xfId="24655" xr:uid="{00000000-0005-0000-0000-000064490000}"/>
    <cellStyle name="40% - Accent6 2 6 2 2 3" xfId="9047" xr:uid="{00000000-0005-0000-0000-000065490000}"/>
    <cellStyle name="40% - Accent6 2 6 2 2 3 2" xfId="9048" xr:uid="{00000000-0005-0000-0000-000066490000}"/>
    <cellStyle name="40% - Accent6 2 6 2 2 3 2 2" xfId="24659" xr:uid="{00000000-0005-0000-0000-000067490000}"/>
    <cellStyle name="40% - Accent6 2 6 2 2 3 3" xfId="24658" xr:uid="{00000000-0005-0000-0000-000068490000}"/>
    <cellStyle name="40% - Accent6 2 6 2 2 4" xfId="24654" xr:uid="{00000000-0005-0000-0000-000069490000}"/>
    <cellStyle name="40% - Accent6 2 6 2 3" xfId="9049" xr:uid="{00000000-0005-0000-0000-00006A490000}"/>
    <cellStyle name="40% - Accent6 2 6 2 3 2" xfId="9050" xr:uid="{00000000-0005-0000-0000-00006B490000}"/>
    <cellStyle name="40% - Accent6 2 6 2 3 2 2" xfId="24661" xr:uid="{00000000-0005-0000-0000-00006C490000}"/>
    <cellStyle name="40% - Accent6 2 6 2 3 3" xfId="9051" xr:uid="{00000000-0005-0000-0000-00006D490000}"/>
    <cellStyle name="40% - Accent6 2 6 2 3 3 2" xfId="24662" xr:uid="{00000000-0005-0000-0000-00006E490000}"/>
    <cellStyle name="40% - Accent6 2 6 2 3 4" xfId="24660" xr:uid="{00000000-0005-0000-0000-00006F490000}"/>
    <cellStyle name="40% - Accent6 2 6 2 4" xfId="9052" xr:uid="{00000000-0005-0000-0000-000070490000}"/>
    <cellStyle name="40% - Accent6 2 6 2 4 2" xfId="9053" xr:uid="{00000000-0005-0000-0000-000071490000}"/>
    <cellStyle name="40% - Accent6 2 6 2 4 2 2" xfId="24664" xr:uid="{00000000-0005-0000-0000-000072490000}"/>
    <cellStyle name="40% - Accent6 2 6 2 4 3" xfId="24663" xr:uid="{00000000-0005-0000-0000-000073490000}"/>
    <cellStyle name="40% - Accent6 2 6 2 5" xfId="24653" xr:uid="{00000000-0005-0000-0000-000074490000}"/>
    <cellStyle name="40% - Accent6 2 6 3" xfId="9054" xr:uid="{00000000-0005-0000-0000-000075490000}"/>
    <cellStyle name="40% - Accent6 2 6 3 2" xfId="9055" xr:uid="{00000000-0005-0000-0000-000076490000}"/>
    <cellStyle name="40% - Accent6 2 6 3 2 2" xfId="9056" xr:uid="{00000000-0005-0000-0000-000077490000}"/>
    <cellStyle name="40% - Accent6 2 6 3 2 2 2" xfId="24667" xr:uid="{00000000-0005-0000-0000-000078490000}"/>
    <cellStyle name="40% - Accent6 2 6 3 2 3" xfId="9057" xr:uid="{00000000-0005-0000-0000-000079490000}"/>
    <cellStyle name="40% - Accent6 2 6 3 2 3 2" xfId="24668" xr:uid="{00000000-0005-0000-0000-00007A490000}"/>
    <cellStyle name="40% - Accent6 2 6 3 2 4" xfId="24666" xr:uid="{00000000-0005-0000-0000-00007B490000}"/>
    <cellStyle name="40% - Accent6 2 6 3 3" xfId="9058" xr:uid="{00000000-0005-0000-0000-00007C490000}"/>
    <cellStyle name="40% - Accent6 2 6 3 3 2" xfId="9059" xr:uid="{00000000-0005-0000-0000-00007D490000}"/>
    <cellStyle name="40% - Accent6 2 6 3 3 2 2" xfId="24670" xr:uid="{00000000-0005-0000-0000-00007E490000}"/>
    <cellStyle name="40% - Accent6 2 6 3 3 3" xfId="24669" xr:uid="{00000000-0005-0000-0000-00007F490000}"/>
    <cellStyle name="40% - Accent6 2 6 3 4" xfId="24665" xr:uid="{00000000-0005-0000-0000-000080490000}"/>
    <cellStyle name="40% - Accent6 2 6 4" xfId="9060" xr:uid="{00000000-0005-0000-0000-000081490000}"/>
    <cellStyle name="40% - Accent6 2 6 4 2" xfId="9061" xr:uid="{00000000-0005-0000-0000-000082490000}"/>
    <cellStyle name="40% - Accent6 2 6 4 2 2" xfId="24672" xr:uid="{00000000-0005-0000-0000-000083490000}"/>
    <cellStyle name="40% - Accent6 2 6 4 3" xfId="9062" xr:uid="{00000000-0005-0000-0000-000084490000}"/>
    <cellStyle name="40% - Accent6 2 6 4 3 2" xfId="24673" xr:uid="{00000000-0005-0000-0000-000085490000}"/>
    <cellStyle name="40% - Accent6 2 6 4 4" xfId="24671" xr:uid="{00000000-0005-0000-0000-000086490000}"/>
    <cellStyle name="40% - Accent6 2 6 5" xfId="9063" xr:uid="{00000000-0005-0000-0000-000087490000}"/>
    <cellStyle name="40% - Accent6 2 6 5 2" xfId="9064" xr:uid="{00000000-0005-0000-0000-000088490000}"/>
    <cellStyle name="40% - Accent6 2 6 5 2 2" xfId="24675" xr:uid="{00000000-0005-0000-0000-000089490000}"/>
    <cellStyle name="40% - Accent6 2 6 5 3" xfId="24674" xr:uid="{00000000-0005-0000-0000-00008A490000}"/>
    <cellStyle name="40% - Accent6 2 6 6" xfId="24652" xr:uid="{00000000-0005-0000-0000-00008B490000}"/>
    <cellStyle name="40% - Accent6 2 7" xfId="9065" xr:uid="{00000000-0005-0000-0000-00008C490000}"/>
    <cellStyle name="40% - Accent6 2 7 2" xfId="9066" xr:uid="{00000000-0005-0000-0000-00008D490000}"/>
    <cellStyle name="40% - Accent6 2 7 2 2" xfId="9067" xr:uid="{00000000-0005-0000-0000-00008E490000}"/>
    <cellStyle name="40% - Accent6 2 7 2 2 2" xfId="9068" xr:uid="{00000000-0005-0000-0000-00008F490000}"/>
    <cellStyle name="40% - Accent6 2 7 2 2 2 2" xfId="24679" xr:uid="{00000000-0005-0000-0000-000090490000}"/>
    <cellStyle name="40% - Accent6 2 7 2 2 3" xfId="9069" xr:uid="{00000000-0005-0000-0000-000091490000}"/>
    <cellStyle name="40% - Accent6 2 7 2 2 3 2" xfId="24680" xr:uid="{00000000-0005-0000-0000-000092490000}"/>
    <cellStyle name="40% - Accent6 2 7 2 2 4" xfId="24678" xr:uid="{00000000-0005-0000-0000-000093490000}"/>
    <cellStyle name="40% - Accent6 2 7 2 3" xfId="9070" xr:uid="{00000000-0005-0000-0000-000094490000}"/>
    <cellStyle name="40% - Accent6 2 7 2 3 2" xfId="9071" xr:uid="{00000000-0005-0000-0000-000095490000}"/>
    <cellStyle name="40% - Accent6 2 7 2 3 2 2" xfId="24682" xr:uid="{00000000-0005-0000-0000-000096490000}"/>
    <cellStyle name="40% - Accent6 2 7 2 3 3" xfId="24681" xr:uid="{00000000-0005-0000-0000-000097490000}"/>
    <cellStyle name="40% - Accent6 2 7 2 4" xfId="24677" xr:uid="{00000000-0005-0000-0000-000098490000}"/>
    <cellStyle name="40% - Accent6 2 7 3" xfId="9072" xr:uid="{00000000-0005-0000-0000-000099490000}"/>
    <cellStyle name="40% - Accent6 2 7 3 2" xfId="9073" xr:uid="{00000000-0005-0000-0000-00009A490000}"/>
    <cellStyle name="40% - Accent6 2 7 3 2 2" xfId="24684" xr:uid="{00000000-0005-0000-0000-00009B490000}"/>
    <cellStyle name="40% - Accent6 2 7 3 3" xfId="9074" xr:uid="{00000000-0005-0000-0000-00009C490000}"/>
    <cellStyle name="40% - Accent6 2 7 3 3 2" xfId="24685" xr:uid="{00000000-0005-0000-0000-00009D490000}"/>
    <cellStyle name="40% - Accent6 2 7 3 4" xfId="24683" xr:uid="{00000000-0005-0000-0000-00009E490000}"/>
    <cellStyle name="40% - Accent6 2 7 4" xfId="9075" xr:uid="{00000000-0005-0000-0000-00009F490000}"/>
    <cellStyle name="40% - Accent6 2 7 4 2" xfId="9076" xr:uid="{00000000-0005-0000-0000-0000A0490000}"/>
    <cellStyle name="40% - Accent6 2 7 4 2 2" xfId="24687" xr:uid="{00000000-0005-0000-0000-0000A1490000}"/>
    <cellStyle name="40% - Accent6 2 7 4 3" xfId="24686" xr:uid="{00000000-0005-0000-0000-0000A2490000}"/>
    <cellStyle name="40% - Accent6 2 7 5" xfId="24676" xr:uid="{00000000-0005-0000-0000-0000A3490000}"/>
    <cellStyle name="40% - Accent6 2 8" xfId="9077" xr:uid="{00000000-0005-0000-0000-0000A4490000}"/>
    <cellStyle name="40% - Accent6 2 8 2" xfId="9078" xr:uid="{00000000-0005-0000-0000-0000A5490000}"/>
    <cellStyle name="40% - Accent6 2 8 2 2" xfId="9079" xr:uid="{00000000-0005-0000-0000-0000A6490000}"/>
    <cellStyle name="40% - Accent6 2 8 2 2 2" xfId="24690" xr:uid="{00000000-0005-0000-0000-0000A7490000}"/>
    <cellStyle name="40% - Accent6 2 8 2 3" xfId="9080" xr:uid="{00000000-0005-0000-0000-0000A8490000}"/>
    <cellStyle name="40% - Accent6 2 8 2 3 2" xfId="24691" xr:uid="{00000000-0005-0000-0000-0000A9490000}"/>
    <cellStyle name="40% - Accent6 2 8 2 4" xfId="24689" xr:uid="{00000000-0005-0000-0000-0000AA490000}"/>
    <cellStyle name="40% - Accent6 2 8 3" xfId="9081" xr:uid="{00000000-0005-0000-0000-0000AB490000}"/>
    <cellStyle name="40% - Accent6 2 8 3 2" xfId="9082" xr:uid="{00000000-0005-0000-0000-0000AC490000}"/>
    <cellStyle name="40% - Accent6 2 8 3 2 2" xfId="24693" xr:uid="{00000000-0005-0000-0000-0000AD490000}"/>
    <cellStyle name="40% - Accent6 2 8 3 3" xfId="24692" xr:uid="{00000000-0005-0000-0000-0000AE490000}"/>
    <cellStyle name="40% - Accent6 2 8 4" xfId="24688" xr:uid="{00000000-0005-0000-0000-0000AF490000}"/>
    <cellStyle name="40% - Accent6 2 9" xfId="9083" xr:uid="{00000000-0005-0000-0000-0000B0490000}"/>
    <cellStyle name="40% - Accent6 2 9 2" xfId="9084" xr:uid="{00000000-0005-0000-0000-0000B1490000}"/>
    <cellStyle name="40% - Accent6 2 9 2 2" xfId="9085" xr:uid="{00000000-0005-0000-0000-0000B2490000}"/>
    <cellStyle name="40% - Accent6 2 9 2 2 2" xfId="24696" xr:uid="{00000000-0005-0000-0000-0000B3490000}"/>
    <cellStyle name="40% - Accent6 2 9 2 3" xfId="9086" xr:uid="{00000000-0005-0000-0000-0000B4490000}"/>
    <cellStyle name="40% - Accent6 2 9 2 3 2" xfId="24697" xr:uid="{00000000-0005-0000-0000-0000B5490000}"/>
    <cellStyle name="40% - Accent6 2 9 2 4" xfId="24695" xr:uid="{00000000-0005-0000-0000-0000B6490000}"/>
    <cellStyle name="40% - Accent6 2 9 3" xfId="9087" xr:uid="{00000000-0005-0000-0000-0000B7490000}"/>
    <cellStyle name="40% - Accent6 2 9 3 2" xfId="24698" xr:uid="{00000000-0005-0000-0000-0000B8490000}"/>
    <cellStyle name="40% - Accent6 2 9 4" xfId="9088" xr:uid="{00000000-0005-0000-0000-0000B9490000}"/>
    <cellStyle name="40% - Accent6 2 9 4 2" xfId="24699" xr:uid="{00000000-0005-0000-0000-0000BA490000}"/>
    <cellStyle name="40% - Accent6 2 9 5" xfId="24694" xr:uid="{00000000-0005-0000-0000-0000BB490000}"/>
    <cellStyle name="40% - Accent6 2_Sheet11" xfId="9089" xr:uid="{00000000-0005-0000-0000-0000BC490000}"/>
    <cellStyle name="40% - Accent6 20" xfId="1151" xr:uid="{00000000-0005-0000-0000-0000BD490000}"/>
    <cellStyle name="40% - Accent6 20 2" xfId="2246" xr:uid="{00000000-0005-0000-0000-0000BE490000}"/>
    <cellStyle name="40% - Accent6 20 2 2" xfId="18394" xr:uid="{00000000-0005-0000-0000-0000BF490000}"/>
    <cellStyle name="40% - Accent6 20 2 3" xfId="33556" xr:uid="{00000000-0005-0000-0000-0000C0490000}"/>
    <cellStyle name="40% - Accent6 20 3" xfId="16541" xr:uid="{00000000-0005-0000-0000-0000C1490000}"/>
    <cellStyle name="40% - Accent6 20 3 2" xfId="31067" xr:uid="{00000000-0005-0000-0000-0000C2490000}"/>
    <cellStyle name="40% - Accent6 20 3 3" xfId="34178" xr:uid="{00000000-0005-0000-0000-0000C3490000}"/>
    <cellStyle name="40% - Accent6 20 4" xfId="17443" xr:uid="{00000000-0005-0000-0000-0000C4490000}"/>
    <cellStyle name="40% - Accent6 20 4 2" xfId="34840" xr:uid="{00000000-0005-0000-0000-0000C5490000}"/>
    <cellStyle name="40% - Accent6 20 5" xfId="32852" xr:uid="{00000000-0005-0000-0000-0000C6490000}"/>
    <cellStyle name="40% - Accent6 21" xfId="1164" xr:uid="{00000000-0005-0000-0000-0000C7490000}"/>
    <cellStyle name="40% - Accent6 21 2" xfId="2259" xr:uid="{00000000-0005-0000-0000-0000C8490000}"/>
    <cellStyle name="40% - Accent6 21 2 2" xfId="18407" xr:uid="{00000000-0005-0000-0000-0000C9490000}"/>
    <cellStyle name="40% - Accent6 21 2 3" xfId="33570" xr:uid="{00000000-0005-0000-0000-0000CA490000}"/>
    <cellStyle name="40% - Accent6 21 3" xfId="16554" xr:uid="{00000000-0005-0000-0000-0000CB490000}"/>
    <cellStyle name="40% - Accent6 21 3 2" xfId="31080" xr:uid="{00000000-0005-0000-0000-0000CC490000}"/>
    <cellStyle name="40% - Accent6 21 3 3" xfId="34191" xr:uid="{00000000-0005-0000-0000-0000CD490000}"/>
    <cellStyle name="40% - Accent6 21 4" xfId="17456" xr:uid="{00000000-0005-0000-0000-0000CE490000}"/>
    <cellStyle name="40% - Accent6 21 4 2" xfId="34853" xr:uid="{00000000-0005-0000-0000-0000CF490000}"/>
    <cellStyle name="40% - Accent6 21 5" xfId="32865" xr:uid="{00000000-0005-0000-0000-0000D0490000}"/>
    <cellStyle name="40% - Accent6 22" xfId="1177" xr:uid="{00000000-0005-0000-0000-0000D1490000}"/>
    <cellStyle name="40% - Accent6 22 2" xfId="2272" xr:uid="{00000000-0005-0000-0000-0000D2490000}"/>
    <cellStyle name="40% - Accent6 22 2 2" xfId="18420" xr:uid="{00000000-0005-0000-0000-0000D3490000}"/>
    <cellStyle name="40% - Accent6 22 2 3" xfId="33584" xr:uid="{00000000-0005-0000-0000-0000D4490000}"/>
    <cellStyle name="40% - Accent6 22 3" xfId="16567" xr:uid="{00000000-0005-0000-0000-0000D5490000}"/>
    <cellStyle name="40% - Accent6 22 3 2" xfId="31093" xr:uid="{00000000-0005-0000-0000-0000D6490000}"/>
    <cellStyle name="40% - Accent6 22 3 3" xfId="34204" xr:uid="{00000000-0005-0000-0000-0000D7490000}"/>
    <cellStyle name="40% - Accent6 22 4" xfId="17469" xr:uid="{00000000-0005-0000-0000-0000D8490000}"/>
    <cellStyle name="40% - Accent6 22 4 2" xfId="34870" xr:uid="{00000000-0005-0000-0000-0000D9490000}"/>
    <cellStyle name="40% - Accent6 22 5" xfId="32878" xr:uid="{00000000-0005-0000-0000-0000DA490000}"/>
    <cellStyle name="40% - Accent6 23" xfId="1191" xr:uid="{00000000-0005-0000-0000-0000DB490000}"/>
    <cellStyle name="40% - Accent6 23 2" xfId="2285" xr:uid="{00000000-0005-0000-0000-0000DC490000}"/>
    <cellStyle name="40% - Accent6 23 2 2" xfId="18433" xr:uid="{00000000-0005-0000-0000-0000DD490000}"/>
    <cellStyle name="40% - Accent6 23 2 3" xfId="33601" xr:uid="{00000000-0005-0000-0000-0000DE490000}"/>
    <cellStyle name="40% - Accent6 23 3" xfId="16581" xr:uid="{00000000-0005-0000-0000-0000DF490000}"/>
    <cellStyle name="40% - Accent6 23 3 2" xfId="31107" xr:uid="{00000000-0005-0000-0000-0000E0490000}"/>
    <cellStyle name="40% - Accent6 23 3 3" xfId="34217" xr:uid="{00000000-0005-0000-0000-0000E1490000}"/>
    <cellStyle name="40% - Accent6 23 4" xfId="17482" xr:uid="{00000000-0005-0000-0000-0000E2490000}"/>
    <cellStyle name="40% - Accent6 23 4 2" xfId="34885" xr:uid="{00000000-0005-0000-0000-0000E3490000}"/>
    <cellStyle name="40% - Accent6 23 5" xfId="32897" xr:uid="{00000000-0005-0000-0000-0000E4490000}"/>
    <cellStyle name="40% - Accent6 24" xfId="1205" xr:uid="{00000000-0005-0000-0000-0000E5490000}"/>
    <cellStyle name="40% - Accent6 24 2" xfId="2298" xr:uid="{00000000-0005-0000-0000-0000E6490000}"/>
    <cellStyle name="40% - Accent6 24 2 2" xfId="18446" xr:uid="{00000000-0005-0000-0000-0000E7490000}"/>
    <cellStyle name="40% - Accent6 24 2 3" xfId="33618" xr:uid="{00000000-0005-0000-0000-0000E8490000}"/>
    <cellStyle name="40% - Accent6 24 3" xfId="16594" xr:uid="{00000000-0005-0000-0000-0000E9490000}"/>
    <cellStyle name="40% - Accent6 24 3 2" xfId="31120" xr:uid="{00000000-0005-0000-0000-0000EA490000}"/>
    <cellStyle name="40% - Accent6 24 3 3" xfId="34230" xr:uid="{00000000-0005-0000-0000-0000EB490000}"/>
    <cellStyle name="40% - Accent6 24 4" xfId="17495" xr:uid="{00000000-0005-0000-0000-0000EC490000}"/>
    <cellStyle name="40% - Accent6 24 4 2" xfId="34900" xr:uid="{00000000-0005-0000-0000-0000ED490000}"/>
    <cellStyle name="40% - Accent6 24 5" xfId="32910" xr:uid="{00000000-0005-0000-0000-0000EE490000}"/>
    <cellStyle name="40% - Accent6 25" xfId="1324" xr:uid="{00000000-0005-0000-0000-0000EF490000}"/>
    <cellStyle name="40% - Accent6 25 2" xfId="2311" xr:uid="{00000000-0005-0000-0000-0000F0490000}"/>
    <cellStyle name="40% - Accent6 25 2 2" xfId="18459" xr:uid="{00000000-0005-0000-0000-0000F1490000}"/>
    <cellStyle name="40% - Accent6 25 2 3" xfId="33632" xr:uid="{00000000-0005-0000-0000-0000F2490000}"/>
    <cellStyle name="40% - Accent6 25 3" xfId="16607" xr:uid="{00000000-0005-0000-0000-0000F3490000}"/>
    <cellStyle name="40% - Accent6 25 3 2" xfId="31133" xr:uid="{00000000-0005-0000-0000-0000F4490000}"/>
    <cellStyle name="40% - Accent6 25 3 3" xfId="34243" xr:uid="{00000000-0005-0000-0000-0000F5490000}"/>
    <cellStyle name="40% - Accent6 25 4" xfId="17508" xr:uid="{00000000-0005-0000-0000-0000F6490000}"/>
    <cellStyle name="40% - Accent6 25 4 2" xfId="34920" xr:uid="{00000000-0005-0000-0000-0000F7490000}"/>
    <cellStyle name="40% - Accent6 25 5" xfId="32923" xr:uid="{00000000-0005-0000-0000-0000F8490000}"/>
    <cellStyle name="40% - Accent6 26" xfId="1329" xr:uid="{00000000-0005-0000-0000-0000F9490000}"/>
    <cellStyle name="40% - Accent6 26 2" xfId="2312" xr:uid="{00000000-0005-0000-0000-0000FA490000}"/>
    <cellStyle name="40% - Accent6 26 2 2" xfId="18460" xr:uid="{00000000-0005-0000-0000-0000FB490000}"/>
    <cellStyle name="40% - Accent6 26 2 3" xfId="33648" xr:uid="{00000000-0005-0000-0000-0000FC490000}"/>
    <cellStyle name="40% - Accent6 26 3" xfId="16620" xr:uid="{00000000-0005-0000-0000-0000FD490000}"/>
    <cellStyle name="40% - Accent6 26 3 2" xfId="31146" xr:uid="{00000000-0005-0000-0000-0000FE490000}"/>
    <cellStyle name="40% - Accent6 26 3 3" xfId="34256" xr:uid="{00000000-0005-0000-0000-0000FF490000}"/>
    <cellStyle name="40% - Accent6 26 4" xfId="17509" xr:uid="{00000000-0005-0000-0000-0000004A0000}"/>
    <cellStyle name="40% - Accent6 26 4 2" xfId="34933" xr:uid="{00000000-0005-0000-0000-0000014A0000}"/>
    <cellStyle name="40% - Accent6 26 5" xfId="32936" xr:uid="{00000000-0005-0000-0000-0000024A0000}"/>
    <cellStyle name="40% - Accent6 27" xfId="1365" xr:uid="{00000000-0005-0000-0000-0000034A0000}"/>
    <cellStyle name="40% - Accent6 27 2" xfId="2338" xr:uid="{00000000-0005-0000-0000-0000044A0000}"/>
    <cellStyle name="40% - Accent6 27 2 2" xfId="18486" xr:uid="{00000000-0005-0000-0000-0000054A0000}"/>
    <cellStyle name="40% - Accent6 27 2 3" xfId="33663" xr:uid="{00000000-0005-0000-0000-0000064A0000}"/>
    <cellStyle name="40% - Accent6 27 3" xfId="16665" xr:uid="{00000000-0005-0000-0000-0000074A0000}"/>
    <cellStyle name="40% - Accent6 27 3 2" xfId="31163" xr:uid="{00000000-0005-0000-0000-0000084A0000}"/>
    <cellStyle name="40% - Accent6 27 3 3" xfId="34269" xr:uid="{00000000-0005-0000-0000-0000094A0000}"/>
    <cellStyle name="40% - Accent6 27 4" xfId="17535" xr:uid="{00000000-0005-0000-0000-00000A4A0000}"/>
    <cellStyle name="40% - Accent6 27 4 2" xfId="34947" xr:uid="{00000000-0005-0000-0000-00000B4A0000}"/>
    <cellStyle name="40% - Accent6 27 5" xfId="32949" xr:uid="{00000000-0005-0000-0000-00000C4A0000}"/>
    <cellStyle name="40% - Accent6 28" xfId="1381" xr:uid="{00000000-0005-0000-0000-00000D4A0000}"/>
    <cellStyle name="40% - Accent6 28 2" xfId="2353" xr:uid="{00000000-0005-0000-0000-00000E4A0000}"/>
    <cellStyle name="40% - Accent6 28 2 2" xfId="18501" xr:uid="{00000000-0005-0000-0000-00000F4A0000}"/>
    <cellStyle name="40% - Accent6 28 2 3" xfId="33679" xr:uid="{00000000-0005-0000-0000-0000104A0000}"/>
    <cellStyle name="40% - Accent6 28 3" xfId="17550" xr:uid="{00000000-0005-0000-0000-0000114A0000}"/>
    <cellStyle name="40% - Accent6 28 3 2" xfId="34960" xr:uid="{00000000-0005-0000-0000-0000124A0000}"/>
    <cellStyle name="40% - Accent6 28 4" xfId="32962" xr:uid="{00000000-0005-0000-0000-0000134A0000}"/>
    <cellStyle name="40% - Accent6 29" xfId="1395" xr:uid="{00000000-0005-0000-0000-0000144A0000}"/>
    <cellStyle name="40% - Accent6 29 2" xfId="2367" xr:uid="{00000000-0005-0000-0000-0000154A0000}"/>
    <cellStyle name="40% - Accent6 29 2 2" xfId="18515" xr:uid="{00000000-0005-0000-0000-0000164A0000}"/>
    <cellStyle name="40% - Accent6 29 2 3" xfId="33693" xr:uid="{00000000-0005-0000-0000-0000174A0000}"/>
    <cellStyle name="40% - Accent6 29 3" xfId="17564" xr:uid="{00000000-0005-0000-0000-0000184A0000}"/>
    <cellStyle name="40% - Accent6 29 3 2" xfId="34974" xr:uid="{00000000-0005-0000-0000-0000194A0000}"/>
    <cellStyle name="40% - Accent6 29 4" xfId="32975" xr:uid="{00000000-0005-0000-0000-00001A4A0000}"/>
    <cellStyle name="40% - Accent6 3" xfId="410" xr:uid="{00000000-0005-0000-0000-00001B4A0000}"/>
    <cellStyle name="40% - Accent6 3 10" xfId="16741" xr:uid="{00000000-0005-0000-0000-00001C4A0000}"/>
    <cellStyle name="40% - Accent6 3 11" xfId="32629" xr:uid="{00000000-0005-0000-0000-00001D4A0000}"/>
    <cellStyle name="40% - Accent6 3 2" xfId="622" xr:uid="{00000000-0005-0000-0000-00001E4A0000}"/>
    <cellStyle name="40% - Accent6 3 2 10" xfId="33331" xr:uid="{00000000-0005-0000-0000-00001F4A0000}"/>
    <cellStyle name="40% - Accent6 3 2 2" xfId="975" xr:uid="{00000000-0005-0000-0000-0000204A0000}"/>
    <cellStyle name="40% - Accent6 3 2 2 2" xfId="2071" xr:uid="{00000000-0005-0000-0000-0000214A0000}"/>
    <cellStyle name="40% - Accent6 3 2 2 2 2" xfId="9093" xr:uid="{00000000-0005-0000-0000-0000224A0000}"/>
    <cellStyle name="40% - Accent6 3 2 2 2 2 2" xfId="9094" xr:uid="{00000000-0005-0000-0000-0000234A0000}"/>
    <cellStyle name="40% - Accent6 3 2 2 2 2 2 2" xfId="24704" xr:uid="{00000000-0005-0000-0000-0000244A0000}"/>
    <cellStyle name="40% - Accent6 3 2 2 2 2 3" xfId="9095" xr:uid="{00000000-0005-0000-0000-0000254A0000}"/>
    <cellStyle name="40% - Accent6 3 2 2 2 2 3 2" xfId="24705" xr:uid="{00000000-0005-0000-0000-0000264A0000}"/>
    <cellStyle name="40% - Accent6 3 2 2 2 2 4" xfId="24703" xr:uid="{00000000-0005-0000-0000-0000274A0000}"/>
    <cellStyle name="40% - Accent6 3 2 2 2 3" xfId="9096" xr:uid="{00000000-0005-0000-0000-0000284A0000}"/>
    <cellStyle name="40% - Accent6 3 2 2 2 3 2" xfId="9097" xr:uid="{00000000-0005-0000-0000-0000294A0000}"/>
    <cellStyle name="40% - Accent6 3 2 2 2 3 2 2" xfId="24707" xr:uid="{00000000-0005-0000-0000-00002A4A0000}"/>
    <cellStyle name="40% - Accent6 3 2 2 2 3 3" xfId="24706" xr:uid="{00000000-0005-0000-0000-00002B4A0000}"/>
    <cellStyle name="40% - Accent6 3 2 2 2 4" xfId="9092" xr:uid="{00000000-0005-0000-0000-00002C4A0000}"/>
    <cellStyle name="40% - Accent6 3 2 2 2 4 2" xfId="24702" xr:uid="{00000000-0005-0000-0000-00002D4A0000}"/>
    <cellStyle name="40% - Accent6 3 2 2 2 5" xfId="18219" xr:uid="{00000000-0005-0000-0000-00002E4A0000}"/>
    <cellStyle name="40% - Accent6 3 2 2 3" xfId="9098" xr:uid="{00000000-0005-0000-0000-00002F4A0000}"/>
    <cellStyle name="40% - Accent6 3 2 2 3 2" xfId="9099" xr:uid="{00000000-0005-0000-0000-0000304A0000}"/>
    <cellStyle name="40% - Accent6 3 2 2 3 2 2" xfId="24709" xr:uid="{00000000-0005-0000-0000-0000314A0000}"/>
    <cellStyle name="40% - Accent6 3 2 2 3 3" xfId="9100" xr:uid="{00000000-0005-0000-0000-0000324A0000}"/>
    <cellStyle name="40% - Accent6 3 2 2 3 3 2" xfId="24710" xr:uid="{00000000-0005-0000-0000-0000334A0000}"/>
    <cellStyle name="40% - Accent6 3 2 2 3 4" xfId="24708" xr:uid="{00000000-0005-0000-0000-0000344A0000}"/>
    <cellStyle name="40% - Accent6 3 2 2 4" xfId="9101" xr:uid="{00000000-0005-0000-0000-0000354A0000}"/>
    <cellStyle name="40% - Accent6 3 2 2 4 2" xfId="9102" xr:uid="{00000000-0005-0000-0000-0000364A0000}"/>
    <cellStyle name="40% - Accent6 3 2 2 4 2 2" xfId="24712" xr:uid="{00000000-0005-0000-0000-0000374A0000}"/>
    <cellStyle name="40% - Accent6 3 2 2 4 3" xfId="24711" xr:uid="{00000000-0005-0000-0000-0000384A0000}"/>
    <cellStyle name="40% - Accent6 3 2 2 5" xfId="9091" xr:uid="{00000000-0005-0000-0000-0000394A0000}"/>
    <cellStyle name="40% - Accent6 3 2 2 5 2" xfId="24701" xr:uid="{00000000-0005-0000-0000-00003A4A0000}"/>
    <cellStyle name="40% - Accent6 3 2 2 6" xfId="17268" xr:uid="{00000000-0005-0000-0000-00003B4A0000}"/>
    <cellStyle name="40% - Accent6 3 2 2 7" xfId="34647" xr:uid="{00000000-0005-0000-0000-00003C4A0000}"/>
    <cellStyle name="40% - Accent6 3 2 3" xfId="1730" xr:uid="{00000000-0005-0000-0000-00003D4A0000}"/>
    <cellStyle name="40% - Accent6 3 2 3 2" xfId="9104" xr:uid="{00000000-0005-0000-0000-00003E4A0000}"/>
    <cellStyle name="40% - Accent6 3 2 3 2 2" xfId="9105" xr:uid="{00000000-0005-0000-0000-00003F4A0000}"/>
    <cellStyle name="40% - Accent6 3 2 3 2 2 2" xfId="9106" xr:uid="{00000000-0005-0000-0000-0000404A0000}"/>
    <cellStyle name="40% - Accent6 3 2 3 2 2 2 2" xfId="24716" xr:uid="{00000000-0005-0000-0000-0000414A0000}"/>
    <cellStyle name="40% - Accent6 3 2 3 2 2 3" xfId="9107" xr:uid="{00000000-0005-0000-0000-0000424A0000}"/>
    <cellStyle name="40% - Accent6 3 2 3 2 2 3 2" xfId="24717" xr:uid="{00000000-0005-0000-0000-0000434A0000}"/>
    <cellStyle name="40% - Accent6 3 2 3 2 2 4" xfId="24715" xr:uid="{00000000-0005-0000-0000-0000444A0000}"/>
    <cellStyle name="40% - Accent6 3 2 3 2 3" xfId="9108" xr:uid="{00000000-0005-0000-0000-0000454A0000}"/>
    <cellStyle name="40% - Accent6 3 2 3 2 3 2" xfId="9109" xr:uid="{00000000-0005-0000-0000-0000464A0000}"/>
    <cellStyle name="40% - Accent6 3 2 3 2 3 2 2" xfId="24719" xr:uid="{00000000-0005-0000-0000-0000474A0000}"/>
    <cellStyle name="40% - Accent6 3 2 3 2 3 3" xfId="24718" xr:uid="{00000000-0005-0000-0000-0000484A0000}"/>
    <cellStyle name="40% - Accent6 3 2 3 2 4" xfId="24714" xr:uid="{00000000-0005-0000-0000-0000494A0000}"/>
    <cellStyle name="40% - Accent6 3 2 3 3" xfId="9110" xr:uid="{00000000-0005-0000-0000-00004A4A0000}"/>
    <cellStyle name="40% - Accent6 3 2 3 3 2" xfId="9111" xr:uid="{00000000-0005-0000-0000-00004B4A0000}"/>
    <cellStyle name="40% - Accent6 3 2 3 3 2 2" xfId="24721" xr:uid="{00000000-0005-0000-0000-00004C4A0000}"/>
    <cellStyle name="40% - Accent6 3 2 3 3 3" xfId="9112" xr:uid="{00000000-0005-0000-0000-00004D4A0000}"/>
    <cellStyle name="40% - Accent6 3 2 3 3 3 2" xfId="24722" xr:uid="{00000000-0005-0000-0000-00004E4A0000}"/>
    <cellStyle name="40% - Accent6 3 2 3 3 4" xfId="24720" xr:uid="{00000000-0005-0000-0000-00004F4A0000}"/>
    <cellStyle name="40% - Accent6 3 2 3 4" xfId="9113" xr:uid="{00000000-0005-0000-0000-0000504A0000}"/>
    <cellStyle name="40% - Accent6 3 2 3 4 2" xfId="9114" xr:uid="{00000000-0005-0000-0000-0000514A0000}"/>
    <cellStyle name="40% - Accent6 3 2 3 4 2 2" xfId="24724" xr:uid="{00000000-0005-0000-0000-0000524A0000}"/>
    <cellStyle name="40% - Accent6 3 2 3 4 3" xfId="24723" xr:uid="{00000000-0005-0000-0000-0000534A0000}"/>
    <cellStyle name="40% - Accent6 3 2 3 5" xfId="9103" xr:uid="{00000000-0005-0000-0000-0000544A0000}"/>
    <cellStyle name="40% - Accent6 3 2 3 5 2" xfId="24713" xr:uid="{00000000-0005-0000-0000-0000554A0000}"/>
    <cellStyle name="40% - Accent6 3 2 3 6" xfId="17878" xr:uid="{00000000-0005-0000-0000-0000564A0000}"/>
    <cellStyle name="40% - Accent6 3 2 3 7" xfId="34440" xr:uid="{00000000-0005-0000-0000-0000574A0000}"/>
    <cellStyle name="40% - Accent6 3 2 4" xfId="9115" xr:uid="{00000000-0005-0000-0000-0000584A0000}"/>
    <cellStyle name="40% - Accent6 3 2 4 2" xfId="9116" xr:uid="{00000000-0005-0000-0000-0000594A0000}"/>
    <cellStyle name="40% - Accent6 3 2 4 2 2" xfId="9117" xr:uid="{00000000-0005-0000-0000-00005A4A0000}"/>
    <cellStyle name="40% - Accent6 3 2 4 2 2 2" xfId="24727" xr:uid="{00000000-0005-0000-0000-00005B4A0000}"/>
    <cellStyle name="40% - Accent6 3 2 4 2 3" xfId="9118" xr:uid="{00000000-0005-0000-0000-00005C4A0000}"/>
    <cellStyle name="40% - Accent6 3 2 4 2 3 2" xfId="24728" xr:uid="{00000000-0005-0000-0000-00005D4A0000}"/>
    <cellStyle name="40% - Accent6 3 2 4 2 4" xfId="24726" xr:uid="{00000000-0005-0000-0000-00005E4A0000}"/>
    <cellStyle name="40% - Accent6 3 2 4 3" xfId="9119" xr:uid="{00000000-0005-0000-0000-00005F4A0000}"/>
    <cellStyle name="40% - Accent6 3 2 4 3 2" xfId="9120" xr:uid="{00000000-0005-0000-0000-0000604A0000}"/>
    <cellStyle name="40% - Accent6 3 2 4 3 2 2" xfId="24730" xr:uid="{00000000-0005-0000-0000-0000614A0000}"/>
    <cellStyle name="40% - Accent6 3 2 4 3 3" xfId="24729" xr:uid="{00000000-0005-0000-0000-0000624A0000}"/>
    <cellStyle name="40% - Accent6 3 2 4 4" xfId="24725" xr:uid="{00000000-0005-0000-0000-0000634A0000}"/>
    <cellStyle name="40% - Accent6 3 2 5" xfId="9121" xr:uid="{00000000-0005-0000-0000-0000644A0000}"/>
    <cellStyle name="40% - Accent6 3 2 5 2" xfId="9122" xr:uid="{00000000-0005-0000-0000-0000654A0000}"/>
    <cellStyle name="40% - Accent6 3 2 5 2 2" xfId="9123" xr:uid="{00000000-0005-0000-0000-0000664A0000}"/>
    <cellStyle name="40% - Accent6 3 2 5 2 2 2" xfId="24733" xr:uid="{00000000-0005-0000-0000-0000674A0000}"/>
    <cellStyle name="40% - Accent6 3 2 5 2 3" xfId="9124" xr:uid="{00000000-0005-0000-0000-0000684A0000}"/>
    <cellStyle name="40% - Accent6 3 2 5 2 3 2" xfId="24734" xr:uid="{00000000-0005-0000-0000-0000694A0000}"/>
    <cellStyle name="40% - Accent6 3 2 5 2 4" xfId="24732" xr:uid="{00000000-0005-0000-0000-00006A4A0000}"/>
    <cellStyle name="40% - Accent6 3 2 5 3" xfId="9125" xr:uid="{00000000-0005-0000-0000-00006B4A0000}"/>
    <cellStyle name="40% - Accent6 3 2 5 3 2" xfId="24735" xr:uid="{00000000-0005-0000-0000-00006C4A0000}"/>
    <cellStyle name="40% - Accent6 3 2 5 4" xfId="9126" xr:uid="{00000000-0005-0000-0000-00006D4A0000}"/>
    <cellStyle name="40% - Accent6 3 2 5 4 2" xfId="24736" xr:uid="{00000000-0005-0000-0000-00006E4A0000}"/>
    <cellStyle name="40% - Accent6 3 2 5 5" xfId="24731" xr:uid="{00000000-0005-0000-0000-00006F4A0000}"/>
    <cellStyle name="40% - Accent6 3 2 6" xfId="9127" xr:uid="{00000000-0005-0000-0000-0000704A0000}"/>
    <cellStyle name="40% - Accent6 3 2 6 2" xfId="9128" xr:uid="{00000000-0005-0000-0000-0000714A0000}"/>
    <cellStyle name="40% - Accent6 3 2 6 2 2" xfId="24738" xr:uid="{00000000-0005-0000-0000-0000724A0000}"/>
    <cellStyle name="40% - Accent6 3 2 6 3" xfId="9129" xr:uid="{00000000-0005-0000-0000-0000734A0000}"/>
    <cellStyle name="40% - Accent6 3 2 6 3 2" xfId="24739" xr:uid="{00000000-0005-0000-0000-0000744A0000}"/>
    <cellStyle name="40% - Accent6 3 2 6 4" xfId="24737" xr:uid="{00000000-0005-0000-0000-0000754A0000}"/>
    <cellStyle name="40% - Accent6 3 2 7" xfId="9130" xr:uid="{00000000-0005-0000-0000-0000764A0000}"/>
    <cellStyle name="40% - Accent6 3 2 7 2" xfId="9131" xr:uid="{00000000-0005-0000-0000-0000774A0000}"/>
    <cellStyle name="40% - Accent6 3 2 7 2 2" xfId="24741" xr:uid="{00000000-0005-0000-0000-0000784A0000}"/>
    <cellStyle name="40% - Accent6 3 2 7 3" xfId="24740" xr:uid="{00000000-0005-0000-0000-0000794A0000}"/>
    <cellStyle name="40% - Accent6 3 2 8" xfId="9090" xr:uid="{00000000-0005-0000-0000-00007A4A0000}"/>
    <cellStyle name="40% - Accent6 3 2 8 2" xfId="24700" xr:uid="{00000000-0005-0000-0000-00007B4A0000}"/>
    <cellStyle name="40% - Accent6 3 2 9" xfId="16927" xr:uid="{00000000-0005-0000-0000-00007C4A0000}"/>
    <cellStyle name="40% - Accent6 3 3" xfId="788" xr:uid="{00000000-0005-0000-0000-00007D4A0000}"/>
    <cellStyle name="40% - Accent6 3 3 2" xfId="1885" xr:uid="{00000000-0005-0000-0000-00007E4A0000}"/>
    <cellStyle name="40% - Accent6 3 3 2 2" xfId="9134" xr:uid="{00000000-0005-0000-0000-00007F4A0000}"/>
    <cellStyle name="40% - Accent6 3 3 2 2 2" xfId="9135" xr:uid="{00000000-0005-0000-0000-0000804A0000}"/>
    <cellStyle name="40% - Accent6 3 3 2 2 2 2" xfId="24745" xr:uid="{00000000-0005-0000-0000-0000814A0000}"/>
    <cellStyle name="40% - Accent6 3 3 2 2 3" xfId="9136" xr:uid="{00000000-0005-0000-0000-0000824A0000}"/>
    <cellStyle name="40% - Accent6 3 3 2 2 3 2" xfId="24746" xr:uid="{00000000-0005-0000-0000-0000834A0000}"/>
    <cellStyle name="40% - Accent6 3 3 2 2 4" xfId="24744" xr:uid="{00000000-0005-0000-0000-0000844A0000}"/>
    <cellStyle name="40% - Accent6 3 3 2 3" xfId="9137" xr:uid="{00000000-0005-0000-0000-0000854A0000}"/>
    <cellStyle name="40% - Accent6 3 3 2 3 2" xfId="9138" xr:uid="{00000000-0005-0000-0000-0000864A0000}"/>
    <cellStyle name="40% - Accent6 3 3 2 3 2 2" xfId="24748" xr:uid="{00000000-0005-0000-0000-0000874A0000}"/>
    <cellStyle name="40% - Accent6 3 3 2 3 3" xfId="24747" xr:uid="{00000000-0005-0000-0000-0000884A0000}"/>
    <cellStyle name="40% - Accent6 3 3 2 4" xfId="9133" xr:uid="{00000000-0005-0000-0000-0000894A0000}"/>
    <cellStyle name="40% - Accent6 3 3 2 4 2" xfId="24743" xr:uid="{00000000-0005-0000-0000-00008A4A0000}"/>
    <cellStyle name="40% - Accent6 3 3 2 5" xfId="18033" xr:uid="{00000000-0005-0000-0000-00008B4A0000}"/>
    <cellStyle name="40% - Accent6 3 3 2 6" xfId="34602" xr:uid="{00000000-0005-0000-0000-00008C4A0000}"/>
    <cellStyle name="40% - Accent6 3 3 3" xfId="9139" xr:uid="{00000000-0005-0000-0000-00008D4A0000}"/>
    <cellStyle name="40% - Accent6 3 3 3 2" xfId="9140" xr:uid="{00000000-0005-0000-0000-00008E4A0000}"/>
    <cellStyle name="40% - Accent6 3 3 3 2 2" xfId="24750" xr:uid="{00000000-0005-0000-0000-00008F4A0000}"/>
    <cellStyle name="40% - Accent6 3 3 3 3" xfId="9141" xr:uid="{00000000-0005-0000-0000-0000904A0000}"/>
    <cellStyle name="40% - Accent6 3 3 3 3 2" xfId="24751" xr:uid="{00000000-0005-0000-0000-0000914A0000}"/>
    <cellStyle name="40% - Accent6 3 3 3 4" xfId="24749" xr:uid="{00000000-0005-0000-0000-0000924A0000}"/>
    <cellStyle name="40% - Accent6 3 3 3 5" xfId="34380" xr:uid="{00000000-0005-0000-0000-0000934A0000}"/>
    <cellStyle name="40% - Accent6 3 3 4" xfId="9142" xr:uid="{00000000-0005-0000-0000-0000944A0000}"/>
    <cellStyle name="40% - Accent6 3 3 4 2" xfId="9143" xr:uid="{00000000-0005-0000-0000-0000954A0000}"/>
    <cellStyle name="40% - Accent6 3 3 4 2 2" xfId="24753" xr:uid="{00000000-0005-0000-0000-0000964A0000}"/>
    <cellStyle name="40% - Accent6 3 3 4 3" xfId="24752" xr:uid="{00000000-0005-0000-0000-0000974A0000}"/>
    <cellStyle name="40% - Accent6 3 3 5" xfId="9132" xr:uid="{00000000-0005-0000-0000-0000984A0000}"/>
    <cellStyle name="40% - Accent6 3 3 5 2" xfId="24742" xr:uid="{00000000-0005-0000-0000-0000994A0000}"/>
    <cellStyle name="40% - Accent6 3 3 6" xfId="17082" xr:uid="{00000000-0005-0000-0000-00009A4A0000}"/>
    <cellStyle name="40% - Accent6 3 3 7" xfId="33953" xr:uid="{00000000-0005-0000-0000-00009B4A0000}"/>
    <cellStyle name="40% - Accent6 3 4" xfId="1543" xr:uid="{00000000-0005-0000-0000-00009C4A0000}"/>
    <cellStyle name="40% - Accent6 3 4 2" xfId="9145" xr:uid="{00000000-0005-0000-0000-00009D4A0000}"/>
    <cellStyle name="40% - Accent6 3 4 2 2" xfId="9146" xr:uid="{00000000-0005-0000-0000-00009E4A0000}"/>
    <cellStyle name="40% - Accent6 3 4 2 2 2" xfId="9147" xr:uid="{00000000-0005-0000-0000-00009F4A0000}"/>
    <cellStyle name="40% - Accent6 3 4 2 2 2 2" xfId="24757" xr:uid="{00000000-0005-0000-0000-0000A04A0000}"/>
    <cellStyle name="40% - Accent6 3 4 2 2 3" xfId="9148" xr:uid="{00000000-0005-0000-0000-0000A14A0000}"/>
    <cellStyle name="40% - Accent6 3 4 2 2 3 2" xfId="24758" xr:uid="{00000000-0005-0000-0000-0000A24A0000}"/>
    <cellStyle name="40% - Accent6 3 4 2 2 4" xfId="24756" xr:uid="{00000000-0005-0000-0000-0000A34A0000}"/>
    <cellStyle name="40% - Accent6 3 4 2 3" xfId="9149" xr:uid="{00000000-0005-0000-0000-0000A44A0000}"/>
    <cellStyle name="40% - Accent6 3 4 2 3 2" xfId="9150" xr:uid="{00000000-0005-0000-0000-0000A54A0000}"/>
    <cellStyle name="40% - Accent6 3 4 2 3 2 2" xfId="24760" xr:uid="{00000000-0005-0000-0000-0000A64A0000}"/>
    <cellStyle name="40% - Accent6 3 4 2 3 3" xfId="24759" xr:uid="{00000000-0005-0000-0000-0000A74A0000}"/>
    <cellStyle name="40% - Accent6 3 4 2 4" xfId="24755" xr:uid="{00000000-0005-0000-0000-0000A84A0000}"/>
    <cellStyle name="40% - Accent6 3 4 3" xfId="9151" xr:uid="{00000000-0005-0000-0000-0000A94A0000}"/>
    <cellStyle name="40% - Accent6 3 4 3 2" xfId="9152" xr:uid="{00000000-0005-0000-0000-0000AA4A0000}"/>
    <cellStyle name="40% - Accent6 3 4 3 2 2" xfId="24762" xr:uid="{00000000-0005-0000-0000-0000AB4A0000}"/>
    <cellStyle name="40% - Accent6 3 4 3 3" xfId="9153" xr:uid="{00000000-0005-0000-0000-0000AC4A0000}"/>
    <cellStyle name="40% - Accent6 3 4 3 3 2" xfId="24763" xr:uid="{00000000-0005-0000-0000-0000AD4A0000}"/>
    <cellStyle name="40% - Accent6 3 4 3 4" xfId="24761" xr:uid="{00000000-0005-0000-0000-0000AE4A0000}"/>
    <cellStyle name="40% - Accent6 3 4 4" xfId="9154" xr:uid="{00000000-0005-0000-0000-0000AF4A0000}"/>
    <cellStyle name="40% - Accent6 3 4 4 2" xfId="9155" xr:uid="{00000000-0005-0000-0000-0000B04A0000}"/>
    <cellStyle name="40% - Accent6 3 4 4 2 2" xfId="24765" xr:uid="{00000000-0005-0000-0000-0000B14A0000}"/>
    <cellStyle name="40% - Accent6 3 4 4 3" xfId="24764" xr:uid="{00000000-0005-0000-0000-0000B24A0000}"/>
    <cellStyle name="40% - Accent6 3 4 5" xfId="9144" xr:uid="{00000000-0005-0000-0000-0000B34A0000}"/>
    <cellStyle name="40% - Accent6 3 4 5 2" xfId="24754" xr:uid="{00000000-0005-0000-0000-0000B44A0000}"/>
    <cellStyle name="40% - Accent6 3 4 6" xfId="17692" xr:uid="{00000000-0005-0000-0000-0000B54A0000}"/>
    <cellStyle name="40% - Accent6 3 4 7" xfId="34555" xr:uid="{00000000-0005-0000-0000-0000B64A0000}"/>
    <cellStyle name="40% - Accent6 3 5" xfId="9156" xr:uid="{00000000-0005-0000-0000-0000B74A0000}"/>
    <cellStyle name="40% - Accent6 3 5 2" xfId="9157" xr:uid="{00000000-0005-0000-0000-0000B84A0000}"/>
    <cellStyle name="40% - Accent6 3 5 2 2" xfId="9158" xr:uid="{00000000-0005-0000-0000-0000B94A0000}"/>
    <cellStyle name="40% - Accent6 3 5 2 2 2" xfId="24768" xr:uid="{00000000-0005-0000-0000-0000BA4A0000}"/>
    <cellStyle name="40% - Accent6 3 5 2 3" xfId="9159" xr:uid="{00000000-0005-0000-0000-0000BB4A0000}"/>
    <cellStyle name="40% - Accent6 3 5 2 3 2" xfId="24769" xr:uid="{00000000-0005-0000-0000-0000BC4A0000}"/>
    <cellStyle name="40% - Accent6 3 5 2 4" xfId="24767" xr:uid="{00000000-0005-0000-0000-0000BD4A0000}"/>
    <cellStyle name="40% - Accent6 3 5 3" xfId="9160" xr:uid="{00000000-0005-0000-0000-0000BE4A0000}"/>
    <cellStyle name="40% - Accent6 3 5 3 2" xfId="9161" xr:uid="{00000000-0005-0000-0000-0000BF4A0000}"/>
    <cellStyle name="40% - Accent6 3 5 3 2 2" xfId="24771" xr:uid="{00000000-0005-0000-0000-0000C04A0000}"/>
    <cellStyle name="40% - Accent6 3 5 3 3" xfId="24770" xr:uid="{00000000-0005-0000-0000-0000C14A0000}"/>
    <cellStyle name="40% - Accent6 3 5 4" xfId="24766" xr:uid="{00000000-0005-0000-0000-0000C24A0000}"/>
    <cellStyle name="40% - Accent6 3 5 5" xfId="34317" xr:uid="{00000000-0005-0000-0000-0000C34A0000}"/>
    <cellStyle name="40% - Accent6 3 6" xfId="9162" xr:uid="{00000000-0005-0000-0000-0000C44A0000}"/>
    <cellStyle name="40% - Accent6 3 6 2" xfId="9163" xr:uid="{00000000-0005-0000-0000-0000C54A0000}"/>
    <cellStyle name="40% - Accent6 3 6 2 2" xfId="9164" xr:uid="{00000000-0005-0000-0000-0000C64A0000}"/>
    <cellStyle name="40% - Accent6 3 6 2 2 2" xfId="24774" xr:uid="{00000000-0005-0000-0000-0000C74A0000}"/>
    <cellStyle name="40% - Accent6 3 6 2 3" xfId="9165" xr:uid="{00000000-0005-0000-0000-0000C84A0000}"/>
    <cellStyle name="40% - Accent6 3 6 2 3 2" xfId="24775" xr:uid="{00000000-0005-0000-0000-0000C94A0000}"/>
    <cellStyle name="40% - Accent6 3 6 2 4" xfId="24773" xr:uid="{00000000-0005-0000-0000-0000CA4A0000}"/>
    <cellStyle name="40% - Accent6 3 6 3" xfId="9166" xr:uid="{00000000-0005-0000-0000-0000CB4A0000}"/>
    <cellStyle name="40% - Accent6 3 6 3 2" xfId="24776" xr:uid="{00000000-0005-0000-0000-0000CC4A0000}"/>
    <cellStyle name="40% - Accent6 3 6 4" xfId="9167" xr:uid="{00000000-0005-0000-0000-0000CD4A0000}"/>
    <cellStyle name="40% - Accent6 3 6 4 2" xfId="24777" xr:uid="{00000000-0005-0000-0000-0000CE4A0000}"/>
    <cellStyle name="40% - Accent6 3 6 5" xfId="24772" xr:uid="{00000000-0005-0000-0000-0000CF4A0000}"/>
    <cellStyle name="40% - Accent6 3 7" xfId="9168" xr:uid="{00000000-0005-0000-0000-0000D04A0000}"/>
    <cellStyle name="40% - Accent6 3 7 2" xfId="9169" xr:uid="{00000000-0005-0000-0000-0000D14A0000}"/>
    <cellStyle name="40% - Accent6 3 7 2 2" xfId="24779" xr:uid="{00000000-0005-0000-0000-0000D24A0000}"/>
    <cellStyle name="40% - Accent6 3 7 3" xfId="9170" xr:uid="{00000000-0005-0000-0000-0000D34A0000}"/>
    <cellStyle name="40% - Accent6 3 7 3 2" xfId="24780" xr:uid="{00000000-0005-0000-0000-0000D44A0000}"/>
    <cellStyle name="40% - Accent6 3 7 4" xfId="24778" xr:uid="{00000000-0005-0000-0000-0000D54A0000}"/>
    <cellStyle name="40% - Accent6 3 8" xfId="9171" xr:uid="{00000000-0005-0000-0000-0000D64A0000}"/>
    <cellStyle name="40% - Accent6 3 8 2" xfId="9172" xr:uid="{00000000-0005-0000-0000-0000D74A0000}"/>
    <cellStyle name="40% - Accent6 3 8 2 2" xfId="24782" xr:uid="{00000000-0005-0000-0000-0000D84A0000}"/>
    <cellStyle name="40% - Accent6 3 8 3" xfId="24781" xr:uid="{00000000-0005-0000-0000-0000D94A0000}"/>
    <cellStyle name="40% - Accent6 3 9" xfId="2586" xr:uid="{00000000-0005-0000-0000-0000DA4A0000}"/>
    <cellStyle name="40% - Accent6 3 9 2" xfId="18732" xr:uid="{00000000-0005-0000-0000-0000DB4A0000}"/>
    <cellStyle name="40% - Accent6 30" xfId="1417" xr:uid="{00000000-0005-0000-0000-0000DC4A0000}"/>
    <cellStyle name="40% - Accent6 30 2" xfId="2381" xr:uid="{00000000-0005-0000-0000-0000DD4A0000}"/>
    <cellStyle name="40% - Accent6 30 2 2" xfId="18529" xr:uid="{00000000-0005-0000-0000-0000DE4A0000}"/>
    <cellStyle name="40% - Accent6 30 2 3" xfId="33706" xr:uid="{00000000-0005-0000-0000-0000DF4A0000}"/>
    <cellStyle name="40% - Accent6 30 3" xfId="17578" xr:uid="{00000000-0005-0000-0000-0000E04A0000}"/>
    <cellStyle name="40% - Accent6 30 3 2" xfId="34987" xr:uid="{00000000-0005-0000-0000-0000E14A0000}"/>
    <cellStyle name="40% - Accent6 30 4" xfId="32993" xr:uid="{00000000-0005-0000-0000-0000E24A0000}"/>
    <cellStyle name="40% - Accent6 31" xfId="1431" xr:uid="{00000000-0005-0000-0000-0000E34A0000}"/>
    <cellStyle name="40% - Accent6 31 2" xfId="2394" xr:uid="{00000000-0005-0000-0000-0000E44A0000}"/>
    <cellStyle name="40% - Accent6 31 2 2" xfId="18542" xr:uid="{00000000-0005-0000-0000-0000E54A0000}"/>
    <cellStyle name="40% - Accent6 31 2 3" xfId="33719" xr:uid="{00000000-0005-0000-0000-0000E64A0000}"/>
    <cellStyle name="40% - Accent6 31 3" xfId="17591" xr:uid="{00000000-0005-0000-0000-0000E74A0000}"/>
    <cellStyle name="40% - Accent6 31 3 2" xfId="35000" xr:uid="{00000000-0005-0000-0000-0000E84A0000}"/>
    <cellStyle name="40% - Accent6 31 4" xfId="33006" xr:uid="{00000000-0005-0000-0000-0000E94A0000}"/>
    <cellStyle name="40% - Accent6 32" xfId="1444" xr:uid="{00000000-0005-0000-0000-0000EA4A0000}"/>
    <cellStyle name="40% - Accent6 32 2" xfId="2407" xr:uid="{00000000-0005-0000-0000-0000EB4A0000}"/>
    <cellStyle name="40% - Accent6 32 2 2" xfId="18555" xr:uid="{00000000-0005-0000-0000-0000EC4A0000}"/>
    <cellStyle name="40% - Accent6 32 2 3" xfId="33733" xr:uid="{00000000-0005-0000-0000-0000ED4A0000}"/>
    <cellStyle name="40% - Accent6 32 3" xfId="17604" xr:uid="{00000000-0005-0000-0000-0000EE4A0000}"/>
    <cellStyle name="40% - Accent6 32 3 2" xfId="35013" xr:uid="{00000000-0005-0000-0000-0000EF4A0000}"/>
    <cellStyle name="40% - Accent6 32 4" xfId="33019" xr:uid="{00000000-0005-0000-0000-0000F04A0000}"/>
    <cellStyle name="40% - Accent6 33" xfId="1457" xr:uid="{00000000-0005-0000-0000-0000F14A0000}"/>
    <cellStyle name="40% - Accent6 33 2" xfId="2420" xr:uid="{00000000-0005-0000-0000-0000F24A0000}"/>
    <cellStyle name="40% - Accent6 33 2 2" xfId="18568" xr:uid="{00000000-0005-0000-0000-0000F34A0000}"/>
    <cellStyle name="40% - Accent6 33 2 3" xfId="33746" xr:uid="{00000000-0005-0000-0000-0000F44A0000}"/>
    <cellStyle name="40% - Accent6 33 3" xfId="17617" xr:uid="{00000000-0005-0000-0000-0000F54A0000}"/>
    <cellStyle name="40% - Accent6 33 3 2" xfId="35026" xr:uid="{00000000-0005-0000-0000-0000F64A0000}"/>
    <cellStyle name="40% - Accent6 33 4" xfId="33032" xr:uid="{00000000-0005-0000-0000-0000F74A0000}"/>
    <cellStyle name="40% - Accent6 34" xfId="1478" xr:uid="{00000000-0005-0000-0000-0000F84A0000}"/>
    <cellStyle name="40% - Accent6 34 2" xfId="2434" xr:uid="{00000000-0005-0000-0000-0000F94A0000}"/>
    <cellStyle name="40% - Accent6 34 2 2" xfId="18582" xr:uid="{00000000-0005-0000-0000-0000FA4A0000}"/>
    <cellStyle name="40% - Accent6 34 2 3" xfId="33760" xr:uid="{00000000-0005-0000-0000-0000FB4A0000}"/>
    <cellStyle name="40% - Accent6 34 3" xfId="17631" xr:uid="{00000000-0005-0000-0000-0000FC4A0000}"/>
    <cellStyle name="40% - Accent6 34 3 2" xfId="35039" xr:uid="{00000000-0005-0000-0000-0000FD4A0000}"/>
    <cellStyle name="40% - Accent6 34 4" xfId="33046" xr:uid="{00000000-0005-0000-0000-0000FE4A0000}"/>
    <cellStyle name="40% - Accent6 35" xfId="1491" xr:uid="{00000000-0005-0000-0000-0000FF4A0000}"/>
    <cellStyle name="40% - Accent6 35 2" xfId="2447" xr:uid="{00000000-0005-0000-0000-0000004B0000}"/>
    <cellStyle name="40% - Accent6 35 2 2" xfId="18595" xr:uid="{00000000-0005-0000-0000-0000014B0000}"/>
    <cellStyle name="40% - Accent6 35 2 3" xfId="33777" xr:uid="{00000000-0005-0000-0000-0000024B0000}"/>
    <cellStyle name="40% - Accent6 35 3" xfId="17644" xr:uid="{00000000-0005-0000-0000-0000034B0000}"/>
    <cellStyle name="40% - Accent6 35 3 2" xfId="35053" xr:uid="{00000000-0005-0000-0000-0000044B0000}"/>
    <cellStyle name="40% - Accent6 35 4" xfId="33059" xr:uid="{00000000-0005-0000-0000-0000054B0000}"/>
    <cellStyle name="40% - Accent6 36" xfId="1508" xr:uid="{00000000-0005-0000-0000-0000064B0000}"/>
    <cellStyle name="40% - Accent6 36 2" xfId="2462" xr:uid="{00000000-0005-0000-0000-0000074B0000}"/>
    <cellStyle name="40% - Accent6 36 2 2" xfId="18610" xr:uid="{00000000-0005-0000-0000-0000084B0000}"/>
    <cellStyle name="40% - Accent6 36 2 3" xfId="33794" xr:uid="{00000000-0005-0000-0000-0000094B0000}"/>
    <cellStyle name="40% - Accent6 36 3" xfId="17659" xr:uid="{00000000-0005-0000-0000-00000A4B0000}"/>
    <cellStyle name="40% - Accent6 36 3 2" xfId="35066" xr:uid="{00000000-0005-0000-0000-00000B4B0000}"/>
    <cellStyle name="40% - Accent6 36 4" xfId="33072" xr:uid="{00000000-0005-0000-0000-00000C4B0000}"/>
    <cellStyle name="40% - Accent6 37" xfId="1521" xr:uid="{00000000-0005-0000-0000-00000D4B0000}"/>
    <cellStyle name="40% - Accent6 37 2" xfId="17672" xr:uid="{00000000-0005-0000-0000-00000E4B0000}"/>
    <cellStyle name="40% - Accent6 37 2 2" xfId="33796" xr:uid="{00000000-0005-0000-0000-00000F4B0000}"/>
    <cellStyle name="40% - Accent6 37 3" xfId="35080" xr:uid="{00000000-0005-0000-0000-0000104B0000}"/>
    <cellStyle name="40% - Accent6 37 4" xfId="33085" xr:uid="{00000000-0005-0000-0000-0000114B0000}"/>
    <cellStyle name="40% - Accent6 38" xfId="2476" xr:uid="{00000000-0005-0000-0000-0000124B0000}"/>
    <cellStyle name="40% - Accent6 38 2" xfId="18623" xr:uid="{00000000-0005-0000-0000-0000134B0000}"/>
    <cellStyle name="40% - Accent6 38 2 2" xfId="33822" xr:uid="{00000000-0005-0000-0000-0000144B0000}"/>
    <cellStyle name="40% - Accent6 38 3" xfId="35094" xr:uid="{00000000-0005-0000-0000-0000154B0000}"/>
    <cellStyle name="40% - Accent6 38 4" xfId="33098" xr:uid="{00000000-0005-0000-0000-0000164B0000}"/>
    <cellStyle name="40% - Accent6 39" xfId="2489" xr:uid="{00000000-0005-0000-0000-0000174B0000}"/>
    <cellStyle name="40% - Accent6 39 2" xfId="18636" xr:uid="{00000000-0005-0000-0000-0000184B0000}"/>
    <cellStyle name="40% - Accent6 39 2 2" xfId="33840" xr:uid="{00000000-0005-0000-0000-0000194B0000}"/>
    <cellStyle name="40% - Accent6 39 3" xfId="35109" xr:uid="{00000000-0005-0000-0000-00001A4B0000}"/>
    <cellStyle name="40% - Accent6 39 4" xfId="33099" xr:uid="{00000000-0005-0000-0000-00001B4B0000}"/>
    <cellStyle name="40% - Accent6 4" xfId="430" xr:uid="{00000000-0005-0000-0000-00001C4B0000}"/>
    <cellStyle name="40% - Accent6 4 10" xfId="32642" xr:uid="{00000000-0005-0000-0000-00001D4B0000}"/>
    <cellStyle name="40% - Accent6 4 2" xfId="636" xr:uid="{00000000-0005-0000-0000-00001E4B0000}"/>
    <cellStyle name="40% - Accent6 4 2 2" xfId="988" xr:uid="{00000000-0005-0000-0000-00001F4B0000}"/>
    <cellStyle name="40% - Accent6 4 2 2 2" xfId="2084" xr:uid="{00000000-0005-0000-0000-0000204B0000}"/>
    <cellStyle name="40% - Accent6 4 2 2 2 2" xfId="9176" xr:uid="{00000000-0005-0000-0000-0000214B0000}"/>
    <cellStyle name="40% - Accent6 4 2 2 2 2 2" xfId="24786" xr:uid="{00000000-0005-0000-0000-0000224B0000}"/>
    <cellStyle name="40% - Accent6 4 2 2 2 3" xfId="9177" xr:uid="{00000000-0005-0000-0000-0000234B0000}"/>
    <cellStyle name="40% - Accent6 4 2 2 2 3 2" xfId="24787" xr:uid="{00000000-0005-0000-0000-0000244B0000}"/>
    <cellStyle name="40% - Accent6 4 2 2 2 4" xfId="9175" xr:uid="{00000000-0005-0000-0000-0000254B0000}"/>
    <cellStyle name="40% - Accent6 4 2 2 2 4 2" xfId="24785" xr:uid="{00000000-0005-0000-0000-0000264B0000}"/>
    <cellStyle name="40% - Accent6 4 2 2 2 5" xfId="18232" xr:uid="{00000000-0005-0000-0000-0000274B0000}"/>
    <cellStyle name="40% - Accent6 4 2 2 3" xfId="9178" xr:uid="{00000000-0005-0000-0000-0000284B0000}"/>
    <cellStyle name="40% - Accent6 4 2 2 3 2" xfId="9179" xr:uid="{00000000-0005-0000-0000-0000294B0000}"/>
    <cellStyle name="40% - Accent6 4 2 2 3 2 2" xfId="24789" xr:uid="{00000000-0005-0000-0000-00002A4B0000}"/>
    <cellStyle name="40% - Accent6 4 2 2 3 3" xfId="24788" xr:uid="{00000000-0005-0000-0000-00002B4B0000}"/>
    <cellStyle name="40% - Accent6 4 2 2 4" xfId="9174" xr:uid="{00000000-0005-0000-0000-00002C4B0000}"/>
    <cellStyle name="40% - Accent6 4 2 2 4 2" xfId="24784" xr:uid="{00000000-0005-0000-0000-00002D4B0000}"/>
    <cellStyle name="40% - Accent6 4 2 2 5" xfId="17281" xr:uid="{00000000-0005-0000-0000-00002E4B0000}"/>
    <cellStyle name="40% - Accent6 4 2 2 6" xfId="34621" xr:uid="{00000000-0005-0000-0000-00002F4B0000}"/>
    <cellStyle name="40% - Accent6 4 2 3" xfId="1743" xr:uid="{00000000-0005-0000-0000-0000304B0000}"/>
    <cellStyle name="40% - Accent6 4 2 3 2" xfId="9181" xr:uid="{00000000-0005-0000-0000-0000314B0000}"/>
    <cellStyle name="40% - Accent6 4 2 3 2 2" xfId="24791" xr:uid="{00000000-0005-0000-0000-0000324B0000}"/>
    <cellStyle name="40% - Accent6 4 2 3 3" xfId="9182" xr:uid="{00000000-0005-0000-0000-0000334B0000}"/>
    <cellStyle name="40% - Accent6 4 2 3 3 2" xfId="24792" xr:uid="{00000000-0005-0000-0000-0000344B0000}"/>
    <cellStyle name="40% - Accent6 4 2 3 4" xfId="9180" xr:uid="{00000000-0005-0000-0000-0000354B0000}"/>
    <cellStyle name="40% - Accent6 4 2 3 4 2" xfId="24790" xr:uid="{00000000-0005-0000-0000-0000364B0000}"/>
    <cellStyle name="40% - Accent6 4 2 3 5" xfId="17891" xr:uid="{00000000-0005-0000-0000-0000374B0000}"/>
    <cellStyle name="40% - Accent6 4 2 3 6" xfId="34453" xr:uid="{00000000-0005-0000-0000-0000384B0000}"/>
    <cellStyle name="40% - Accent6 4 2 4" xfId="9183" xr:uid="{00000000-0005-0000-0000-0000394B0000}"/>
    <cellStyle name="40% - Accent6 4 2 4 2" xfId="9184" xr:uid="{00000000-0005-0000-0000-00003A4B0000}"/>
    <cellStyle name="40% - Accent6 4 2 4 2 2" xfId="24794" xr:uid="{00000000-0005-0000-0000-00003B4B0000}"/>
    <cellStyle name="40% - Accent6 4 2 4 3" xfId="24793" xr:uid="{00000000-0005-0000-0000-00003C4B0000}"/>
    <cellStyle name="40% - Accent6 4 2 5" xfId="9173" xr:uid="{00000000-0005-0000-0000-00003D4B0000}"/>
    <cellStyle name="40% - Accent6 4 2 5 2" xfId="24783" xr:uid="{00000000-0005-0000-0000-00003E4B0000}"/>
    <cellStyle name="40% - Accent6 4 2 6" xfId="16940" xr:uid="{00000000-0005-0000-0000-00003F4B0000}"/>
    <cellStyle name="40% - Accent6 4 2 7" xfId="33344" xr:uid="{00000000-0005-0000-0000-0000404B0000}"/>
    <cellStyle name="40% - Accent6 4 3" xfId="801" xr:uid="{00000000-0005-0000-0000-0000414B0000}"/>
    <cellStyle name="40% - Accent6 4 3 2" xfId="1898" xr:uid="{00000000-0005-0000-0000-0000424B0000}"/>
    <cellStyle name="40% - Accent6 4 3 2 2" xfId="9187" xr:uid="{00000000-0005-0000-0000-0000434B0000}"/>
    <cellStyle name="40% - Accent6 4 3 2 2 2" xfId="9188" xr:uid="{00000000-0005-0000-0000-0000444B0000}"/>
    <cellStyle name="40% - Accent6 4 3 2 2 2 2" xfId="24798" xr:uid="{00000000-0005-0000-0000-0000454B0000}"/>
    <cellStyle name="40% - Accent6 4 3 2 2 3" xfId="9189" xr:uid="{00000000-0005-0000-0000-0000464B0000}"/>
    <cellStyle name="40% - Accent6 4 3 2 2 3 2" xfId="24799" xr:uid="{00000000-0005-0000-0000-0000474B0000}"/>
    <cellStyle name="40% - Accent6 4 3 2 2 4" xfId="24797" xr:uid="{00000000-0005-0000-0000-0000484B0000}"/>
    <cellStyle name="40% - Accent6 4 3 2 3" xfId="9190" xr:uid="{00000000-0005-0000-0000-0000494B0000}"/>
    <cellStyle name="40% - Accent6 4 3 2 3 2" xfId="9191" xr:uid="{00000000-0005-0000-0000-00004A4B0000}"/>
    <cellStyle name="40% - Accent6 4 3 2 3 2 2" xfId="24801" xr:uid="{00000000-0005-0000-0000-00004B4B0000}"/>
    <cellStyle name="40% - Accent6 4 3 2 3 3" xfId="24800" xr:uid="{00000000-0005-0000-0000-00004C4B0000}"/>
    <cellStyle name="40% - Accent6 4 3 2 4" xfId="9186" xr:uid="{00000000-0005-0000-0000-00004D4B0000}"/>
    <cellStyle name="40% - Accent6 4 3 2 4 2" xfId="24796" xr:uid="{00000000-0005-0000-0000-00004E4B0000}"/>
    <cellStyle name="40% - Accent6 4 3 2 5" xfId="18046" xr:uid="{00000000-0005-0000-0000-00004F4B0000}"/>
    <cellStyle name="40% - Accent6 4 3 2 6" xfId="34393" xr:uid="{00000000-0005-0000-0000-0000504B0000}"/>
    <cellStyle name="40% - Accent6 4 3 3" xfId="9192" xr:uid="{00000000-0005-0000-0000-0000514B0000}"/>
    <cellStyle name="40% - Accent6 4 3 3 2" xfId="9193" xr:uid="{00000000-0005-0000-0000-0000524B0000}"/>
    <cellStyle name="40% - Accent6 4 3 3 2 2" xfId="24803" xr:uid="{00000000-0005-0000-0000-0000534B0000}"/>
    <cellStyle name="40% - Accent6 4 3 3 3" xfId="9194" xr:uid="{00000000-0005-0000-0000-0000544B0000}"/>
    <cellStyle name="40% - Accent6 4 3 3 3 2" xfId="24804" xr:uid="{00000000-0005-0000-0000-0000554B0000}"/>
    <cellStyle name="40% - Accent6 4 3 3 4" xfId="24802" xr:uid="{00000000-0005-0000-0000-0000564B0000}"/>
    <cellStyle name="40% - Accent6 4 3 4" xfId="9195" xr:uid="{00000000-0005-0000-0000-0000574B0000}"/>
    <cellStyle name="40% - Accent6 4 3 4 2" xfId="9196" xr:uid="{00000000-0005-0000-0000-0000584B0000}"/>
    <cellStyle name="40% - Accent6 4 3 4 2 2" xfId="24806" xr:uid="{00000000-0005-0000-0000-0000594B0000}"/>
    <cellStyle name="40% - Accent6 4 3 4 3" xfId="24805" xr:uid="{00000000-0005-0000-0000-00005A4B0000}"/>
    <cellStyle name="40% - Accent6 4 3 5" xfId="9185" xr:uid="{00000000-0005-0000-0000-00005B4B0000}"/>
    <cellStyle name="40% - Accent6 4 3 5 2" xfId="24795" xr:uid="{00000000-0005-0000-0000-00005C4B0000}"/>
    <cellStyle name="40% - Accent6 4 3 6" xfId="17095" xr:uid="{00000000-0005-0000-0000-00005D4B0000}"/>
    <cellStyle name="40% - Accent6 4 3 7" xfId="33966" xr:uid="{00000000-0005-0000-0000-00005E4B0000}"/>
    <cellStyle name="40% - Accent6 4 4" xfId="1556" xr:uid="{00000000-0005-0000-0000-00005F4B0000}"/>
    <cellStyle name="40% - Accent6 4 4 2" xfId="9198" xr:uid="{00000000-0005-0000-0000-0000604B0000}"/>
    <cellStyle name="40% - Accent6 4 4 2 2" xfId="9199" xr:uid="{00000000-0005-0000-0000-0000614B0000}"/>
    <cellStyle name="40% - Accent6 4 4 2 2 2" xfId="24809" xr:uid="{00000000-0005-0000-0000-0000624B0000}"/>
    <cellStyle name="40% - Accent6 4 4 2 3" xfId="9200" xr:uid="{00000000-0005-0000-0000-0000634B0000}"/>
    <cellStyle name="40% - Accent6 4 4 2 3 2" xfId="24810" xr:uid="{00000000-0005-0000-0000-0000644B0000}"/>
    <cellStyle name="40% - Accent6 4 4 2 4" xfId="24808" xr:uid="{00000000-0005-0000-0000-0000654B0000}"/>
    <cellStyle name="40% - Accent6 4 4 3" xfId="9201" xr:uid="{00000000-0005-0000-0000-0000664B0000}"/>
    <cellStyle name="40% - Accent6 4 4 3 2" xfId="9202" xr:uid="{00000000-0005-0000-0000-0000674B0000}"/>
    <cellStyle name="40% - Accent6 4 4 3 2 2" xfId="24812" xr:uid="{00000000-0005-0000-0000-0000684B0000}"/>
    <cellStyle name="40% - Accent6 4 4 3 3" xfId="24811" xr:uid="{00000000-0005-0000-0000-0000694B0000}"/>
    <cellStyle name="40% - Accent6 4 4 4" xfId="9197" xr:uid="{00000000-0005-0000-0000-00006A4B0000}"/>
    <cellStyle name="40% - Accent6 4 4 4 2" xfId="24807" xr:uid="{00000000-0005-0000-0000-00006B4B0000}"/>
    <cellStyle name="40% - Accent6 4 4 5" xfId="17705" xr:uid="{00000000-0005-0000-0000-00006C4B0000}"/>
    <cellStyle name="40% - Accent6 4 4 6" xfId="34569" xr:uid="{00000000-0005-0000-0000-00006D4B0000}"/>
    <cellStyle name="40% - Accent6 4 5" xfId="9203" xr:uid="{00000000-0005-0000-0000-00006E4B0000}"/>
    <cellStyle name="40% - Accent6 4 5 2" xfId="9204" xr:uid="{00000000-0005-0000-0000-00006F4B0000}"/>
    <cellStyle name="40% - Accent6 4 5 2 2" xfId="9205" xr:uid="{00000000-0005-0000-0000-0000704B0000}"/>
    <cellStyle name="40% - Accent6 4 5 2 2 2" xfId="24815" xr:uid="{00000000-0005-0000-0000-0000714B0000}"/>
    <cellStyle name="40% - Accent6 4 5 2 3" xfId="9206" xr:uid="{00000000-0005-0000-0000-0000724B0000}"/>
    <cellStyle name="40% - Accent6 4 5 2 3 2" xfId="24816" xr:uid="{00000000-0005-0000-0000-0000734B0000}"/>
    <cellStyle name="40% - Accent6 4 5 2 4" xfId="24814" xr:uid="{00000000-0005-0000-0000-0000744B0000}"/>
    <cellStyle name="40% - Accent6 4 5 3" xfId="9207" xr:uid="{00000000-0005-0000-0000-0000754B0000}"/>
    <cellStyle name="40% - Accent6 4 5 3 2" xfId="24817" xr:uid="{00000000-0005-0000-0000-0000764B0000}"/>
    <cellStyle name="40% - Accent6 4 5 4" xfId="9208" xr:uid="{00000000-0005-0000-0000-0000774B0000}"/>
    <cellStyle name="40% - Accent6 4 5 4 2" xfId="24818" xr:uid="{00000000-0005-0000-0000-0000784B0000}"/>
    <cellStyle name="40% - Accent6 4 5 5" xfId="24813" xr:uid="{00000000-0005-0000-0000-0000794B0000}"/>
    <cellStyle name="40% - Accent6 4 5 6" xfId="34331" xr:uid="{00000000-0005-0000-0000-00007A4B0000}"/>
    <cellStyle name="40% - Accent6 4 6" xfId="9209" xr:uid="{00000000-0005-0000-0000-00007B4B0000}"/>
    <cellStyle name="40% - Accent6 4 6 2" xfId="9210" xr:uid="{00000000-0005-0000-0000-00007C4B0000}"/>
    <cellStyle name="40% - Accent6 4 6 2 2" xfId="24820" xr:uid="{00000000-0005-0000-0000-00007D4B0000}"/>
    <cellStyle name="40% - Accent6 4 6 3" xfId="9211" xr:uid="{00000000-0005-0000-0000-00007E4B0000}"/>
    <cellStyle name="40% - Accent6 4 6 3 2" xfId="24821" xr:uid="{00000000-0005-0000-0000-00007F4B0000}"/>
    <cellStyle name="40% - Accent6 4 6 4" xfId="24819" xr:uid="{00000000-0005-0000-0000-0000804B0000}"/>
    <cellStyle name="40% - Accent6 4 7" xfId="9212" xr:uid="{00000000-0005-0000-0000-0000814B0000}"/>
    <cellStyle name="40% - Accent6 4 7 2" xfId="9213" xr:uid="{00000000-0005-0000-0000-0000824B0000}"/>
    <cellStyle name="40% - Accent6 4 7 2 2" xfId="24823" xr:uid="{00000000-0005-0000-0000-0000834B0000}"/>
    <cellStyle name="40% - Accent6 4 7 3" xfId="24822" xr:uid="{00000000-0005-0000-0000-0000844B0000}"/>
    <cellStyle name="40% - Accent6 4 8" xfId="2601" xr:uid="{00000000-0005-0000-0000-0000854B0000}"/>
    <cellStyle name="40% - Accent6 4 8 2" xfId="18745" xr:uid="{00000000-0005-0000-0000-0000864B0000}"/>
    <cellStyle name="40% - Accent6 4 9" xfId="16754" xr:uid="{00000000-0005-0000-0000-0000874B0000}"/>
    <cellStyle name="40% - Accent6 40" xfId="2504" xr:uid="{00000000-0005-0000-0000-0000884B0000}"/>
    <cellStyle name="40% - Accent6 40 2" xfId="18651" xr:uid="{00000000-0005-0000-0000-0000894B0000}"/>
    <cellStyle name="40% - Accent6 40 2 2" xfId="33854" xr:uid="{00000000-0005-0000-0000-00008A4B0000}"/>
    <cellStyle name="40% - Accent6 40 3" xfId="35122" xr:uid="{00000000-0005-0000-0000-00008B4B0000}"/>
    <cellStyle name="40% - Accent6 40 4" xfId="33124" xr:uid="{00000000-0005-0000-0000-00008C4B0000}"/>
    <cellStyle name="40% - Accent6 41" xfId="2518" xr:uid="{00000000-0005-0000-0000-00008D4B0000}"/>
    <cellStyle name="40% - Accent6 41 2" xfId="18664" xr:uid="{00000000-0005-0000-0000-00008E4B0000}"/>
    <cellStyle name="40% - Accent6 41 2 2" xfId="33865" xr:uid="{00000000-0005-0000-0000-00008F4B0000}"/>
    <cellStyle name="40% - Accent6 41 3" xfId="33137" xr:uid="{00000000-0005-0000-0000-0000904B0000}"/>
    <cellStyle name="40% - Accent6 42" xfId="2539" xr:uid="{00000000-0005-0000-0000-0000914B0000}"/>
    <cellStyle name="40% - Accent6 42 2" xfId="18686" xr:uid="{00000000-0005-0000-0000-0000924B0000}"/>
    <cellStyle name="40% - Accent6 42 2 2" xfId="33885" xr:uid="{00000000-0005-0000-0000-0000934B0000}"/>
    <cellStyle name="40% - Accent6 42 3" xfId="33150" xr:uid="{00000000-0005-0000-0000-0000944B0000}"/>
    <cellStyle name="40% - Accent6 43" xfId="2554" xr:uid="{00000000-0005-0000-0000-0000954B0000}"/>
    <cellStyle name="40% - Accent6 43 2" xfId="18701" xr:uid="{00000000-0005-0000-0000-0000964B0000}"/>
    <cellStyle name="40% - Accent6 43 3" xfId="33168" xr:uid="{00000000-0005-0000-0000-0000974B0000}"/>
    <cellStyle name="40% - Accent6 44" xfId="2569" xr:uid="{00000000-0005-0000-0000-0000984B0000}"/>
    <cellStyle name="40% - Accent6 44 2" xfId="18715" xr:uid="{00000000-0005-0000-0000-0000994B0000}"/>
    <cellStyle name="40% - Accent6 44 3" xfId="33190" xr:uid="{00000000-0005-0000-0000-00009A4B0000}"/>
    <cellStyle name="40% - Accent6 45" xfId="16721" xr:uid="{00000000-0005-0000-0000-00009B4B0000}"/>
    <cellStyle name="40% - Accent6 45 2" xfId="33192" xr:uid="{00000000-0005-0000-0000-00009C4B0000}"/>
    <cellStyle name="40% - Accent6 46" xfId="31240" xr:uid="{00000000-0005-0000-0000-00009D4B0000}"/>
    <cellStyle name="40% - Accent6 46 2" xfId="33206" xr:uid="{00000000-0005-0000-0000-00009E4B0000}"/>
    <cellStyle name="40% - Accent6 47" xfId="31254" xr:uid="{00000000-0005-0000-0000-00009F4B0000}"/>
    <cellStyle name="40% - Accent6 47 2" xfId="33221" xr:uid="{00000000-0005-0000-0000-0000A04B0000}"/>
    <cellStyle name="40% - Accent6 48" xfId="31272" xr:uid="{00000000-0005-0000-0000-0000A14B0000}"/>
    <cellStyle name="40% - Accent6 48 2" xfId="33237" xr:uid="{00000000-0005-0000-0000-0000A24B0000}"/>
    <cellStyle name="40% - Accent6 49" xfId="31289" xr:uid="{00000000-0005-0000-0000-0000A34B0000}"/>
    <cellStyle name="40% - Accent6 49 2" xfId="33252" xr:uid="{00000000-0005-0000-0000-0000A44B0000}"/>
    <cellStyle name="40% - Accent6 5" xfId="450" xr:uid="{00000000-0005-0000-0000-0000A54B0000}"/>
    <cellStyle name="40% - Accent6 5 2" xfId="655" xr:uid="{00000000-0005-0000-0000-0000A64B0000}"/>
    <cellStyle name="40% - Accent6 5 2 2" xfId="1001" xr:uid="{00000000-0005-0000-0000-0000A74B0000}"/>
    <cellStyle name="40% - Accent6 5 2 2 2" xfId="2097" xr:uid="{00000000-0005-0000-0000-0000A84B0000}"/>
    <cellStyle name="40% - Accent6 5 2 2 2 2" xfId="9216" xr:uid="{00000000-0005-0000-0000-0000A94B0000}"/>
    <cellStyle name="40% - Accent6 5 2 2 2 2 2" xfId="24826" xr:uid="{00000000-0005-0000-0000-0000AA4B0000}"/>
    <cellStyle name="40% - Accent6 5 2 2 2 3" xfId="18245" xr:uid="{00000000-0005-0000-0000-0000AB4B0000}"/>
    <cellStyle name="40% - Accent6 5 2 2 3" xfId="9217" xr:uid="{00000000-0005-0000-0000-0000AC4B0000}"/>
    <cellStyle name="40% - Accent6 5 2 2 3 2" xfId="24827" xr:uid="{00000000-0005-0000-0000-0000AD4B0000}"/>
    <cellStyle name="40% - Accent6 5 2 2 4" xfId="9215" xr:uid="{00000000-0005-0000-0000-0000AE4B0000}"/>
    <cellStyle name="40% - Accent6 5 2 2 4 2" xfId="24825" xr:uid="{00000000-0005-0000-0000-0000AF4B0000}"/>
    <cellStyle name="40% - Accent6 5 2 2 5" xfId="17294" xr:uid="{00000000-0005-0000-0000-0000B04B0000}"/>
    <cellStyle name="40% - Accent6 5 2 2 6" xfId="34468" xr:uid="{00000000-0005-0000-0000-0000B14B0000}"/>
    <cellStyle name="40% - Accent6 5 2 3" xfId="1756" xr:uid="{00000000-0005-0000-0000-0000B24B0000}"/>
    <cellStyle name="40% - Accent6 5 2 3 2" xfId="9219" xr:uid="{00000000-0005-0000-0000-0000B34B0000}"/>
    <cellStyle name="40% - Accent6 5 2 3 2 2" xfId="24829" xr:uid="{00000000-0005-0000-0000-0000B44B0000}"/>
    <cellStyle name="40% - Accent6 5 2 3 3" xfId="9218" xr:uid="{00000000-0005-0000-0000-0000B54B0000}"/>
    <cellStyle name="40% - Accent6 5 2 3 3 2" xfId="24828" xr:uid="{00000000-0005-0000-0000-0000B64B0000}"/>
    <cellStyle name="40% - Accent6 5 2 3 4" xfId="17904" xr:uid="{00000000-0005-0000-0000-0000B74B0000}"/>
    <cellStyle name="40% - Accent6 5 2 4" xfId="9214" xr:uid="{00000000-0005-0000-0000-0000B84B0000}"/>
    <cellStyle name="40% - Accent6 5 2 4 2" xfId="24824" xr:uid="{00000000-0005-0000-0000-0000B94B0000}"/>
    <cellStyle name="40% - Accent6 5 2 5" xfId="16953" xr:uid="{00000000-0005-0000-0000-0000BA4B0000}"/>
    <cellStyle name="40% - Accent6 5 2 6" xfId="33357" xr:uid="{00000000-0005-0000-0000-0000BB4B0000}"/>
    <cellStyle name="40% - Accent6 5 3" xfId="814" xr:uid="{00000000-0005-0000-0000-0000BC4B0000}"/>
    <cellStyle name="40% - Accent6 5 3 2" xfId="1911" xr:uid="{00000000-0005-0000-0000-0000BD4B0000}"/>
    <cellStyle name="40% - Accent6 5 3 2 2" xfId="9221" xr:uid="{00000000-0005-0000-0000-0000BE4B0000}"/>
    <cellStyle name="40% - Accent6 5 3 2 2 2" xfId="24831" xr:uid="{00000000-0005-0000-0000-0000BF4B0000}"/>
    <cellStyle name="40% - Accent6 5 3 2 3" xfId="18059" xr:uid="{00000000-0005-0000-0000-0000C04B0000}"/>
    <cellStyle name="40% - Accent6 5 3 2 4" xfId="34407" xr:uid="{00000000-0005-0000-0000-0000C14B0000}"/>
    <cellStyle name="40% - Accent6 5 3 3" xfId="9222" xr:uid="{00000000-0005-0000-0000-0000C24B0000}"/>
    <cellStyle name="40% - Accent6 5 3 3 2" xfId="24832" xr:uid="{00000000-0005-0000-0000-0000C34B0000}"/>
    <cellStyle name="40% - Accent6 5 3 4" xfId="9220" xr:uid="{00000000-0005-0000-0000-0000C44B0000}"/>
    <cellStyle name="40% - Accent6 5 3 4 2" xfId="24830" xr:uid="{00000000-0005-0000-0000-0000C54B0000}"/>
    <cellStyle name="40% - Accent6 5 3 5" xfId="17108" xr:uid="{00000000-0005-0000-0000-0000C64B0000}"/>
    <cellStyle name="40% - Accent6 5 3 6" xfId="33980" xr:uid="{00000000-0005-0000-0000-0000C74B0000}"/>
    <cellStyle name="40% - Accent6 5 4" xfId="1569" xr:uid="{00000000-0005-0000-0000-0000C84B0000}"/>
    <cellStyle name="40% - Accent6 5 4 2" xfId="9224" xr:uid="{00000000-0005-0000-0000-0000C94B0000}"/>
    <cellStyle name="40% - Accent6 5 4 2 2" xfId="24834" xr:uid="{00000000-0005-0000-0000-0000CA4B0000}"/>
    <cellStyle name="40% - Accent6 5 4 3" xfId="9223" xr:uid="{00000000-0005-0000-0000-0000CB4B0000}"/>
    <cellStyle name="40% - Accent6 5 4 3 2" xfId="24833" xr:uid="{00000000-0005-0000-0000-0000CC4B0000}"/>
    <cellStyle name="40% - Accent6 5 4 4" xfId="17718" xr:uid="{00000000-0005-0000-0000-0000CD4B0000}"/>
    <cellStyle name="40% - Accent6 5 4 5" xfId="34583" xr:uid="{00000000-0005-0000-0000-0000CE4B0000}"/>
    <cellStyle name="40% - Accent6 5 5" xfId="2614" xr:uid="{00000000-0005-0000-0000-0000CF4B0000}"/>
    <cellStyle name="40% - Accent6 5 5 2" xfId="18758" xr:uid="{00000000-0005-0000-0000-0000D04B0000}"/>
    <cellStyle name="40% - Accent6 5 5 3" xfId="34344" xr:uid="{00000000-0005-0000-0000-0000D14B0000}"/>
    <cellStyle name="40% - Accent6 5 6" xfId="16767" xr:uid="{00000000-0005-0000-0000-0000D24B0000}"/>
    <cellStyle name="40% - Accent6 5 7" xfId="32656" xr:uid="{00000000-0005-0000-0000-0000D34B0000}"/>
    <cellStyle name="40% - Accent6 50" xfId="31296" xr:uid="{00000000-0005-0000-0000-0000D44B0000}"/>
    <cellStyle name="40% - Accent6 50 2" xfId="33302" xr:uid="{00000000-0005-0000-0000-0000D54B0000}"/>
    <cellStyle name="40% - Accent6 51" xfId="31309" xr:uid="{00000000-0005-0000-0000-0000D64B0000}"/>
    <cellStyle name="40% - Accent6 51 2" xfId="33921" xr:uid="{00000000-0005-0000-0000-0000D74B0000}"/>
    <cellStyle name="40% - Accent6 52" xfId="31323" xr:uid="{00000000-0005-0000-0000-0000D84B0000}"/>
    <cellStyle name="40% - Accent6 52 2" xfId="34290" xr:uid="{00000000-0005-0000-0000-0000D94B0000}"/>
    <cellStyle name="40% - Accent6 53" xfId="31336" xr:uid="{00000000-0005-0000-0000-0000DA4B0000}"/>
    <cellStyle name="40% - Accent6 54" xfId="31350" xr:uid="{00000000-0005-0000-0000-0000DB4B0000}"/>
    <cellStyle name="40% - Accent6 55" xfId="31364" xr:uid="{00000000-0005-0000-0000-0000DC4B0000}"/>
    <cellStyle name="40% - Accent6 56" xfId="31378" xr:uid="{00000000-0005-0000-0000-0000DD4B0000}"/>
    <cellStyle name="40% - Accent6 57" xfId="31392" xr:uid="{00000000-0005-0000-0000-0000DE4B0000}"/>
    <cellStyle name="40% - Accent6 58" xfId="31406" xr:uid="{00000000-0005-0000-0000-0000DF4B0000}"/>
    <cellStyle name="40% - Accent6 59" xfId="31419" xr:uid="{00000000-0005-0000-0000-0000E04B0000}"/>
    <cellStyle name="40% - Accent6 6" xfId="463" xr:uid="{00000000-0005-0000-0000-0000E14B0000}"/>
    <cellStyle name="40% - Accent6 6 2" xfId="668" xr:uid="{00000000-0005-0000-0000-0000E24B0000}"/>
    <cellStyle name="40% - Accent6 6 2 2" xfId="1014" xr:uid="{00000000-0005-0000-0000-0000E34B0000}"/>
    <cellStyle name="40% - Accent6 6 2 2 2" xfId="2110" xr:uid="{00000000-0005-0000-0000-0000E44B0000}"/>
    <cellStyle name="40% - Accent6 6 2 2 2 2" xfId="18258" xr:uid="{00000000-0005-0000-0000-0000E54B0000}"/>
    <cellStyle name="40% - Accent6 6 2 2 3" xfId="9226" xr:uid="{00000000-0005-0000-0000-0000E64B0000}"/>
    <cellStyle name="40% - Accent6 6 2 2 3 2" xfId="24836" xr:uid="{00000000-0005-0000-0000-0000E74B0000}"/>
    <cellStyle name="40% - Accent6 6 2 2 4" xfId="17307" xr:uid="{00000000-0005-0000-0000-0000E84B0000}"/>
    <cellStyle name="40% - Accent6 6 2 2 5" xfId="34481" xr:uid="{00000000-0005-0000-0000-0000E94B0000}"/>
    <cellStyle name="40% - Accent6 6 2 3" xfId="1769" xr:uid="{00000000-0005-0000-0000-0000EA4B0000}"/>
    <cellStyle name="40% - Accent6 6 2 3 2" xfId="9227" xr:uid="{00000000-0005-0000-0000-0000EB4B0000}"/>
    <cellStyle name="40% - Accent6 6 2 3 2 2" xfId="24837" xr:uid="{00000000-0005-0000-0000-0000EC4B0000}"/>
    <cellStyle name="40% - Accent6 6 2 3 3" xfId="17917" xr:uid="{00000000-0005-0000-0000-0000ED4B0000}"/>
    <cellStyle name="40% - Accent6 6 2 4" xfId="9225" xr:uid="{00000000-0005-0000-0000-0000EE4B0000}"/>
    <cellStyle name="40% - Accent6 6 2 4 2" xfId="24835" xr:uid="{00000000-0005-0000-0000-0000EF4B0000}"/>
    <cellStyle name="40% - Accent6 6 2 5" xfId="16966" xr:uid="{00000000-0005-0000-0000-0000F04B0000}"/>
    <cellStyle name="40% - Accent6 6 2 6" xfId="33370" xr:uid="{00000000-0005-0000-0000-0000F14B0000}"/>
    <cellStyle name="40% - Accent6 6 3" xfId="827" xr:uid="{00000000-0005-0000-0000-0000F24B0000}"/>
    <cellStyle name="40% - Accent6 6 3 2" xfId="1924" xr:uid="{00000000-0005-0000-0000-0000F34B0000}"/>
    <cellStyle name="40% - Accent6 6 3 2 2" xfId="9229" xr:uid="{00000000-0005-0000-0000-0000F44B0000}"/>
    <cellStyle name="40% - Accent6 6 3 2 2 2" xfId="24839" xr:uid="{00000000-0005-0000-0000-0000F54B0000}"/>
    <cellStyle name="40% - Accent6 6 3 2 3" xfId="18072" xr:uid="{00000000-0005-0000-0000-0000F64B0000}"/>
    <cellStyle name="40% - Accent6 6 3 2 4" xfId="34664" xr:uid="{00000000-0005-0000-0000-0000F74B0000}"/>
    <cellStyle name="40% - Accent6 6 3 3" xfId="9228" xr:uid="{00000000-0005-0000-0000-0000F84B0000}"/>
    <cellStyle name="40% - Accent6 6 3 3 2" xfId="24838" xr:uid="{00000000-0005-0000-0000-0000F94B0000}"/>
    <cellStyle name="40% - Accent6 6 3 4" xfId="17121" xr:uid="{00000000-0005-0000-0000-0000FA4B0000}"/>
    <cellStyle name="40% - Accent6 6 3 5" xfId="33993" xr:uid="{00000000-0005-0000-0000-0000FB4B0000}"/>
    <cellStyle name="40% - Accent6 6 4" xfId="1582" xr:uid="{00000000-0005-0000-0000-0000FC4B0000}"/>
    <cellStyle name="40% - Accent6 6 4 2" xfId="17731" xr:uid="{00000000-0005-0000-0000-0000FD4B0000}"/>
    <cellStyle name="40% - Accent6 6 4 3" xfId="34358" xr:uid="{00000000-0005-0000-0000-0000FE4B0000}"/>
    <cellStyle name="40% - Accent6 6 5" xfId="2629" xr:uid="{00000000-0005-0000-0000-0000FF4B0000}"/>
    <cellStyle name="40% - Accent6 6 5 2" xfId="18773" xr:uid="{00000000-0005-0000-0000-0000004C0000}"/>
    <cellStyle name="40% - Accent6 6 6" xfId="16780" xr:uid="{00000000-0005-0000-0000-0000014C0000}"/>
    <cellStyle name="40% - Accent6 6 7" xfId="32669" xr:uid="{00000000-0005-0000-0000-0000024C0000}"/>
    <cellStyle name="40% - Accent6 60" xfId="31432" xr:uid="{00000000-0005-0000-0000-0000034C0000}"/>
    <cellStyle name="40% - Accent6 61" xfId="31446" xr:uid="{00000000-0005-0000-0000-0000044C0000}"/>
    <cellStyle name="40% - Accent6 62" xfId="31460" xr:uid="{00000000-0005-0000-0000-0000054C0000}"/>
    <cellStyle name="40% - Accent6 63" xfId="31487" xr:uid="{00000000-0005-0000-0000-0000064C0000}"/>
    <cellStyle name="40% - Accent6 64" xfId="31494" xr:uid="{00000000-0005-0000-0000-0000074C0000}"/>
    <cellStyle name="40% - Accent6 65" xfId="31507" xr:uid="{00000000-0005-0000-0000-0000084C0000}"/>
    <cellStyle name="40% - Accent6 66" xfId="31521" xr:uid="{00000000-0005-0000-0000-0000094C0000}"/>
    <cellStyle name="40% - Accent6 67" xfId="31534" xr:uid="{00000000-0005-0000-0000-00000A4C0000}"/>
    <cellStyle name="40% - Accent6 68" xfId="31547" xr:uid="{00000000-0005-0000-0000-00000B4C0000}"/>
    <cellStyle name="40% - Accent6 69" xfId="31561" xr:uid="{00000000-0005-0000-0000-00000C4C0000}"/>
    <cellStyle name="40% - Accent6 7" xfId="479" xr:uid="{00000000-0005-0000-0000-00000D4C0000}"/>
    <cellStyle name="40% - Accent6 7 2" xfId="683" xr:uid="{00000000-0005-0000-0000-00000E4C0000}"/>
    <cellStyle name="40% - Accent6 7 2 2" xfId="1029" xr:uid="{00000000-0005-0000-0000-00000F4C0000}"/>
    <cellStyle name="40% - Accent6 7 2 2 2" xfId="2125" xr:uid="{00000000-0005-0000-0000-0000104C0000}"/>
    <cellStyle name="40% - Accent6 7 2 2 2 2" xfId="18273" xr:uid="{00000000-0005-0000-0000-0000114C0000}"/>
    <cellStyle name="40% - Accent6 7 2 2 3" xfId="9231" xr:uid="{00000000-0005-0000-0000-0000124C0000}"/>
    <cellStyle name="40% - Accent6 7 2 2 3 2" xfId="24841" xr:uid="{00000000-0005-0000-0000-0000134C0000}"/>
    <cellStyle name="40% - Accent6 7 2 2 4" xfId="17322" xr:uid="{00000000-0005-0000-0000-0000144C0000}"/>
    <cellStyle name="40% - Accent6 7 2 2 5" xfId="34678" xr:uid="{00000000-0005-0000-0000-0000154C0000}"/>
    <cellStyle name="40% - Accent6 7 2 3" xfId="1784" xr:uid="{00000000-0005-0000-0000-0000164C0000}"/>
    <cellStyle name="40% - Accent6 7 2 3 2" xfId="9232" xr:uid="{00000000-0005-0000-0000-0000174C0000}"/>
    <cellStyle name="40% - Accent6 7 2 3 2 2" xfId="24842" xr:uid="{00000000-0005-0000-0000-0000184C0000}"/>
    <cellStyle name="40% - Accent6 7 2 3 3" xfId="17932" xr:uid="{00000000-0005-0000-0000-0000194C0000}"/>
    <cellStyle name="40% - Accent6 7 2 4" xfId="9230" xr:uid="{00000000-0005-0000-0000-00001A4C0000}"/>
    <cellStyle name="40% - Accent6 7 2 4 2" xfId="24840" xr:uid="{00000000-0005-0000-0000-00001B4C0000}"/>
    <cellStyle name="40% - Accent6 7 2 5" xfId="16981" xr:uid="{00000000-0005-0000-0000-00001C4C0000}"/>
    <cellStyle name="40% - Accent6 7 2 6" xfId="33383" xr:uid="{00000000-0005-0000-0000-00001D4C0000}"/>
    <cellStyle name="40% - Accent6 7 3" xfId="843" xr:uid="{00000000-0005-0000-0000-00001E4C0000}"/>
    <cellStyle name="40% - Accent6 7 3 2" xfId="1939" xr:uid="{00000000-0005-0000-0000-00001F4C0000}"/>
    <cellStyle name="40% - Accent6 7 3 2 2" xfId="18087" xr:uid="{00000000-0005-0000-0000-0000204C0000}"/>
    <cellStyle name="40% - Accent6 7 3 3" xfId="9233" xr:uid="{00000000-0005-0000-0000-0000214C0000}"/>
    <cellStyle name="40% - Accent6 7 3 3 2" xfId="24843" xr:uid="{00000000-0005-0000-0000-0000224C0000}"/>
    <cellStyle name="40% - Accent6 7 3 4" xfId="17136" xr:uid="{00000000-0005-0000-0000-0000234C0000}"/>
    <cellStyle name="40% - Accent6 7 3 5" xfId="34006" xr:uid="{00000000-0005-0000-0000-0000244C0000}"/>
    <cellStyle name="40% - Accent6 7 4" xfId="1598" xr:uid="{00000000-0005-0000-0000-0000254C0000}"/>
    <cellStyle name="40% - Accent6 7 4 2" xfId="9234" xr:uid="{00000000-0005-0000-0000-0000264C0000}"/>
    <cellStyle name="40% - Accent6 7 4 2 2" xfId="24844" xr:uid="{00000000-0005-0000-0000-0000274C0000}"/>
    <cellStyle name="40% - Accent6 7 4 3" xfId="17746" xr:uid="{00000000-0005-0000-0000-0000284C0000}"/>
    <cellStyle name="40% - Accent6 7 4 4" xfId="34494" xr:uid="{00000000-0005-0000-0000-0000294C0000}"/>
    <cellStyle name="40% - Accent6 7 5" xfId="2643" xr:uid="{00000000-0005-0000-0000-00002A4C0000}"/>
    <cellStyle name="40% - Accent6 7 5 2" xfId="18786" xr:uid="{00000000-0005-0000-0000-00002B4C0000}"/>
    <cellStyle name="40% - Accent6 7 6" xfId="16795" xr:uid="{00000000-0005-0000-0000-00002C4C0000}"/>
    <cellStyle name="40% - Accent6 7 7" xfId="32682" xr:uid="{00000000-0005-0000-0000-00002D4C0000}"/>
    <cellStyle name="40% - Accent6 70" xfId="31574" xr:uid="{00000000-0005-0000-0000-00002E4C0000}"/>
    <cellStyle name="40% - Accent6 71" xfId="31587" xr:uid="{00000000-0005-0000-0000-00002F4C0000}"/>
    <cellStyle name="40% - Accent6 72" xfId="31601" xr:uid="{00000000-0005-0000-0000-0000304C0000}"/>
    <cellStyle name="40% - Accent6 73" xfId="31634" xr:uid="{00000000-0005-0000-0000-0000314C0000}"/>
    <cellStyle name="40% - Accent6 74" xfId="31644" xr:uid="{00000000-0005-0000-0000-0000324C0000}"/>
    <cellStyle name="40% - Accent6 75" xfId="31651" xr:uid="{00000000-0005-0000-0000-0000334C0000}"/>
    <cellStyle name="40% - Accent6 76" xfId="31665" xr:uid="{00000000-0005-0000-0000-0000344C0000}"/>
    <cellStyle name="40% - Accent6 77" xfId="31679" xr:uid="{00000000-0005-0000-0000-0000354C0000}"/>
    <cellStyle name="40% - Accent6 78" xfId="31692" xr:uid="{00000000-0005-0000-0000-0000364C0000}"/>
    <cellStyle name="40% - Accent6 79" xfId="31706" xr:uid="{00000000-0005-0000-0000-0000374C0000}"/>
    <cellStyle name="40% - Accent6 8" xfId="493" xr:uid="{00000000-0005-0000-0000-0000384C0000}"/>
    <cellStyle name="40% - Accent6 8 2" xfId="696" xr:uid="{00000000-0005-0000-0000-0000394C0000}"/>
    <cellStyle name="40% - Accent6 8 2 2" xfId="1042" xr:uid="{00000000-0005-0000-0000-00003A4C0000}"/>
    <cellStyle name="40% - Accent6 8 2 2 2" xfId="2138" xr:uid="{00000000-0005-0000-0000-00003B4C0000}"/>
    <cellStyle name="40% - Accent6 8 2 2 2 2" xfId="18286" xr:uid="{00000000-0005-0000-0000-00003C4C0000}"/>
    <cellStyle name="40% - Accent6 8 2 2 3" xfId="17335" xr:uid="{00000000-0005-0000-0000-00003D4C0000}"/>
    <cellStyle name="40% - Accent6 8 2 2 4" xfId="34691" xr:uid="{00000000-0005-0000-0000-00003E4C0000}"/>
    <cellStyle name="40% - Accent6 8 2 3" xfId="1797" xr:uid="{00000000-0005-0000-0000-00003F4C0000}"/>
    <cellStyle name="40% - Accent6 8 2 3 2" xfId="17945" xr:uid="{00000000-0005-0000-0000-0000404C0000}"/>
    <cellStyle name="40% - Accent6 8 2 4" xfId="9235" xr:uid="{00000000-0005-0000-0000-0000414C0000}"/>
    <cellStyle name="40% - Accent6 8 2 4 2" xfId="24845" xr:uid="{00000000-0005-0000-0000-0000424C0000}"/>
    <cellStyle name="40% - Accent6 8 2 5" xfId="16994" xr:uid="{00000000-0005-0000-0000-0000434C0000}"/>
    <cellStyle name="40% - Accent6 8 2 6" xfId="33396" xr:uid="{00000000-0005-0000-0000-0000444C0000}"/>
    <cellStyle name="40% - Accent6 8 3" xfId="856" xr:uid="{00000000-0005-0000-0000-0000454C0000}"/>
    <cellStyle name="40% - Accent6 8 3 2" xfId="1952" xr:uid="{00000000-0005-0000-0000-0000464C0000}"/>
    <cellStyle name="40% - Accent6 8 3 2 2" xfId="18100" xr:uid="{00000000-0005-0000-0000-0000474C0000}"/>
    <cellStyle name="40% - Accent6 8 3 3" xfId="9236" xr:uid="{00000000-0005-0000-0000-0000484C0000}"/>
    <cellStyle name="40% - Accent6 8 3 3 2" xfId="24846" xr:uid="{00000000-0005-0000-0000-0000494C0000}"/>
    <cellStyle name="40% - Accent6 8 3 4" xfId="17149" xr:uid="{00000000-0005-0000-0000-00004A4C0000}"/>
    <cellStyle name="40% - Accent6 8 3 5" xfId="34019" xr:uid="{00000000-0005-0000-0000-00004B4C0000}"/>
    <cellStyle name="40% - Accent6 8 4" xfId="1611" xr:uid="{00000000-0005-0000-0000-00004C4C0000}"/>
    <cellStyle name="40% - Accent6 8 4 2" xfId="17759" xr:uid="{00000000-0005-0000-0000-00004D4C0000}"/>
    <cellStyle name="40% - Accent6 8 4 3" xfId="34507" xr:uid="{00000000-0005-0000-0000-00004E4C0000}"/>
    <cellStyle name="40% - Accent6 8 5" xfId="2656" xr:uid="{00000000-0005-0000-0000-00004F4C0000}"/>
    <cellStyle name="40% - Accent6 8 5 2" xfId="18799" xr:uid="{00000000-0005-0000-0000-0000504C0000}"/>
    <cellStyle name="40% - Accent6 8 6" xfId="16808" xr:uid="{00000000-0005-0000-0000-0000514C0000}"/>
    <cellStyle name="40% - Accent6 8 7" xfId="32695" xr:uid="{00000000-0005-0000-0000-0000524C0000}"/>
    <cellStyle name="40% - Accent6 80" xfId="31719" xr:uid="{00000000-0005-0000-0000-0000534C0000}"/>
    <cellStyle name="40% - Accent6 81" xfId="31732" xr:uid="{00000000-0005-0000-0000-0000544C0000}"/>
    <cellStyle name="40% - Accent6 82" xfId="31746" xr:uid="{00000000-0005-0000-0000-0000554C0000}"/>
    <cellStyle name="40% - Accent6 83" xfId="31760" xr:uid="{00000000-0005-0000-0000-0000564C0000}"/>
    <cellStyle name="40% - Accent6 84" xfId="31782" xr:uid="{00000000-0005-0000-0000-0000574C0000}"/>
    <cellStyle name="40% - Accent6 85" xfId="31795" xr:uid="{00000000-0005-0000-0000-0000584C0000}"/>
    <cellStyle name="40% - Accent6 86" xfId="31808" xr:uid="{00000000-0005-0000-0000-0000594C0000}"/>
    <cellStyle name="40% - Accent6 87" xfId="31829" xr:uid="{00000000-0005-0000-0000-00005A4C0000}"/>
    <cellStyle name="40% - Accent6 88" xfId="31836" xr:uid="{00000000-0005-0000-0000-00005B4C0000}"/>
    <cellStyle name="40% - Accent6 89" xfId="31859" xr:uid="{00000000-0005-0000-0000-00005C4C0000}"/>
    <cellStyle name="40% - Accent6 9" xfId="506" xr:uid="{00000000-0005-0000-0000-00005D4C0000}"/>
    <cellStyle name="40% - Accent6 9 2" xfId="709" xr:uid="{00000000-0005-0000-0000-00005E4C0000}"/>
    <cellStyle name="40% - Accent6 9 2 2" xfId="1055" xr:uid="{00000000-0005-0000-0000-00005F4C0000}"/>
    <cellStyle name="40% - Accent6 9 2 2 2" xfId="2151" xr:uid="{00000000-0005-0000-0000-0000604C0000}"/>
    <cellStyle name="40% - Accent6 9 2 2 2 2" xfId="18299" xr:uid="{00000000-0005-0000-0000-0000614C0000}"/>
    <cellStyle name="40% - Accent6 9 2 2 3" xfId="17348" xr:uid="{00000000-0005-0000-0000-0000624C0000}"/>
    <cellStyle name="40% - Accent6 9 2 2 4" xfId="34704" xr:uid="{00000000-0005-0000-0000-0000634C0000}"/>
    <cellStyle name="40% - Accent6 9 2 3" xfId="1810" xr:uid="{00000000-0005-0000-0000-0000644C0000}"/>
    <cellStyle name="40% - Accent6 9 2 3 2" xfId="17958" xr:uid="{00000000-0005-0000-0000-0000654C0000}"/>
    <cellStyle name="40% - Accent6 9 2 4" xfId="9237" xr:uid="{00000000-0005-0000-0000-0000664C0000}"/>
    <cellStyle name="40% - Accent6 9 2 4 2" xfId="24847" xr:uid="{00000000-0005-0000-0000-0000674C0000}"/>
    <cellStyle name="40% - Accent6 9 2 5" xfId="17007" xr:uid="{00000000-0005-0000-0000-0000684C0000}"/>
    <cellStyle name="40% - Accent6 9 2 6" xfId="33409" xr:uid="{00000000-0005-0000-0000-0000694C0000}"/>
    <cellStyle name="40% - Accent6 9 3" xfId="869" xr:uid="{00000000-0005-0000-0000-00006A4C0000}"/>
    <cellStyle name="40% - Accent6 9 3 2" xfId="1965" xr:uid="{00000000-0005-0000-0000-00006B4C0000}"/>
    <cellStyle name="40% - Accent6 9 3 2 2" xfId="18113" xr:uid="{00000000-0005-0000-0000-00006C4C0000}"/>
    <cellStyle name="40% - Accent6 9 3 3" xfId="17162" xr:uid="{00000000-0005-0000-0000-00006D4C0000}"/>
    <cellStyle name="40% - Accent6 9 3 4" xfId="34033" xr:uid="{00000000-0005-0000-0000-00006E4C0000}"/>
    <cellStyle name="40% - Accent6 9 4" xfId="1624" xr:uid="{00000000-0005-0000-0000-00006F4C0000}"/>
    <cellStyle name="40% - Accent6 9 4 2" xfId="17772" xr:uid="{00000000-0005-0000-0000-0000704C0000}"/>
    <cellStyle name="40% - Accent6 9 4 3" xfId="34520" xr:uid="{00000000-0005-0000-0000-0000714C0000}"/>
    <cellStyle name="40% - Accent6 9 5" xfId="2673" xr:uid="{00000000-0005-0000-0000-0000724C0000}"/>
    <cellStyle name="40% - Accent6 9 5 2" xfId="18814" xr:uid="{00000000-0005-0000-0000-0000734C0000}"/>
    <cellStyle name="40% - Accent6 9 6" xfId="16821" xr:uid="{00000000-0005-0000-0000-0000744C0000}"/>
    <cellStyle name="40% - Accent6 9 7" xfId="32708" xr:uid="{00000000-0005-0000-0000-0000754C0000}"/>
    <cellStyle name="40% - Accent6 90" xfId="31873" xr:uid="{00000000-0005-0000-0000-0000764C0000}"/>
    <cellStyle name="40% - Accent6 91" xfId="31887" xr:uid="{00000000-0005-0000-0000-0000774C0000}"/>
    <cellStyle name="40% - Accent6 92" xfId="31900" xr:uid="{00000000-0005-0000-0000-0000784C0000}"/>
    <cellStyle name="40% - Accent6 93" xfId="31918" xr:uid="{00000000-0005-0000-0000-0000794C0000}"/>
    <cellStyle name="40% - Accent6 94" xfId="31926" xr:uid="{00000000-0005-0000-0000-00007A4C0000}"/>
    <cellStyle name="40% - Accent6 95" xfId="31939" xr:uid="{00000000-0005-0000-0000-00007B4C0000}"/>
    <cellStyle name="40% - Accent6 96" xfId="31952" xr:uid="{00000000-0005-0000-0000-00007C4C0000}"/>
    <cellStyle name="40% - Accent6 97" xfId="31965" xr:uid="{00000000-0005-0000-0000-00007D4C0000}"/>
    <cellStyle name="40% - Accent6 98" xfId="31978" xr:uid="{00000000-0005-0000-0000-00007E4C0000}"/>
    <cellStyle name="40% - Accent6 99" xfId="32001" xr:uid="{00000000-0005-0000-0000-00007F4C0000}"/>
    <cellStyle name="40% - Akzent1" xfId="9238" xr:uid="{00000000-0005-0000-0000-0000804C0000}"/>
    <cellStyle name="40% - Akzent1 2" xfId="9239" xr:uid="{00000000-0005-0000-0000-0000814C0000}"/>
    <cellStyle name="40% - Akzent1 2 2" xfId="24848" xr:uid="{00000000-0005-0000-0000-0000824C0000}"/>
    <cellStyle name="40% - Akzent1 3" xfId="9240" xr:uid="{00000000-0005-0000-0000-0000834C0000}"/>
    <cellStyle name="40% - Akzent1 3 2" xfId="24849" xr:uid="{00000000-0005-0000-0000-0000844C0000}"/>
    <cellStyle name="40% - Akzent1 4" xfId="9241" xr:uid="{00000000-0005-0000-0000-0000854C0000}"/>
    <cellStyle name="40% - Akzent1 4 2" xfId="24850" xr:uid="{00000000-0005-0000-0000-0000864C0000}"/>
    <cellStyle name="40% - Akzent1 5" xfId="9242" xr:uid="{00000000-0005-0000-0000-0000874C0000}"/>
    <cellStyle name="40% - Akzent1 5 2" xfId="24851" xr:uid="{00000000-0005-0000-0000-0000884C0000}"/>
    <cellStyle name="40% - Akzent2" xfId="9243" xr:uid="{00000000-0005-0000-0000-0000894C0000}"/>
    <cellStyle name="40% - Akzent2 2" xfId="9244" xr:uid="{00000000-0005-0000-0000-00008A4C0000}"/>
    <cellStyle name="40% - Akzent2 2 2" xfId="24852" xr:uid="{00000000-0005-0000-0000-00008B4C0000}"/>
    <cellStyle name="40% - Akzent2 3" xfId="9245" xr:uid="{00000000-0005-0000-0000-00008C4C0000}"/>
    <cellStyle name="40% - Akzent2 3 2" xfId="24853" xr:uid="{00000000-0005-0000-0000-00008D4C0000}"/>
    <cellStyle name="40% - Akzent2 4" xfId="9246" xr:uid="{00000000-0005-0000-0000-00008E4C0000}"/>
    <cellStyle name="40% - Akzent2 4 2" xfId="24854" xr:uid="{00000000-0005-0000-0000-00008F4C0000}"/>
    <cellStyle name="40% - Akzent2 5" xfId="9247" xr:uid="{00000000-0005-0000-0000-0000904C0000}"/>
    <cellStyle name="40% - Akzent2 5 2" xfId="24855" xr:uid="{00000000-0005-0000-0000-0000914C0000}"/>
    <cellStyle name="40% - Akzent3" xfId="9248" xr:uid="{00000000-0005-0000-0000-0000924C0000}"/>
    <cellStyle name="40% - Akzent3 2" xfId="9249" xr:uid="{00000000-0005-0000-0000-0000934C0000}"/>
    <cellStyle name="40% - Akzent3 2 2" xfId="24856" xr:uid="{00000000-0005-0000-0000-0000944C0000}"/>
    <cellStyle name="40% - Akzent3 3" xfId="9250" xr:uid="{00000000-0005-0000-0000-0000954C0000}"/>
    <cellStyle name="40% - Akzent3 3 2" xfId="24857" xr:uid="{00000000-0005-0000-0000-0000964C0000}"/>
    <cellStyle name="40% - Akzent3 4" xfId="9251" xr:uid="{00000000-0005-0000-0000-0000974C0000}"/>
    <cellStyle name="40% - Akzent3 4 2" xfId="24858" xr:uid="{00000000-0005-0000-0000-0000984C0000}"/>
    <cellStyle name="40% - Akzent3 5" xfId="9252" xr:uid="{00000000-0005-0000-0000-0000994C0000}"/>
    <cellStyle name="40% - Akzent3 5 2" xfId="24859" xr:uid="{00000000-0005-0000-0000-00009A4C0000}"/>
    <cellStyle name="40% - Akzent4" xfId="9253" xr:uid="{00000000-0005-0000-0000-00009B4C0000}"/>
    <cellStyle name="40% - Akzent4 2" xfId="9254" xr:uid="{00000000-0005-0000-0000-00009C4C0000}"/>
    <cellStyle name="40% - Akzent4 2 2" xfId="24860" xr:uid="{00000000-0005-0000-0000-00009D4C0000}"/>
    <cellStyle name="40% - Akzent4 3" xfId="9255" xr:uid="{00000000-0005-0000-0000-00009E4C0000}"/>
    <cellStyle name="40% - Akzent4 3 2" xfId="24861" xr:uid="{00000000-0005-0000-0000-00009F4C0000}"/>
    <cellStyle name="40% - Akzent4 4" xfId="9256" xr:uid="{00000000-0005-0000-0000-0000A04C0000}"/>
    <cellStyle name="40% - Akzent4 4 2" xfId="24862" xr:uid="{00000000-0005-0000-0000-0000A14C0000}"/>
    <cellStyle name="40% - Akzent4 5" xfId="9257" xr:uid="{00000000-0005-0000-0000-0000A24C0000}"/>
    <cellStyle name="40% - Akzent4 5 2" xfId="24863" xr:uid="{00000000-0005-0000-0000-0000A34C0000}"/>
    <cellStyle name="40% - Akzent5" xfId="9258" xr:uid="{00000000-0005-0000-0000-0000A44C0000}"/>
    <cellStyle name="40% - Akzent5 2" xfId="9259" xr:uid="{00000000-0005-0000-0000-0000A54C0000}"/>
    <cellStyle name="40% - Akzent5 2 2" xfId="24864" xr:uid="{00000000-0005-0000-0000-0000A64C0000}"/>
    <cellStyle name="40% - Akzent5 3" xfId="9260" xr:uid="{00000000-0005-0000-0000-0000A74C0000}"/>
    <cellStyle name="40% - Akzent5 3 2" xfId="24865" xr:uid="{00000000-0005-0000-0000-0000A84C0000}"/>
    <cellStyle name="40% - Akzent5 4" xfId="9261" xr:uid="{00000000-0005-0000-0000-0000A94C0000}"/>
    <cellStyle name="40% - Akzent5 4 2" xfId="24866" xr:uid="{00000000-0005-0000-0000-0000AA4C0000}"/>
    <cellStyle name="40% - Akzent5 5" xfId="9262" xr:uid="{00000000-0005-0000-0000-0000AB4C0000}"/>
    <cellStyle name="40% - Akzent5 5 2" xfId="24867" xr:uid="{00000000-0005-0000-0000-0000AC4C0000}"/>
    <cellStyle name="40% - Akzent6" xfId="9263" xr:uid="{00000000-0005-0000-0000-0000AD4C0000}"/>
    <cellStyle name="40% - Akzent6 2" xfId="9264" xr:uid="{00000000-0005-0000-0000-0000AE4C0000}"/>
    <cellStyle name="40% - Akzent6 2 2" xfId="24868" xr:uid="{00000000-0005-0000-0000-0000AF4C0000}"/>
    <cellStyle name="40% - Akzent6 3" xfId="9265" xr:uid="{00000000-0005-0000-0000-0000B04C0000}"/>
    <cellStyle name="40% - Akzent6 3 2" xfId="24869" xr:uid="{00000000-0005-0000-0000-0000B14C0000}"/>
    <cellStyle name="40% - Akzent6 4" xfId="9266" xr:uid="{00000000-0005-0000-0000-0000B24C0000}"/>
    <cellStyle name="40% - Akzent6 4 2" xfId="24870" xr:uid="{00000000-0005-0000-0000-0000B34C0000}"/>
    <cellStyle name="40% - Akzent6 5" xfId="9267" xr:uid="{00000000-0005-0000-0000-0000B44C0000}"/>
    <cellStyle name="40% - Akzent6 5 2" xfId="24871" xr:uid="{00000000-0005-0000-0000-0000B54C0000}"/>
    <cellStyle name="60 % - Accent1" xfId="9268" xr:uid="{00000000-0005-0000-0000-0000B64C0000}"/>
    <cellStyle name="60 % - Accent1 2" xfId="9269" xr:uid="{00000000-0005-0000-0000-0000B74C0000}"/>
    <cellStyle name="60 % - Accent2" xfId="9270" xr:uid="{00000000-0005-0000-0000-0000B84C0000}"/>
    <cellStyle name="60 % - Accent2 2" xfId="9271" xr:uid="{00000000-0005-0000-0000-0000B94C0000}"/>
    <cellStyle name="60 % - Accent3" xfId="9272" xr:uid="{00000000-0005-0000-0000-0000BA4C0000}"/>
    <cellStyle name="60 % - Accent3 2" xfId="9273" xr:uid="{00000000-0005-0000-0000-0000BB4C0000}"/>
    <cellStyle name="60 % - Accent4" xfId="9274" xr:uid="{00000000-0005-0000-0000-0000BC4C0000}"/>
    <cellStyle name="60 % - Accent4 2" xfId="9275" xr:uid="{00000000-0005-0000-0000-0000BD4C0000}"/>
    <cellStyle name="60 % - Accent5" xfId="9276" xr:uid="{00000000-0005-0000-0000-0000BE4C0000}"/>
    <cellStyle name="60 % - Accent5 2" xfId="9277" xr:uid="{00000000-0005-0000-0000-0000BF4C0000}"/>
    <cellStyle name="60 % - Accent6" xfId="9278" xr:uid="{00000000-0005-0000-0000-0000C04C0000}"/>
    <cellStyle name="60 % - Accent6 2" xfId="9279" xr:uid="{00000000-0005-0000-0000-0000C14C0000}"/>
    <cellStyle name="60% - Accent1" xfId="22" builtinId="32" customBuiltin="1"/>
    <cellStyle name="60% - Accent1 2" xfId="246" xr:uid="{00000000-0005-0000-0000-0000C34C0000}"/>
    <cellStyle name="60% - Accent1 2 2" xfId="9280" xr:uid="{00000000-0005-0000-0000-0000C44C0000}"/>
    <cellStyle name="60% - Accent1 2 2 2" xfId="9281" xr:uid="{00000000-0005-0000-0000-0000C54C0000}"/>
    <cellStyle name="60% - Accent1 3" xfId="9282" xr:uid="{00000000-0005-0000-0000-0000C64C0000}"/>
    <cellStyle name="60% - Accent1 3 2" xfId="9283" xr:uid="{00000000-0005-0000-0000-0000C74C0000}"/>
    <cellStyle name="60% - Accent1 3 2 2" xfId="9284" xr:uid="{00000000-0005-0000-0000-0000C84C0000}"/>
    <cellStyle name="60% - Accent1 4" xfId="9285" xr:uid="{00000000-0005-0000-0000-0000C94C0000}"/>
    <cellStyle name="60% - Accent1 4 2" xfId="9286" xr:uid="{00000000-0005-0000-0000-0000CA4C0000}"/>
    <cellStyle name="60% - Accent1 5" xfId="32451" xr:uid="{00000000-0005-0000-0000-0000CB4C0000}"/>
    <cellStyle name="60% - Accent1 6" xfId="35915" xr:uid="{259C2BDE-7E2D-48B6-862F-7C6BA30C0234}"/>
    <cellStyle name="60% - Accent2" xfId="26" builtinId="36" customBuiltin="1"/>
    <cellStyle name="60% - Accent2 2" xfId="247" xr:uid="{00000000-0005-0000-0000-0000CD4C0000}"/>
    <cellStyle name="60% - Accent2 2 2" xfId="9287" xr:uid="{00000000-0005-0000-0000-0000CE4C0000}"/>
    <cellStyle name="60% - Accent2 2 2 2" xfId="9288" xr:uid="{00000000-0005-0000-0000-0000CF4C0000}"/>
    <cellStyle name="60% - Accent2 3" xfId="9289" xr:uid="{00000000-0005-0000-0000-0000D04C0000}"/>
    <cellStyle name="60% - Accent2 3 2" xfId="9290" xr:uid="{00000000-0005-0000-0000-0000D14C0000}"/>
    <cellStyle name="60% - Accent2 3 2 2" xfId="9291" xr:uid="{00000000-0005-0000-0000-0000D24C0000}"/>
    <cellStyle name="60% - Accent2 4" xfId="9292" xr:uid="{00000000-0005-0000-0000-0000D34C0000}"/>
    <cellStyle name="60% - Accent2 4 2" xfId="9293" xr:uid="{00000000-0005-0000-0000-0000D44C0000}"/>
    <cellStyle name="60% - Accent2 5" xfId="32454" xr:uid="{00000000-0005-0000-0000-0000D54C0000}"/>
    <cellStyle name="60% - Accent2 6" xfId="35918" xr:uid="{0229FCB4-40F7-400A-AB90-1979233CF992}"/>
    <cellStyle name="60% - Accent3" xfId="30" builtinId="40" customBuiltin="1"/>
    <cellStyle name="60% - Accent3 2" xfId="248" xr:uid="{00000000-0005-0000-0000-0000D74C0000}"/>
    <cellStyle name="60% - Accent3 2 2" xfId="9294" xr:uid="{00000000-0005-0000-0000-0000D84C0000}"/>
    <cellStyle name="60% - Accent3 2 2 2" xfId="9295" xr:uid="{00000000-0005-0000-0000-0000D94C0000}"/>
    <cellStyle name="60% - Accent3 3" xfId="9296" xr:uid="{00000000-0005-0000-0000-0000DA4C0000}"/>
    <cellStyle name="60% - Accent3 3 2" xfId="9297" xr:uid="{00000000-0005-0000-0000-0000DB4C0000}"/>
    <cellStyle name="60% - Accent3 3 2 2" xfId="9298" xr:uid="{00000000-0005-0000-0000-0000DC4C0000}"/>
    <cellStyle name="60% - Accent3 4" xfId="9299" xr:uid="{00000000-0005-0000-0000-0000DD4C0000}"/>
    <cellStyle name="60% - Accent3 4 2" xfId="9300" xr:uid="{00000000-0005-0000-0000-0000DE4C0000}"/>
    <cellStyle name="60% - Accent3 5" xfId="32457" xr:uid="{00000000-0005-0000-0000-0000DF4C0000}"/>
    <cellStyle name="60% - Accent3 6" xfId="35921" xr:uid="{390CD7AC-BCF3-4D16-8DD3-5FADC1AB3C44}"/>
    <cellStyle name="60% - Accent4" xfId="34" builtinId="44" customBuiltin="1"/>
    <cellStyle name="60% - Accent4 2" xfId="249" xr:uid="{00000000-0005-0000-0000-0000E14C0000}"/>
    <cellStyle name="60% - Accent4 2 2" xfId="9301" xr:uid="{00000000-0005-0000-0000-0000E24C0000}"/>
    <cellStyle name="60% - Accent4 2 2 2" xfId="9302" xr:uid="{00000000-0005-0000-0000-0000E34C0000}"/>
    <cellStyle name="60% - Accent4 3" xfId="9303" xr:uid="{00000000-0005-0000-0000-0000E44C0000}"/>
    <cellStyle name="60% - Accent4 3 2" xfId="9304" xr:uid="{00000000-0005-0000-0000-0000E54C0000}"/>
    <cellStyle name="60% - Accent4 3 2 2" xfId="9305" xr:uid="{00000000-0005-0000-0000-0000E64C0000}"/>
    <cellStyle name="60% - Accent4 4" xfId="9306" xr:uid="{00000000-0005-0000-0000-0000E74C0000}"/>
    <cellStyle name="60% - Accent4 4 2" xfId="9307" xr:uid="{00000000-0005-0000-0000-0000E84C0000}"/>
    <cellStyle name="60% - Accent4 5" xfId="32460" xr:uid="{00000000-0005-0000-0000-0000E94C0000}"/>
    <cellStyle name="60% - Accent4 6" xfId="35924" xr:uid="{5C7AE9B2-A464-447B-AFB4-5F63923C9A48}"/>
    <cellStyle name="60% - Accent5" xfId="38" builtinId="48" customBuiltin="1"/>
    <cellStyle name="60% - Accent5 2" xfId="250" xr:uid="{00000000-0005-0000-0000-0000EB4C0000}"/>
    <cellStyle name="60% - Accent5 2 2" xfId="9308" xr:uid="{00000000-0005-0000-0000-0000EC4C0000}"/>
    <cellStyle name="60% - Accent5 2 2 2" xfId="9309" xr:uid="{00000000-0005-0000-0000-0000ED4C0000}"/>
    <cellStyle name="60% - Accent5 3" xfId="9310" xr:uid="{00000000-0005-0000-0000-0000EE4C0000}"/>
    <cellStyle name="60% - Accent5 3 2" xfId="9311" xr:uid="{00000000-0005-0000-0000-0000EF4C0000}"/>
    <cellStyle name="60% - Accent5 3 2 2" xfId="9312" xr:uid="{00000000-0005-0000-0000-0000F04C0000}"/>
    <cellStyle name="60% - Accent5 4" xfId="9313" xr:uid="{00000000-0005-0000-0000-0000F14C0000}"/>
    <cellStyle name="60% - Accent5 4 2" xfId="9314" xr:uid="{00000000-0005-0000-0000-0000F24C0000}"/>
    <cellStyle name="60% - Accent5 5" xfId="32463" xr:uid="{00000000-0005-0000-0000-0000F34C0000}"/>
    <cellStyle name="60% - Accent5 6" xfId="35927" xr:uid="{932FA4D9-783A-4A75-B2C3-46AE1B518AE8}"/>
    <cellStyle name="60% - Accent6" xfId="42" builtinId="52" customBuiltin="1"/>
    <cellStyle name="60% - Accent6 2" xfId="251" xr:uid="{00000000-0005-0000-0000-0000F54C0000}"/>
    <cellStyle name="60% - Accent6 2 2" xfId="9315" xr:uid="{00000000-0005-0000-0000-0000F64C0000}"/>
    <cellStyle name="60% - Accent6 2 2 2" xfId="9316" xr:uid="{00000000-0005-0000-0000-0000F74C0000}"/>
    <cellStyle name="60% - Accent6 3" xfId="9317" xr:uid="{00000000-0005-0000-0000-0000F84C0000}"/>
    <cellStyle name="60% - Accent6 3 2" xfId="9318" xr:uid="{00000000-0005-0000-0000-0000F94C0000}"/>
    <cellStyle name="60% - Accent6 3 2 2" xfId="9319" xr:uid="{00000000-0005-0000-0000-0000FA4C0000}"/>
    <cellStyle name="60% - Accent6 4" xfId="9320" xr:uid="{00000000-0005-0000-0000-0000FB4C0000}"/>
    <cellStyle name="60% - Accent6 4 2" xfId="9321" xr:uid="{00000000-0005-0000-0000-0000FC4C0000}"/>
    <cellStyle name="60% - Accent6 5" xfId="32466" xr:uid="{00000000-0005-0000-0000-0000FD4C0000}"/>
    <cellStyle name="60% - Accent6 6" xfId="35930" xr:uid="{C94AEA41-7465-42CA-8009-CD87550D7306}"/>
    <cellStyle name="60% - Akzent1" xfId="9322" xr:uid="{00000000-0005-0000-0000-0000FE4C0000}"/>
    <cellStyle name="60% - Akzent1 2" xfId="9323" xr:uid="{00000000-0005-0000-0000-0000FF4C0000}"/>
    <cellStyle name="60% - Akzent1 3" xfId="9324" xr:uid="{00000000-0005-0000-0000-0000004D0000}"/>
    <cellStyle name="60% - Akzent1 4" xfId="9325" xr:uid="{00000000-0005-0000-0000-0000014D0000}"/>
    <cellStyle name="60% - Akzent1 5" xfId="9326" xr:uid="{00000000-0005-0000-0000-0000024D0000}"/>
    <cellStyle name="60% - Akzent2" xfId="9327" xr:uid="{00000000-0005-0000-0000-0000034D0000}"/>
    <cellStyle name="60% - Akzent2 2" xfId="9328" xr:uid="{00000000-0005-0000-0000-0000044D0000}"/>
    <cellStyle name="60% - Akzent2 3" xfId="9329" xr:uid="{00000000-0005-0000-0000-0000054D0000}"/>
    <cellStyle name="60% - Akzent2 4" xfId="9330" xr:uid="{00000000-0005-0000-0000-0000064D0000}"/>
    <cellStyle name="60% - Akzent2 5" xfId="9331" xr:uid="{00000000-0005-0000-0000-0000074D0000}"/>
    <cellStyle name="60% - Akzent3" xfId="9332" xr:uid="{00000000-0005-0000-0000-0000084D0000}"/>
    <cellStyle name="60% - Akzent3 2" xfId="9333" xr:uid="{00000000-0005-0000-0000-0000094D0000}"/>
    <cellStyle name="60% - Akzent3 3" xfId="9334" xr:uid="{00000000-0005-0000-0000-00000A4D0000}"/>
    <cellStyle name="60% - Akzent3 4" xfId="9335" xr:uid="{00000000-0005-0000-0000-00000B4D0000}"/>
    <cellStyle name="60% - Akzent3 5" xfId="9336" xr:uid="{00000000-0005-0000-0000-00000C4D0000}"/>
    <cellStyle name="60% - Akzent4" xfId="9337" xr:uid="{00000000-0005-0000-0000-00000D4D0000}"/>
    <cellStyle name="60% - Akzent4 2" xfId="9338" xr:uid="{00000000-0005-0000-0000-00000E4D0000}"/>
    <cellStyle name="60% - Akzent4 3" xfId="9339" xr:uid="{00000000-0005-0000-0000-00000F4D0000}"/>
    <cellStyle name="60% - Akzent4 4" xfId="9340" xr:uid="{00000000-0005-0000-0000-0000104D0000}"/>
    <cellStyle name="60% - Akzent4 5" xfId="9341" xr:uid="{00000000-0005-0000-0000-0000114D0000}"/>
    <cellStyle name="60% - Akzent5" xfId="9342" xr:uid="{00000000-0005-0000-0000-0000124D0000}"/>
    <cellStyle name="60% - Akzent5 2" xfId="9343" xr:uid="{00000000-0005-0000-0000-0000134D0000}"/>
    <cellStyle name="60% - Akzent5 3" xfId="9344" xr:uid="{00000000-0005-0000-0000-0000144D0000}"/>
    <cellStyle name="60% - Akzent5 4" xfId="9345" xr:uid="{00000000-0005-0000-0000-0000154D0000}"/>
    <cellStyle name="60% - Akzent5 5" xfId="9346" xr:uid="{00000000-0005-0000-0000-0000164D0000}"/>
    <cellStyle name="60% - Akzent6" xfId="9347" xr:uid="{00000000-0005-0000-0000-0000174D0000}"/>
    <cellStyle name="60% - Akzent6 2" xfId="9348" xr:uid="{00000000-0005-0000-0000-0000184D0000}"/>
    <cellStyle name="60% - Akzent6 3" xfId="9349" xr:uid="{00000000-0005-0000-0000-0000194D0000}"/>
    <cellStyle name="60% - Akzent6 4" xfId="9350" xr:uid="{00000000-0005-0000-0000-00001A4D0000}"/>
    <cellStyle name="60% - Akzent6 5" xfId="9351" xr:uid="{00000000-0005-0000-0000-00001B4D0000}"/>
    <cellStyle name="Accent1" xfId="19" builtinId="29" customBuiltin="1"/>
    <cellStyle name="Accent1 - 20%" xfId="45" xr:uid="{00000000-0005-0000-0000-00001D4D0000}"/>
    <cellStyle name="Accent1 - 20% 2" xfId="9352" xr:uid="{00000000-0005-0000-0000-00001E4D0000}"/>
    <cellStyle name="Accent1 - 20% 2 2" xfId="9353" xr:uid="{00000000-0005-0000-0000-00001F4D0000}"/>
    <cellStyle name="Accent1 - 40%" xfId="46" xr:uid="{00000000-0005-0000-0000-0000204D0000}"/>
    <cellStyle name="Accent1 - 40% 2" xfId="9354" xr:uid="{00000000-0005-0000-0000-0000214D0000}"/>
    <cellStyle name="Accent1 - 40% 2 2" xfId="9355" xr:uid="{00000000-0005-0000-0000-0000224D0000}"/>
    <cellStyle name="Accent1 - 60%" xfId="47" xr:uid="{00000000-0005-0000-0000-0000234D0000}"/>
    <cellStyle name="Accent1 - 60% 2" xfId="9356" xr:uid="{00000000-0005-0000-0000-0000244D0000}"/>
    <cellStyle name="Accent1 - 60% 2 2" xfId="9357" xr:uid="{00000000-0005-0000-0000-0000254D0000}"/>
    <cellStyle name="Accent1 10" xfId="1207" xr:uid="{00000000-0005-0000-0000-0000264D0000}"/>
    <cellStyle name="Accent1 100" xfId="35406" xr:uid="{00000000-0005-0000-0000-0000418A0000}"/>
    <cellStyle name="Accent1 101" xfId="35391" xr:uid="{00000000-0005-0000-0000-0000498A0000}"/>
    <cellStyle name="Accent1 102" xfId="35403" xr:uid="{00000000-0005-0000-0000-0000528A0000}"/>
    <cellStyle name="Accent1 103" xfId="35417" xr:uid="{00000000-0005-0000-0000-00005B8A0000}"/>
    <cellStyle name="Accent1 104" xfId="35442" xr:uid="{00000000-0005-0000-0000-0000638A0000}"/>
    <cellStyle name="Accent1 105" xfId="35426" xr:uid="{00000000-0005-0000-0000-00006B8A0000}"/>
    <cellStyle name="Accent1 106" xfId="35447" xr:uid="{00000000-0005-0000-0000-0000738A0000}"/>
    <cellStyle name="Accent1 107" xfId="35451" xr:uid="{00000000-0005-0000-0000-00007D8A0000}"/>
    <cellStyle name="Accent1 108" xfId="35459" xr:uid="{00000000-0005-0000-0000-0000858A0000}"/>
    <cellStyle name="Accent1 109" xfId="35484" xr:uid="{00000000-0005-0000-0000-00008E8A0000}"/>
    <cellStyle name="Accent1 11" xfId="1244" xr:uid="{00000000-0005-0000-0000-0000274D0000}"/>
    <cellStyle name="Accent1 110" xfId="35468" xr:uid="{00000000-0005-0000-0000-0000978A0000}"/>
    <cellStyle name="Accent1 111" xfId="35489" xr:uid="{00000000-0005-0000-0000-0000A08A0000}"/>
    <cellStyle name="Accent1 112" xfId="35495" xr:uid="{00000000-0005-0000-0000-0000A98A0000}"/>
    <cellStyle name="Accent1 113" xfId="35503" xr:uid="{00000000-0005-0000-0000-0000B18A0000}"/>
    <cellStyle name="Accent1 114" xfId="35512" xr:uid="{00000000-0005-0000-0000-0000BA8A0000}"/>
    <cellStyle name="Accent1 115" xfId="35525" xr:uid="{00000000-0005-0000-0000-0000C28A0000}"/>
    <cellStyle name="Accent1 116" xfId="35528" xr:uid="{00000000-0005-0000-0000-0000CA8A0000}"/>
    <cellStyle name="Accent1 117" xfId="35555" xr:uid="{00000000-0005-0000-0000-0000D28A0000}"/>
    <cellStyle name="Accent1 118" xfId="35538" xr:uid="{00000000-0005-0000-0000-0000DA8A0000}"/>
    <cellStyle name="Accent1 119" xfId="35561" xr:uid="{00000000-0005-0000-0000-0000E28A0000}"/>
    <cellStyle name="Accent1 12" xfId="1251" xr:uid="{00000000-0005-0000-0000-0000284D0000}"/>
    <cellStyle name="Accent1 120" xfId="35566" xr:uid="{00000000-0005-0000-0000-0000EA8A0000}"/>
    <cellStyle name="Accent1 121" xfId="35568" xr:uid="{00000000-0005-0000-0000-0000F28A0000}"/>
    <cellStyle name="Accent1 122" xfId="35587" xr:uid="{00000000-0005-0000-0000-0000FA8A0000}"/>
    <cellStyle name="Accent1 123" xfId="35575" xr:uid="{00000000-0005-0000-0000-0000028B0000}"/>
    <cellStyle name="Accent1 124" xfId="35592" xr:uid="{00000000-0005-0000-0000-00000A8B0000}"/>
    <cellStyle name="Accent1 125" xfId="35617" xr:uid="{00000000-0005-0000-0000-0000138B0000}"/>
    <cellStyle name="Accent1 126" xfId="35601" xr:uid="{00000000-0005-0000-0000-00001C8B0000}"/>
    <cellStyle name="Accent1 127" xfId="35622" xr:uid="{00000000-0005-0000-0000-0000258B0000}"/>
    <cellStyle name="Accent1 128" xfId="35628" xr:uid="{00000000-0005-0000-0000-00002E8B0000}"/>
    <cellStyle name="Accent1 129" xfId="35653" xr:uid="{00000000-0005-0000-0000-0000378B0000}"/>
    <cellStyle name="Accent1 13" xfId="1257" xr:uid="{00000000-0005-0000-0000-0000294D0000}"/>
    <cellStyle name="Accent1 130" xfId="35637" xr:uid="{00000000-0005-0000-0000-0000408B0000}"/>
    <cellStyle name="Accent1 131" xfId="35658" xr:uid="{00000000-0005-0000-0000-0000498B0000}"/>
    <cellStyle name="Accent1 132" xfId="35664" xr:uid="{00000000-0005-0000-0000-0000528B0000}"/>
    <cellStyle name="Accent1 133" xfId="35677" xr:uid="{00000000-0005-0000-0000-00005B8B0000}"/>
    <cellStyle name="Accent1 134" xfId="35682" xr:uid="{00000000-0005-0000-0000-0000648B0000}"/>
    <cellStyle name="Accent1 135" xfId="35695" xr:uid="{00000000-0005-0000-0000-00006D8B0000}"/>
    <cellStyle name="Accent1 136" xfId="35700" xr:uid="{00000000-0005-0000-0000-0000768B0000}"/>
    <cellStyle name="Accent1 137" xfId="35719" xr:uid="{00000000-0005-0000-0000-00007F8B0000}"/>
    <cellStyle name="Accent1 138" xfId="35707" xr:uid="{00000000-0005-0000-0000-0000888B0000}"/>
    <cellStyle name="Accent1 139" xfId="35727" xr:uid="{69C6E782-BFF2-4B0A-9B30-D2546B430423}"/>
    <cellStyle name="Accent1 14" xfId="1263" xr:uid="{00000000-0005-0000-0000-00002A4D0000}"/>
    <cellStyle name="Accent1 140" xfId="35747" xr:uid="{226DFD46-9E2D-4FD7-BB31-B927DE83D96B}"/>
    <cellStyle name="Accent1 141" xfId="35734" xr:uid="{7E15D571-3DF0-4E7B-AB9F-C8741727708D}"/>
    <cellStyle name="Accent1 142" xfId="35754" xr:uid="{F65C505E-DE15-4C73-A416-C308F381BF93}"/>
    <cellStyle name="Accent1 143" xfId="35779" xr:uid="{E0E3CC43-EB2D-4394-A925-F23A7A943BE0}"/>
    <cellStyle name="Accent1 144" xfId="35763" xr:uid="{3E1ED1F2-2AFE-4C9F-A9E0-0C7278A3A31A}"/>
    <cellStyle name="Accent1 145" xfId="35784" xr:uid="{57592C6D-D5E0-4DF4-B04D-11D9A5575D81}"/>
    <cellStyle name="Accent1 146" xfId="35790" xr:uid="{F95AE627-1BA4-4C48-826B-FA472FDFA20F}"/>
    <cellStyle name="Accent1 147" xfId="35827" xr:uid="{B7ABB714-9C59-48EF-9856-D1AD2420847D}"/>
    <cellStyle name="Accent1 148" xfId="35803" xr:uid="{04211717-BF8F-455E-BB5E-71A239D6A212}"/>
    <cellStyle name="Accent1 149" xfId="35843" xr:uid="{656CFE40-1C94-4618-BAD3-63ACE028A53E}"/>
    <cellStyle name="Accent1 15" xfId="1269" xr:uid="{00000000-0005-0000-0000-00002B4D0000}"/>
    <cellStyle name="Accent1 150" xfId="35829" xr:uid="{50FC1557-5995-4638-986C-CF2AD2D73B43}"/>
    <cellStyle name="Accent1 151" xfId="35798" xr:uid="{DB575E0A-245E-427B-ABC9-B369EDD8C9A1}"/>
    <cellStyle name="Accent1 152" xfId="35814" xr:uid="{AB3AB7B8-8E68-403C-928A-114D003531C2}"/>
    <cellStyle name="Accent1 153" xfId="35853" xr:uid="{79B713C3-0EE6-4BFB-AF52-A19CECE53318}"/>
    <cellStyle name="Accent1 154" xfId="35866" xr:uid="{004B820D-DDA4-426E-B549-301C26B7335D}"/>
    <cellStyle name="Accent1 155" xfId="35871" xr:uid="{5F0F0040-8EA3-4CA0-8D2B-C4B03639BA9D}"/>
    <cellStyle name="Accent1 156" xfId="35884" xr:uid="{DC26944E-657C-4BC7-ADD8-798BF013650B}"/>
    <cellStyle name="Accent1 157" xfId="35889" xr:uid="{8F7DE99B-C32F-4E0C-BCC0-5DA7A2D35497}"/>
    <cellStyle name="Accent1 158" xfId="35902" xr:uid="{5E79D42C-5F8B-4581-A2FE-5BBA26D4FDDF}"/>
    <cellStyle name="Accent1 16" xfId="1275" xr:uid="{00000000-0005-0000-0000-00002C4D0000}"/>
    <cellStyle name="Accent1 17" xfId="1280" xr:uid="{00000000-0005-0000-0000-00002D4D0000}"/>
    <cellStyle name="Accent1 18" xfId="1285" xr:uid="{00000000-0005-0000-0000-00002E4D0000}"/>
    <cellStyle name="Accent1 19" xfId="1290" xr:uid="{00000000-0005-0000-0000-00002F4D0000}"/>
    <cellStyle name="Accent1 2" xfId="252" xr:uid="{00000000-0005-0000-0000-0000304D0000}"/>
    <cellStyle name="Accent1 2 2" xfId="9358" xr:uid="{00000000-0005-0000-0000-0000314D0000}"/>
    <cellStyle name="Accent1 2 2 2" xfId="9359" xr:uid="{00000000-0005-0000-0000-0000324D0000}"/>
    <cellStyle name="Accent1 2 2 2 2" xfId="9360" xr:uid="{00000000-0005-0000-0000-0000334D0000}"/>
    <cellStyle name="Accent1 2 3" xfId="9361" xr:uid="{00000000-0005-0000-0000-0000344D0000}"/>
    <cellStyle name="Accent1 2 3 2" xfId="9362" xr:uid="{00000000-0005-0000-0000-0000354D0000}"/>
    <cellStyle name="Accent1 20" xfId="1295" xr:uid="{00000000-0005-0000-0000-0000364D0000}"/>
    <cellStyle name="Accent1 21" xfId="1299" xr:uid="{00000000-0005-0000-0000-0000374D0000}"/>
    <cellStyle name="Accent1 22" xfId="1303" xr:uid="{00000000-0005-0000-0000-0000384D0000}"/>
    <cellStyle name="Accent1 23" xfId="1306" xr:uid="{00000000-0005-0000-0000-0000394D0000}"/>
    <cellStyle name="Accent1 24" xfId="1309" xr:uid="{00000000-0005-0000-0000-00003A4D0000}"/>
    <cellStyle name="Accent1 25" xfId="1326" xr:uid="{00000000-0005-0000-0000-00003B4D0000}"/>
    <cellStyle name="Accent1 26" xfId="1347" xr:uid="{00000000-0005-0000-0000-00003C4D0000}"/>
    <cellStyle name="Accent1 27" xfId="1398" xr:uid="{00000000-0005-0000-0000-00003D4D0000}"/>
    <cellStyle name="Accent1 28" xfId="1460" xr:uid="{00000000-0005-0000-0000-00003E4D0000}"/>
    <cellStyle name="Accent1 29" xfId="2520" xr:uid="{00000000-0005-0000-0000-00003F4D0000}"/>
    <cellStyle name="Accent1 3" xfId="253" xr:uid="{00000000-0005-0000-0000-0000404D0000}"/>
    <cellStyle name="Accent1 3 2" xfId="9363" xr:uid="{00000000-0005-0000-0000-0000414D0000}"/>
    <cellStyle name="Accent1 3 2 2" xfId="9364" xr:uid="{00000000-0005-0000-0000-0000424D0000}"/>
    <cellStyle name="Accent1 3 2 2 2" xfId="9365" xr:uid="{00000000-0005-0000-0000-0000434D0000}"/>
    <cellStyle name="Accent1 3 3" xfId="9366" xr:uid="{00000000-0005-0000-0000-0000444D0000}"/>
    <cellStyle name="Accent1 3 3 2" xfId="9367" xr:uid="{00000000-0005-0000-0000-0000454D0000}"/>
    <cellStyle name="Accent1 3 3 2 2" xfId="9368" xr:uid="{00000000-0005-0000-0000-0000464D0000}"/>
    <cellStyle name="Accent1 3 4" xfId="9369" xr:uid="{00000000-0005-0000-0000-0000474D0000}"/>
    <cellStyle name="Accent1 3 4 2" xfId="9370" xr:uid="{00000000-0005-0000-0000-0000484D0000}"/>
    <cellStyle name="Accent1 30" xfId="16705" xr:uid="{00000000-0005-0000-0000-0000494D0000}"/>
    <cellStyle name="Accent1 31" xfId="31462" xr:uid="{00000000-0005-0000-0000-00004A4D0000}"/>
    <cellStyle name="Accent1 32" xfId="31603" xr:uid="{00000000-0005-0000-0000-00004B4D0000}"/>
    <cellStyle name="Accent1 33" xfId="31762" xr:uid="{00000000-0005-0000-0000-00004C4D0000}"/>
    <cellStyle name="Accent1 34" xfId="31838" xr:uid="{00000000-0005-0000-0000-00004D4D0000}"/>
    <cellStyle name="Accent1 35" xfId="31980" xr:uid="{00000000-0005-0000-0000-00004E4D0000}"/>
    <cellStyle name="Accent1 36" xfId="32098" xr:uid="{00000000-0005-0000-0000-00004F4D0000}"/>
    <cellStyle name="Accent1 37" xfId="32164" xr:uid="{00000000-0005-0000-0000-0000504D0000}"/>
    <cellStyle name="Accent1 38" xfId="32179" xr:uid="{00000000-0005-0000-0000-0000514D0000}"/>
    <cellStyle name="Accent1 39" xfId="32206" xr:uid="{00000000-0005-0000-0000-0000524D0000}"/>
    <cellStyle name="Accent1 4" xfId="44" xr:uid="{00000000-0005-0000-0000-0000534D0000}"/>
    <cellStyle name="Accent1 4 2" xfId="9371" xr:uid="{00000000-0005-0000-0000-0000544D0000}"/>
    <cellStyle name="Accent1 4 2 2" xfId="9372" xr:uid="{00000000-0005-0000-0000-0000554D0000}"/>
    <cellStyle name="Accent1 40" xfId="32223" xr:uid="{00000000-0005-0000-0000-0000564D0000}"/>
    <cellStyle name="Accent1 41" xfId="32234" xr:uid="{00000000-0005-0000-0000-0000574D0000}"/>
    <cellStyle name="Accent1 42" xfId="32269" xr:uid="{00000000-0005-0000-0000-0000584D0000}"/>
    <cellStyle name="Accent1 43" xfId="32305" xr:uid="{00000000-0005-0000-0000-0000594D0000}"/>
    <cellStyle name="Accent1 44" xfId="32328" xr:uid="{00000000-0005-0000-0000-00005A4D0000}"/>
    <cellStyle name="Accent1 45" xfId="32350" xr:uid="{00000000-0005-0000-0000-00005B4D0000}"/>
    <cellStyle name="Accent1 46" xfId="32368" xr:uid="{00000000-0005-0000-0000-00005C4D0000}"/>
    <cellStyle name="Accent1 47" xfId="32395" xr:uid="{00000000-0005-0000-0000-00005D4D0000}"/>
    <cellStyle name="Accent1 48" xfId="32404" xr:uid="{00000000-0005-0000-0000-00005E4D0000}"/>
    <cellStyle name="Accent1 49" xfId="32428" xr:uid="{00000000-0005-0000-0000-00005F4D0000}"/>
    <cellStyle name="Accent1 5" xfId="364" xr:uid="{00000000-0005-0000-0000-0000604D0000}"/>
    <cellStyle name="Accent1 5 2" xfId="9373" xr:uid="{00000000-0005-0000-0000-0000614D0000}"/>
    <cellStyle name="Accent1 50" xfId="32435" xr:uid="{00000000-0005-0000-0000-0000624D0000}"/>
    <cellStyle name="Accent1 51" xfId="32468" xr:uid="{00000000-0005-0000-0000-0000634D0000}"/>
    <cellStyle name="Accent1 52" xfId="32482" xr:uid="{00000000-0005-0000-0000-0000644D0000}"/>
    <cellStyle name="Accent1 53" xfId="32486" xr:uid="{00000000-0005-0000-0000-0000654D0000}"/>
    <cellStyle name="Accent1 54" xfId="32505" xr:uid="{00000000-0005-0000-0000-0000664D0000}"/>
    <cellStyle name="Accent1 54 2" xfId="32584" xr:uid="{00000000-0005-0000-0000-0000674D0000}"/>
    <cellStyle name="Accent1 55" xfId="32493" xr:uid="{00000000-0005-0000-0000-0000684D0000}"/>
    <cellStyle name="Accent1 55 2" xfId="32597" xr:uid="{00000000-0005-0000-0000-0000694D0000}"/>
    <cellStyle name="Accent1 56" xfId="32510" xr:uid="{00000000-0005-0000-0000-00006A4D0000}"/>
    <cellStyle name="Accent1 56 2" xfId="33276" xr:uid="{00000000-0005-0000-0000-00006B4D0000}"/>
    <cellStyle name="Accent1 57" xfId="32519" xr:uid="{00000000-0005-0000-0000-00006C4D0000}"/>
    <cellStyle name="Accent1 57 2" xfId="33285" xr:uid="{00000000-0005-0000-0000-00006D4D0000}"/>
    <cellStyle name="Accent1 58" xfId="32544" xr:uid="{00000000-0005-0000-0000-00006E4D0000}"/>
    <cellStyle name="Accent1 58 2" xfId="33308" xr:uid="{00000000-0005-0000-0000-00006F4D0000}"/>
    <cellStyle name="Accent1 59" xfId="32527" xr:uid="{00000000-0005-0000-0000-0000704D0000}"/>
    <cellStyle name="Accent1 59 2" xfId="33313" xr:uid="{00000000-0005-0000-0000-0000714D0000}"/>
    <cellStyle name="Accent1 6" xfId="383" xr:uid="{00000000-0005-0000-0000-0000724D0000}"/>
    <cellStyle name="Accent1 6 2" xfId="9374" xr:uid="{00000000-0005-0000-0000-0000734D0000}"/>
    <cellStyle name="Accent1 60" xfId="32538" xr:uid="{00000000-0005-0000-0000-0000744D0000}"/>
    <cellStyle name="Accent1 60 2" xfId="33904" xr:uid="{00000000-0005-0000-0000-0000754D0000}"/>
    <cellStyle name="Accent1 61" xfId="33927" xr:uid="{00000000-0005-0000-0000-0000764D0000}"/>
    <cellStyle name="Accent1 62" xfId="33935" xr:uid="{00000000-0005-0000-0000-0000774D0000}"/>
    <cellStyle name="Accent1 63" xfId="34273" xr:uid="{00000000-0005-0000-0000-0000784D0000}"/>
    <cellStyle name="Accent1 64" xfId="34297" xr:uid="{00000000-0005-0000-0000-0000794D0000}"/>
    <cellStyle name="Accent1 65" xfId="34934" xr:uid="{00000000-0005-0000-0000-00007A4D0000}"/>
    <cellStyle name="Accent1 66" xfId="34291" xr:uid="{00000000-0005-0000-0000-00007B4D0000}"/>
    <cellStyle name="Accent1 67" xfId="32554" xr:uid="{00000000-0005-0000-0000-00007C4D0000}"/>
    <cellStyle name="Accent1 68" xfId="32611" xr:uid="{00000000-0005-0000-0000-00007D4D0000}"/>
    <cellStyle name="Accent1 69" xfId="32643" xr:uid="{00000000-0005-0000-0000-00007E4D0000}"/>
    <cellStyle name="Accent1 7" xfId="387" xr:uid="{00000000-0005-0000-0000-00007F4D0000}"/>
    <cellStyle name="Accent1 70" xfId="35133" xr:uid="{00000000-0005-0000-0000-0000804D0000}"/>
    <cellStyle name="Accent1 71" xfId="35152" xr:uid="{00000000-0005-0000-0000-0000814D0000}"/>
    <cellStyle name="Accent1 72" xfId="35156" xr:uid="{00000000-0005-0000-0000-0000824D0000}"/>
    <cellStyle name="Accent1 73" xfId="35158" xr:uid="{00000000-0005-0000-0000-0000834D0000}"/>
    <cellStyle name="Accent1 74" xfId="35181" xr:uid="{00000000-0005-0000-0000-0000844D0000}"/>
    <cellStyle name="Accent1 75" xfId="35165" xr:uid="{00000000-0005-0000-0000-0000854D0000}"/>
    <cellStyle name="Accent1 76" xfId="35175" xr:uid="{00000000-0005-0000-0000-0000864D0000}"/>
    <cellStyle name="Accent1 77" xfId="35192" xr:uid="{00000000-0005-0000-0000-0000874D0000}"/>
    <cellStyle name="Accent1 78" xfId="35211" xr:uid="{00000000-0005-0000-0000-0000884D0000}"/>
    <cellStyle name="Accent1 79" xfId="35199" xr:uid="{00000000-0005-0000-0000-0000894D0000}"/>
    <cellStyle name="Accent1 8" xfId="391" xr:uid="{00000000-0005-0000-0000-00008A4D0000}"/>
    <cellStyle name="Accent1 80" xfId="35216" xr:uid="{00000000-0005-0000-0000-00008B4D0000}"/>
    <cellStyle name="Accent1 81" xfId="35241" xr:uid="{00000000-0005-0000-0000-00008C4D0000}"/>
    <cellStyle name="Accent1 82" xfId="35225" xr:uid="{00000000-0005-0000-0000-00008D4D0000}"/>
    <cellStyle name="Accent1 83" xfId="35246" xr:uid="{00000000-0005-0000-0000-00008E4D0000}"/>
    <cellStyle name="Accent1 84" xfId="35248" xr:uid="{00000000-0005-0000-0000-00008F4D0000}"/>
    <cellStyle name="Accent1 85" xfId="35272" xr:uid="{00000000-0005-0000-0000-0000904D0000}"/>
    <cellStyle name="Accent1 86" xfId="35256" xr:uid="{00000000-0005-0000-0000-0000914D0000}"/>
    <cellStyle name="Accent1 87" xfId="35265" xr:uid="{00000000-0005-0000-0000-0000924D0000}"/>
    <cellStyle name="Accent1 88" xfId="35284" xr:uid="{00000000-0005-0000-0000-0000934D0000}"/>
    <cellStyle name="Accent1 89" xfId="35303" xr:uid="{00000000-0005-0000-0000-0000944D0000}"/>
    <cellStyle name="Accent1 9" xfId="413" xr:uid="{00000000-0005-0000-0000-0000954D0000}"/>
    <cellStyle name="Accent1 9 2" xfId="34625" xr:uid="{00000000-0005-0000-0000-0000964D0000}"/>
    <cellStyle name="Accent1 90" xfId="35291" xr:uid="{00000000-0005-0000-0000-0000974D0000}"/>
    <cellStyle name="Accent1 91" xfId="35311" xr:uid="{00000000-0005-0000-0000-0000984D0000}"/>
    <cellStyle name="Accent1 92" xfId="35336" xr:uid="{00000000-0005-0000-0000-0000994D0000}"/>
    <cellStyle name="Accent1 93" xfId="35320" xr:uid="{00000000-0005-0000-0000-00009A4D0000}"/>
    <cellStyle name="Accent1 94" xfId="35341" xr:uid="{00000000-0005-0000-0000-00009B4D0000}"/>
    <cellStyle name="Accent1 95" xfId="35347" xr:uid="{00000000-0005-0000-0000-00009C4D0000}"/>
    <cellStyle name="Accent1 96" xfId="35368" xr:uid="{00000000-0005-0000-0000-00009D4D0000}"/>
    <cellStyle name="Accent1 97" xfId="35378" xr:uid="{00000000-0005-0000-0000-00009E4D0000}"/>
    <cellStyle name="Accent1 98" xfId="35374" xr:uid="{00000000-0005-0000-0000-00009F4D0000}"/>
    <cellStyle name="Accent1 99" xfId="35383" xr:uid="{00000000-0005-0000-0000-0000398A0000}"/>
    <cellStyle name="Accent2" xfId="23" builtinId="33" customBuiltin="1"/>
    <cellStyle name="Accent2 - 20%" xfId="49" xr:uid="{00000000-0005-0000-0000-0000A14D0000}"/>
    <cellStyle name="Accent2 - 20% 2" xfId="9375" xr:uid="{00000000-0005-0000-0000-0000A24D0000}"/>
    <cellStyle name="Accent2 - 20% 2 2" xfId="9376" xr:uid="{00000000-0005-0000-0000-0000A34D0000}"/>
    <cellStyle name="Accent2 - 40%" xfId="50" xr:uid="{00000000-0005-0000-0000-0000A44D0000}"/>
    <cellStyle name="Accent2 - 40% 2" xfId="9377" xr:uid="{00000000-0005-0000-0000-0000A54D0000}"/>
    <cellStyle name="Accent2 - 40% 2 2" xfId="9378" xr:uid="{00000000-0005-0000-0000-0000A64D0000}"/>
    <cellStyle name="Accent2 - 60%" xfId="51" xr:uid="{00000000-0005-0000-0000-0000A74D0000}"/>
    <cellStyle name="Accent2 - 60% 2" xfId="9379" xr:uid="{00000000-0005-0000-0000-0000A84D0000}"/>
    <cellStyle name="Accent2 - 60% 2 2" xfId="9380" xr:uid="{00000000-0005-0000-0000-0000A94D0000}"/>
    <cellStyle name="Accent2 10" xfId="1211" xr:uid="{00000000-0005-0000-0000-0000AA4D0000}"/>
    <cellStyle name="Accent2 100" xfId="35405" xr:uid="{00000000-0005-0000-0000-0000428A0000}"/>
    <cellStyle name="Accent2 101" xfId="35408" xr:uid="{00000000-0005-0000-0000-00004A8A0000}"/>
    <cellStyle name="Accent2 102" xfId="35401" xr:uid="{00000000-0005-0000-0000-0000538A0000}"/>
    <cellStyle name="Accent2 103" xfId="35418" xr:uid="{00000000-0005-0000-0000-00005C8A0000}"/>
    <cellStyle name="Accent2 104" xfId="35441" xr:uid="{00000000-0005-0000-0000-0000648A0000}"/>
    <cellStyle name="Accent2 105" xfId="35427" xr:uid="{00000000-0005-0000-0000-00006C8A0000}"/>
    <cellStyle name="Accent2 106" xfId="35446" xr:uid="{00000000-0005-0000-0000-0000748A0000}"/>
    <cellStyle name="Accent2 107" xfId="35452" xr:uid="{00000000-0005-0000-0000-00007E8A0000}"/>
    <cellStyle name="Accent2 108" xfId="35460" xr:uid="{00000000-0005-0000-0000-0000868A0000}"/>
    <cellStyle name="Accent2 109" xfId="35483" xr:uid="{00000000-0005-0000-0000-00008F8A0000}"/>
    <cellStyle name="Accent2 11" xfId="1241" xr:uid="{00000000-0005-0000-0000-0000AB4D0000}"/>
    <cellStyle name="Accent2 110" xfId="35469" xr:uid="{00000000-0005-0000-0000-0000988A0000}"/>
    <cellStyle name="Accent2 111" xfId="35488" xr:uid="{00000000-0005-0000-0000-0000A18A0000}"/>
    <cellStyle name="Accent2 112" xfId="35496" xr:uid="{00000000-0005-0000-0000-0000AA8A0000}"/>
    <cellStyle name="Accent2 113" xfId="35504" xr:uid="{00000000-0005-0000-0000-0000B28A0000}"/>
    <cellStyle name="Accent2 114" xfId="35513" xr:uid="{00000000-0005-0000-0000-0000BB8A0000}"/>
    <cellStyle name="Accent2 115" xfId="35524" xr:uid="{00000000-0005-0000-0000-0000C38A0000}"/>
    <cellStyle name="Accent2 116" xfId="35530" xr:uid="{00000000-0005-0000-0000-0000CB8A0000}"/>
    <cellStyle name="Accent2 117" xfId="35554" xr:uid="{00000000-0005-0000-0000-0000D38A0000}"/>
    <cellStyle name="Accent2 118" xfId="35539" xr:uid="{00000000-0005-0000-0000-0000DB8A0000}"/>
    <cellStyle name="Accent2 119" xfId="35560" xr:uid="{00000000-0005-0000-0000-0000E38A0000}"/>
    <cellStyle name="Accent2 12" xfId="1248" xr:uid="{00000000-0005-0000-0000-0000AC4D0000}"/>
    <cellStyle name="Accent2 120" xfId="35565" xr:uid="{00000000-0005-0000-0000-0000EB8A0000}"/>
    <cellStyle name="Accent2 121" xfId="35569" xr:uid="{00000000-0005-0000-0000-0000F38A0000}"/>
    <cellStyle name="Accent2 122" xfId="35586" xr:uid="{00000000-0005-0000-0000-0000FB8A0000}"/>
    <cellStyle name="Accent2 123" xfId="35576" xr:uid="{00000000-0005-0000-0000-0000038B0000}"/>
    <cellStyle name="Accent2 124" xfId="35593" xr:uid="{00000000-0005-0000-0000-00000B8B0000}"/>
    <cellStyle name="Accent2 125" xfId="35616" xr:uid="{00000000-0005-0000-0000-0000148B0000}"/>
    <cellStyle name="Accent2 126" xfId="35602" xr:uid="{00000000-0005-0000-0000-00001D8B0000}"/>
    <cellStyle name="Accent2 127" xfId="35621" xr:uid="{00000000-0005-0000-0000-0000268B0000}"/>
    <cellStyle name="Accent2 128" xfId="35629" xr:uid="{00000000-0005-0000-0000-00002F8B0000}"/>
    <cellStyle name="Accent2 129" xfId="35652" xr:uid="{00000000-0005-0000-0000-0000388B0000}"/>
    <cellStyle name="Accent2 13" xfId="1254" xr:uid="{00000000-0005-0000-0000-0000AD4D0000}"/>
    <cellStyle name="Accent2 130" xfId="35638" xr:uid="{00000000-0005-0000-0000-0000418B0000}"/>
    <cellStyle name="Accent2 131" xfId="35657" xr:uid="{00000000-0005-0000-0000-00004A8B0000}"/>
    <cellStyle name="Accent2 132" xfId="35665" xr:uid="{00000000-0005-0000-0000-0000538B0000}"/>
    <cellStyle name="Accent2 133" xfId="35676" xr:uid="{00000000-0005-0000-0000-00005C8B0000}"/>
    <cellStyle name="Accent2 134" xfId="35683" xr:uid="{00000000-0005-0000-0000-0000658B0000}"/>
    <cellStyle name="Accent2 135" xfId="35694" xr:uid="{00000000-0005-0000-0000-00006E8B0000}"/>
    <cellStyle name="Accent2 136" xfId="35701" xr:uid="{00000000-0005-0000-0000-0000778B0000}"/>
    <cellStyle name="Accent2 137" xfId="35718" xr:uid="{00000000-0005-0000-0000-0000808B0000}"/>
    <cellStyle name="Accent2 138" xfId="35708" xr:uid="{00000000-0005-0000-0000-0000898B0000}"/>
    <cellStyle name="Accent2 139" xfId="35728" xr:uid="{F4D24828-0429-422B-BAB8-9BD8E36D3FAE}"/>
    <cellStyle name="Accent2 14" xfId="1260" xr:uid="{00000000-0005-0000-0000-0000AE4D0000}"/>
    <cellStyle name="Accent2 140" xfId="35746" xr:uid="{52EA952C-C3CE-4163-87B9-6818D1EE5D81}"/>
    <cellStyle name="Accent2 141" xfId="35735" xr:uid="{117D91C7-CC9D-4B7F-A148-C03791D8A4A8}"/>
    <cellStyle name="Accent2 142" xfId="35755" xr:uid="{48F9556D-6702-4127-8BE7-BB7BEC0B1821}"/>
    <cellStyle name="Accent2 143" xfId="35778" xr:uid="{293D1D4C-67F2-4625-B253-4B37B5DD127D}"/>
    <cellStyle name="Accent2 144" xfId="35764" xr:uid="{19227504-0B51-4892-9DA5-ACE1225AE3E1}"/>
    <cellStyle name="Accent2 145" xfId="35783" xr:uid="{2BB88F9F-B648-4F01-821F-80170CEB5D90}"/>
    <cellStyle name="Accent2 146" xfId="35791" xr:uid="{9B35AC88-D1BC-4172-8059-D8B6C351AAF2}"/>
    <cellStyle name="Accent2 147" xfId="35825" xr:uid="{D833D481-E930-477B-8D00-5C36AC693DAD}"/>
    <cellStyle name="Accent2 148" xfId="35804" xr:uid="{7F350814-3281-4965-9C4B-619D3D2CB6BE}"/>
    <cellStyle name="Accent2 149" xfId="35835" xr:uid="{D7910FCB-5C37-490C-B6D2-172D659B4729}"/>
    <cellStyle name="Accent2 15" xfId="1266" xr:uid="{00000000-0005-0000-0000-0000AF4D0000}"/>
    <cellStyle name="Accent2 150" xfId="35811" xr:uid="{6E8B1A7D-AEE4-4AC8-A930-4A9C079AF1E6}"/>
    <cellStyle name="Accent2 151" xfId="35796" xr:uid="{CA602FD8-9F68-40D6-A8B4-2B8573993F78}"/>
    <cellStyle name="Accent2 152" xfId="35819" xr:uid="{BE757B51-06D5-4597-9405-7A003A90C6DB}"/>
    <cellStyle name="Accent2 153" xfId="35854" xr:uid="{7E477FBE-2AA8-41DA-B9D6-9EB0BDEA68C1}"/>
    <cellStyle name="Accent2 154" xfId="35865" xr:uid="{421EDB89-7416-426F-9C81-2010ADA9D2F4}"/>
    <cellStyle name="Accent2 155" xfId="35872" xr:uid="{50084B69-0E63-47ED-8806-CE95A7612418}"/>
    <cellStyle name="Accent2 156" xfId="35883" xr:uid="{1F9C9C34-1C51-4667-84DA-4B4ACBA6BAB5}"/>
    <cellStyle name="Accent2 157" xfId="35890" xr:uid="{0A24A654-E2B8-4A7F-AC72-DC4CA648E7EF}"/>
    <cellStyle name="Accent2 158" xfId="35901" xr:uid="{206E7EF1-47BB-48FF-BFDF-F1E5CAAC5E5F}"/>
    <cellStyle name="Accent2 16" xfId="1272" xr:uid="{00000000-0005-0000-0000-0000B04D0000}"/>
    <cellStyle name="Accent2 17" xfId="1278" xr:uid="{00000000-0005-0000-0000-0000B14D0000}"/>
    <cellStyle name="Accent2 18" xfId="1283" xr:uid="{00000000-0005-0000-0000-0000B24D0000}"/>
    <cellStyle name="Accent2 19" xfId="1288" xr:uid="{00000000-0005-0000-0000-0000B34D0000}"/>
    <cellStyle name="Accent2 2" xfId="254" xr:uid="{00000000-0005-0000-0000-0000B44D0000}"/>
    <cellStyle name="Accent2 2 2" xfId="9381" xr:uid="{00000000-0005-0000-0000-0000B54D0000}"/>
    <cellStyle name="Accent2 2 2 2" xfId="9382" xr:uid="{00000000-0005-0000-0000-0000B64D0000}"/>
    <cellStyle name="Accent2 2 2 2 2" xfId="9383" xr:uid="{00000000-0005-0000-0000-0000B74D0000}"/>
    <cellStyle name="Accent2 2 3" xfId="9384" xr:uid="{00000000-0005-0000-0000-0000B84D0000}"/>
    <cellStyle name="Accent2 2 3 2" xfId="9385" xr:uid="{00000000-0005-0000-0000-0000B94D0000}"/>
    <cellStyle name="Accent2 20" xfId="1293" xr:uid="{00000000-0005-0000-0000-0000BA4D0000}"/>
    <cellStyle name="Accent2 21" xfId="1297" xr:uid="{00000000-0005-0000-0000-0000BB4D0000}"/>
    <cellStyle name="Accent2 22" xfId="1301" xr:uid="{00000000-0005-0000-0000-0000BC4D0000}"/>
    <cellStyle name="Accent2 23" xfId="1305" xr:uid="{00000000-0005-0000-0000-0000BD4D0000}"/>
    <cellStyle name="Accent2 24" xfId="1308" xr:uid="{00000000-0005-0000-0000-0000BE4D0000}"/>
    <cellStyle name="Accent2 25" xfId="1327" xr:uid="{00000000-0005-0000-0000-0000BF4D0000}"/>
    <cellStyle name="Accent2 26" xfId="1348" xr:uid="{00000000-0005-0000-0000-0000C04D0000}"/>
    <cellStyle name="Accent2 27" xfId="1399" xr:uid="{00000000-0005-0000-0000-0000C14D0000}"/>
    <cellStyle name="Accent2 28" xfId="1459" xr:uid="{00000000-0005-0000-0000-0000C24D0000}"/>
    <cellStyle name="Accent2 29" xfId="2521" xr:uid="{00000000-0005-0000-0000-0000C34D0000}"/>
    <cellStyle name="Accent2 3" xfId="255" xr:uid="{00000000-0005-0000-0000-0000C44D0000}"/>
    <cellStyle name="Accent2 3 2" xfId="9386" xr:uid="{00000000-0005-0000-0000-0000C54D0000}"/>
    <cellStyle name="Accent2 3 2 2" xfId="9387" xr:uid="{00000000-0005-0000-0000-0000C64D0000}"/>
    <cellStyle name="Accent2 3 2 2 2" xfId="9388" xr:uid="{00000000-0005-0000-0000-0000C74D0000}"/>
    <cellStyle name="Accent2 3 3" xfId="9389" xr:uid="{00000000-0005-0000-0000-0000C84D0000}"/>
    <cellStyle name="Accent2 3 3 2" xfId="9390" xr:uid="{00000000-0005-0000-0000-0000C94D0000}"/>
    <cellStyle name="Accent2 3 3 2 2" xfId="9391" xr:uid="{00000000-0005-0000-0000-0000CA4D0000}"/>
    <cellStyle name="Accent2 3 4" xfId="9392" xr:uid="{00000000-0005-0000-0000-0000CB4D0000}"/>
    <cellStyle name="Accent2 3 4 2" xfId="9393" xr:uid="{00000000-0005-0000-0000-0000CC4D0000}"/>
    <cellStyle name="Accent2 30" xfId="16704" xr:uid="{00000000-0005-0000-0000-0000CD4D0000}"/>
    <cellStyle name="Accent2 31" xfId="31465" xr:uid="{00000000-0005-0000-0000-0000CE4D0000}"/>
    <cellStyle name="Accent2 32" xfId="31604" xr:uid="{00000000-0005-0000-0000-0000CF4D0000}"/>
    <cellStyle name="Accent2 33" xfId="31763" xr:uid="{00000000-0005-0000-0000-0000D04D0000}"/>
    <cellStyle name="Accent2 34" xfId="31839" xr:uid="{00000000-0005-0000-0000-0000D14D0000}"/>
    <cellStyle name="Accent2 35" xfId="31981" xr:uid="{00000000-0005-0000-0000-0000D24D0000}"/>
    <cellStyle name="Accent2 36" xfId="32099" xr:uid="{00000000-0005-0000-0000-0000D34D0000}"/>
    <cellStyle name="Accent2 37" xfId="32166" xr:uid="{00000000-0005-0000-0000-0000D44D0000}"/>
    <cellStyle name="Accent2 38" xfId="32178" xr:uid="{00000000-0005-0000-0000-0000D54D0000}"/>
    <cellStyle name="Accent2 39" xfId="32198" xr:uid="{00000000-0005-0000-0000-0000D64D0000}"/>
    <cellStyle name="Accent2 4" xfId="48" xr:uid="{00000000-0005-0000-0000-0000D74D0000}"/>
    <cellStyle name="Accent2 4 2" xfId="9394" xr:uid="{00000000-0005-0000-0000-0000D84D0000}"/>
    <cellStyle name="Accent2 4 2 2" xfId="9395" xr:uid="{00000000-0005-0000-0000-0000D94D0000}"/>
    <cellStyle name="Accent2 40" xfId="32224" xr:uid="{00000000-0005-0000-0000-0000DA4D0000}"/>
    <cellStyle name="Accent2 41" xfId="32237" xr:uid="{00000000-0005-0000-0000-0000DB4D0000}"/>
    <cellStyle name="Accent2 42" xfId="32270" xr:uid="{00000000-0005-0000-0000-0000DC4D0000}"/>
    <cellStyle name="Accent2 43" xfId="32306" xr:uid="{00000000-0005-0000-0000-0000DD4D0000}"/>
    <cellStyle name="Accent2 44" xfId="32329" xr:uid="{00000000-0005-0000-0000-0000DE4D0000}"/>
    <cellStyle name="Accent2 45" xfId="32351" xr:uid="{00000000-0005-0000-0000-0000DF4D0000}"/>
    <cellStyle name="Accent2 46" xfId="32367" xr:uid="{00000000-0005-0000-0000-0000E04D0000}"/>
    <cellStyle name="Accent2 47" xfId="32396" xr:uid="{00000000-0005-0000-0000-0000E14D0000}"/>
    <cellStyle name="Accent2 48" xfId="32409" xr:uid="{00000000-0005-0000-0000-0000E24D0000}"/>
    <cellStyle name="Accent2 49" xfId="32429" xr:uid="{00000000-0005-0000-0000-0000E34D0000}"/>
    <cellStyle name="Accent2 5" xfId="365" xr:uid="{00000000-0005-0000-0000-0000E44D0000}"/>
    <cellStyle name="Accent2 5 2" xfId="9396" xr:uid="{00000000-0005-0000-0000-0000E54D0000}"/>
    <cellStyle name="Accent2 50" xfId="32441" xr:uid="{00000000-0005-0000-0000-0000E64D0000}"/>
    <cellStyle name="Accent2 51" xfId="32469" xr:uid="{00000000-0005-0000-0000-0000E74D0000}"/>
    <cellStyle name="Accent2 52" xfId="32476" xr:uid="{00000000-0005-0000-0000-0000E84D0000}"/>
    <cellStyle name="Accent2 53" xfId="32487" xr:uid="{00000000-0005-0000-0000-0000E94D0000}"/>
    <cellStyle name="Accent2 54" xfId="32504" xr:uid="{00000000-0005-0000-0000-0000EA4D0000}"/>
    <cellStyle name="Accent2 54 2" xfId="32585" xr:uid="{00000000-0005-0000-0000-0000EB4D0000}"/>
    <cellStyle name="Accent2 55" xfId="32494" xr:uid="{00000000-0005-0000-0000-0000EC4D0000}"/>
    <cellStyle name="Accent2 55 2" xfId="32595" xr:uid="{00000000-0005-0000-0000-0000ED4D0000}"/>
    <cellStyle name="Accent2 56" xfId="32511" xr:uid="{00000000-0005-0000-0000-0000EE4D0000}"/>
    <cellStyle name="Accent2 56 2" xfId="33275" xr:uid="{00000000-0005-0000-0000-0000EF4D0000}"/>
    <cellStyle name="Accent2 57" xfId="32520" xr:uid="{00000000-0005-0000-0000-0000F04D0000}"/>
    <cellStyle name="Accent2 57 2" xfId="33288" xr:uid="{00000000-0005-0000-0000-0000F14D0000}"/>
    <cellStyle name="Accent2 58" xfId="32543" xr:uid="{00000000-0005-0000-0000-0000F24D0000}"/>
    <cellStyle name="Accent2 58 2" xfId="33307" xr:uid="{00000000-0005-0000-0000-0000F34D0000}"/>
    <cellStyle name="Accent2 59" xfId="32528" xr:uid="{00000000-0005-0000-0000-0000F44D0000}"/>
    <cellStyle name="Accent2 59 2" xfId="33604" xr:uid="{00000000-0005-0000-0000-0000F54D0000}"/>
    <cellStyle name="Accent2 6" xfId="382" xr:uid="{00000000-0005-0000-0000-0000F64D0000}"/>
    <cellStyle name="Accent2 6 2" xfId="9397" xr:uid="{00000000-0005-0000-0000-0000F74D0000}"/>
    <cellStyle name="Accent2 60" xfId="32537" xr:uid="{00000000-0005-0000-0000-0000F84D0000}"/>
    <cellStyle name="Accent2 60 2" xfId="33907" xr:uid="{00000000-0005-0000-0000-0000F94D0000}"/>
    <cellStyle name="Accent2 61" xfId="33926" xr:uid="{00000000-0005-0000-0000-0000FA4D0000}"/>
    <cellStyle name="Accent2 62" xfId="33936" xr:uid="{00000000-0005-0000-0000-0000FB4D0000}"/>
    <cellStyle name="Accent2 63" xfId="34276" xr:uid="{00000000-0005-0000-0000-0000FC4D0000}"/>
    <cellStyle name="Accent2 64" xfId="34296" xr:uid="{00000000-0005-0000-0000-0000FD4D0000}"/>
    <cellStyle name="Accent2 65" xfId="34961" xr:uid="{00000000-0005-0000-0000-0000FE4D0000}"/>
    <cellStyle name="Accent2 66" xfId="35131" xr:uid="{00000000-0005-0000-0000-0000FF4D0000}"/>
    <cellStyle name="Accent2 67" xfId="32555" xr:uid="{00000000-0005-0000-0000-0000004E0000}"/>
    <cellStyle name="Accent2 68" xfId="32610" xr:uid="{00000000-0005-0000-0000-0000014E0000}"/>
    <cellStyle name="Accent2 69" xfId="33172" xr:uid="{00000000-0005-0000-0000-0000024E0000}"/>
    <cellStyle name="Accent2 7" xfId="386" xr:uid="{00000000-0005-0000-0000-0000034E0000}"/>
    <cellStyle name="Accent2 70" xfId="35145" xr:uid="{00000000-0005-0000-0000-0000044E0000}"/>
    <cellStyle name="Accent2 71" xfId="35153" xr:uid="{00000000-0005-0000-0000-0000054E0000}"/>
    <cellStyle name="Accent2 72" xfId="35141" xr:uid="{00000000-0005-0000-0000-0000064E0000}"/>
    <cellStyle name="Accent2 73" xfId="35159" xr:uid="{00000000-0005-0000-0000-0000074E0000}"/>
    <cellStyle name="Accent2 74" xfId="35180" xr:uid="{00000000-0005-0000-0000-0000084E0000}"/>
    <cellStyle name="Accent2 75" xfId="35188" xr:uid="{00000000-0005-0000-0000-0000094E0000}"/>
    <cellStyle name="Accent2 76" xfId="35186" xr:uid="{00000000-0005-0000-0000-00000A4E0000}"/>
    <cellStyle name="Accent2 77" xfId="35193" xr:uid="{00000000-0005-0000-0000-00000B4E0000}"/>
    <cellStyle name="Accent2 78" xfId="35210" xr:uid="{00000000-0005-0000-0000-00000C4E0000}"/>
    <cellStyle name="Accent2 79" xfId="35200" xr:uid="{00000000-0005-0000-0000-00000D4E0000}"/>
    <cellStyle name="Accent2 8" xfId="390" xr:uid="{00000000-0005-0000-0000-00000E4E0000}"/>
    <cellStyle name="Accent2 80" xfId="35217" xr:uid="{00000000-0005-0000-0000-00000F4E0000}"/>
    <cellStyle name="Accent2 81" xfId="35240" xr:uid="{00000000-0005-0000-0000-0000104E0000}"/>
    <cellStyle name="Accent2 82" xfId="35226" xr:uid="{00000000-0005-0000-0000-0000114E0000}"/>
    <cellStyle name="Accent2 83" xfId="35245" xr:uid="{00000000-0005-0000-0000-0000124E0000}"/>
    <cellStyle name="Accent2 84" xfId="35249" xr:uid="{00000000-0005-0000-0000-0000134E0000}"/>
    <cellStyle name="Accent2 85" xfId="35271" xr:uid="{00000000-0005-0000-0000-0000144E0000}"/>
    <cellStyle name="Accent2 86" xfId="35257" xr:uid="{00000000-0005-0000-0000-0000154E0000}"/>
    <cellStyle name="Accent2 87" xfId="35264" xr:uid="{00000000-0005-0000-0000-0000164E0000}"/>
    <cellStyle name="Accent2 88" xfId="35285" xr:uid="{00000000-0005-0000-0000-0000174E0000}"/>
    <cellStyle name="Accent2 89" xfId="35302" xr:uid="{00000000-0005-0000-0000-0000184E0000}"/>
    <cellStyle name="Accent2 9" xfId="411" xr:uid="{00000000-0005-0000-0000-0000194E0000}"/>
    <cellStyle name="Accent2 9 2" xfId="34626" xr:uid="{00000000-0005-0000-0000-00001A4E0000}"/>
    <cellStyle name="Accent2 90" xfId="35292" xr:uid="{00000000-0005-0000-0000-00001B4E0000}"/>
    <cellStyle name="Accent2 91" xfId="35312" xr:uid="{00000000-0005-0000-0000-00001C4E0000}"/>
    <cellStyle name="Accent2 92" xfId="35335" xr:uid="{00000000-0005-0000-0000-00001D4E0000}"/>
    <cellStyle name="Accent2 93" xfId="35321" xr:uid="{00000000-0005-0000-0000-00001E4E0000}"/>
    <cellStyle name="Accent2 94" xfId="35340" xr:uid="{00000000-0005-0000-0000-00001F4E0000}"/>
    <cellStyle name="Accent2 95" xfId="35349" xr:uid="{00000000-0005-0000-0000-0000204E0000}"/>
    <cellStyle name="Accent2 96" xfId="35367" xr:uid="{00000000-0005-0000-0000-0000214E0000}"/>
    <cellStyle name="Accent2 97" xfId="35377" xr:uid="{00000000-0005-0000-0000-0000224E0000}"/>
    <cellStyle name="Accent2 98" xfId="35373" xr:uid="{00000000-0005-0000-0000-0000234E0000}"/>
    <cellStyle name="Accent2 99" xfId="35384" xr:uid="{00000000-0005-0000-0000-00003A8A0000}"/>
    <cellStyle name="Accent3" xfId="27" builtinId="37" customBuiltin="1"/>
    <cellStyle name="Accent3 - 20%" xfId="53" xr:uid="{00000000-0005-0000-0000-0000254E0000}"/>
    <cellStyle name="Accent3 - 20% 2" xfId="9398" xr:uid="{00000000-0005-0000-0000-0000264E0000}"/>
    <cellStyle name="Accent3 - 20% 2 2" xfId="9399" xr:uid="{00000000-0005-0000-0000-0000274E0000}"/>
    <cellStyle name="Accent3 - 40%" xfId="54" xr:uid="{00000000-0005-0000-0000-0000284E0000}"/>
    <cellStyle name="Accent3 - 40% 2" xfId="9400" xr:uid="{00000000-0005-0000-0000-0000294E0000}"/>
    <cellStyle name="Accent3 - 40% 2 2" xfId="9401" xr:uid="{00000000-0005-0000-0000-00002A4E0000}"/>
    <cellStyle name="Accent3 - 60%" xfId="55" xr:uid="{00000000-0005-0000-0000-00002B4E0000}"/>
    <cellStyle name="Accent3 - 60% 2" xfId="9402" xr:uid="{00000000-0005-0000-0000-00002C4E0000}"/>
    <cellStyle name="Accent3 - 60% 2 2" xfId="9403" xr:uid="{00000000-0005-0000-0000-00002D4E0000}"/>
    <cellStyle name="Accent3 10" xfId="1215" xr:uid="{00000000-0005-0000-0000-00002E4E0000}"/>
    <cellStyle name="Accent3 100" xfId="35404" xr:uid="{00000000-0005-0000-0000-0000438A0000}"/>
    <cellStyle name="Accent3 101" xfId="35393" xr:uid="{00000000-0005-0000-0000-00004B8A0000}"/>
    <cellStyle name="Accent3 102" xfId="35399" xr:uid="{00000000-0005-0000-0000-0000548A0000}"/>
    <cellStyle name="Accent3 103" xfId="35419" xr:uid="{00000000-0005-0000-0000-00005D8A0000}"/>
    <cellStyle name="Accent3 104" xfId="35440" xr:uid="{00000000-0005-0000-0000-0000658A0000}"/>
    <cellStyle name="Accent3 105" xfId="35444" xr:uid="{00000000-0005-0000-0000-00006D8A0000}"/>
    <cellStyle name="Accent3 106" xfId="35424" xr:uid="{00000000-0005-0000-0000-0000758A0000}"/>
    <cellStyle name="Accent3 107" xfId="35453" xr:uid="{00000000-0005-0000-0000-00007F8A0000}"/>
    <cellStyle name="Accent3 108" xfId="35461" xr:uid="{00000000-0005-0000-0000-0000878A0000}"/>
    <cellStyle name="Accent3 109" xfId="35482" xr:uid="{00000000-0005-0000-0000-0000908A0000}"/>
    <cellStyle name="Accent3 11" xfId="1238" xr:uid="{00000000-0005-0000-0000-00002F4E0000}"/>
    <cellStyle name="Accent3 110" xfId="35486" xr:uid="{00000000-0005-0000-0000-0000998A0000}"/>
    <cellStyle name="Accent3 111" xfId="35466" xr:uid="{00000000-0005-0000-0000-0000A28A0000}"/>
    <cellStyle name="Accent3 112" xfId="35497" xr:uid="{00000000-0005-0000-0000-0000AB8A0000}"/>
    <cellStyle name="Accent3 113" xfId="35505" xr:uid="{00000000-0005-0000-0000-0000B38A0000}"/>
    <cellStyle name="Accent3 114" xfId="35514" xr:uid="{00000000-0005-0000-0000-0000BC8A0000}"/>
    <cellStyle name="Accent3 115" xfId="35523" xr:uid="{00000000-0005-0000-0000-0000C48A0000}"/>
    <cellStyle name="Accent3 116" xfId="35531" xr:uid="{00000000-0005-0000-0000-0000CC8A0000}"/>
    <cellStyle name="Accent3 117" xfId="35553" xr:uid="{00000000-0005-0000-0000-0000D48A0000}"/>
    <cellStyle name="Accent3 118" xfId="35557" xr:uid="{00000000-0005-0000-0000-0000DC8A0000}"/>
    <cellStyle name="Accent3 119" xfId="35536" xr:uid="{00000000-0005-0000-0000-0000E48A0000}"/>
    <cellStyle name="Accent3 12" xfId="1208" xr:uid="{00000000-0005-0000-0000-0000304E0000}"/>
    <cellStyle name="Accent3 120" xfId="35529" xr:uid="{00000000-0005-0000-0000-0000EC8A0000}"/>
    <cellStyle name="Accent3 121" xfId="35570" xr:uid="{00000000-0005-0000-0000-0000F48A0000}"/>
    <cellStyle name="Accent3 122" xfId="35585" xr:uid="{00000000-0005-0000-0000-0000FC8A0000}"/>
    <cellStyle name="Accent3 123" xfId="35589" xr:uid="{00000000-0005-0000-0000-0000048B0000}"/>
    <cellStyle name="Accent3 124" xfId="35594" xr:uid="{00000000-0005-0000-0000-00000C8B0000}"/>
    <cellStyle name="Accent3 125" xfId="35615" xr:uid="{00000000-0005-0000-0000-0000158B0000}"/>
    <cellStyle name="Accent3 126" xfId="35619" xr:uid="{00000000-0005-0000-0000-00001E8B0000}"/>
    <cellStyle name="Accent3 127" xfId="35599" xr:uid="{00000000-0005-0000-0000-0000278B0000}"/>
    <cellStyle name="Accent3 128" xfId="35630" xr:uid="{00000000-0005-0000-0000-0000308B0000}"/>
    <cellStyle name="Accent3 129" xfId="35651" xr:uid="{00000000-0005-0000-0000-0000398B0000}"/>
    <cellStyle name="Accent3 13" xfId="1242" xr:uid="{00000000-0005-0000-0000-0000314E0000}"/>
    <cellStyle name="Accent3 130" xfId="35655" xr:uid="{00000000-0005-0000-0000-0000428B0000}"/>
    <cellStyle name="Accent3 131" xfId="35635" xr:uid="{00000000-0005-0000-0000-00004B8B0000}"/>
    <cellStyle name="Accent3 132" xfId="35666" xr:uid="{00000000-0005-0000-0000-0000548B0000}"/>
    <cellStyle name="Accent3 133" xfId="35675" xr:uid="{00000000-0005-0000-0000-00005D8B0000}"/>
    <cellStyle name="Accent3 134" xfId="35684" xr:uid="{00000000-0005-0000-0000-0000668B0000}"/>
    <cellStyle name="Accent3 135" xfId="35693" xr:uid="{00000000-0005-0000-0000-00006F8B0000}"/>
    <cellStyle name="Accent3 136" xfId="35702" xr:uid="{00000000-0005-0000-0000-0000788B0000}"/>
    <cellStyle name="Accent3 137" xfId="35717" xr:uid="{00000000-0005-0000-0000-0000818B0000}"/>
    <cellStyle name="Accent3 138" xfId="35721" xr:uid="{00000000-0005-0000-0000-00008A8B0000}"/>
    <cellStyle name="Accent3 139" xfId="35729" xr:uid="{E66F787F-6141-40DE-B5B9-96E2B42B5C2D}"/>
    <cellStyle name="Accent3 14" xfId="1249" xr:uid="{00000000-0005-0000-0000-0000324E0000}"/>
    <cellStyle name="Accent3 140" xfId="35745" xr:uid="{8C14023C-47A0-4750-B1A5-8610DC87863C}"/>
    <cellStyle name="Accent3 141" xfId="35736" xr:uid="{68448B8E-82FE-4F68-8ED1-8020493AB2B0}"/>
    <cellStyle name="Accent3 142" xfId="35756" xr:uid="{022F74D9-55A5-4F3F-A08B-1AB263859CDB}"/>
    <cellStyle name="Accent3 143" xfId="35777" xr:uid="{A80A7215-812F-4EFF-9BB5-C01DF25A9275}"/>
    <cellStyle name="Accent3 144" xfId="35781" xr:uid="{39CE4546-84F8-4885-AECA-F2F64A272CCA}"/>
    <cellStyle name="Accent3 145" xfId="35761" xr:uid="{0DA2AE65-ED44-453F-BB72-B0116AC35696}"/>
    <cellStyle name="Accent3 146" xfId="35793" xr:uid="{4E932D52-A81A-4E69-BA59-94313595DA93}"/>
    <cellStyle name="Accent3 147" xfId="35823" xr:uid="{7A3368F0-D61B-450B-BDC8-2A53BA52B5DC}"/>
    <cellStyle name="Accent3 148" xfId="35830" xr:uid="{47117226-A123-4C89-90F5-9D24F3BEFA29}"/>
    <cellStyle name="Accent3 149" xfId="35817" xr:uid="{22B940E8-2F2F-4FA3-B6D9-895D6F3733B4}"/>
    <cellStyle name="Accent3 15" xfId="1255" xr:uid="{00000000-0005-0000-0000-0000334E0000}"/>
    <cellStyle name="Accent3 150" xfId="35812" xr:uid="{02143666-F49E-4F9F-BCFB-8B799E5F7397}"/>
    <cellStyle name="Accent3 151" xfId="35839" xr:uid="{FC710182-9C2C-4AE8-A14F-795A526C4809}"/>
    <cellStyle name="Accent3 152" xfId="35847" xr:uid="{C60685FB-5192-4D64-933A-32A31EC77E35}"/>
    <cellStyle name="Accent3 153" xfId="35855" xr:uid="{E6BCDEF8-9AE8-4CC7-9AD5-8E8518810A48}"/>
    <cellStyle name="Accent3 154" xfId="35864" xr:uid="{036CA6B3-45C5-44A6-9502-FD429FFC94D5}"/>
    <cellStyle name="Accent3 155" xfId="35873" xr:uid="{D0A77EC5-F1E1-4005-B89E-47CC3C8475A6}"/>
    <cellStyle name="Accent3 156" xfId="35882" xr:uid="{09D2604E-4223-41B0-A047-3364CEF90D6C}"/>
    <cellStyle name="Accent3 157" xfId="35891" xr:uid="{E1A6905C-D1CC-4CA5-A6E7-E78E1F8734FB}"/>
    <cellStyle name="Accent3 158" xfId="35900" xr:uid="{7037D717-F63D-468C-A048-1196D2C21C28}"/>
    <cellStyle name="Accent3 16" xfId="1261" xr:uid="{00000000-0005-0000-0000-0000344E0000}"/>
    <cellStyle name="Accent3 17" xfId="1267" xr:uid="{00000000-0005-0000-0000-0000354E0000}"/>
    <cellStyle name="Accent3 18" xfId="1273" xr:uid="{00000000-0005-0000-0000-0000364E0000}"/>
    <cellStyle name="Accent3 19" xfId="1279" xr:uid="{00000000-0005-0000-0000-0000374E0000}"/>
    <cellStyle name="Accent3 2" xfId="256" xr:uid="{00000000-0005-0000-0000-0000384E0000}"/>
    <cellStyle name="Accent3 2 2" xfId="9404" xr:uid="{00000000-0005-0000-0000-0000394E0000}"/>
    <cellStyle name="Accent3 2 2 2" xfId="9405" xr:uid="{00000000-0005-0000-0000-00003A4E0000}"/>
    <cellStyle name="Accent3 2 2 2 2" xfId="9406" xr:uid="{00000000-0005-0000-0000-00003B4E0000}"/>
    <cellStyle name="Accent3 2 3" xfId="9407" xr:uid="{00000000-0005-0000-0000-00003C4E0000}"/>
    <cellStyle name="Accent3 2 3 2" xfId="9408" xr:uid="{00000000-0005-0000-0000-00003D4E0000}"/>
    <cellStyle name="Accent3 20" xfId="1284" xr:uid="{00000000-0005-0000-0000-00003E4E0000}"/>
    <cellStyle name="Accent3 21" xfId="1289" xr:uid="{00000000-0005-0000-0000-00003F4E0000}"/>
    <cellStyle name="Accent3 22" xfId="1294" xr:uid="{00000000-0005-0000-0000-0000404E0000}"/>
    <cellStyle name="Accent3 23" xfId="1298" xr:uid="{00000000-0005-0000-0000-0000414E0000}"/>
    <cellStyle name="Accent3 24" xfId="1302" xr:uid="{00000000-0005-0000-0000-0000424E0000}"/>
    <cellStyle name="Accent3 25" xfId="1328" xr:uid="{00000000-0005-0000-0000-0000434E0000}"/>
    <cellStyle name="Accent3 26" xfId="1349" xr:uid="{00000000-0005-0000-0000-0000444E0000}"/>
    <cellStyle name="Accent3 27" xfId="1400" xr:uid="{00000000-0005-0000-0000-0000454E0000}"/>
    <cellStyle name="Accent3 28" xfId="1462" xr:uid="{00000000-0005-0000-0000-0000464E0000}"/>
    <cellStyle name="Accent3 29" xfId="2522" xr:uid="{00000000-0005-0000-0000-0000474E0000}"/>
    <cellStyle name="Accent3 3" xfId="257" xr:uid="{00000000-0005-0000-0000-0000484E0000}"/>
    <cellStyle name="Accent3 3 2" xfId="9409" xr:uid="{00000000-0005-0000-0000-0000494E0000}"/>
    <cellStyle name="Accent3 3 2 2" xfId="9410" xr:uid="{00000000-0005-0000-0000-00004A4E0000}"/>
    <cellStyle name="Accent3 3 2 2 2" xfId="9411" xr:uid="{00000000-0005-0000-0000-00004B4E0000}"/>
    <cellStyle name="Accent3 3 3" xfId="9412" xr:uid="{00000000-0005-0000-0000-00004C4E0000}"/>
    <cellStyle name="Accent3 3 3 2" xfId="9413" xr:uid="{00000000-0005-0000-0000-00004D4E0000}"/>
    <cellStyle name="Accent3 3 3 2 2" xfId="9414" xr:uid="{00000000-0005-0000-0000-00004E4E0000}"/>
    <cellStyle name="Accent3 3 4" xfId="9415" xr:uid="{00000000-0005-0000-0000-00004F4E0000}"/>
    <cellStyle name="Accent3 3 4 2" xfId="9416" xr:uid="{00000000-0005-0000-0000-0000504E0000}"/>
    <cellStyle name="Accent3 30" xfId="16701" xr:uid="{00000000-0005-0000-0000-0000514E0000}"/>
    <cellStyle name="Accent3 31" xfId="31469" xr:uid="{00000000-0005-0000-0000-0000524E0000}"/>
    <cellStyle name="Accent3 32" xfId="31605" xr:uid="{00000000-0005-0000-0000-0000534E0000}"/>
    <cellStyle name="Accent3 33" xfId="31764" xr:uid="{00000000-0005-0000-0000-0000544E0000}"/>
    <cellStyle name="Accent3 34" xfId="31840" xr:uid="{00000000-0005-0000-0000-0000554E0000}"/>
    <cellStyle name="Accent3 35" xfId="31982" xr:uid="{00000000-0005-0000-0000-0000564E0000}"/>
    <cellStyle name="Accent3 36" xfId="32100" xr:uid="{00000000-0005-0000-0000-0000574E0000}"/>
    <cellStyle name="Accent3 37" xfId="32167" xr:uid="{00000000-0005-0000-0000-0000584E0000}"/>
    <cellStyle name="Accent3 38" xfId="32177" xr:uid="{00000000-0005-0000-0000-0000594E0000}"/>
    <cellStyle name="Accent3 39" xfId="32200" xr:uid="{00000000-0005-0000-0000-00005A4E0000}"/>
    <cellStyle name="Accent3 4" xfId="52" xr:uid="{00000000-0005-0000-0000-00005B4E0000}"/>
    <cellStyle name="Accent3 4 2" xfId="9417" xr:uid="{00000000-0005-0000-0000-00005C4E0000}"/>
    <cellStyle name="Accent3 4 2 2" xfId="9418" xr:uid="{00000000-0005-0000-0000-00005D4E0000}"/>
    <cellStyle name="Accent3 40" xfId="32225" xr:uid="{00000000-0005-0000-0000-00005E4E0000}"/>
    <cellStyle name="Accent3 41" xfId="32233" xr:uid="{00000000-0005-0000-0000-00005F4E0000}"/>
    <cellStyle name="Accent3 42" xfId="32271" xr:uid="{00000000-0005-0000-0000-0000604E0000}"/>
    <cellStyle name="Accent3 43" xfId="32307" xr:uid="{00000000-0005-0000-0000-0000614E0000}"/>
    <cellStyle name="Accent3 44" xfId="32330" xr:uid="{00000000-0005-0000-0000-0000624E0000}"/>
    <cellStyle name="Accent3 45" xfId="32352" xr:uid="{00000000-0005-0000-0000-0000634E0000}"/>
    <cellStyle name="Accent3 46" xfId="32366" xr:uid="{00000000-0005-0000-0000-0000644E0000}"/>
    <cellStyle name="Accent3 47" xfId="32397" xr:uid="{00000000-0005-0000-0000-0000654E0000}"/>
    <cellStyle name="Accent3 48" xfId="32403" xr:uid="{00000000-0005-0000-0000-0000664E0000}"/>
    <cellStyle name="Accent3 49" xfId="32430" xr:uid="{00000000-0005-0000-0000-0000674E0000}"/>
    <cellStyle name="Accent3 5" xfId="366" xr:uid="{00000000-0005-0000-0000-0000684E0000}"/>
    <cellStyle name="Accent3 5 2" xfId="9419" xr:uid="{00000000-0005-0000-0000-0000694E0000}"/>
    <cellStyle name="Accent3 50" xfId="32440" xr:uid="{00000000-0005-0000-0000-00006A4E0000}"/>
    <cellStyle name="Accent3 51" xfId="32470" xr:uid="{00000000-0005-0000-0000-00006B4E0000}"/>
    <cellStyle name="Accent3 52" xfId="32481" xr:uid="{00000000-0005-0000-0000-00006C4E0000}"/>
    <cellStyle name="Accent3 53" xfId="32488" xr:uid="{00000000-0005-0000-0000-00006D4E0000}"/>
    <cellStyle name="Accent3 54" xfId="32503" xr:uid="{00000000-0005-0000-0000-00006E4E0000}"/>
    <cellStyle name="Accent3 54 2" xfId="32586" xr:uid="{00000000-0005-0000-0000-00006F4E0000}"/>
    <cellStyle name="Accent3 55" xfId="32507" xr:uid="{00000000-0005-0000-0000-0000704E0000}"/>
    <cellStyle name="Accent3 55 2" xfId="32594" xr:uid="{00000000-0005-0000-0000-0000714E0000}"/>
    <cellStyle name="Accent3 56" xfId="32512" xr:uid="{00000000-0005-0000-0000-0000724E0000}"/>
    <cellStyle name="Accent3 56 2" xfId="33274" xr:uid="{00000000-0005-0000-0000-0000734E0000}"/>
    <cellStyle name="Accent3 57" xfId="32521" xr:uid="{00000000-0005-0000-0000-0000744E0000}"/>
    <cellStyle name="Accent3 57 2" xfId="33291" xr:uid="{00000000-0005-0000-0000-0000754E0000}"/>
    <cellStyle name="Accent3 58" xfId="32542" xr:uid="{00000000-0005-0000-0000-0000764E0000}"/>
    <cellStyle name="Accent3 58 2" xfId="33306" xr:uid="{00000000-0005-0000-0000-0000774E0000}"/>
    <cellStyle name="Accent3 59" xfId="32549" xr:uid="{00000000-0005-0000-0000-0000784E0000}"/>
    <cellStyle name="Accent3 59 2" xfId="33650" xr:uid="{00000000-0005-0000-0000-0000794E0000}"/>
    <cellStyle name="Accent3 6" xfId="381" xr:uid="{00000000-0005-0000-0000-00007A4E0000}"/>
    <cellStyle name="Accent3 6 2" xfId="9420" xr:uid="{00000000-0005-0000-0000-00007B4E0000}"/>
    <cellStyle name="Accent3 60" xfId="32536" xr:uid="{00000000-0005-0000-0000-00007C4E0000}"/>
    <cellStyle name="Accent3 60 2" xfId="33910" xr:uid="{00000000-0005-0000-0000-00007D4E0000}"/>
    <cellStyle name="Accent3 61" xfId="33925" xr:uid="{00000000-0005-0000-0000-00007E4E0000}"/>
    <cellStyle name="Accent3 62" xfId="33937" xr:uid="{00000000-0005-0000-0000-00007F4E0000}"/>
    <cellStyle name="Accent3 63" xfId="34279" xr:uid="{00000000-0005-0000-0000-0000804E0000}"/>
    <cellStyle name="Accent3 64" xfId="34295" xr:uid="{00000000-0005-0000-0000-0000814E0000}"/>
    <cellStyle name="Accent3 65" xfId="34318" xr:uid="{00000000-0005-0000-0000-0000824E0000}"/>
    <cellStyle name="Accent3 66" xfId="34300" xr:uid="{00000000-0005-0000-0000-0000834E0000}"/>
    <cellStyle name="Accent3 67" xfId="32556" xr:uid="{00000000-0005-0000-0000-0000844E0000}"/>
    <cellStyle name="Accent3 68" xfId="32564" xr:uid="{00000000-0005-0000-0000-0000854E0000}"/>
    <cellStyle name="Accent3 69" xfId="33181" xr:uid="{00000000-0005-0000-0000-0000864E0000}"/>
    <cellStyle name="Accent3 7" xfId="373" xr:uid="{00000000-0005-0000-0000-0000874E0000}"/>
    <cellStyle name="Accent3 70" xfId="35150" xr:uid="{00000000-0005-0000-0000-0000884E0000}"/>
    <cellStyle name="Accent3 71" xfId="35149" xr:uid="{00000000-0005-0000-0000-0000894E0000}"/>
    <cellStyle name="Accent3 72" xfId="35134" xr:uid="{00000000-0005-0000-0000-00008A4E0000}"/>
    <cellStyle name="Accent3 73" xfId="35160" xr:uid="{00000000-0005-0000-0000-00008B4E0000}"/>
    <cellStyle name="Accent3 74" xfId="35179" xr:uid="{00000000-0005-0000-0000-00008C4E0000}"/>
    <cellStyle name="Accent3 75" xfId="35167" xr:uid="{00000000-0005-0000-0000-00008D4E0000}"/>
    <cellStyle name="Accent3 76" xfId="35185" xr:uid="{00000000-0005-0000-0000-00008E4E0000}"/>
    <cellStyle name="Accent3 77" xfId="35194" xr:uid="{00000000-0005-0000-0000-00008F4E0000}"/>
    <cellStyle name="Accent3 78" xfId="35209" xr:uid="{00000000-0005-0000-0000-0000904E0000}"/>
    <cellStyle name="Accent3 79" xfId="35213" xr:uid="{00000000-0005-0000-0000-0000914E0000}"/>
    <cellStyle name="Accent3 8" xfId="377" xr:uid="{00000000-0005-0000-0000-0000924E0000}"/>
    <cellStyle name="Accent3 80" xfId="35218" xr:uid="{00000000-0005-0000-0000-0000934E0000}"/>
    <cellStyle name="Accent3 81" xfId="35239" xr:uid="{00000000-0005-0000-0000-0000944E0000}"/>
    <cellStyle name="Accent3 82" xfId="35243" xr:uid="{00000000-0005-0000-0000-0000954E0000}"/>
    <cellStyle name="Accent3 83" xfId="35223" xr:uid="{00000000-0005-0000-0000-0000964E0000}"/>
    <cellStyle name="Accent3 84" xfId="35250" xr:uid="{00000000-0005-0000-0000-0000974E0000}"/>
    <cellStyle name="Accent3 85" xfId="35270" xr:uid="{00000000-0005-0000-0000-0000984E0000}"/>
    <cellStyle name="Accent3 86" xfId="35258" xr:uid="{00000000-0005-0000-0000-0000994E0000}"/>
    <cellStyle name="Accent3 87" xfId="35278" xr:uid="{00000000-0005-0000-0000-00009A4E0000}"/>
    <cellStyle name="Accent3 88" xfId="35286" xr:uid="{00000000-0005-0000-0000-00009B4E0000}"/>
    <cellStyle name="Accent3 89" xfId="35301" xr:uid="{00000000-0005-0000-0000-00009C4E0000}"/>
    <cellStyle name="Accent3 9" xfId="414" xr:uid="{00000000-0005-0000-0000-00009D4E0000}"/>
    <cellStyle name="Accent3 9 2" xfId="34627" xr:uid="{00000000-0005-0000-0000-00009E4E0000}"/>
    <cellStyle name="Accent3 90" xfId="35293" xr:uid="{00000000-0005-0000-0000-00009F4E0000}"/>
    <cellStyle name="Accent3 91" xfId="35313" xr:uid="{00000000-0005-0000-0000-0000A04E0000}"/>
    <cellStyle name="Accent3 92" xfId="35334" xr:uid="{00000000-0005-0000-0000-0000A14E0000}"/>
    <cellStyle name="Accent3 93" xfId="35338" xr:uid="{00000000-0005-0000-0000-0000A24E0000}"/>
    <cellStyle name="Accent3 94" xfId="35318" xr:uid="{00000000-0005-0000-0000-0000A34E0000}"/>
    <cellStyle name="Accent3 95" xfId="35350" xr:uid="{00000000-0005-0000-0000-0000A44E0000}"/>
    <cellStyle name="Accent3 96" xfId="35366" xr:uid="{00000000-0005-0000-0000-0000A54E0000}"/>
    <cellStyle name="Accent3 97" xfId="35357" xr:uid="{00000000-0005-0000-0000-0000A64E0000}"/>
    <cellStyle name="Accent3 98" xfId="35372" xr:uid="{00000000-0005-0000-0000-0000A74E0000}"/>
    <cellStyle name="Accent3 99" xfId="35385" xr:uid="{00000000-0005-0000-0000-00003B8A0000}"/>
    <cellStyle name="Accent4" xfId="31" builtinId="41" customBuiltin="1"/>
    <cellStyle name="Accent4 - 20%" xfId="57" xr:uid="{00000000-0005-0000-0000-0000A94E0000}"/>
    <cellStyle name="Accent4 - 20% 2" xfId="9421" xr:uid="{00000000-0005-0000-0000-0000AA4E0000}"/>
    <cellStyle name="Accent4 - 20% 2 2" xfId="9422" xr:uid="{00000000-0005-0000-0000-0000AB4E0000}"/>
    <cellStyle name="Accent4 - 40%" xfId="58" xr:uid="{00000000-0005-0000-0000-0000AC4E0000}"/>
    <cellStyle name="Accent4 - 40% 2" xfId="9423" xr:uid="{00000000-0005-0000-0000-0000AD4E0000}"/>
    <cellStyle name="Accent4 - 40% 2 2" xfId="9424" xr:uid="{00000000-0005-0000-0000-0000AE4E0000}"/>
    <cellStyle name="Accent4 - 60%" xfId="59" xr:uid="{00000000-0005-0000-0000-0000AF4E0000}"/>
    <cellStyle name="Accent4 - 60% 2" xfId="9425" xr:uid="{00000000-0005-0000-0000-0000B04E0000}"/>
    <cellStyle name="Accent4 - 60% 2 2" xfId="9426" xr:uid="{00000000-0005-0000-0000-0000B14E0000}"/>
    <cellStyle name="Accent4 10" xfId="1219" xr:uid="{00000000-0005-0000-0000-0000B24E0000}"/>
    <cellStyle name="Accent4 100" xfId="35402" xr:uid="{00000000-0005-0000-0000-0000448A0000}"/>
    <cellStyle name="Accent4 101" xfId="35413" xr:uid="{00000000-0005-0000-0000-00004C8A0000}"/>
    <cellStyle name="Accent4 102" xfId="35397" xr:uid="{00000000-0005-0000-0000-0000558A0000}"/>
    <cellStyle name="Accent4 103" xfId="35420" xr:uid="{00000000-0005-0000-0000-00005E8A0000}"/>
    <cellStyle name="Accent4 104" xfId="35439" xr:uid="{00000000-0005-0000-0000-0000668A0000}"/>
    <cellStyle name="Accent4 105" xfId="35428" xr:uid="{00000000-0005-0000-0000-00006E8A0000}"/>
    <cellStyle name="Accent4 106" xfId="35435" xr:uid="{00000000-0005-0000-0000-0000768A0000}"/>
    <cellStyle name="Accent4 107" xfId="35454" xr:uid="{00000000-0005-0000-0000-0000808A0000}"/>
    <cellStyle name="Accent4 108" xfId="35462" xr:uid="{00000000-0005-0000-0000-0000888A0000}"/>
    <cellStyle name="Accent4 109" xfId="35481" xr:uid="{00000000-0005-0000-0000-0000918A0000}"/>
    <cellStyle name="Accent4 11" xfId="1234" xr:uid="{00000000-0005-0000-0000-0000B34E0000}"/>
    <cellStyle name="Accent4 110" xfId="35470" xr:uid="{00000000-0005-0000-0000-00009A8A0000}"/>
    <cellStyle name="Accent4 111" xfId="35477" xr:uid="{00000000-0005-0000-0000-0000A38A0000}"/>
    <cellStyle name="Accent4 112" xfId="35498" xr:uid="{00000000-0005-0000-0000-0000AC8A0000}"/>
    <cellStyle name="Accent4 113" xfId="35506" xr:uid="{00000000-0005-0000-0000-0000B48A0000}"/>
    <cellStyle name="Accent4 114" xfId="35515" xr:uid="{00000000-0005-0000-0000-0000BD8A0000}"/>
    <cellStyle name="Accent4 115" xfId="35522" xr:uid="{00000000-0005-0000-0000-0000C58A0000}"/>
    <cellStyle name="Accent4 116" xfId="35532" xr:uid="{00000000-0005-0000-0000-0000CD8A0000}"/>
    <cellStyle name="Accent4 117" xfId="35552" xr:uid="{00000000-0005-0000-0000-0000D58A0000}"/>
    <cellStyle name="Accent4 118" xfId="35540" xr:uid="{00000000-0005-0000-0000-0000DD8A0000}"/>
    <cellStyle name="Accent4 119" xfId="35548" xr:uid="{00000000-0005-0000-0000-0000E58A0000}"/>
    <cellStyle name="Accent4 12" xfId="1213" xr:uid="{00000000-0005-0000-0000-0000B44E0000}"/>
    <cellStyle name="Accent4 120" xfId="35544" xr:uid="{00000000-0005-0000-0000-0000ED8A0000}"/>
    <cellStyle name="Accent4 121" xfId="35571" xr:uid="{00000000-0005-0000-0000-0000F58A0000}"/>
    <cellStyle name="Accent4 122" xfId="35584" xr:uid="{00000000-0005-0000-0000-0000FD8A0000}"/>
    <cellStyle name="Accent4 123" xfId="35577" xr:uid="{00000000-0005-0000-0000-0000058B0000}"/>
    <cellStyle name="Accent4 124" xfId="35595" xr:uid="{00000000-0005-0000-0000-00000D8B0000}"/>
    <cellStyle name="Accent4 125" xfId="35614" xr:uid="{00000000-0005-0000-0000-0000168B0000}"/>
    <cellStyle name="Accent4 126" xfId="35603" xr:uid="{00000000-0005-0000-0000-00001F8B0000}"/>
    <cellStyle name="Accent4 127" xfId="35610" xr:uid="{00000000-0005-0000-0000-0000288B0000}"/>
    <cellStyle name="Accent4 128" xfId="35631" xr:uid="{00000000-0005-0000-0000-0000318B0000}"/>
    <cellStyle name="Accent4 129" xfId="35650" xr:uid="{00000000-0005-0000-0000-00003A8B0000}"/>
    <cellStyle name="Accent4 13" xfId="1237" xr:uid="{00000000-0005-0000-0000-0000B54E0000}"/>
    <cellStyle name="Accent4 130" xfId="35639" xr:uid="{00000000-0005-0000-0000-0000438B0000}"/>
    <cellStyle name="Accent4 131" xfId="35646" xr:uid="{00000000-0005-0000-0000-00004C8B0000}"/>
    <cellStyle name="Accent4 132" xfId="35667" xr:uid="{00000000-0005-0000-0000-0000558B0000}"/>
    <cellStyle name="Accent4 133" xfId="35674" xr:uid="{00000000-0005-0000-0000-00005E8B0000}"/>
    <cellStyle name="Accent4 134" xfId="35685" xr:uid="{00000000-0005-0000-0000-0000678B0000}"/>
    <cellStyle name="Accent4 135" xfId="35692" xr:uid="{00000000-0005-0000-0000-0000708B0000}"/>
    <cellStyle name="Accent4 136" xfId="35703" xr:uid="{00000000-0005-0000-0000-0000798B0000}"/>
    <cellStyle name="Accent4 137" xfId="35716" xr:uid="{00000000-0005-0000-0000-0000828B0000}"/>
    <cellStyle name="Accent4 138" xfId="35709" xr:uid="{00000000-0005-0000-0000-00008B8B0000}"/>
    <cellStyle name="Accent4 139" xfId="35730" xr:uid="{4FF7CC79-7956-46D7-BAA5-3AE5A3AC59D6}"/>
    <cellStyle name="Accent4 14" xfId="1209" xr:uid="{00000000-0005-0000-0000-0000B64E0000}"/>
    <cellStyle name="Accent4 140" xfId="35744" xr:uid="{B8E549FE-902A-4976-B5BF-B56EE35702D1}"/>
    <cellStyle name="Accent4 141" xfId="35737" xr:uid="{294D2B11-987B-418A-ADA5-6AA08EAD8C11}"/>
    <cellStyle name="Accent4 142" xfId="35757" xr:uid="{F84E7352-1EA2-48D7-A988-DAC78507C6E6}"/>
    <cellStyle name="Accent4 143" xfId="35776" xr:uid="{E70B5CE1-8E1B-4291-862E-F5CEF35793D4}"/>
    <cellStyle name="Accent4 144" xfId="35765" xr:uid="{9636C252-ACDC-4A16-957D-939997993C17}"/>
    <cellStyle name="Accent4 145" xfId="35772" xr:uid="{9272A2E3-5784-4953-8EAD-CE4058AC9E15}"/>
    <cellStyle name="Accent4 146" xfId="35795" xr:uid="{BBC823F9-5B6E-4B3F-98C8-AF1439254100}"/>
    <cellStyle name="Accent4 147" xfId="35822" xr:uid="{35E85DD7-ADE6-462B-A4E9-1A93D90CD326}"/>
    <cellStyle name="Accent4 148" xfId="35806" xr:uid="{DD6A9BCE-9970-4C57-A098-F923EC696F78}"/>
    <cellStyle name="Accent4 149" xfId="35842" xr:uid="{9268B51A-D1AC-45B0-8847-91A270D6E6D6}"/>
    <cellStyle name="Accent4 15" xfId="1240" xr:uid="{00000000-0005-0000-0000-0000B74E0000}"/>
    <cellStyle name="Accent4 150" xfId="35832" xr:uid="{28EBA5F9-A18C-49DA-8ADB-57C0B93A234C}"/>
    <cellStyle name="Accent4 151" xfId="35815" xr:uid="{957B084B-7E45-47EF-A6B6-129614481F17}"/>
    <cellStyle name="Accent4 152" xfId="35846" xr:uid="{01585ABD-0681-44FE-9F4A-8FA2FAE234E0}"/>
    <cellStyle name="Accent4 153" xfId="35856" xr:uid="{1E1712D6-B5F4-442C-A06E-F4335135E3FD}"/>
    <cellStyle name="Accent4 154" xfId="35863" xr:uid="{E034FD21-6C30-4D9B-ADC3-88D65C924A11}"/>
    <cellStyle name="Accent4 155" xfId="35874" xr:uid="{E492AE58-1DC4-4374-9281-86E5BE080D86}"/>
    <cellStyle name="Accent4 156" xfId="35881" xr:uid="{F79B4208-8FD7-4D3B-8D78-7E9A4C00AC9E}"/>
    <cellStyle name="Accent4 157" xfId="35892" xr:uid="{D7986ABA-4633-4625-AAD2-2CA117A9D079}"/>
    <cellStyle name="Accent4 158" xfId="35899" xr:uid="{F0871AF9-D3CA-4E50-9711-8118221738A0}"/>
    <cellStyle name="Accent4 16" xfId="1247" xr:uid="{00000000-0005-0000-0000-0000B84E0000}"/>
    <cellStyle name="Accent4 17" xfId="1253" xr:uid="{00000000-0005-0000-0000-0000B94E0000}"/>
    <cellStyle name="Accent4 18" xfId="1259" xr:uid="{00000000-0005-0000-0000-0000BA4E0000}"/>
    <cellStyle name="Accent4 19" xfId="1265" xr:uid="{00000000-0005-0000-0000-0000BB4E0000}"/>
    <cellStyle name="Accent4 2" xfId="258" xr:uid="{00000000-0005-0000-0000-0000BC4E0000}"/>
    <cellStyle name="Accent4 2 2" xfId="9427" xr:uid="{00000000-0005-0000-0000-0000BD4E0000}"/>
    <cellStyle name="Accent4 2 2 2" xfId="9428" xr:uid="{00000000-0005-0000-0000-0000BE4E0000}"/>
    <cellStyle name="Accent4 2 2 2 2" xfId="9429" xr:uid="{00000000-0005-0000-0000-0000BF4E0000}"/>
    <cellStyle name="Accent4 2 3" xfId="9430" xr:uid="{00000000-0005-0000-0000-0000C04E0000}"/>
    <cellStyle name="Accent4 2 3 2" xfId="9431" xr:uid="{00000000-0005-0000-0000-0000C14E0000}"/>
    <cellStyle name="Accent4 20" xfId="1271" xr:uid="{00000000-0005-0000-0000-0000C24E0000}"/>
    <cellStyle name="Accent4 21" xfId="1277" xr:uid="{00000000-0005-0000-0000-0000C34E0000}"/>
    <cellStyle name="Accent4 22" xfId="1282" xr:uid="{00000000-0005-0000-0000-0000C44E0000}"/>
    <cellStyle name="Accent4 23" xfId="1287" xr:uid="{00000000-0005-0000-0000-0000C54E0000}"/>
    <cellStyle name="Accent4 24" xfId="1292" xr:uid="{00000000-0005-0000-0000-0000C64E0000}"/>
    <cellStyle name="Accent4 25" xfId="1330" xr:uid="{00000000-0005-0000-0000-0000C74E0000}"/>
    <cellStyle name="Accent4 26" xfId="1350" xr:uid="{00000000-0005-0000-0000-0000C84E0000}"/>
    <cellStyle name="Accent4 27" xfId="1401" xr:uid="{00000000-0005-0000-0000-0000C94E0000}"/>
    <cellStyle name="Accent4 28" xfId="1463" xr:uid="{00000000-0005-0000-0000-0000CA4E0000}"/>
    <cellStyle name="Accent4 29" xfId="2523" xr:uid="{00000000-0005-0000-0000-0000CB4E0000}"/>
    <cellStyle name="Accent4 3" xfId="259" xr:uid="{00000000-0005-0000-0000-0000CC4E0000}"/>
    <cellStyle name="Accent4 3 2" xfId="9432" xr:uid="{00000000-0005-0000-0000-0000CD4E0000}"/>
    <cellStyle name="Accent4 3 2 2" xfId="9433" xr:uid="{00000000-0005-0000-0000-0000CE4E0000}"/>
    <cellStyle name="Accent4 3 2 2 2" xfId="9434" xr:uid="{00000000-0005-0000-0000-0000CF4E0000}"/>
    <cellStyle name="Accent4 3 3" xfId="9435" xr:uid="{00000000-0005-0000-0000-0000D04E0000}"/>
    <cellStyle name="Accent4 3 3 2" xfId="9436" xr:uid="{00000000-0005-0000-0000-0000D14E0000}"/>
    <cellStyle name="Accent4 3 3 2 2" xfId="9437" xr:uid="{00000000-0005-0000-0000-0000D24E0000}"/>
    <cellStyle name="Accent4 3 4" xfId="9438" xr:uid="{00000000-0005-0000-0000-0000D34E0000}"/>
    <cellStyle name="Accent4 3 4 2" xfId="9439" xr:uid="{00000000-0005-0000-0000-0000D44E0000}"/>
    <cellStyle name="Accent4 30" xfId="16700" xr:uid="{00000000-0005-0000-0000-0000D54E0000}"/>
    <cellStyle name="Accent4 31" xfId="31473" xr:uid="{00000000-0005-0000-0000-0000D64E0000}"/>
    <cellStyle name="Accent4 32" xfId="31606" xr:uid="{00000000-0005-0000-0000-0000D74E0000}"/>
    <cellStyle name="Accent4 33" xfId="31765" xr:uid="{00000000-0005-0000-0000-0000D84E0000}"/>
    <cellStyle name="Accent4 34" xfId="31841" xr:uid="{00000000-0005-0000-0000-0000D94E0000}"/>
    <cellStyle name="Accent4 35" xfId="31983" xr:uid="{00000000-0005-0000-0000-0000DA4E0000}"/>
    <cellStyle name="Accent4 36" xfId="32101" xr:uid="{00000000-0005-0000-0000-0000DB4E0000}"/>
    <cellStyle name="Accent4 37" xfId="32168" xr:uid="{00000000-0005-0000-0000-0000DC4E0000}"/>
    <cellStyle name="Accent4 38" xfId="32176" xr:uid="{00000000-0005-0000-0000-0000DD4E0000}"/>
    <cellStyle name="Accent4 39" xfId="32199" xr:uid="{00000000-0005-0000-0000-0000DE4E0000}"/>
    <cellStyle name="Accent4 4" xfId="56" xr:uid="{00000000-0005-0000-0000-0000DF4E0000}"/>
    <cellStyle name="Accent4 4 2" xfId="9440" xr:uid="{00000000-0005-0000-0000-0000E04E0000}"/>
    <cellStyle name="Accent4 4 2 2" xfId="9441" xr:uid="{00000000-0005-0000-0000-0000E14E0000}"/>
    <cellStyle name="Accent4 40" xfId="32226" xr:uid="{00000000-0005-0000-0000-0000E24E0000}"/>
    <cellStyle name="Accent4 41" xfId="32232" xr:uid="{00000000-0005-0000-0000-0000E34E0000}"/>
    <cellStyle name="Accent4 42" xfId="32272" xr:uid="{00000000-0005-0000-0000-0000E44E0000}"/>
    <cellStyle name="Accent4 43" xfId="32308" xr:uid="{00000000-0005-0000-0000-0000E54E0000}"/>
    <cellStyle name="Accent4 44" xfId="32331" xr:uid="{00000000-0005-0000-0000-0000E64E0000}"/>
    <cellStyle name="Accent4 45" xfId="32353" xr:uid="{00000000-0005-0000-0000-0000E74E0000}"/>
    <cellStyle name="Accent4 46" xfId="32372" xr:uid="{00000000-0005-0000-0000-0000E84E0000}"/>
    <cellStyle name="Accent4 47" xfId="32398" xr:uid="{00000000-0005-0000-0000-0000E94E0000}"/>
    <cellStyle name="Accent4 48" xfId="32408" xr:uid="{00000000-0005-0000-0000-0000EA4E0000}"/>
    <cellStyle name="Accent4 49" xfId="32431" xr:uid="{00000000-0005-0000-0000-0000EB4E0000}"/>
    <cellStyle name="Accent4 5" xfId="367" xr:uid="{00000000-0005-0000-0000-0000EC4E0000}"/>
    <cellStyle name="Accent4 5 2" xfId="9442" xr:uid="{00000000-0005-0000-0000-0000ED4E0000}"/>
    <cellStyle name="Accent4 50" xfId="32439" xr:uid="{00000000-0005-0000-0000-0000EE4E0000}"/>
    <cellStyle name="Accent4 51" xfId="32471" xr:uid="{00000000-0005-0000-0000-0000EF4E0000}"/>
    <cellStyle name="Accent4 52" xfId="32480" xr:uid="{00000000-0005-0000-0000-0000F04E0000}"/>
    <cellStyle name="Accent4 53" xfId="32489" xr:uid="{00000000-0005-0000-0000-0000F14E0000}"/>
    <cellStyle name="Accent4 54" xfId="32502" xr:uid="{00000000-0005-0000-0000-0000F24E0000}"/>
    <cellStyle name="Accent4 54 2" xfId="32587" xr:uid="{00000000-0005-0000-0000-0000F34E0000}"/>
    <cellStyle name="Accent4 55" xfId="32495" xr:uid="{00000000-0005-0000-0000-0000F44E0000}"/>
    <cellStyle name="Accent4 55 2" xfId="32593" xr:uid="{00000000-0005-0000-0000-0000F54E0000}"/>
    <cellStyle name="Accent4 56" xfId="32513" xr:uid="{00000000-0005-0000-0000-0000F64E0000}"/>
    <cellStyle name="Accent4 56 2" xfId="33281" xr:uid="{00000000-0005-0000-0000-0000F74E0000}"/>
    <cellStyle name="Accent4 57" xfId="32522" xr:uid="{00000000-0005-0000-0000-0000F84E0000}"/>
    <cellStyle name="Accent4 57 2" xfId="33294" xr:uid="{00000000-0005-0000-0000-0000F94E0000}"/>
    <cellStyle name="Accent4 58" xfId="32541" xr:uid="{00000000-0005-0000-0000-0000FA4E0000}"/>
    <cellStyle name="Accent4 58 2" xfId="33305" xr:uid="{00000000-0005-0000-0000-0000FB4E0000}"/>
    <cellStyle name="Accent4 59" xfId="32530" xr:uid="{00000000-0005-0000-0000-0000FC4E0000}"/>
    <cellStyle name="Accent4 59 2" xfId="33318" xr:uid="{00000000-0005-0000-0000-0000FD4E0000}"/>
    <cellStyle name="Accent4 6" xfId="371" xr:uid="{00000000-0005-0000-0000-0000FE4E0000}"/>
    <cellStyle name="Accent4 6 2" xfId="9443" xr:uid="{00000000-0005-0000-0000-0000FF4E0000}"/>
    <cellStyle name="Accent4 60" xfId="32535" xr:uid="{00000000-0005-0000-0000-0000004F0000}"/>
    <cellStyle name="Accent4 60 2" xfId="33913" xr:uid="{00000000-0005-0000-0000-0000014F0000}"/>
    <cellStyle name="Accent4 61" xfId="33924" xr:uid="{00000000-0005-0000-0000-0000024F0000}"/>
    <cellStyle name="Accent4 62" xfId="34020" xr:uid="{00000000-0005-0000-0000-0000034F0000}"/>
    <cellStyle name="Accent4 63" xfId="34282" xr:uid="{00000000-0005-0000-0000-0000044F0000}"/>
    <cellStyle name="Accent4 64" xfId="34294" xr:uid="{00000000-0005-0000-0000-0000054F0000}"/>
    <cellStyle name="Accent4 65" xfId="35040" xr:uid="{00000000-0005-0000-0000-0000064F0000}"/>
    <cellStyle name="Accent4 66" xfId="35126" xr:uid="{00000000-0005-0000-0000-0000074F0000}"/>
    <cellStyle name="Accent4 67" xfId="32557" xr:uid="{00000000-0005-0000-0000-0000084F0000}"/>
    <cellStyle name="Accent4 68" xfId="32563" xr:uid="{00000000-0005-0000-0000-0000094F0000}"/>
    <cellStyle name="Accent4 69" xfId="32590" xr:uid="{00000000-0005-0000-0000-00000A4F0000}"/>
    <cellStyle name="Accent4 7" xfId="379" xr:uid="{00000000-0005-0000-0000-00000B4F0000}"/>
    <cellStyle name="Accent4 70" xfId="35143" xr:uid="{00000000-0005-0000-0000-00000C4F0000}"/>
    <cellStyle name="Accent4 71" xfId="35154" xr:uid="{00000000-0005-0000-0000-00000D4F0000}"/>
    <cellStyle name="Accent4 72" xfId="35144" xr:uid="{00000000-0005-0000-0000-00000E4F0000}"/>
    <cellStyle name="Accent4 73" xfId="35161" xr:uid="{00000000-0005-0000-0000-00000F4F0000}"/>
    <cellStyle name="Accent4 74" xfId="35178" xr:uid="{00000000-0005-0000-0000-0000104F0000}"/>
    <cellStyle name="Accent4 75" xfId="35168" xr:uid="{00000000-0005-0000-0000-0000114F0000}"/>
    <cellStyle name="Accent4 76" xfId="35184" xr:uid="{00000000-0005-0000-0000-0000124F0000}"/>
    <cellStyle name="Accent4 77" xfId="35195" xr:uid="{00000000-0005-0000-0000-0000134F0000}"/>
    <cellStyle name="Accent4 78" xfId="35208" xr:uid="{00000000-0005-0000-0000-0000144F0000}"/>
    <cellStyle name="Accent4 79" xfId="35201" xr:uid="{00000000-0005-0000-0000-0000154F0000}"/>
    <cellStyle name="Accent4 8" xfId="375" xr:uid="{00000000-0005-0000-0000-0000164F0000}"/>
    <cellStyle name="Accent4 80" xfId="35219" xr:uid="{00000000-0005-0000-0000-0000174F0000}"/>
    <cellStyle name="Accent4 81" xfId="35238" xr:uid="{00000000-0005-0000-0000-0000184F0000}"/>
    <cellStyle name="Accent4 82" xfId="35227" xr:uid="{00000000-0005-0000-0000-0000194F0000}"/>
    <cellStyle name="Accent4 83" xfId="35234" xr:uid="{00000000-0005-0000-0000-00001A4F0000}"/>
    <cellStyle name="Accent4 84" xfId="35251" xr:uid="{00000000-0005-0000-0000-00001B4F0000}"/>
    <cellStyle name="Accent4 85" xfId="35269" xr:uid="{00000000-0005-0000-0000-00001C4F0000}"/>
    <cellStyle name="Accent4 86" xfId="35259" xr:uid="{00000000-0005-0000-0000-00001D4F0000}"/>
    <cellStyle name="Accent4 87" xfId="35277" xr:uid="{00000000-0005-0000-0000-00001E4F0000}"/>
    <cellStyle name="Accent4 88" xfId="35287" xr:uid="{00000000-0005-0000-0000-00001F4F0000}"/>
    <cellStyle name="Accent4 89" xfId="35300" xr:uid="{00000000-0005-0000-0000-0000204F0000}"/>
    <cellStyle name="Accent4 9" xfId="426" xr:uid="{00000000-0005-0000-0000-0000214F0000}"/>
    <cellStyle name="Accent4 9 2" xfId="34628" xr:uid="{00000000-0005-0000-0000-0000224F0000}"/>
    <cellStyle name="Accent4 90" xfId="35294" xr:uid="{00000000-0005-0000-0000-0000234F0000}"/>
    <cellStyle name="Accent4 91" xfId="35314" xr:uid="{00000000-0005-0000-0000-0000244F0000}"/>
    <cellStyle name="Accent4 92" xfId="35333" xr:uid="{00000000-0005-0000-0000-0000254F0000}"/>
    <cellStyle name="Accent4 93" xfId="35322" xr:uid="{00000000-0005-0000-0000-0000264F0000}"/>
    <cellStyle name="Accent4 94" xfId="35329" xr:uid="{00000000-0005-0000-0000-0000274F0000}"/>
    <cellStyle name="Accent4 95" xfId="35351" xr:uid="{00000000-0005-0000-0000-0000284F0000}"/>
    <cellStyle name="Accent4 96" xfId="35365" xr:uid="{00000000-0005-0000-0000-0000294F0000}"/>
    <cellStyle name="Accent4 97" xfId="35359" xr:uid="{00000000-0005-0000-0000-00002A4F0000}"/>
    <cellStyle name="Accent4 98" xfId="35355" xr:uid="{00000000-0005-0000-0000-00002B4F0000}"/>
    <cellStyle name="Accent4 99" xfId="35387" xr:uid="{00000000-0005-0000-0000-00003C8A0000}"/>
    <cellStyle name="Accent5" xfId="35" builtinId="45" customBuiltin="1"/>
    <cellStyle name="Accent5 - 20%" xfId="61" xr:uid="{00000000-0005-0000-0000-00002D4F0000}"/>
    <cellStyle name="Accent5 - 20% 2" xfId="9444" xr:uid="{00000000-0005-0000-0000-00002E4F0000}"/>
    <cellStyle name="Accent5 - 20% 2 2" xfId="9445" xr:uid="{00000000-0005-0000-0000-00002F4F0000}"/>
    <cellStyle name="Accent5 - 40%" xfId="62" xr:uid="{00000000-0005-0000-0000-0000304F0000}"/>
    <cellStyle name="Accent5 - 40% 2" xfId="9446" xr:uid="{00000000-0005-0000-0000-0000314F0000}"/>
    <cellStyle name="Accent5 - 40% 2 2" xfId="9447" xr:uid="{00000000-0005-0000-0000-0000324F0000}"/>
    <cellStyle name="Accent5 - 60%" xfId="63" xr:uid="{00000000-0005-0000-0000-0000334F0000}"/>
    <cellStyle name="Accent5 - 60% 2" xfId="9448" xr:uid="{00000000-0005-0000-0000-0000344F0000}"/>
    <cellStyle name="Accent5 - 60% 2 2" xfId="9449" xr:uid="{00000000-0005-0000-0000-0000354F0000}"/>
    <cellStyle name="Accent5 10" xfId="1223" xr:uid="{00000000-0005-0000-0000-0000364F0000}"/>
    <cellStyle name="Accent5 100" xfId="35400" xr:uid="{00000000-0005-0000-0000-0000458A0000}"/>
    <cellStyle name="Accent5 101" xfId="35394" xr:uid="{00000000-0005-0000-0000-00004D8A0000}"/>
    <cellStyle name="Accent5 102" xfId="35411" xr:uid="{00000000-0005-0000-0000-0000568A0000}"/>
    <cellStyle name="Accent5 103" xfId="35421" xr:uid="{00000000-0005-0000-0000-00005F8A0000}"/>
    <cellStyle name="Accent5 104" xfId="35438" xr:uid="{00000000-0005-0000-0000-0000678A0000}"/>
    <cellStyle name="Accent5 105" xfId="35445" xr:uid="{00000000-0005-0000-0000-00006F8A0000}"/>
    <cellStyle name="Accent5 106" xfId="35423" xr:uid="{00000000-0005-0000-0000-0000778A0000}"/>
    <cellStyle name="Accent5 107" xfId="35455" xr:uid="{00000000-0005-0000-0000-0000818A0000}"/>
    <cellStyle name="Accent5 108" xfId="35463" xr:uid="{00000000-0005-0000-0000-0000898A0000}"/>
    <cellStyle name="Accent5 109" xfId="35480" xr:uid="{00000000-0005-0000-0000-0000928A0000}"/>
    <cellStyle name="Accent5 11" xfId="1230" xr:uid="{00000000-0005-0000-0000-0000374F0000}"/>
    <cellStyle name="Accent5 110" xfId="35487" xr:uid="{00000000-0005-0000-0000-00009B8A0000}"/>
    <cellStyle name="Accent5 111" xfId="35465" xr:uid="{00000000-0005-0000-0000-0000A48A0000}"/>
    <cellStyle name="Accent5 112" xfId="35499" xr:uid="{00000000-0005-0000-0000-0000AD8A0000}"/>
    <cellStyle name="Accent5 113" xfId="35507" xr:uid="{00000000-0005-0000-0000-0000B58A0000}"/>
    <cellStyle name="Accent5 114" xfId="35516" xr:uid="{00000000-0005-0000-0000-0000BE8A0000}"/>
    <cellStyle name="Accent5 115" xfId="35521" xr:uid="{00000000-0005-0000-0000-0000C68A0000}"/>
    <cellStyle name="Accent5 116" xfId="35533" xr:uid="{00000000-0005-0000-0000-0000CE8A0000}"/>
    <cellStyle name="Accent5 117" xfId="35551" xr:uid="{00000000-0005-0000-0000-0000D68A0000}"/>
    <cellStyle name="Accent5 118" xfId="35558" xr:uid="{00000000-0005-0000-0000-0000DE8A0000}"/>
    <cellStyle name="Accent5 119" xfId="35535" xr:uid="{00000000-0005-0000-0000-0000E68A0000}"/>
    <cellStyle name="Accent5 12" xfId="1218" xr:uid="{00000000-0005-0000-0000-0000384F0000}"/>
    <cellStyle name="Accent5 120" xfId="35564" xr:uid="{00000000-0005-0000-0000-0000EE8A0000}"/>
    <cellStyle name="Accent5 121" xfId="35572" xr:uid="{00000000-0005-0000-0000-0000F68A0000}"/>
    <cellStyle name="Accent5 122" xfId="35583" xr:uid="{00000000-0005-0000-0000-0000FE8A0000}"/>
    <cellStyle name="Accent5 123" xfId="35590" xr:uid="{00000000-0005-0000-0000-0000068B0000}"/>
    <cellStyle name="Accent5 124" xfId="35596" xr:uid="{00000000-0005-0000-0000-00000E8B0000}"/>
    <cellStyle name="Accent5 125" xfId="35613" xr:uid="{00000000-0005-0000-0000-0000178B0000}"/>
    <cellStyle name="Accent5 126" xfId="35620" xr:uid="{00000000-0005-0000-0000-0000208B0000}"/>
    <cellStyle name="Accent5 127" xfId="35598" xr:uid="{00000000-0005-0000-0000-0000298B0000}"/>
    <cellStyle name="Accent5 128" xfId="35632" xr:uid="{00000000-0005-0000-0000-0000328B0000}"/>
    <cellStyle name="Accent5 129" xfId="35649" xr:uid="{00000000-0005-0000-0000-00003B8B0000}"/>
    <cellStyle name="Accent5 13" xfId="1232" xr:uid="{00000000-0005-0000-0000-0000394F0000}"/>
    <cellStyle name="Accent5 130" xfId="35656" xr:uid="{00000000-0005-0000-0000-0000448B0000}"/>
    <cellStyle name="Accent5 131" xfId="35634" xr:uid="{00000000-0005-0000-0000-00004D8B0000}"/>
    <cellStyle name="Accent5 132" xfId="35668" xr:uid="{00000000-0005-0000-0000-0000568B0000}"/>
    <cellStyle name="Accent5 133" xfId="35673" xr:uid="{00000000-0005-0000-0000-00005F8B0000}"/>
    <cellStyle name="Accent5 134" xfId="35686" xr:uid="{00000000-0005-0000-0000-0000688B0000}"/>
    <cellStyle name="Accent5 135" xfId="35691" xr:uid="{00000000-0005-0000-0000-0000718B0000}"/>
    <cellStyle name="Accent5 136" xfId="35704" xr:uid="{00000000-0005-0000-0000-00007A8B0000}"/>
    <cellStyle name="Accent5 137" xfId="35715" xr:uid="{00000000-0005-0000-0000-0000838B0000}"/>
    <cellStyle name="Accent5 138" xfId="35722" xr:uid="{00000000-0005-0000-0000-00008C8B0000}"/>
    <cellStyle name="Accent5 139" xfId="35731" xr:uid="{4324AF52-A868-44EC-921D-B029A240A47B}"/>
    <cellStyle name="Accent5 14" xfId="1216" xr:uid="{00000000-0005-0000-0000-00003A4F0000}"/>
    <cellStyle name="Accent5 140" xfId="35743" xr:uid="{B9CE23C2-C0FA-403A-8D21-76C1375019FD}"/>
    <cellStyle name="Accent5 141" xfId="35739" xr:uid="{A429FD72-E51A-4ED1-9B72-F1D335CAC29C}"/>
    <cellStyle name="Accent5 142" xfId="35758" xr:uid="{C44BA3AF-AD22-4E9D-B174-E3B7111CC916}"/>
    <cellStyle name="Accent5 143" xfId="35775" xr:uid="{68143862-036E-42FE-A89D-E033D92D2223}"/>
    <cellStyle name="Accent5 144" xfId="35782" xr:uid="{274D08B8-2F15-45AB-8692-11EFF4C8EC23}"/>
    <cellStyle name="Accent5 145" xfId="35760" xr:uid="{BD3F9334-FF4F-452A-A679-FC4DC8F62969}"/>
    <cellStyle name="Accent5 146" xfId="35797" xr:uid="{AF364FD0-E7E8-4299-BA1D-593BBDDA50A2}"/>
    <cellStyle name="Accent5 147" xfId="35821" xr:uid="{1A46A775-CE40-4780-9463-32E70337CB76}"/>
    <cellStyle name="Accent5 148" xfId="35831" xr:uid="{A3104E3A-BCC0-46DF-BEF1-DA0B37E90857}"/>
    <cellStyle name="Accent5 149" xfId="35800" xr:uid="{211F8874-004F-4AB5-8383-8F4B8E3BF0A7}"/>
    <cellStyle name="Accent5 15" xfId="1235" xr:uid="{00000000-0005-0000-0000-00003B4F0000}"/>
    <cellStyle name="Accent5 150" xfId="35837" xr:uid="{3E3955DC-AB7E-4F7C-BFC7-1C027926652E}"/>
    <cellStyle name="Accent5 151" xfId="35808" xr:uid="{DE7DC9D8-8BB6-4A2C-AF4A-DB8A5C3BF4ED}"/>
    <cellStyle name="Accent5 152" xfId="35792" xr:uid="{CF8BA39D-ADD7-4D48-8646-53EEBF4A3AA4}"/>
    <cellStyle name="Accent5 153" xfId="35857" xr:uid="{B60A23CF-4E3F-4C02-BC50-1537A9B5EBDA}"/>
    <cellStyle name="Accent5 154" xfId="35862" xr:uid="{D2DF39A5-CDB6-456F-A49E-013BC4D4D0E9}"/>
    <cellStyle name="Accent5 155" xfId="35875" xr:uid="{D551B1A1-D962-4E02-88CE-20C4B41FB3B1}"/>
    <cellStyle name="Accent5 156" xfId="35880" xr:uid="{F55F17AA-570A-49A4-90AD-AC6B17E22EF9}"/>
    <cellStyle name="Accent5 157" xfId="35893" xr:uid="{1B6AEEBE-5E75-45D3-B7AD-4DDAD711789C}"/>
    <cellStyle name="Accent5 158" xfId="35898" xr:uid="{22C68D15-E41C-408A-B114-2DB93E5FA0B4}"/>
    <cellStyle name="Accent5 16" xfId="1212" xr:uid="{00000000-0005-0000-0000-00003C4F0000}"/>
    <cellStyle name="Accent5 17" xfId="1239" xr:uid="{00000000-0005-0000-0000-00003D4F0000}"/>
    <cellStyle name="Accent5 18" xfId="1246" xr:uid="{00000000-0005-0000-0000-00003E4F0000}"/>
    <cellStyle name="Accent5 19" xfId="1243" xr:uid="{00000000-0005-0000-0000-00003F4F0000}"/>
    <cellStyle name="Accent5 2" xfId="260" xr:uid="{00000000-0005-0000-0000-0000404F0000}"/>
    <cellStyle name="Accent5 2 2" xfId="9450" xr:uid="{00000000-0005-0000-0000-0000414F0000}"/>
    <cellStyle name="Accent5 2 2 2" xfId="9451" xr:uid="{00000000-0005-0000-0000-0000424F0000}"/>
    <cellStyle name="Accent5 2 2 2 2" xfId="9452" xr:uid="{00000000-0005-0000-0000-0000434F0000}"/>
    <cellStyle name="Accent5 2 3" xfId="9453" xr:uid="{00000000-0005-0000-0000-0000444F0000}"/>
    <cellStyle name="Accent5 2 3 2" xfId="9454" xr:uid="{00000000-0005-0000-0000-0000454F0000}"/>
    <cellStyle name="Accent5 20" xfId="1250" xr:uid="{00000000-0005-0000-0000-0000464F0000}"/>
    <cellStyle name="Accent5 21" xfId="1256" xr:uid="{00000000-0005-0000-0000-0000474F0000}"/>
    <cellStyle name="Accent5 22" xfId="1262" xr:uid="{00000000-0005-0000-0000-0000484F0000}"/>
    <cellStyle name="Accent5 23" xfId="1268" xr:uid="{00000000-0005-0000-0000-0000494F0000}"/>
    <cellStyle name="Accent5 24" xfId="1274" xr:uid="{00000000-0005-0000-0000-00004A4F0000}"/>
    <cellStyle name="Accent5 25" xfId="1332" xr:uid="{00000000-0005-0000-0000-00004B4F0000}"/>
    <cellStyle name="Accent5 26" xfId="1351" xr:uid="{00000000-0005-0000-0000-00004C4F0000}"/>
    <cellStyle name="Accent5 27" xfId="1402" xr:uid="{00000000-0005-0000-0000-00004D4F0000}"/>
    <cellStyle name="Accent5 28" xfId="1464" xr:uid="{00000000-0005-0000-0000-00004E4F0000}"/>
    <cellStyle name="Accent5 29" xfId="2524" xr:uid="{00000000-0005-0000-0000-00004F4F0000}"/>
    <cellStyle name="Accent5 3" xfId="261" xr:uid="{00000000-0005-0000-0000-0000504F0000}"/>
    <cellStyle name="Accent5 3 2" xfId="9455" xr:uid="{00000000-0005-0000-0000-0000514F0000}"/>
    <cellStyle name="Accent5 3 2 2" xfId="9456" xr:uid="{00000000-0005-0000-0000-0000524F0000}"/>
    <cellStyle name="Accent5 3 2 2 2" xfId="9457" xr:uid="{00000000-0005-0000-0000-0000534F0000}"/>
    <cellStyle name="Accent5 3 3" xfId="9458" xr:uid="{00000000-0005-0000-0000-0000544F0000}"/>
    <cellStyle name="Accent5 3 3 2" xfId="9459" xr:uid="{00000000-0005-0000-0000-0000554F0000}"/>
    <cellStyle name="Accent5 3 3 2 2" xfId="9460" xr:uid="{00000000-0005-0000-0000-0000564F0000}"/>
    <cellStyle name="Accent5 3 4" xfId="9461" xr:uid="{00000000-0005-0000-0000-0000574F0000}"/>
    <cellStyle name="Accent5 3 4 2" xfId="9462" xr:uid="{00000000-0005-0000-0000-0000584F0000}"/>
    <cellStyle name="Accent5 30" xfId="16699" xr:uid="{00000000-0005-0000-0000-0000594F0000}"/>
    <cellStyle name="Accent5 31" xfId="31476" xr:uid="{00000000-0005-0000-0000-00005A4F0000}"/>
    <cellStyle name="Accent5 32" xfId="31607" xr:uid="{00000000-0005-0000-0000-00005B4F0000}"/>
    <cellStyle name="Accent5 33" xfId="31766" xr:uid="{00000000-0005-0000-0000-00005C4F0000}"/>
    <cellStyle name="Accent5 34" xfId="31842" xr:uid="{00000000-0005-0000-0000-00005D4F0000}"/>
    <cellStyle name="Accent5 35" xfId="31984" xr:uid="{00000000-0005-0000-0000-00005E4F0000}"/>
    <cellStyle name="Accent5 36" xfId="32102" xr:uid="{00000000-0005-0000-0000-00005F4F0000}"/>
    <cellStyle name="Accent5 37" xfId="32169" xr:uid="{00000000-0005-0000-0000-0000604F0000}"/>
    <cellStyle name="Accent5 38" xfId="32175" xr:uid="{00000000-0005-0000-0000-0000614F0000}"/>
    <cellStyle name="Accent5 39" xfId="32205" xr:uid="{00000000-0005-0000-0000-0000624F0000}"/>
    <cellStyle name="Accent5 4" xfId="60" xr:uid="{00000000-0005-0000-0000-0000634F0000}"/>
    <cellStyle name="Accent5 4 2" xfId="9463" xr:uid="{00000000-0005-0000-0000-0000644F0000}"/>
    <cellStyle name="Accent5 4 2 2" xfId="9464" xr:uid="{00000000-0005-0000-0000-0000654F0000}"/>
    <cellStyle name="Accent5 40" xfId="32227" xr:uid="{00000000-0005-0000-0000-0000664F0000}"/>
    <cellStyle name="Accent5 41" xfId="32236" xr:uid="{00000000-0005-0000-0000-0000674F0000}"/>
    <cellStyle name="Accent5 42" xfId="32273" xr:uid="{00000000-0005-0000-0000-0000684F0000}"/>
    <cellStyle name="Accent5 43" xfId="32309" xr:uid="{00000000-0005-0000-0000-0000694F0000}"/>
    <cellStyle name="Accent5 44" xfId="32332" xr:uid="{00000000-0005-0000-0000-00006A4F0000}"/>
    <cellStyle name="Accent5 45" xfId="32354" xr:uid="{00000000-0005-0000-0000-00006B4F0000}"/>
    <cellStyle name="Accent5 46" xfId="32365" xr:uid="{00000000-0005-0000-0000-00006C4F0000}"/>
    <cellStyle name="Accent5 47" xfId="32399" xr:uid="{00000000-0005-0000-0000-00006D4F0000}"/>
    <cellStyle name="Accent5 48" xfId="32407" xr:uid="{00000000-0005-0000-0000-00006E4F0000}"/>
    <cellStyle name="Accent5 49" xfId="32432" xr:uid="{00000000-0005-0000-0000-00006F4F0000}"/>
    <cellStyle name="Accent5 5" xfId="368" xr:uid="{00000000-0005-0000-0000-0000704F0000}"/>
    <cellStyle name="Accent5 5 2" xfId="9465" xr:uid="{00000000-0005-0000-0000-0000714F0000}"/>
    <cellStyle name="Accent5 50" xfId="32438" xr:uid="{00000000-0005-0000-0000-0000724F0000}"/>
    <cellStyle name="Accent5 51" xfId="32472" xr:uid="{00000000-0005-0000-0000-0000734F0000}"/>
    <cellStyle name="Accent5 52" xfId="32479" xr:uid="{00000000-0005-0000-0000-0000744F0000}"/>
    <cellStyle name="Accent5 53" xfId="32490" xr:uid="{00000000-0005-0000-0000-0000754F0000}"/>
    <cellStyle name="Accent5 54" xfId="32501" xr:uid="{00000000-0005-0000-0000-0000764F0000}"/>
    <cellStyle name="Accent5 54 2" xfId="32588" xr:uid="{00000000-0005-0000-0000-0000774F0000}"/>
    <cellStyle name="Accent5 55" xfId="32508" xr:uid="{00000000-0005-0000-0000-0000784F0000}"/>
    <cellStyle name="Accent5 55 2" xfId="32592" xr:uid="{00000000-0005-0000-0000-0000794F0000}"/>
    <cellStyle name="Accent5 56" xfId="32514" xr:uid="{00000000-0005-0000-0000-00007A4F0000}"/>
    <cellStyle name="Accent5 56 2" xfId="33280" xr:uid="{00000000-0005-0000-0000-00007B4F0000}"/>
    <cellStyle name="Accent5 57" xfId="32523" xr:uid="{00000000-0005-0000-0000-00007C4F0000}"/>
    <cellStyle name="Accent5 57 2" xfId="33297" xr:uid="{00000000-0005-0000-0000-00007D4F0000}"/>
    <cellStyle name="Accent5 58" xfId="32540" xr:uid="{00000000-0005-0000-0000-00007E4F0000}"/>
    <cellStyle name="Accent5 58 2" xfId="33304" xr:uid="{00000000-0005-0000-0000-00007F4F0000}"/>
    <cellStyle name="Accent5 59" xfId="32531" xr:uid="{00000000-0005-0000-0000-0000804F0000}"/>
    <cellStyle name="Accent5 59 2" xfId="33762" xr:uid="{00000000-0005-0000-0000-0000814F0000}"/>
    <cellStyle name="Accent5 6" xfId="370" xr:uid="{00000000-0005-0000-0000-0000824F0000}"/>
    <cellStyle name="Accent5 6 2" xfId="9466" xr:uid="{00000000-0005-0000-0000-0000834F0000}"/>
    <cellStyle name="Accent5 60" xfId="32533" xr:uid="{00000000-0005-0000-0000-0000844F0000}"/>
    <cellStyle name="Accent5 60 2" xfId="33916" xr:uid="{00000000-0005-0000-0000-0000854F0000}"/>
    <cellStyle name="Accent5 61" xfId="33923" xr:uid="{00000000-0005-0000-0000-0000864F0000}"/>
    <cellStyle name="Accent5 62" xfId="34113" xr:uid="{00000000-0005-0000-0000-0000874F0000}"/>
    <cellStyle name="Accent5 63" xfId="34285" xr:uid="{00000000-0005-0000-0000-0000884F0000}"/>
    <cellStyle name="Accent5 64" xfId="34293" xr:uid="{00000000-0005-0000-0000-0000894F0000}"/>
    <cellStyle name="Accent5 65" xfId="35067" xr:uid="{00000000-0005-0000-0000-00008A4F0000}"/>
    <cellStyle name="Accent5 66" xfId="35130" xr:uid="{00000000-0005-0000-0000-00008B4F0000}"/>
    <cellStyle name="Accent5 67" xfId="32558" xr:uid="{00000000-0005-0000-0000-00008C4F0000}"/>
    <cellStyle name="Accent5 68" xfId="32566" xr:uid="{00000000-0005-0000-0000-00008D4F0000}"/>
    <cellStyle name="Accent5 69" xfId="33220" xr:uid="{00000000-0005-0000-0000-00008E4F0000}"/>
    <cellStyle name="Accent5 7" xfId="380" xr:uid="{00000000-0005-0000-0000-00008F4F0000}"/>
    <cellStyle name="Accent5 70" xfId="35135" xr:uid="{00000000-0005-0000-0000-0000904F0000}"/>
    <cellStyle name="Accent5 71" xfId="35155" xr:uid="{00000000-0005-0000-0000-0000914F0000}"/>
    <cellStyle name="Accent5 72" xfId="35132" xr:uid="{00000000-0005-0000-0000-0000924F0000}"/>
    <cellStyle name="Accent5 73" xfId="35162" xr:uid="{00000000-0005-0000-0000-0000934F0000}"/>
    <cellStyle name="Accent5 74" xfId="35177" xr:uid="{00000000-0005-0000-0000-0000944F0000}"/>
    <cellStyle name="Accent5 75" xfId="35187" xr:uid="{00000000-0005-0000-0000-0000954F0000}"/>
    <cellStyle name="Accent5 76" xfId="35173" xr:uid="{00000000-0005-0000-0000-0000964F0000}"/>
    <cellStyle name="Accent5 77" xfId="35196" xr:uid="{00000000-0005-0000-0000-0000974F0000}"/>
    <cellStyle name="Accent5 78" xfId="35207" xr:uid="{00000000-0005-0000-0000-0000984F0000}"/>
    <cellStyle name="Accent5 79" xfId="35214" xr:uid="{00000000-0005-0000-0000-0000994F0000}"/>
    <cellStyle name="Accent5 8" xfId="374" xr:uid="{00000000-0005-0000-0000-00009A4F0000}"/>
    <cellStyle name="Accent5 80" xfId="35220" xr:uid="{00000000-0005-0000-0000-00009B4F0000}"/>
    <cellStyle name="Accent5 81" xfId="35237" xr:uid="{00000000-0005-0000-0000-00009C4F0000}"/>
    <cellStyle name="Accent5 82" xfId="35244" xr:uid="{00000000-0005-0000-0000-00009D4F0000}"/>
    <cellStyle name="Accent5 83" xfId="35222" xr:uid="{00000000-0005-0000-0000-00009E4F0000}"/>
    <cellStyle name="Accent5 84" xfId="35252" xr:uid="{00000000-0005-0000-0000-00009F4F0000}"/>
    <cellStyle name="Accent5 85" xfId="35268" xr:uid="{00000000-0005-0000-0000-0000A04F0000}"/>
    <cellStyle name="Accent5 86" xfId="35274" xr:uid="{00000000-0005-0000-0000-0000A14F0000}"/>
    <cellStyle name="Accent5 87" xfId="35262" xr:uid="{00000000-0005-0000-0000-0000A24F0000}"/>
    <cellStyle name="Accent5 88" xfId="35288" xr:uid="{00000000-0005-0000-0000-0000A34F0000}"/>
    <cellStyle name="Accent5 89" xfId="35299" xr:uid="{00000000-0005-0000-0000-0000A44F0000}"/>
    <cellStyle name="Accent5 9" xfId="416" xr:uid="{00000000-0005-0000-0000-0000A54F0000}"/>
    <cellStyle name="Accent5 9 2" xfId="34629" xr:uid="{00000000-0005-0000-0000-0000A64F0000}"/>
    <cellStyle name="Accent5 90" xfId="35305" xr:uid="{00000000-0005-0000-0000-0000A74F0000}"/>
    <cellStyle name="Accent5 91" xfId="35315" xr:uid="{00000000-0005-0000-0000-0000A84F0000}"/>
    <cellStyle name="Accent5 92" xfId="35332" xr:uid="{00000000-0005-0000-0000-0000A94F0000}"/>
    <cellStyle name="Accent5 93" xfId="35339" xr:uid="{00000000-0005-0000-0000-0000AA4F0000}"/>
    <cellStyle name="Accent5 94" xfId="35317" xr:uid="{00000000-0005-0000-0000-0000AB4F0000}"/>
    <cellStyle name="Accent5 95" xfId="35352" xr:uid="{00000000-0005-0000-0000-0000AC4F0000}"/>
    <cellStyle name="Accent5 96" xfId="35364" xr:uid="{00000000-0005-0000-0000-0000AD4F0000}"/>
    <cellStyle name="Accent5 97" xfId="35376" xr:uid="{00000000-0005-0000-0000-0000AE4F0000}"/>
    <cellStyle name="Accent5 98" xfId="35371" xr:uid="{00000000-0005-0000-0000-0000AF4F0000}"/>
    <cellStyle name="Accent5 99" xfId="35388" xr:uid="{00000000-0005-0000-0000-00003D8A0000}"/>
    <cellStyle name="Accent6" xfId="39" builtinId="49" customBuiltin="1"/>
    <cellStyle name="Accent6 - 20%" xfId="65" xr:uid="{00000000-0005-0000-0000-0000B14F0000}"/>
    <cellStyle name="Accent6 - 20% 2" xfId="9467" xr:uid="{00000000-0005-0000-0000-0000B24F0000}"/>
    <cellStyle name="Accent6 - 20% 2 2" xfId="9468" xr:uid="{00000000-0005-0000-0000-0000B34F0000}"/>
    <cellStyle name="Accent6 - 40%" xfId="66" xr:uid="{00000000-0005-0000-0000-0000B44F0000}"/>
    <cellStyle name="Accent6 - 40% 2" xfId="9469" xr:uid="{00000000-0005-0000-0000-0000B54F0000}"/>
    <cellStyle name="Accent6 - 40% 2 2" xfId="9470" xr:uid="{00000000-0005-0000-0000-0000B64F0000}"/>
    <cellStyle name="Accent6 - 60%" xfId="67" xr:uid="{00000000-0005-0000-0000-0000B74F0000}"/>
    <cellStyle name="Accent6 - 60% 2" xfId="9471" xr:uid="{00000000-0005-0000-0000-0000B84F0000}"/>
    <cellStyle name="Accent6 - 60% 2 2" xfId="9472" xr:uid="{00000000-0005-0000-0000-0000B94F0000}"/>
    <cellStyle name="Accent6 10" xfId="1225" xr:uid="{00000000-0005-0000-0000-0000BA4F0000}"/>
    <cellStyle name="Accent6 100" xfId="35398" xr:uid="{00000000-0005-0000-0000-0000468A0000}"/>
    <cellStyle name="Accent6 101" xfId="35409" xr:uid="{00000000-0005-0000-0000-00004E8A0000}"/>
    <cellStyle name="Accent6 102" xfId="35410" xr:uid="{00000000-0005-0000-0000-0000578A0000}"/>
    <cellStyle name="Accent6 103" xfId="35422" xr:uid="{00000000-0005-0000-0000-0000608A0000}"/>
    <cellStyle name="Accent6 104" xfId="35437" xr:uid="{00000000-0005-0000-0000-0000688A0000}"/>
    <cellStyle name="Accent6 105" xfId="35430" xr:uid="{00000000-0005-0000-0000-0000708A0000}"/>
    <cellStyle name="Accent6 106" xfId="35433" xr:uid="{00000000-0005-0000-0000-0000788A0000}"/>
    <cellStyle name="Accent6 107" xfId="35456" xr:uid="{00000000-0005-0000-0000-0000828A0000}"/>
    <cellStyle name="Accent6 108" xfId="35464" xr:uid="{00000000-0005-0000-0000-00008A8A0000}"/>
    <cellStyle name="Accent6 109" xfId="35479" xr:uid="{00000000-0005-0000-0000-0000938A0000}"/>
    <cellStyle name="Accent6 11" xfId="1226" xr:uid="{00000000-0005-0000-0000-0000BB4F0000}"/>
    <cellStyle name="Accent6 110" xfId="35472" xr:uid="{00000000-0005-0000-0000-00009C8A0000}"/>
    <cellStyle name="Accent6 111" xfId="35475" xr:uid="{00000000-0005-0000-0000-0000A58A0000}"/>
    <cellStyle name="Accent6 112" xfId="35500" xr:uid="{00000000-0005-0000-0000-0000AE8A0000}"/>
    <cellStyle name="Accent6 113" xfId="35508" xr:uid="{00000000-0005-0000-0000-0000B68A0000}"/>
    <cellStyle name="Accent6 114" xfId="35517" xr:uid="{00000000-0005-0000-0000-0000BF8A0000}"/>
    <cellStyle name="Accent6 115" xfId="35520" xr:uid="{00000000-0005-0000-0000-0000C78A0000}"/>
    <cellStyle name="Accent6 116" xfId="35534" xr:uid="{00000000-0005-0000-0000-0000CF8A0000}"/>
    <cellStyle name="Accent6 117" xfId="35550" xr:uid="{00000000-0005-0000-0000-0000D78A0000}"/>
    <cellStyle name="Accent6 118" xfId="35542" xr:uid="{00000000-0005-0000-0000-0000DF8A0000}"/>
    <cellStyle name="Accent6 119" xfId="35546" xr:uid="{00000000-0005-0000-0000-0000E78A0000}"/>
    <cellStyle name="Accent6 12" xfId="1224" xr:uid="{00000000-0005-0000-0000-0000BC4F0000}"/>
    <cellStyle name="Accent6 120" xfId="35562" xr:uid="{00000000-0005-0000-0000-0000EF8A0000}"/>
    <cellStyle name="Accent6 121" xfId="35573" xr:uid="{00000000-0005-0000-0000-0000F78A0000}"/>
    <cellStyle name="Accent6 122" xfId="35582" xr:uid="{00000000-0005-0000-0000-0000FF8A0000}"/>
    <cellStyle name="Accent6 123" xfId="35579" xr:uid="{00000000-0005-0000-0000-0000078B0000}"/>
    <cellStyle name="Accent6 124" xfId="35597" xr:uid="{00000000-0005-0000-0000-00000F8B0000}"/>
    <cellStyle name="Accent6 125" xfId="35612" xr:uid="{00000000-0005-0000-0000-0000188B0000}"/>
    <cellStyle name="Accent6 126" xfId="35605" xr:uid="{00000000-0005-0000-0000-0000218B0000}"/>
    <cellStyle name="Accent6 127" xfId="35608" xr:uid="{00000000-0005-0000-0000-00002A8B0000}"/>
    <cellStyle name="Accent6 128" xfId="35633" xr:uid="{00000000-0005-0000-0000-0000338B0000}"/>
    <cellStyle name="Accent6 129" xfId="35648" xr:uid="{00000000-0005-0000-0000-00003C8B0000}"/>
    <cellStyle name="Accent6 13" xfId="1227" xr:uid="{00000000-0005-0000-0000-0000BD4F0000}"/>
    <cellStyle name="Accent6 130" xfId="35641" xr:uid="{00000000-0005-0000-0000-0000458B0000}"/>
    <cellStyle name="Accent6 131" xfId="35644" xr:uid="{00000000-0005-0000-0000-00004E8B0000}"/>
    <cellStyle name="Accent6 132" xfId="35669" xr:uid="{00000000-0005-0000-0000-0000578B0000}"/>
    <cellStyle name="Accent6 133" xfId="35672" xr:uid="{00000000-0005-0000-0000-0000608B0000}"/>
    <cellStyle name="Accent6 134" xfId="35687" xr:uid="{00000000-0005-0000-0000-0000698B0000}"/>
    <cellStyle name="Accent6 135" xfId="35690" xr:uid="{00000000-0005-0000-0000-0000728B0000}"/>
    <cellStyle name="Accent6 136" xfId="35705" xr:uid="{00000000-0005-0000-0000-00007B8B0000}"/>
    <cellStyle name="Accent6 137" xfId="35714" xr:uid="{00000000-0005-0000-0000-0000848B0000}"/>
    <cellStyle name="Accent6 138" xfId="35711" xr:uid="{00000000-0005-0000-0000-00008D8B0000}"/>
    <cellStyle name="Accent6 139" xfId="35732" xr:uid="{46488ABA-9ACF-41A4-B29B-38565E88DCF1}"/>
    <cellStyle name="Accent6 14" xfId="1222" xr:uid="{00000000-0005-0000-0000-0000BE4F0000}"/>
    <cellStyle name="Accent6 140" xfId="35742" xr:uid="{238C847F-EBE0-48CB-B569-F69A757A8C51}"/>
    <cellStyle name="Accent6 141" xfId="35740" xr:uid="{08F69651-E816-4BA4-B56E-619D56CDC84B}"/>
    <cellStyle name="Accent6 142" xfId="35759" xr:uid="{AA25E6FB-7FBE-4243-8D11-33E9A0568A65}"/>
    <cellStyle name="Accent6 143" xfId="35774" xr:uid="{F0A1B14B-F958-4DB0-971F-7E1D4AEE7365}"/>
    <cellStyle name="Accent6 144" xfId="35767" xr:uid="{EB44976D-2DB1-4130-AA53-05ECF9C09F8E}"/>
    <cellStyle name="Accent6 145" xfId="35770" xr:uid="{4BD98EAF-CBE5-4240-A06B-98FF210A0A06}"/>
    <cellStyle name="Accent6 146" xfId="35801" xr:uid="{5F4CE9A6-A36D-452E-921F-C10BEAAC8782}"/>
    <cellStyle name="Accent6 147" xfId="35820" xr:uid="{09E512EE-9A95-434A-986F-2D947780DA06}"/>
    <cellStyle name="Accent6 148" xfId="35810" xr:uid="{0B5C47CE-C515-4D19-8D38-4E0E88435196}"/>
    <cellStyle name="Accent6 149" xfId="35799" xr:uid="{CE3F6D35-CD7F-4D54-AE34-68EB0CB395AE}"/>
    <cellStyle name="Accent6 15" xfId="1228" xr:uid="{00000000-0005-0000-0000-0000BF4F0000}"/>
    <cellStyle name="Accent6 150" xfId="35833" xr:uid="{5DA12601-C615-467B-A40C-A3140BD0BABB}"/>
    <cellStyle name="Accent6 151" xfId="35794" xr:uid="{0AA5EFE6-9E22-4E3B-B99D-AF5CA799CAFD}"/>
    <cellStyle name="Accent6 152" xfId="35845" xr:uid="{556F4561-EF25-404F-9B0B-B936D50BA65A}"/>
    <cellStyle name="Accent6 153" xfId="35858" xr:uid="{428C905F-0B76-4267-9876-6C445A9BFCB2}"/>
    <cellStyle name="Accent6 154" xfId="35861" xr:uid="{98923E80-AEBF-4BF7-9FD3-D66F4B9CA013}"/>
    <cellStyle name="Accent6 155" xfId="35876" xr:uid="{6D4E2E10-2872-4DD4-8648-01EB1225F87B}"/>
    <cellStyle name="Accent6 156" xfId="35879" xr:uid="{7BD09A3A-73B9-47D3-98FC-F759F1A7F1C0}"/>
    <cellStyle name="Accent6 157" xfId="35894" xr:uid="{6BC0F2B2-3E31-455F-BED0-D6B6589D5D42}"/>
    <cellStyle name="Accent6 158" xfId="35897" xr:uid="{FE12B6A4-C8E2-47CE-9DE9-F88264C11677}"/>
    <cellStyle name="Accent6 16" xfId="1221" xr:uid="{00000000-0005-0000-0000-0000C04F0000}"/>
    <cellStyle name="Accent6 17" xfId="1229" xr:uid="{00000000-0005-0000-0000-0000C14F0000}"/>
    <cellStyle name="Accent6 18" xfId="1220" xr:uid="{00000000-0005-0000-0000-0000C24F0000}"/>
    <cellStyle name="Accent6 19" xfId="1231" xr:uid="{00000000-0005-0000-0000-0000C34F0000}"/>
    <cellStyle name="Accent6 2" xfId="262" xr:uid="{00000000-0005-0000-0000-0000C44F0000}"/>
    <cellStyle name="Accent6 2 2" xfId="9473" xr:uid="{00000000-0005-0000-0000-0000C54F0000}"/>
    <cellStyle name="Accent6 2 2 2" xfId="9474" xr:uid="{00000000-0005-0000-0000-0000C64F0000}"/>
    <cellStyle name="Accent6 2 2 2 2" xfId="9475" xr:uid="{00000000-0005-0000-0000-0000C74F0000}"/>
    <cellStyle name="Accent6 2 3" xfId="9476" xr:uid="{00000000-0005-0000-0000-0000C84F0000}"/>
    <cellStyle name="Accent6 2 3 2" xfId="9477" xr:uid="{00000000-0005-0000-0000-0000C94F0000}"/>
    <cellStyle name="Accent6 20" xfId="1217" xr:uid="{00000000-0005-0000-0000-0000CA4F0000}"/>
    <cellStyle name="Accent6 21" xfId="1233" xr:uid="{00000000-0005-0000-0000-0000CB4F0000}"/>
    <cellStyle name="Accent6 22" xfId="1214" xr:uid="{00000000-0005-0000-0000-0000CC4F0000}"/>
    <cellStyle name="Accent6 23" xfId="1236" xr:uid="{00000000-0005-0000-0000-0000CD4F0000}"/>
    <cellStyle name="Accent6 24" xfId="1210" xr:uid="{00000000-0005-0000-0000-0000CE4F0000}"/>
    <cellStyle name="Accent6 25" xfId="1335" xr:uid="{00000000-0005-0000-0000-0000CF4F0000}"/>
    <cellStyle name="Accent6 26" xfId="1352" xr:uid="{00000000-0005-0000-0000-0000D04F0000}"/>
    <cellStyle name="Accent6 27" xfId="1403" xr:uid="{00000000-0005-0000-0000-0000D14F0000}"/>
    <cellStyle name="Accent6 28" xfId="1465" xr:uid="{00000000-0005-0000-0000-0000D24F0000}"/>
    <cellStyle name="Accent6 29" xfId="2525" xr:uid="{00000000-0005-0000-0000-0000D34F0000}"/>
    <cellStyle name="Accent6 3" xfId="263" xr:uid="{00000000-0005-0000-0000-0000D44F0000}"/>
    <cellStyle name="Accent6 3 2" xfId="9478" xr:uid="{00000000-0005-0000-0000-0000D54F0000}"/>
    <cellStyle name="Accent6 3 2 2" xfId="9479" xr:uid="{00000000-0005-0000-0000-0000D64F0000}"/>
    <cellStyle name="Accent6 3 2 2 2" xfId="9480" xr:uid="{00000000-0005-0000-0000-0000D74F0000}"/>
    <cellStyle name="Accent6 3 3" xfId="9481" xr:uid="{00000000-0005-0000-0000-0000D84F0000}"/>
    <cellStyle name="Accent6 3 3 2" xfId="9482" xr:uid="{00000000-0005-0000-0000-0000D94F0000}"/>
    <cellStyle name="Accent6 3 3 2 2" xfId="9483" xr:uid="{00000000-0005-0000-0000-0000DA4F0000}"/>
    <cellStyle name="Accent6 3 4" xfId="9484" xr:uid="{00000000-0005-0000-0000-0000DB4F0000}"/>
    <cellStyle name="Accent6 3 4 2" xfId="9485" xr:uid="{00000000-0005-0000-0000-0000DC4F0000}"/>
    <cellStyle name="Accent6 30" xfId="16698" xr:uid="{00000000-0005-0000-0000-0000DD4F0000}"/>
    <cellStyle name="Accent6 31" xfId="31478" xr:uid="{00000000-0005-0000-0000-0000DE4F0000}"/>
    <cellStyle name="Accent6 32" xfId="31608" xr:uid="{00000000-0005-0000-0000-0000DF4F0000}"/>
    <cellStyle name="Accent6 33" xfId="31767" xr:uid="{00000000-0005-0000-0000-0000E04F0000}"/>
    <cellStyle name="Accent6 34" xfId="31843" xr:uid="{00000000-0005-0000-0000-0000E14F0000}"/>
    <cellStyle name="Accent6 35" xfId="31985" xr:uid="{00000000-0005-0000-0000-0000E24F0000}"/>
    <cellStyle name="Accent6 36" xfId="32103" xr:uid="{00000000-0005-0000-0000-0000E34F0000}"/>
    <cellStyle name="Accent6 37" xfId="32170" xr:uid="{00000000-0005-0000-0000-0000E44F0000}"/>
    <cellStyle name="Accent6 38" xfId="32174" xr:uid="{00000000-0005-0000-0000-0000E54F0000}"/>
    <cellStyle name="Accent6 39" xfId="32207" xr:uid="{00000000-0005-0000-0000-0000E64F0000}"/>
    <cellStyle name="Accent6 4" xfId="64" xr:uid="{00000000-0005-0000-0000-0000E74F0000}"/>
    <cellStyle name="Accent6 4 2" xfId="9486" xr:uid="{00000000-0005-0000-0000-0000E84F0000}"/>
    <cellStyle name="Accent6 4 2 2" xfId="9487" xr:uid="{00000000-0005-0000-0000-0000E94F0000}"/>
    <cellStyle name="Accent6 40" xfId="32228" xr:uid="{00000000-0005-0000-0000-0000EA4F0000}"/>
    <cellStyle name="Accent6 41" xfId="32231" xr:uid="{00000000-0005-0000-0000-0000EB4F0000}"/>
    <cellStyle name="Accent6 42" xfId="32274" xr:uid="{00000000-0005-0000-0000-0000EC4F0000}"/>
    <cellStyle name="Accent6 43" xfId="32310" xr:uid="{00000000-0005-0000-0000-0000ED4F0000}"/>
    <cellStyle name="Accent6 44" xfId="32333" xr:uid="{00000000-0005-0000-0000-0000EE4F0000}"/>
    <cellStyle name="Accent6 45" xfId="32356" xr:uid="{00000000-0005-0000-0000-0000EF4F0000}"/>
    <cellStyle name="Accent6 46" xfId="32364" xr:uid="{00000000-0005-0000-0000-0000F04F0000}"/>
    <cellStyle name="Accent6 47" xfId="32400" xr:uid="{00000000-0005-0000-0000-0000F14F0000}"/>
    <cellStyle name="Accent6 48" xfId="32406" xr:uid="{00000000-0005-0000-0000-0000F24F0000}"/>
    <cellStyle name="Accent6 49" xfId="32433" xr:uid="{00000000-0005-0000-0000-0000F34F0000}"/>
    <cellStyle name="Accent6 5" xfId="369" xr:uid="{00000000-0005-0000-0000-0000F44F0000}"/>
    <cellStyle name="Accent6 5 2" xfId="9488" xr:uid="{00000000-0005-0000-0000-0000F54F0000}"/>
    <cellStyle name="Accent6 50" xfId="32437" xr:uid="{00000000-0005-0000-0000-0000F64F0000}"/>
    <cellStyle name="Accent6 51" xfId="32473" xr:uid="{00000000-0005-0000-0000-0000F74F0000}"/>
    <cellStyle name="Accent6 52" xfId="32478" xr:uid="{00000000-0005-0000-0000-0000F84F0000}"/>
    <cellStyle name="Accent6 53" xfId="32491" xr:uid="{00000000-0005-0000-0000-0000F94F0000}"/>
    <cellStyle name="Accent6 54" xfId="32500" xr:uid="{00000000-0005-0000-0000-0000FA4F0000}"/>
    <cellStyle name="Accent6 54 2" xfId="32589" xr:uid="{00000000-0005-0000-0000-0000FB4F0000}"/>
    <cellStyle name="Accent6 55" xfId="32497" xr:uid="{00000000-0005-0000-0000-0000FC4F0000}"/>
    <cellStyle name="Accent6 55 2" xfId="32591" xr:uid="{00000000-0005-0000-0000-0000FD4F0000}"/>
    <cellStyle name="Accent6 56" xfId="32515" xr:uid="{00000000-0005-0000-0000-0000FE4F0000}"/>
    <cellStyle name="Accent6 56 2" xfId="33279" xr:uid="{00000000-0005-0000-0000-0000FF4F0000}"/>
    <cellStyle name="Accent6 57" xfId="32524" xr:uid="{00000000-0005-0000-0000-000000500000}"/>
    <cellStyle name="Accent6 57 2" xfId="33300" xr:uid="{00000000-0005-0000-0000-000001500000}"/>
    <cellStyle name="Accent6 58" xfId="32539" xr:uid="{00000000-0005-0000-0000-000002500000}"/>
    <cellStyle name="Accent6 58 2" xfId="33310" xr:uid="{00000000-0005-0000-0000-000003500000}"/>
    <cellStyle name="Accent6 59" xfId="32548" xr:uid="{00000000-0005-0000-0000-000004500000}"/>
    <cellStyle name="Accent6 59 2" xfId="33316" xr:uid="{00000000-0005-0000-0000-000005500000}"/>
    <cellStyle name="Accent6 6" xfId="372" xr:uid="{00000000-0005-0000-0000-000006500000}"/>
    <cellStyle name="Accent6 6 2" xfId="9489" xr:uid="{00000000-0005-0000-0000-000007500000}"/>
    <cellStyle name="Accent6 60" xfId="32525" xr:uid="{00000000-0005-0000-0000-000008500000}"/>
    <cellStyle name="Accent6 60 2" xfId="33919" xr:uid="{00000000-0005-0000-0000-000009500000}"/>
    <cellStyle name="Accent6 61" xfId="33930" xr:uid="{00000000-0005-0000-0000-00000A500000}"/>
    <cellStyle name="Accent6 62" xfId="33902" xr:uid="{00000000-0005-0000-0000-00000B500000}"/>
    <cellStyle name="Accent6 63" xfId="34288" xr:uid="{00000000-0005-0000-0000-00000C500000}"/>
    <cellStyle name="Accent6 64" xfId="34292" xr:uid="{00000000-0005-0000-0000-00000D500000}"/>
    <cellStyle name="Accent6 65" xfId="35095" xr:uid="{00000000-0005-0000-0000-00000E500000}"/>
    <cellStyle name="Accent6 66" xfId="35128" xr:uid="{00000000-0005-0000-0000-00000F500000}"/>
    <cellStyle name="Accent6 67" xfId="32559" xr:uid="{00000000-0005-0000-0000-000010500000}"/>
    <cellStyle name="Accent6 68" xfId="32562" xr:uid="{00000000-0005-0000-0000-000011500000}"/>
    <cellStyle name="Accent6 69" xfId="33151" xr:uid="{00000000-0005-0000-0000-000012500000}"/>
    <cellStyle name="Accent6 7" xfId="378" xr:uid="{00000000-0005-0000-0000-000013500000}"/>
    <cellStyle name="Accent6 70" xfId="35140" xr:uid="{00000000-0005-0000-0000-000014500000}"/>
    <cellStyle name="Accent6 71" xfId="33267" xr:uid="{00000000-0005-0000-0000-000015500000}"/>
    <cellStyle name="Accent6 72" xfId="35148" xr:uid="{00000000-0005-0000-0000-000016500000}"/>
    <cellStyle name="Accent6 73" xfId="35163" xr:uid="{00000000-0005-0000-0000-000017500000}"/>
    <cellStyle name="Accent6 74" xfId="35174" xr:uid="{00000000-0005-0000-0000-000018500000}"/>
    <cellStyle name="Accent6 75" xfId="35169" xr:uid="{00000000-0005-0000-0000-000019500000}"/>
    <cellStyle name="Accent6 76" xfId="35183" xr:uid="{00000000-0005-0000-0000-00001A500000}"/>
    <cellStyle name="Accent6 77" xfId="35197" xr:uid="{00000000-0005-0000-0000-00001B500000}"/>
    <cellStyle name="Accent6 78" xfId="35206" xr:uid="{00000000-0005-0000-0000-00001C500000}"/>
    <cellStyle name="Accent6 79" xfId="35203" xr:uid="{00000000-0005-0000-0000-00001D500000}"/>
    <cellStyle name="Accent6 8" xfId="376" xr:uid="{00000000-0005-0000-0000-00001E500000}"/>
    <cellStyle name="Accent6 80" xfId="35221" xr:uid="{00000000-0005-0000-0000-00001F500000}"/>
    <cellStyle name="Accent6 81" xfId="35236" xr:uid="{00000000-0005-0000-0000-000020500000}"/>
    <cellStyle name="Accent6 82" xfId="35229" xr:uid="{00000000-0005-0000-0000-000021500000}"/>
    <cellStyle name="Accent6 83" xfId="35232" xr:uid="{00000000-0005-0000-0000-000022500000}"/>
    <cellStyle name="Accent6 84" xfId="35254" xr:uid="{00000000-0005-0000-0000-000023500000}"/>
    <cellStyle name="Accent6 85" xfId="35267" xr:uid="{00000000-0005-0000-0000-000024500000}"/>
    <cellStyle name="Accent6 86" xfId="35261" xr:uid="{00000000-0005-0000-0000-000025500000}"/>
    <cellStyle name="Accent6 87" xfId="35276" xr:uid="{00000000-0005-0000-0000-000026500000}"/>
    <cellStyle name="Accent6 88" xfId="35289" xr:uid="{00000000-0005-0000-0000-000027500000}"/>
    <cellStyle name="Accent6 89" xfId="35298" xr:uid="{00000000-0005-0000-0000-000028500000}"/>
    <cellStyle name="Accent6 9" xfId="423" xr:uid="{00000000-0005-0000-0000-000029500000}"/>
    <cellStyle name="Accent6 9 2" xfId="34630" xr:uid="{00000000-0005-0000-0000-00002A500000}"/>
    <cellStyle name="Accent6 90" xfId="35296" xr:uid="{00000000-0005-0000-0000-00002B500000}"/>
    <cellStyle name="Accent6 91" xfId="35316" xr:uid="{00000000-0005-0000-0000-00002C500000}"/>
    <cellStyle name="Accent6 92" xfId="35331" xr:uid="{00000000-0005-0000-0000-00002D500000}"/>
    <cellStyle name="Accent6 93" xfId="35324" xr:uid="{00000000-0005-0000-0000-00002E500000}"/>
    <cellStyle name="Accent6 94" xfId="35327" xr:uid="{00000000-0005-0000-0000-00002F500000}"/>
    <cellStyle name="Accent6 95" xfId="35353" xr:uid="{00000000-0005-0000-0000-000030500000}"/>
    <cellStyle name="Accent6 96" xfId="35363" xr:uid="{00000000-0005-0000-0000-000031500000}"/>
    <cellStyle name="Accent6 97" xfId="35370" xr:uid="{00000000-0005-0000-0000-000032500000}"/>
    <cellStyle name="Accent6 98" xfId="35354" xr:uid="{00000000-0005-0000-0000-000033500000}"/>
    <cellStyle name="Accent6 99" xfId="35389" xr:uid="{00000000-0005-0000-0000-00003E8A0000}"/>
    <cellStyle name="Akzent1" xfId="9490" xr:uid="{00000000-0005-0000-0000-000034500000}"/>
    <cellStyle name="Akzent1 2" xfId="9491" xr:uid="{00000000-0005-0000-0000-000035500000}"/>
    <cellStyle name="Akzent1 3" xfId="9492" xr:uid="{00000000-0005-0000-0000-000036500000}"/>
    <cellStyle name="Akzent1 4" xfId="9493" xr:uid="{00000000-0005-0000-0000-000037500000}"/>
    <cellStyle name="Akzent1 5" xfId="9494" xr:uid="{00000000-0005-0000-0000-000038500000}"/>
    <cellStyle name="Akzent2" xfId="9495" xr:uid="{00000000-0005-0000-0000-000039500000}"/>
    <cellStyle name="Akzent2 2" xfId="9496" xr:uid="{00000000-0005-0000-0000-00003A500000}"/>
    <cellStyle name="Akzent2 3" xfId="9497" xr:uid="{00000000-0005-0000-0000-00003B500000}"/>
    <cellStyle name="Akzent2 4" xfId="9498" xr:uid="{00000000-0005-0000-0000-00003C500000}"/>
    <cellStyle name="Akzent2 5" xfId="9499" xr:uid="{00000000-0005-0000-0000-00003D500000}"/>
    <cellStyle name="Akzent3" xfId="9500" xr:uid="{00000000-0005-0000-0000-00003E500000}"/>
    <cellStyle name="Akzent3 2" xfId="9501" xr:uid="{00000000-0005-0000-0000-00003F500000}"/>
    <cellStyle name="Akzent3 3" xfId="9502" xr:uid="{00000000-0005-0000-0000-000040500000}"/>
    <cellStyle name="Akzent3 4" xfId="9503" xr:uid="{00000000-0005-0000-0000-000041500000}"/>
    <cellStyle name="Akzent3 5" xfId="9504" xr:uid="{00000000-0005-0000-0000-000042500000}"/>
    <cellStyle name="Akzent4" xfId="9505" xr:uid="{00000000-0005-0000-0000-000043500000}"/>
    <cellStyle name="Akzent4 2" xfId="9506" xr:uid="{00000000-0005-0000-0000-000044500000}"/>
    <cellStyle name="Akzent4 3" xfId="9507" xr:uid="{00000000-0005-0000-0000-000045500000}"/>
    <cellStyle name="Akzent4 4" xfId="9508" xr:uid="{00000000-0005-0000-0000-000046500000}"/>
    <cellStyle name="Akzent4 5" xfId="9509" xr:uid="{00000000-0005-0000-0000-000047500000}"/>
    <cellStyle name="Akzent5" xfId="9510" xr:uid="{00000000-0005-0000-0000-000048500000}"/>
    <cellStyle name="Akzent5 2" xfId="9511" xr:uid="{00000000-0005-0000-0000-000049500000}"/>
    <cellStyle name="Akzent5 3" xfId="9512" xr:uid="{00000000-0005-0000-0000-00004A500000}"/>
    <cellStyle name="Akzent5 4" xfId="9513" xr:uid="{00000000-0005-0000-0000-00004B500000}"/>
    <cellStyle name="Akzent5 5" xfId="9514" xr:uid="{00000000-0005-0000-0000-00004C500000}"/>
    <cellStyle name="Akzent6" xfId="9515" xr:uid="{00000000-0005-0000-0000-00004D500000}"/>
    <cellStyle name="Akzent6 2" xfId="9516" xr:uid="{00000000-0005-0000-0000-00004E500000}"/>
    <cellStyle name="Akzent6 3" xfId="9517" xr:uid="{00000000-0005-0000-0000-00004F500000}"/>
    <cellStyle name="Akzent6 4" xfId="9518" xr:uid="{00000000-0005-0000-0000-000050500000}"/>
    <cellStyle name="Akzent6 5" xfId="9519" xr:uid="{00000000-0005-0000-0000-000051500000}"/>
    <cellStyle name="Ausgabe" xfId="9520" xr:uid="{00000000-0005-0000-0000-000052500000}"/>
    <cellStyle name="Ausgabe 2" xfId="9521" xr:uid="{00000000-0005-0000-0000-000053500000}"/>
    <cellStyle name="Ausgabe 3" xfId="9522" xr:uid="{00000000-0005-0000-0000-000054500000}"/>
    <cellStyle name="Ausgabe 4" xfId="9523" xr:uid="{00000000-0005-0000-0000-000055500000}"/>
    <cellStyle name="Ausgabe 5" xfId="9524" xr:uid="{00000000-0005-0000-0000-000056500000}"/>
    <cellStyle name="Avertissement" xfId="9525" xr:uid="{00000000-0005-0000-0000-000057500000}"/>
    <cellStyle name="Avertissement 2" xfId="9526" xr:uid="{00000000-0005-0000-0000-000058500000}"/>
    <cellStyle name="Bad" xfId="8" builtinId="27" customBuiltin="1"/>
    <cellStyle name="Bad 2" xfId="264" xr:uid="{00000000-0005-0000-0000-00005A500000}"/>
    <cellStyle name="Bad 2 2" xfId="9527" xr:uid="{00000000-0005-0000-0000-00005B500000}"/>
    <cellStyle name="Bad 2 2 2" xfId="9528" xr:uid="{00000000-0005-0000-0000-00005C500000}"/>
    <cellStyle name="Bad 2 2 2 2" xfId="9529" xr:uid="{00000000-0005-0000-0000-00005D500000}"/>
    <cellStyle name="Bad 2 3" xfId="9530" xr:uid="{00000000-0005-0000-0000-00005E500000}"/>
    <cellStyle name="Bad 2 3 2" xfId="9531" xr:uid="{00000000-0005-0000-0000-00005F500000}"/>
    <cellStyle name="Bad 3" xfId="265" xr:uid="{00000000-0005-0000-0000-000060500000}"/>
    <cellStyle name="Bad 3 2" xfId="9532" xr:uid="{00000000-0005-0000-0000-000061500000}"/>
    <cellStyle name="Bad 3 2 2" xfId="9533" xr:uid="{00000000-0005-0000-0000-000062500000}"/>
    <cellStyle name="Bad 3 2 2 2" xfId="9534" xr:uid="{00000000-0005-0000-0000-000063500000}"/>
    <cellStyle name="Bad 3 3" xfId="9535" xr:uid="{00000000-0005-0000-0000-000064500000}"/>
    <cellStyle name="Bad 3 3 2" xfId="9536" xr:uid="{00000000-0005-0000-0000-000065500000}"/>
    <cellStyle name="Bad 3 3 2 2" xfId="9537" xr:uid="{00000000-0005-0000-0000-000066500000}"/>
    <cellStyle name="Bad 3 4" xfId="9538" xr:uid="{00000000-0005-0000-0000-000067500000}"/>
    <cellStyle name="Bad 3 4 2" xfId="9539" xr:uid="{00000000-0005-0000-0000-000068500000}"/>
    <cellStyle name="Bad 4" xfId="68" xr:uid="{00000000-0005-0000-0000-000069500000}"/>
    <cellStyle name="Bad 4 2" xfId="9540" xr:uid="{00000000-0005-0000-0000-00006A500000}"/>
    <cellStyle name="Bad 4 2 2" xfId="9541" xr:uid="{00000000-0005-0000-0000-00006B500000}"/>
    <cellStyle name="Bad 5" xfId="9542" xr:uid="{00000000-0005-0000-0000-00006C500000}"/>
    <cellStyle name="Bad 5 2" xfId="9543" xr:uid="{00000000-0005-0000-0000-00006D500000}"/>
    <cellStyle name="baseentity 2" xfId="9544" xr:uid="{00000000-0005-0000-0000-00006E500000}"/>
    <cellStyle name="Berechnung" xfId="9545" xr:uid="{00000000-0005-0000-0000-00006F500000}"/>
    <cellStyle name="Berechnung 2" xfId="9546" xr:uid="{00000000-0005-0000-0000-000070500000}"/>
    <cellStyle name="Berechnung 3" xfId="9547" xr:uid="{00000000-0005-0000-0000-000071500000}"/>
    <cellStyle name="Berechnung 4" xfId="9548" xr:uid="{00000000-0005-0000-0000-000072500000}"/>
    <cellStyle name="Berechnung 5" xfId="9549" xr:uid="{00000000-0005-0000-0000-000073500000}"/>
    <cellStyle name="Calcul" xfId="9550" xr:uid="{00000000-0005-0000-0000-000074500000}"/>
    <cellStyle name="Calcul 2" xfId="9551" xr:uid="{00000000-0005-0000-0000-000075500000}"/>
    <cellStyle name="Calculation" xfId="12" builtinId="22" customBuiltin="1"/>
    <cellStyle name="Calculation 2" xfId="266" xr:uid="{00000000-0005-0000-0000-000077500000}"/>
    <cellStyle name="Calculation 2 2" xfId="9552" xr:uid="{00000000-0005-0000-0000-000078500000}"/>
    <cellStyle name="Calculation 2 2 2" xfId="9553" xr:uid="{00000000-0005-0000-0000-000079500000}"/>
    <cellStyle name="Calculation 2 2 2 2" xfId="9554" xr:uid="{00000000-0005-0000-0000-00007A500000}"/>
    <cellStyle name="Calculation 2 3" xfId="9555" xr:uid="{00000000-0005-0000-0000-00007B500000}"/>
    <cellStyle name="Calculation 2 3 2" xfId="9556" xr:uid="{00000000-0005-0000-0000-00007C500000}"/>
    <cellStyle name="Calculation 3" xfId="267" xr:uid="{00000000-0005-0000-0000-00007D500000}"/>
    <cellStyle name="Calculation 3 2" xfId="9557" xr:uid="{00000000-0005-0000-0000-00007E500000}"/>
    <cellStyle name="Calculation 3 2 2" xfId="9558" xr:uid="{00000000-0005-0000-0000-00007F500000}"/>
    <cellStyle name="Calculation 3 2 2 2" xfId="9559" xr:uid="{00000000-0005-0000-0000-000080500000}"/>
    <cellStyle name="Calculation 3 3" xfId="9560" xr:uid="{00000000-0005-0000-0000-000081500000}"/>
    <cellStyle name="Calculation 3 3 2" xfId="9561" xr:uid="{00000000-0005-0000-0000-000082500000}"/>
    <cellStyle name="Calculation 3 3 2 2" xfId="9562" xr:uid="{00000000-0005-0000-0000-000083500000}"/>
    <cellStyle name="Calculation 3 4" xfId="9563" xr:uid="{00000000-0005-0000-0000-000084500000}"/>
    <cellStyle name="Calculation 3 4 2" xfId="9564" xr:uid="{00000000-0005-0000-0000-000085500000}"/>
    <cellStyle name="Calculation 4" xfId="69" xr:uid="{00000000-0005-0000-0000-000086500000}"/>
    <cellStyle name="Calculation 4 2" xfId="9565" xr:uid="{00000000-0005-0000-0000-000087500000}"/>
    <cellStyle name="Calculation 4 2 2" xfId="9566" xr:uid="{00000000-0005-0000-0000-000088500000}"/>
    <cellStyle name="Calculation 5" xfId="9567" xr:uid="{00000000-0005-0000-0000-000089500000}"/>
    <cellStyle name="Calculation 5 2" xfId="9568" xr:uid="{00000000-0005-0000-0000-00008A500000}"/>
    <cellStyle name="Cellule liée" xfId="9569" xr:uid="{00000000-0005-0000-0000-00008B500000}"/>
    <cellStyle name="Cellule liée 2" xfId="9570" xr:uid="{00000000-0005-0000-0000-00008C500000}"/>
    <cellStyle name="Check Cell" xfId="14" builtinId="23" customBuiltin="1"/>
    <cellStyle name="Check Cell 2" xfId="268" xr:uid="{00000000-0005-0000-0000-00008E500000}"/>
    <cellStyle name="Check Cell 2 2" xfId="9571" xr:uid="{00000000-0005-0000-0000-00008F500000}"/>
    <cellStyle name="Check Cell 2 2 2" xfId="9572" xr:uid="{00000000-0005-0000-0000-000090500000}"/>
    <cellStyle name="Check Cell 2 2 2 2" xfId="9573" xr:uid="{00000000-0005-0000-0000-000091500000}"/>
    <cellStyle name="Check Cell 2 3" xfId="9574" xr:uid="{00000000-0005-0000-0000-000092500000}"/>
    <cellStyle name="Check Cell 2 3 2" xfId="9575" xr:uid="{00000000-0005-0000-0000-000093500000}"/>
    <cellStyle name="Check Cell 3" xfId="269" xr:uid="{00000000-0005-0000-0000-000094500000}"/>
    <cellStyle name="Check Cell 3 2" xfId="9576" xr:uid="{00000000-0005-0000-0000-000095500000}"/>
    <cellStyle name="Check Cell 3 2 2" xfId="9577" xr:uid="{00000000-0005-0000-0000-000096500000}"/>
    <cellStyle name="Check Cell 3 2 2 2" xfId="9578" xr:uid="{00000000-0005-0000-0000-000097500000}"/>
    <cellStyle name="Check Cell 3 3" xfId="9579" xr:uid="{00000000-0005-0000-0000-000098500000}"/>
    <cellStyle name="Check Cell 3 3 2" xfId="9580" xr:uid="{00000000-0005-0000-0000-000099500000}"/>
    <cellStyle name="Check Cell 3 3 2 2" xfId="9581" xr:uid="{00000000-0005-0000-0000-00009A500000}"/>
    <cellStyle name="Check Cell 3 4" xfId="9582" xr:uid="{00000000-0005-0000-0000-00009B500000}"/>
    <cellStyle name="Check Cell 3 4 2" xfId="9583" xr:uid="{00000000-0005-0000-0000-00009C500000}"/>
    <cellStyle name="Check Cell 4" xfId="70" xr:uid="{00000000-0005-0000-0000-00009D500000}"/>
    <cellStyle name="Check Cell 4 2" xfId="9584" xr:uid="{00000000-0005-0000-0000-00009E500000}"/>
    <cellStyle name="Check Cell 4 2 2" xfId="9585" xr:uid="{00000000-0005-0000-0000-00009F500000}"/>
    <cellStyle name="Check Cell 5" xfId="9586" xr:uid="{00000000-0005-0000-0000-0000A0500000}"/>
    <cellStyle name="Check Cell 5 2" xfId="9587" xr:uid="{00000000-0005-0000-0000-0000A1500000}"/>
    <cellStyle name="Comma" xfId="1" builtinId="3"/>
    <cellStyle name="Comma  - Style1" xfId="270" xr:uid="{00000000-0005-0000-0000-0000A3500000}"/>
    <cellStyle name="Comma  - Style2" xfId="271" xr:uid="{00000000-0005-0000-0000-0000A4500000}"/>
    <cellStyle name="Comma  - Style3" xfId="272" xr:uid="{00000000-0005-0000-0000-0000A5500000}"/>
    <cellStyle name="Comma  - Style4" xfId="273" xr:uid="{00000000-0005-0000-0000-0000A6500000}"/>
    <cellStyle name="Comma  - Style5" xfId="274" xr:uid="{00000000-0005-0000-0000-0000A7500000}"/>
    <cellStyle name="Comma  - Style6" xfId="275" xr:uid="{00000000-0005-0000-0000-0000A8500000}"/>
    <cellStyle name="Comma  - Style7" xfId="276" xr:uid="{00000000-0005-0000-0000-0000A9500000}"/>
    <cellStyle name="Comma  - Style8" xfId="277" xr:uid="{00000000-0005-0000-0000-0000AA500000}"/>
    <cellStyle name="Comma [0] 2" xfId="9588" xr:uid="{00000000-0005-0000-0000-0000AB500000}"/>
    <cellStyle name="Comma [000]" xfId="9589" xr:uid="{00000000-0005-0000-0000-0000AC500000}"/>
    <cellStyle name="Comma [000] - Units" xfId="9590" xr:uid="{00000000-0005-0000-0000-0000AD500000}"/>
    <cellStyle name="Comma [000] - Units 2" xfId="9591" xr:uid="{00000000-0005-0000-0000-0000AE500000}"/>
    <cellStyle name="Comma [000] 2" xfId="9592" xr:uid="{00000000-0005-0000-0000-0000AF500000}"/>
    <cellStyle name="Comma 10" xfId="393" xr:uid="{00000000-0005-0000-0000-0000B0500000}"/>
    <cellStyle name="Comma 10 2" xfId="9593" xr:uid="{00000000-0005-0000-0000-0000B1500000}"/>
    <cellStyle name="Comma 10 2 2" xfId="9594" xr:uid="{00000000-0005-0000-0000-0000B2500000}"/>
    <cellStyle name="Comma 10 2 2 2" xfId="9595" xr:uid="{00000000-0005-0000-0000-0000B3500000}"/>
    <cellStyle name="Comma 10 2 2 2 2" xfId="9596" xr:uid="{00000000-0005-0000-0000-0000B4500000}"/>
    <cellStyle name="Comma 10 2 2 2 2 2" xfId="9597" xr:uid="{00000000-0005-0000-0000-0000B5500000}"/>
    <cellStyle name="Comma 10 2 2 2 2 2 2" xfId="24875" xr:uid="{00000000-0005-0000-0000-0000B6500000}"/>
    <cellStyle name="Comma 10 2 2 2 2 3" xfId="24874" xr:uid="{00000000-0005-0000-0000-0000B7500000}"/>
    <cellStyle name="Comma 10 2 2 2 3" xfId="9598" xr:uid="{00000000-0005-0000-0000-0000B8500000}"/>
    <cellStyle name="Comma 10 2 2 2 3 2" xfId="24876" xr:uid="{00000000-0005-0000-0000-0000B9500000}"/>
    <cellStyle name="Comma 10 2 2 2 4" xfId="24873" xr:uid="{00000000-0005-0000-0000-0000BA500000}"/>
    <cellStyle name="Comma 10 2 2 3" xfId="9599" xr:uid="{00000000-0005-0000-0000-0000BB500000}"/>
    <cellStyle name="Comma 10 2 2 3 2" xfId="9600" xr:uid="{00000000-0005-0000-0000-0000BC500000}"/>
    <cellStyle name="Comma 10 2 2 3 2 2" xfId="24878" xr:uid="{00000000-0005-0000-0000-0000BD500000}"/>
    <cellStyle name="Comma 10 2 2 3 3" xfId="24877" xr:uid="{00000000-0005-0000-0000-0000BE500000}"/>
    <cellStyle name="Comma 10 2 2 4" xfId="9601" xr:uid="{00000000-0005-0000-0000-0000BF500000}"/>
    <cellStyle name="Comma 10 2 2 4 2" xfId="24879" xr:uid="{00000000-0005-0000-0000-0000C0500000}"/>
    <cellStyle name="Comma 10 2 2 5" xfId="24872" xr:uid="{00000000-0005-0000-0000-0000C1500000}"/>
    <cellStyle name="Comma 10 2 3" xfId="9602" xr:uid="{00000000-0005-0000-0000-0000C2500000}"/>
    <cellStyle name="Comma 10 2 3 2" xfId="9603" xr:uid="{00000000-0005-0000-0000-0000C3500000}"/>
    <cellStyle name="Comma 10 2 3 2 2" xfId="9604" xr:uid="{00000000-0005-0000-0000-0000C4500000}"/>
    <cellStyle name="Comma 10 2 3 2 2 2" xfId="24882" xr:uid="{00000000-0005-0000-0000-0000C5500000}"/>
    <cellStyle name="Comma 10 2 3 2 3" xfId="24881" xr:uid="{00000000-0005-0000-0000-0000C6500000}"/>
    <cellStyle name="Comma 10 2 3 3" xfId="9605" xr:uid="{00000000-0005-0000-0000-0000C7500000}"/>
    <cellStyle name="Comma 10 2 3 3 2" xfId="24883" xr:uid="{00000000-0005-0000-0000-0000C8500000}"/>
    <cellStyle name="Comma 10 2 3 4" xfId="24880" xr:uid="{00000000-0005-0000-0000-0000C9500000}"/>
    <cellStyle name="Comma 10 2 4" xfId="9606" xr:uid="{00000000-0005-0000-0000-0000CA500000}"/>
    <cellStyle name="Comma 10 2 4 2" xfId="9607" xr:uid="{00000000-0005-0000-0000-0000CB500000}"/>
    <cellStyle name="Comma 10 2 4 2 2" xfId="24885" xr:uid="{00000000-0005-0000-0000-0000CC500000}"/>
    <cellStyle name="Comma 10 2 4 3" xfId="24884" xr:uid="{00000000-0005-0000-0000-0000CD500000}"/>
    <cellStyle name="Comma 10 2 5" xfId="9608" xr:uid="{00000000-0005-0000-0000-0000CE500000}"/>
    <cellStyle name="Comma 10 2 5 2" xfId="24886" xr:uid="{00000000-0005-0000-0000-0000CF500000}"/>
    <cellStyle name="Comma 10 3" xfId="9609" xr:uid="{00000000-0005-0000-0000-0000D0500000}"/>
    <cellStyle name="Comma 10 4" xfId="9610" xr:uid="{00000000-0005-0000-0000-0000D1500000}"/>
    <cellStyle name="Comma 10 4 2" xfId="9611" xr:uid="{00000000-0005-0000-0000-0000D2500000}"/>
    <cellStyle name="Comma 10 4 2 2" xfId="9612" xr:uid="{00000000-0005-0000-0000-0000D3500000}"/>
    <cellStyle name="Comma 10 4 2 2 2" xfId="9613" xr:uid="{00000000-0005-0000-0000-0000D4500000}"/>
    <cellStyle name="Comma 10 4 2 2 2 2" xfId="24890" xr:uid="{00000000-0005-0000-0000-0000D5500000}"/>
    <cellStyle name="Comma 10 4 2 2 3" xfId="24889" xr:uid="{00000000-0005-0000-0000-0000D6500000}"/>
    <cellStyle name="Comma 10 4 2 3" xfId="9614" xr:uid="{00000000-0005-0000-0000-0000D7500000}"/>
    <cellStyle name="Comma 10 4 2 3 2" xfId="24891" xr:uid="{00000000-0005-0000-0000-0000D8500000}"/>
    <cellStyle name="Comma 10 4 2 4" xfId="24888" xr:uid="{00000000-0005-0000-0000-0000D9500000}"/>
    <cellStyle name="Comma 10 4 3" xfId="9615" xr:uid="{00000000-0005-0000-0000-0000DA500000}"/>
    <cellStyle name="Comma 10 4 3 2" xfId="9616" xr:uid="{00000000-0005-0000-0000-0000DB500000}"/>
    <cellStyle name="Comma 10 4 3 2 2" xfId="24893" xr:uid="{00000000-0005-0000-0000-0000DC500000}"/>
    <cellStyle name="Comma 10 4 3 3" xfId="24892" xr:uid="{00000000-0005-0000-0000-0000DD500000}"/>
    <cellStyle name="Comma 10 4 4" xfId="9617" xr:uid="{00000000-0005-0000-0000-0000DE500000}"/>
    <cellStyle name="Comma 10 4 4 2" xfId="24894" xr:uid="{00000000-0005-0000-0000-0000DF500000}"/>
    <cellStyle name="Comma 10 4 5" xfId="24887" xr:uid="{00000000-0005-0000-0000-0000E0500000}"/>
    <cellStyle name="Comma 10 5" xfId="9618" xr:uid="{00000000-0005-0000-0000-0000E1500000}"/>
    <cellStyle name="Comma 10 5 2" xfId="9619" xr:uid="{00000000-0005-0000-0000-0000E2500000}"/>
    <cellStyle name="Comma 10 5 2 2" xfId="9620" xr:uid="{00000000-0005-0000-0000-0000E3500000}"/>
    <cellStyle name="Comma 10 5 2 2 2" xfId="24897" xr:uid="{00000000-0005-0000-0000-0000E4500000}"/>
    <cellStyle name="Comma 10 5 2 3" xfId="24896" xr:uid="{00000000-0005-0000-0000-0000E5500000}"/>
    <cellStyle name="Comma 10 5 3" xfId="9621" xr:uid="{00000000-0005-0000-0000-0000E6500000}"/>
    <cellStyle name="Comma 10 5 3 2" xfId="24898" xr:uid="{00000000-0005-0000-0000-0000E7500000}"/>
    <cellStyle name="Comma 10 5 4" xfId="24895" xr:uid="{00000000-0005-0000-0000-0000E8500000}"/>
    <cellStyle name="Comma 10 6" xfId="9622" xr:uid="{00000000-0005-0000-0000-0000E9500000}"/>
    <cellStyle name="Comma 10 6 2" xfId="9623" xr:uid="{00000000-0005-0000-0000-0000EA500000}"/>
    <cellStyle name="Comma 10 6 2 2" xfId="9624" xr:uid="{00000000-0005-0000-0000-0000EB500000}"/>
    <cellStyle name="Comma 10 6 2 2 2" xfId="24901" xr:uid="{00000000-0005-0000-0000-0000EC500000}"/>
    <cellStyle name="Comma 10 6 2 3" xfId="24900" xr:uid="{00000000-0005-0000-0000-0000ED500000}"/>
    <cellStyle name="Comma 10 6 3" xfId="9625" xr:uid="{00000000-0005-0000-0000-0000EE500000}"/>
    <cellStyle name="Comma 10 6 3 2" xfId="24902" xr:uid="{00000000-0005-0000-0000-0000EF500000}"/>
    <cellStyle name="Comma 10 6 4" xfId="24899" xr:uid="{00000000-0005-0000-0000-0000F0500000}"/>
    <cellStyle name="Comma 10 7" xfId="32615" xr:uid="{00000000-0005-0000-0000-0000F1500000}"/>
    <cellStyle name="Comma 100" xfId="35680" xr:uid="{00000000-0005-0000-0000-0000618B0000}"/>
    <cellStyle name="Comma 101" xfId="35697" xr:uid="{00000000-0005-0000-0000-00006A8B0000}"/>
    <cellStyle name="Comma 102" xfId="35698" xr:uid="{00000000-0005-0000-0000-0000738B0000}"/>
    <cellStyle name="Comma 103" xfId="35723" xr:uid="{00000000-0005-0000-0000-00007C8B0000}"/>
    <cellStyle name="Comma 104" xfId="35724" xr:uid="{00000000-0005-0000-0000-0000858B0000}"/>
    <cellStyle name="Comma 105" xfId="35725" xr:uid="{00000000-0005-0000-0000-00008E8B0000}"/>
    <cellStyle name="Comma 106" xfId="35750" xr:uid="{F3C0D24E-2A17-403A-842E-F3DA23E5632D}"/>
    <cellStyle name="Comma 107" xfId="35751" xr:uid="{31CC5894-7828-4915-8F0E-A941695E9C42}"/>
    <cellStyle name="Comma 108" xfId="35752" xr:uid="{957A6819-C9E7-440C-A97D-59B9978A373B}"/>
    <cellStyle name="Comma 109" xfId="35785" xr:uid="{B0331064-C539-429B-A3F4-6B9CDFE8F54D}"/>
    <cellStyle name="Comma 11" xfId="394" xr:uid="{00000000-0005-0000-0000-0000F2500000}"/>
    <cellStyle name="Comma 11 2" xfId="9626" xr:uid="{00000000-0005-0000-0000-0000F3500000}"/>
    <cellStyle name="Comma 11 2 2" xfId="9627" xr:uid="{00000000-0005-0000-0000-0000F4500000}"/>
    <cellStyle name="Comma 11 2 2 2" xfId="9628" xr:uid="{00000000-0005-0000-0000-0000F5500000}"/>
    <cellStyle name="Comma 11 2 2 2 2" xfId="9629" xr:uid="{00000000-0005-0000-0000-0000F6500000}"/>
    <cellStyle name="Comma 11 2 2 2 2 2" xfId="9630" xr:uid="{00000000-0005-0000-0000-0000F7500000}"/>
    <cellStyle name="Comma 11 2 2 2 2 2 2" xfId="24907" xr:uid="{00000000-0005-0000-0000-0000F8500000}"/>
    <cellStyle name="Comma 11 2 2 2 2 3" xfId="24906" xr:uid="{00000000-0005-0000-0000-0000F9500000}"/>
    <cellStyle name="Comma 11 2 2 2 3" xfId="9631" xr:uid="{00000000-0005-0000-0000-0000FA500000}"/>
    <cellStyle name="Comma 11 2 2 2 3 2" xfId="24908" xr:uid="{00000000-0005-0000-0000-0000FB500000}"/>
    <cellStyle name="Comma 11 2 2 2 4" xfId="24905" xr:uid="{00000000-0005-0000-0000-0000FC500000}"/>
    <cellStyle name="Comma 11 2 2 3" xfId="9632" xr:uid="{00000000-0005-0000-0000-0000FD500000}"/>
    <cellStyle name="Comma 11 2 2 3 2" xfId="9633" xr:uid="{00000000-0005-0000-0000-0000FE500000}"/>
    <cellStyle name="Comma 11 2 2 3 2 2" xfId="24910" xr:uid="{00000000-0005-0000-0000-0000FF500000}"/>
    <cellStyle name="Comma 11 2 2 3 3" xfId="24909" xr:uid="{00000000-0005-0000-0000-000000510000}"/>
    <cellStyle name="Comma 11 2 2 4" xfId="9634" xr:uid="{00000000-0005-0000-0000-000001510000}"/>
    <cellStyle name="Comma 11 2 2 4 2" xfId="24911" xr:uid="{00000000-0005-0000-0000-000002510000}"/>
    <cellStyle name="Comma 11 2 2 5" xfId="24904" xr:uid="{00000000-0005-0000-0000-000003510000}"/>
    <cellStyle name="Comma 11 2 3" xfId="9635" xr:uid="{00000000-0005-0000-0000-000004510000}"/>
    <cellStyle name="Comma 11 2 3 2" xfId="9636" xr:uid="{00000000-0005-0000-0000-000005510000}"/>
    <cellStyle name="Comma 11 2 3 2 2" xfId="9637" xr:uid="{00000000-0005-0000-0000-000006510000}"/>
    <cellStyle name="Comma 11 2 3 2 2 2" xfId="24914" xr:uid="{00000000-0005-0000-0000-000007510000}"/>
    <cellStyle name="Comma 11 2 3 2 3" xfId="24913" xr:uid="{00000000-0005-0000-0000-000008510000}"/>
    <cellStyle name="Comma 11 2 3 3" xfId="9638" xr:uid="{00000000-0005-0000-0000-000009510000}"/>
    <cellStyle name="Comma 11 2 3 3 2" xfId="24915" xr:uid="{00000000-0005-0000-0000-00000A510000}"/>
    <cellStyle name="Comma 11 2 3 4" xfId="24912" xr:uid="{00000000-0005-0000-0000-00000B510000}"/>
    <cellStyle name="Comma 11 2 4" xfId="9639" xr:uid="{00000000-0005-0000-0000-00000C510000}"/>
    <cellStyle name="Comma 11 2 4 2" xfId="9640" xr:uid="{00000000-0005-0000-0000-00000D510000}"/>
    <cellStyle name="Comma 11 2 4 2 2" xfId="24917" xr:uid="{00000000-0005-0000-0000-00000E510000}"/>
    <cellStyle name="Comma 11 2 4 3" xfId="24916" xr:uid="{00000000-0005-0000-0000-00000F510000}"/>
    <cellStyle name="Comma 11 2 5" xfId="9641" xr:uid="{00000000-0005-0000-0000-000010510000}"/>
    <cellStyle name="Comma 11 2 5 2" xfId="24918" xr:uid="{00000000-0005-0000-0000-000011510000}"/>
    <cellStyle name="Comma 11 2 6" xfId="24903" xr:uid="{00000000-0005-0000-0000-000012510000}"/>
    <cellStyle name="Comma 11 3" xfId="9642" xr:uid="{00000000-0005-0000-0000-000013510000}"/>
    <cellStyle name="Comma 11 4" xfId="9643" xr:uid="{00000000-0005-0000-0000-000014510000}"/>
    <cellStyle name="Comma 11 4 2" xfId="9644" xr:uid="{00000000-0005-0000-0000-000015510000}"/>
    <cellStyle name="Comma 11 4 2 2" xfId="9645" xr:uid="{00000000-0005-0000-0000-000016510000}"/>
    <cellStyle name="Comma 11 4 2 2 2" xfId="9646" xr:uid="{00000000-0005-0000-0000-000017510000}"/>
    <cellStyle name="Comma 11 4 2 2 2 2" xfId="24922" xr:uid="{00000000-0005-0000-0000-000018510000}"/>
    <cellStyle name="Comma 11 4 2 2 3" xfId="24921" xr:uid="{00000000-0005-0000-0000-000019510000}"/>
    <cellStyle name="Comma 11 4 2 3" xfId="9647" xr:uid="{00000000-0005-0000-0000-00001A510000}"/>
    <cellStyle name="Comma 11 4 2 3 2" xfId="24923" xr:uid="{00000000-0005-0000-0000-00001B510000}"/>
    <cellStyle name="Comma 11 4 2 4" xfId="24920" xr:uid="{00000000-0005-0000-0000-00001C510000}"/>
    <cellStyle name="Comma 11 4 3" xfId="9648" xr:uid="{00000000-0005-0000-0000-00001D510000}"/>
    <cellStyle name="Comma 11 4 3 2" xfId="9649" xr:uid="{00000000-0005-0000-0000-00001E510000}"/>
    <cellStyle name="Comma 11 4 3 2 2" xfId="24925" xr:uid="{00000000-0005-0000-0000-00001F510000}"/>
    <cellStyle name="Comma 11 4 3 3" xfId="24924" xr:uid="{00000000-0005-0000-0000-000020510000}"/>
    <cellStyle name="Comma 11 4 4" xfId="9650" xr:uid="{00000000-0005-0000-0000-000021510000}"/>
    <cellStyle name="Comma 11 4 4 2" xfId="24926" xr:uid="{00000000-0005-0000-0000-000022510000}"/>
    <cellStyle name="Comma 11 4 5" xfId="24919" xr:uid="{00000000-0005-0000-0000-000023510000}"/>
    <cellStyle name="Comma 11 5" xfId="9651" xr:uid="{00000000-0005-0000-0000-000024510000}"/>
    <cellStyle name="Comma 11 5 2" xfId="9652" xr:uid="{00000000-0005-0000-0000-000025510000}"/>
    <cellStyle name="Comma 11 5 2 2" xfId="9653" xr:uid="{00000000-0005-0000-0000-000026510000}"/>
    <cellStyle name="Comma 11 5 2 2 2" xfId="24929" xr:uid="{00000000-0005-0000-0000-000027510000}"/>
    <cellStyle name="Comma 11 5 2 3" xfId="24928" xr:uid="{00000000-0005-0000-0000-000028510000}"/>
    <cellStyle name="Comma 11 5 3" xfId="9654" xr:uid="{00000000-0005-0000-0000-000029510000}"/>
    <cellStyle name="Comma 11 5 3 2" xfId="24930" xr:uid="{00000000-0005-0000-0000-00002A510000}"/>
    <cellStyle name="Comma 11 5 4" xfId="24927" xr:uid="{00000000-0005-0000-0000-00002B510000}"/>
    <cellStyle name="Comma 11 6" xfId="9655" xr:uid="{00000000-0005-0000-0000-00002C510000}"/>
    <cellStyle name="Comma 11 6 2" xfId="9656" xr:uid="{00000000-0005-0000-0000-00002D510000}"/>
    <cellStyle name="Comma 11 6 2 2" xfId="9657" xr:uid="{00000000-0005-0000-0000-00002E510000}"/>
    <cellStyle name="Comma 11 6 2 2 2" xfId="24933" xr:uid="{00000000-0005-0000-0000-00002F510000}"/>
    <cellStyle name="Comma 11 6 2 3" xfId="24932" xr:uid="{00000000-0005-0000-0000-000030510000}"/>
    <cellStyle name="Comma 11 6 3" xfId="9658" xr:uid="{00000000-0005-0000-0000-000031510000}"/>
    <cellStyle name="Comma 11 6 3 2" xfId="24934" xr:uid="{00000000-0005-0000-0000-000032510000}"/>
    <cellStyle name="Comma 11 6 4" xfId="24931" xr:uid="{00000000-0005-0000-0000-000033510000}"/>
    <cellStyle name="Comma 11 7" xfId="32616" xr:uid="{00000000-0005-0000-0000-000034510000}"/>
    <cellStyle name="Comma 110" xfId="35786" xr:uid="{2EA99D4C-A033-4AC1-9EEB-ABE27E437296}"/>
    <cellStyle name="Comma 111" xfId="35787" xr:uid="{A6D2C3B7-98C4-47B9-82AE-2E11B0894AE5}"/>
    <cellStyle name="Comma 112" xfId="35788" xr:uid="{9681B860-5314-4DA0-9824-A79507BB397D}"/>
    <cellStyle name="Comma 113" xfId="35840" xr:uid="{F6EFFB05-A8FA-40E6-916A-F847C819F91B}"/>
    <cellStyle name="Comma 114" xfId="35841" xr:uid="{23E533C8-1E78-4A65-BE06-C6368BEDFF08}"/>
    <cellStyle name="Comma 115" xfId="35844" xr:uid="{5B37A48C-512C-4A40-B35F-8CA5CA055A0B}"/>
    <cellStyle name="Comma 116" xfId="35848" xr:uid="{4439259A-9BC3-486B-9F1C-125A7B334A93}"/>
    <cellStyle name="Comma 117" xfId="35849" xr:uid="{C0A1FDDE-BBCE-4330-9A80-9DC9050B2890}"/>
    <cellStyle name="Comma 118" xfId="35850" xr:uid="{8449E334-7FFC-4FD6-9DA2-10C2C8F91943}"/>
    <cellStyle name="Comma 119" xfId="35851" xr:uid="{A8855788-45EE-4B1F-AF90-2B7C809A546D}"/>
    <cellStyle name="Comma 12" xfId="575" xr:uid="{00000000-0005-0000-0000-000035510000}"/>
    <cellStyle name="Comma 12 2" xfId="935" xr:uid="{00000000-0005-0000-0000-000036510000}"/>
    <cellStyle name="Comma 12 2 2" xfId="2031" xr:uid="{00000000-0005-0000-0000-000037510000}"/>
    <cellStyle name="Comma 12 2 2 2" xfId="9661" xr:uid="{00000000-0005-0000-0000-000038510000}"/>
    <cellStyle name="Comma 12 2 2 2 2" xfId="9662" xr:uid="{00000000-0005-0000-0000-000039510000}"/>
    <cellStyle name="Comma 12 2 2 2 2 2" xfId="9663" xr:uid="{00000000-0005-0000-0000-00003A510000}"/>
    <cellStyle name="Comma 12 2 2 2 2 2 2" xfId="24938" xr:uid="{00000000-0005-0000-0000-00003B510000}"/>
    <cellStyle name="Comma 12 2 2 2 2 3" xfId="24937" xr:uid="{00000000-0005-0000-0000-00003C510000}"/>
    <cellStyle name="Comma 12 2 2 2 3" xfId="9664" xr:uid="{00000000-0005-0000-0000-00003D510000}"/>
    <cellStyle name="Comma 12 2 2 2 3 2" xfId="24939" xr:uid="{00000000-0005-0000-0000-00003E510000}"/>
    <cellStyle name="Comma 12 2 2 2 4" xfId="24936" xr:uid="{00000000-0005-0000-0000-00003F510000}"/>
    <cellStyle name="Comma 12 2 2 3" xfId="9665" xr:uid="{00000000-0005-0000-0000-000040510000}"/>
    <cellStyle name="Comma 12 2 2 3 2" xfId="9666" xr:uid="{00000000-0005-0000-0000-000041510000}"/>
    <cellStyle name="Comma 12 2 2 3 2 2" xfId="24941" xr:uid="{00000000-0005-0000-0000-000042510000}"/>
    <cellStyle name="Comma 12 2 2 3 3" xfId="24940" xr:uid="{00000000-0005-0000-0000-000043510000}"/>
    <cellStyle name="Comma 12 2 2 4" xfId="9667" xr:uid="{00000000-0005-0000-0000-000044510000}"/>
    <cellStyle name="Comma 12 2 2 4 2" xfId="24942" xr:uid="{00000000-0005-0000-0000-000045510000}"/>
    <cellStyle name="Comma 12 2 2 5" xfId="9660" xr:uid="{00000000-0005-0000-0000-000046510000}"/>
    <cellStyle name="Comma 12 2 2 5 2" xfId="24935" xr:uid="{00000000-0005-0000-0000-000047510000}"/>
    <cellStyle name="Comma 12 2 2 6" xfId="18179" xr:uid="{00000000-0005-0000-0000-000048510000}"/>
    <cellStyle name="Comma 12 2 2 7" xfId="34622" xr:uid="{00000000-0005-0000-0000-000049510000}"/>
    <cellStyle name="Comma 12 2 3" xfId="9668" xr:uid="{00000000-0005-0000-0000-00004A510000}"/>
    <cellStyle name="Comma 12 2 3 2" xfId="9669" xr:uid="{00000000-0005-0000-0000-00004B510000}"/>
    <cellStyle name="Comma 12 2 3 2 2" xfId="9670" xr:uid="{00000000-0005-0000-0000-00004C510000}"/>
    <cellStyle name="Comma 12 2 3 2 2 2" xfId="24945" xr:uid="{00000000-0005-0000-0000-00004D510000}"/>
    <cellStyle name="Comma 12 2 3 2 3" xfId="24944" xr:uid="{00000000-0005-0000-0000-00004E510000}"/>
    <cellStyle name="Comma 12 2 3 3" xfId="9671" xr:uid="{00000000-0005-0000-0000-00004F510000}"/>
    <cellStyle name="Comma 12 2 3 3 2" xfId="24946" xr:uid="{00000000-0005-0000-0000-000050510000}"/>
    <cellStyle name="Comma 12 2 3 4" xfId="24943" xr:uid="{00000000-0005-0000-0000-000051510000}"/>
    <cellStyle name="Comma 12 2 4" xfId="9672" xr:uid="{00000000-0005-0000-0000-000052510000}"/>
    <cellStyle name="Comma 12 2 4 2" xfId="9673" xr:uid="{00000000-0005-0000-0000-000053510000}"/>
    <cellStyle name="Comma 12 2 4 2 2" xfId="24948" xr:uid="{00000000-0005-0000-0000-000054510000}"/>
    <cellStyle name="Comma 12 2 4 3" xfId="24947" xr:uid="{00000000-0005-0000-0000-000055510000}"/>
    <cellStyle name="Comma 12 2 5" xfId="9674" xr:uid="{00000000-0005-0000-0000-000056510000}"/>
    <cellStyle name="Comma 12 2 5 2" xfId="24949" xr:uid="{00000000-0005-0000-0000-000057510000}"/>
    <cellStyle name="Comma 12 2 6" xfId="9659" xr:uid="{00000000-0005-0000-0000-000058510000}"/>
    <cellStyle name="Comma 12 2 7" xfId="17228" xr:uid="{00000000-0005-0000-0000-000059510000}"/>
    <cellStyle name="Comma 12 2 8" xfId="33602" xr:uid="{00000000-0005-0000-0000-00005A510000}"/>
    <cellStyle name="Comma 12 3" xfId="1690" xr:uid="{00000000-0005-0000-0000-00005B510000}"/>
    <cellStyle name="Comma 12 3 2" xfId="9675" xr:uid="{00000000-0005-0000-0000-00005C510000}"/>
    <cellStyle name="Comma 12 3 3" xfId="17838" xr:uid="{00000000-0005-0000-0000-00005D510000}"/>
    <cellStyle name="Comma 12 3 4" xfId="34409" xr:uid="{00000000-0005-0000-0000-00005E510000}"/>
    <cellStyle name="Comma 12 4" xfId="9676" xr:uid="{00000000-0005-0000-0000-00005F510000}"/>
    <cellStyle name="Comma 12 4 2" xfId="9677" xr:uid="{00000000-0005-0000-0000-000060510000}"/>
    <cellStyle name="Comma 12 4 2 2" xfId="9678" xr:uid="{00000000-0005-0000-0000-000061510000}"/>
    <cellStyle name="Comma 12 4 2 2 2" xfId="9679" xr:uid="{00000000-0005-0000-0000-000062510000}"/>
    <cellStyle name="Comma 12 4 2 2 2 2" xfId="24953" xr:uid="{00000000-0005-0000-0000-000063510000}"/>
    <cellStyle name="Comma 12 4 2 2 3" xfId="24952" xr:uid="{00000000-0005-0000-0000-000064510000}"/>
    <cellStyle name="Comma 12 4 2 3" xfId="9680" xr:uid="{00000000-0005-0000-0000-000065510000}"/>
    <cellStyle name="Comma 12 4 2 3 2" xfId="24954" xr:uid="{00000000-0005-0000-0000-000066510000}"/>
    <cellStyle name="Comma 12 4 2 4" xfId="24951" xr:uid="{00000000-0005-0000-0000-000067510000}"/>
    <cellStyle name="Comma 12 4 3" xfId="9681" xr:uid="{00000000-0005-0000-0000-000068510000}"/>
    <cellStyle name="Comma 12 4 3 2" xfId="9682" xr:uid="{00000000-0005-0000-0000-000069510000}"/>
    <cellStyle name="Comma 12 4 3 2 2" xfId="24956" xr:uid="{00000000-0005-0000-0000-00006A510000}"/>
    <cellStyle name="Comma 12 4 3 3" xfId="24955" xr:uid="{00000000-0005-0000-0000-00006B510000}"/>
    <cellStyle name="Comma 12 4 4" xfId="9683" xr:uid="{00000000-0005-0000-0000-00006C510000}"/>
    <cellStyle name="Comma 12 4 4 2" xfId="24957" xr:uid="{00000000-0005-0000-0000-00006D510000}"/>
    <cellStyle name="Comma 12 4 5" xfId="24950" xr:uid="{00000000-0005-0000-0000-00006E510000}"/>
    <cellStyle name="Comma 12 5" xfId="9684" xr:uid="{00000000-0005-0000-0000-00006F510000}"/>
    <cellStyle name="Comma 12 5 2" xfId="9685" xr:uid="{00000000-0005-0000-0000-000070510000}"/>
    <cellStyle name="Comma 12 5 2 2" xfId="9686" xr:uid="{00000000-0005-0000-0000-000071510000}"/>
    <cellStyle name="Comma 12 5 2 2 2" xfId="24960" xr:uid="{00000000-0005-0000-0000-000072510000}"/>
    <cellStyle name="Comma 12 5 2 3" xfId="24959" xr:uid="{00000000-0005-0000-0000-000073510000}"/>
    <cellStyle name="Comma 12 5 3" xfId="9687" xr:uid="{00000000-0005-0000-0000-000074510000}"/>
    <cellStyle name="Comma 12 5 3 2" xfId="24961" xr:uid="{00000000-0005-0000-0000-000075510000}"/>
    <cellStyle name="Comma 12 5 4" xfId="24958" xr:uid="{00000000-0005-0000-0000-000076510000}"/>
    <cellStyle name="Comma 12 6" xfId="9688" xr:uid="{00000000-0005-0000-0000-000077510000}"/>
    <cellStyle name="Comma 12 6 2" xfId="9689" xr:uid="{00000000-0005-0000-0000-000078510000}"/>
    <cellStyle name="Comma 12 6 2 2" xfId="9690" xr:uid="{00000000-0005-0000-0000-000079510000}"/>
    <cellStyle name="Comma 12 6 2 2 2" xfId="24964" xr:uid="{00000000-0005-0000-0000-00007A510000}"/>
    <cellStyle name="Comma 12 6 2 3" xfId="24963" xr:uid="{00000000-0005-0000-0000-00007B510000}"/>
    <cellStyle name="Comma 12 6 3" xfId="9691" xr:uid="{00000000-0005-0000-0000-00007C510000}"/>
    <cellStyle name="Comma 12 6 3 2" xfId="24965" xr:uid="{00000000-0005-0000-0000-00007D510000}"/>
    <cellStyle name="Comma 12 6 4" xfId="24962" xr:uid="{00000000-0005-0000-0000-00007E510000}"/>
    <cellStyle name="Comma 12 7" xfId="2616" xr:uid="{00000000-0005-0000-0000-00007F510000}"/>
    <cellStyle name="Comma 12 7 2" xfId="18760" xr:uid="{00000000-0005-0000-0000-000080510000}"/>
    <cellStyle name="Comma 12 8" xfId="16887" xr:uid="{00000000-0005-0000-0000-000081510000}"/>
    <cellStyle name="Comma 12 9" xfId="32977" xr:uid="{00000000-0005-0000-0000-000082510000}"/>
    <cellStyle name="Comma 120" xfId="35868" xr:uid="{39E01F9D-7BDE-4F3B-83AB-33F53FB06233}"/>
    <cellStyle name="Comma 121" xfId="35869" xr:uid="{DFC46042-C5E4-413A-AE82-74CDA3CE0AEE}"/>
    <cellStyle name="Comma 122" xfId="35886" xr:uid="{342E5B95-1218-4253-BB25-DCE8AF3E0384}"/>
    <cellStyle name="Comma 123" xfId="35887" xr:uid="{EAC4390A-7B50-4D8C-8CE3-A455841DC270}"/>
    <cellStyle name="Comma 124" xfId="35904" xr:uid="{A071B648-506A-4110-BB32-69C2D76AD99C}"/>
    <cellStyle name="Comma 125" xfId="35905" xr:uid="{8DC03A06-4427-4538-9F10-6A7B13FF9178}"/>
    <cellStyle name="Comma 126" xfId="35931" xr:uid="{A9A52054-DB3A-4421-B420-60E0F8EEB4B8}"/>
    <cellStyle name="Comma 126 2" xfId="35933" xr:uid="{B5643AC3-FA5A-4D83-A473-6AACD2609BF7}"/>
    <cellStyle name="Comma 126 2 2" xfId="35934" xr:uid="{007700E3-DA3B-4212-8F85-B6A9097933E1}"/>
    <cellStyle name="Comma 127" xfId="35965" xr:uid="{9746D327-FAA3-4B60-A077-C7262E242358}"/>
    <cellStyle name="Comma 128" xfId="35968" xr:uid="{C0B2B7EB-DE1B-4CF2-B4B4-7688ACA5D679}"/>
    <cellStyle name="Comma 129" xfId="35964" xr:uid="{FBF9C189-8E65-4451-AB02-99A45263FD77}"/>
    <cellStyle name="Comma 13" xfId="577" xr:uid="{00000000-0005-0000-0000-000083510000}"/>
    <cellStyle name="Comma 13 10" xfId="32980" xr:uid="{00000000-0005-0000-0000-000084510000}"/>
    <cellStyle name="Comma 13 2" xfId="937" xr:uid="{00000000-0005-0000-0000-000085510000}"/>
    <cellStyle name="Comma 13 2 2" xfId="2033" xr:uid="{00000000-0005-0000-0000-000086510000}"/>
    <cellStyle name="Comma 13 2 2 2" xfId="9694" xr:uid="{00000000-0005-0000-0000-000087510000}"/>
    <cellStyle name="Comma 13 2 2 2 2" xfId="9695" xr:uid="{00000000-0005-0000-0000-000088510000}"/>
    <cellStyle name="Comma 13 2 2 2 2 2" xfId="9696" xr:uid="{00000000-0005-0000-0000-000089510000}"/>
    <cellStyle name="Comma 13 2 2 2 2 2 2" xfId="24970" xr:uid="{00000000-0005-0000-0000-00008A510000}"/>
    <cellStyle name="Comma 13 2 2 2 2 3" xfId="24969" xr:uid="{00000000-0005-0000-0000-00008B510000}"/>
    <cellStyle name="Comma 13 2 2 2 3" xfId="9697" xr:uid="{00000000-0005-0000-0000-00008C510000}"/>
    <cellStyle name="Comma 13 2 2 2 3 2" xfId="24971" xr:uid="{00000000-0005-0000-0000-00008D510000}"/>
    <cellStyle name="Comma 13 2 2 2 4" xfId="24968" xr:uid="{00000000-0005-0000-0000-00008E510000}"/>
    <cellStyle name="Comma 13 2 2 3" xfId="9698" xr:uid="{00000000-0005-0000-0000-00008F510000}"/>
    <cellStyle name="Comma 13 2 2 3 2" xfId="9699" xr:uid="{00000000-0005-0000-0000-000090510000}"/>
    <cellStyle name="Comma 13 2 2 3 2 2" xfId="24973" xr:uid="{00000000-0005-0000-0000-000091510000}"/>
    <cellStyle name="Comma 13 2 2 3 3" xfId="24972" xr:uid="{00000000-0005-0000-0000-000092510000}"/>
    <cellStyle name="Comma 13 2 2 4" xfId="9700" xr:uid="{00000000-0005-0000-0000-000093510000}"/>
    <cellStyle name="Comma 13 2 2 4 2" xfId="24974" xr:uid="{00000000-0005-0000-0000-000094510000}"/>
    <cellStyle name="Comma 13 2 2 5" xfId="9693" xr:uid="{00000000-0005-0000-0000-000095510000}"/>
    <cellStyle name="Comma 13 2 2 5 2" xfId="24967" xr:uid="{00000000-0005-0000-0000-000096510000}"/>
    <cellStyle name="Comma 13 2 2 6" xfId="18181" xr:uid="{00000000-0005-0000-0000-000097510000}"/>
    <cellStyle name="Comma 13 2 3" xfId="9701" xr:uid="{00000000-0005-0000-0000-000098510000}"/>
    <cellStyle name="Comma 13 2 3 2" xfId="9702" xr:uid="{00000000-0005-0000-0000-000099510000}"/>
    <cellStyle name="Comma 13 2 3 2 2" xfId="9703" xr:uid="{00000000-0005-0000-0000-00009A510000}"/>
    <cellStyle name="Comma 13 2 3 2 2 2" xfId="24977" xr:uid="{00000000-0005-0000-0000-00009B510000}"/>
    <cellStyle name="Comma 13 2 3 2 3" xfId="24976" xr:uid="{00000000-0005-0000-0000-00009C510000}"/>
    <cellStyle name="Comma 13 2 3 3" xfId="9704" xr:uid="{00000000-0005-0000-0000-00009D510000}"/>
    <cellStyle name="Comma 13 2 3 3 2" xfId="24978" xr:uid="{00000000-0005-0000-0000-00009E510000}"/>
    <cellStyle name="Comma 13 2 3 4" xfId="24975" xr:uid="{00000000-0005-0000-0000-00009F510000}"/>
    <cellStyle name="Comma 13 2 4" xfId="9705" xr:uid="{00000000-0005-0000-0000-0000A0510000}"/>
    <cellStyle name="Comma 13 2 4 2" xfId="9706" xr:uid="{00000000-0005-0000-0000-0000A1510000}"/>
    <cellStyle name="Comma 13 2 4 2 2" xfId="24980" xr:uid="{00000000-0005-0000-0000-0000A2510000}"/>
    <cellStyle name="Comma 13 2 4 3" xfId="24979" xr:uid="{00000000-0005-0000-0000-0000A3510000}"/>
    <cellStyle name="Comma 13 2 5" xfId="9707" xr:uid="{00000000-0005-0000-0000-0000A4510000}"/>
    <cellStyle name="Comma 13 2 5 2" xfId="24981" xr:uid="{00000000-0005-0000-0000-0000A5510000}"/>
    <cellStyle name="Comma 13 2 6" xfId="9692" xr:uid="{00000000-0005-0000-0000-0000A6510000}"/>
    <cellStyle name="Comma 13 2 6 2" xfId="24966" xr:uid="{00000000-0005-0000-0000-0000A7510000}"/>
    <cellStyle name="Comma 13 2 7" xfId="17230" xr:uid="{00000000-0005-0000-0000-0000A8510000}"/>
    <cellStyle name="Comma 13 2 8" xfId="33889" xr:uid="{00000000-0005-0000-0000-0000A9510000}"/>
    <cellStyle name="Comma 13 3" xfId="1692" xr:uid="{00000000-0005-0000-0000-0000AA510000}"/>
    <cellStyle name="Comma 13 3 2" xfId="9709" xr:uid="{00000000-0005-0000-0000-0000AB510000}"/>
    <cellStyle name="Comma 13 3 2 2" xfId="9710" xr:uid="{00000000-0005-0000-0000-0000AC510000}"/>
    <cellStyle name="Comma 13 3 2 2 2" xfId="9711" xr:uid="{00000000-0005-0000-0000-0000AD510000}"/>
    <cellStyle name="Comma 13 3 2 2 2 2" xfId="24985" xr:uid="{00000000-0005-0000-0000-0000AE510000}"/>
    <cellStyle name="Comma 13 3 2 2 3" xfId="24984" xr:uid="{00000000-0005-0000-0000-0000AF510000}"/>
    <cellStyle name="Comma 13 3 2 3" xfId="9712" xr:uid="{00000000-0005-0000-0000-0000B0510000}"/>
    <cellStyle name="Comma 13 3 2 3 2" xfId="24986" xr:uid="{00000000-0005-0000-0000-0000B1510000}"/>
    <cellStyle name="Comma 13 3 2 4" xfId="24983" xr:uid="{00000000-0005-0000-0000-0000B2510000}"/>
    <cellStyle name="Comma 13 3 3" xfId="9713" xr:uid="{00000000-0005-0000-0000-0000B3510000}"/>
    <cellStyle name="Comma 13 3 3 2" xfId="9714" xr:uid="{00000000-0005-0000-0000-0000B4510000}"/>
    <cellStyle name="Comma 13 3 3 2 2" xfId="24988" xr:uid="{00000000-0005-0000-0000-0000B5510000}"/>
    <cellStyle name="Comma 13 3 3 3" xfId="24987" xr:uid="{00000000-0005-0000-0000-0000B6510000}"/>
    <cellStyle name="Comma 13 3 4" xfId="9715" xr:uid="{00000000-0005-0000-0000-0000B7510000}"/>
    <cellStyle name="Comma 13 3 4 2" xfId="24989" xr:uid="{00000000-0005-0000-0000-0000B8510000}"/>
    <cellStyle name="Comma 13 3 5" xfId="9708" xr:uid="{00000000-0005-0000-0000-0000B9510000}"/>
    <cellStyle name="Comma 13 3 5 2" xfId="24982" xr:uid="{00000000-0005-0000-0000-0000BA510000}"/>
    <cellStyle name="Comma 13 3 6" xfId="17840" xr:uid="{00000000-0005-0000-0000-0000BB510000}"/>
    <cellStyle name="Comma 13 3 7" xfId="34410" xr:uid="{00000000-0005-0000-0000-0000BC510000}"/>
    <cellStyle name="Comma 13 4" xfId="9716" xr:uid="{00000000-0005-0000-0000-0000BD510000}"/>
    <cellStyle name="Comma 13 4 2" xfId="9717" xr:uid="{00000000-0005-0000-0000-0000BE510000}"/>
    <cellStyle name="Comma 13 4 2 2" xfId="9718" xr:uid="{00000000-0005-0000-0000-0000BF510000}"/>
    <cellStyle name="Comma 13 4 2 2 2" xfId="24992" xr:uid="{00000000-0005-0000-0000-0000C0510000}"/>
    <cellStyle name="Comma 13 4 2 3" xfId="24991" xr:uid="{00000000-0005-0000-0000-0000C1510000}"/>
    <cellStyle name="Comma 13 4 3" xfId="9719" xr:uid="{00000000-0005-0000-0000-0000C2510000}"/>
    <cellStyle name="Comma 13 4 3 2" xfId="24993" xr:uid="{00000000-0005-0000-0000-0000C3510000}"/>
    <cellStyle name="Comma 13 4 4" xfId="24990" xr:uid="{00000000-0005-0000-0000-0000C4510000}"/>
    <cellStyle name="Comma 13 5" xfId="9720" xr:uid="{00000000-0005-0000-0000-0000C5510000}"/>
    <cellStyle name="Comma 13 5 2" xfId="9721" xr:uid="{00000000-0005-0000-0000-0000C6510000}"/>
    <cellStyle name="Comma 13 5 2 2" xfId="9722" xr:uid="{00000000-0005-0000-0000-0000C7510000}"/>
    <cellStyle name="Comma 13 5 2 2 2" xfId="24996" xr:uid="{00000000-0005-0000-0000-0000C8510000}"/>
    <cellStyle name="Comma 13 5 2 3" xfId="24995" xr:uid="{00000000-0005-0000-0000-0000C9510000}"/>
    <cellStyle name="Comma 13 5 3" xfId="9723" xr:uid="{00000000-0005-0000-0000-0000CA510000}"/>
    <cellStyle name="Comma 13 5 3 2" xfId="24997" xr:uid="{00000000-0005-0000-0000-0000CB510000}"/>
    <cellStyle name="Comma 13 5 4" xfId="24994" xr:uid="{00000000-0005-0000-0000-0000CC510000}"/>
    <cellStyle name="Comma 13 6" xfId="9724" xr:uid="{00000000-0005-0000-0000-0000CD510000}"/>
    <cellStyle name="Comma 13 7" xfId="9725" xr:uid="{00000000-0005-0000-0000-0000CE510000}"/>
    <cellStyle name="Comma 13 7 2" xfId="9726" xr:uid="{00000000-0005-0000-0000-0000CF510000}"/>
    <cellStyle name="Comma 13 7 2 2" xfId="24999" xr:uid="{00000000-0005-0000-0000-0000D0510000}"/>
    <cellStyle name="Comma 13 7 3" xfId="24998" xr:uid="{00000000-0005-0000-0000-0000D1510000}"/>
    <cellStyle name="Comma 13 8" xfId="2675" xr:uid="{00000000-0005-0000-0000-0000D2510000}"/>
    <cellStyle name="Comma 13 8 2" xfId="18816" xr:uid="{00000000-0005-0000-0000-0000D3510000}"/>
    <cellStyle name="Comma 13 9" xfId="16889" xr:uid="{00000000-0005-0000-0000-0000D4510000}"/>
    <cellStyle name="Comma 130" xfId="35947" xr:uid="{E1BECC08-19A0-4DE4-B8E1-F19086F1E529}"/>
    <cellStyle name="Comma 131" xfId="35945" xr:uid="{22C33982-395A-4816-97D9-3EEC9CF9173B}"/>
    <cellStyle name="Comma 132" xfId="35953" xr:uid="{A6F19E3B-373E-48E2-986E-1D6BC40E571C}"/>
    <cellStyle name="Comma 133" xfId="35944" xr:uid="{9A7DC1E7-3B95-4A04-8D92-1029597C0814}"/>
    <cellStyle name="Comma 14" xfId="595" xr:uid="{00000000-0005-0000-0000-0000D5510000}"/>
    <cellStyle name="Comma 14 2" xfId="953" xr:uid="{00000000-0005-0000-0000-0000D6510000}"/>
    <cellStyle name="Comma 14 2 2" xfId="2049" xr:uid="{00000000-0005-0000-0000-0000D7510000}"/>
    <cellStyle name="Comma 14 2 2 2" xfId="18197" xr:uid="{00000000-0005-0000-0000-0000D8510000}"/>
    <cellStyle name="Comma 14 2 3" xfId="17246" xr:uid="{00000000-0005-0000-0000-0000D9510000}"/>
    <cellStyle name="Comma 14 2 4" xfId="34604" xr:uid="{00000000-0005-0000-0000-0000DA510000}"/>
    <cellStyle name="Comma 14 3" xfId="1708" xr:uid="{00000000-0005-0000-0000-0000DB510000}"/>
    <cellStyle name="Comma 14 3 2" xfId="17856" xr:uid="{00000000-0005-0000-0000-0000DC510000}"/>
    <cellStyle name="Comma 14 3 3" xfId="34359" xr:uid="{00000000-0005-0000-0000-0000DD510000}"/>
    <cellStyle name="Comma 14 4" xfId="9727" xr:uid="{00000000-0005-0000-0000-0000DE510000}"/>
    <cellStyle name="Comma 14 5" xfId="16905" xr:uid="{00000000-0005-0000-0000-0000DF510000}"/>
    <cellStyle name="Comma 14 6" xfId="33187" xr:uid="{00000000-0005-0000-0000-0000E0510000}"/>
    <cellStyle name="Comma 15" xfId="596" xr:uid="{00000000-0005-0000-0000-0000E1510000}"/>
    <cellStyle name="Comma 15 2" xfId="954" xr:uid="{00000000-0005-0000-0000-0000E2510000}"/>
    <cellStyle name="Comma 15 2 2" xfId="2050" xr:uid="{00000000-0005-0000-0000-0000E3510000}"/>
    <cellStyle name="Comma 15 2 2 2" xfId="18198" xr:uid="{00000000-0005-0000-0000-0000E4510000}"/>
    <cellStyle name="Comma 15 2 3" xfId="17247" xr:uid="{00000000-0005-0000-0000-0000E5510000}"/>
    <cellStyle name="Comma 15 2 4" xfId="34665" xr:uid="{00000000-0005-0000-0000-0000E6510000}"/>
    <cellStyle name="Comma 15 3" xfId="1709" xr:uid="{00000000-0005-0000-0000-0000E7510000}"/>
    <cellStyle name="Comma 15 3 2" xfId="17857" xr:uid="{00000000-0005-0000-0000-0000E8510000}"/>
    <cellStyle name="Comma 15 3 3" xfId="34360" xr:uid="{00000000-0005-0000-0000-0000E9510000}"/>
    <cellStyle name="Comma 15 4" xfId="9728" xr:uid="{00000000-0005-0000-0000-0000EA510000}"/>
    <cellStyle name="Comma 15 5" xfId="16906" xr:uid="{00000000-0005-0000-0000-0000EB510000}"/>
    <cellStyle name="Comma 15 6" xfId="33188" xr:uid="{00000000-0005-0000-0000-0000EC510000}"/>
    <cellStyle name="Comma 16" xfId="749" xr:uid="{00000000-0005-0000-0000-0000ED510000}"/>
    <cellStyle name="Comma 16 2" xfId="1095" xr:uid="{00000000-0005-0000-0000-0000EE510000}"/>
    <cellStyle name="Comma 16 2 2" xfId="2191" xr:uid="{00000000-0005-0000-0000-0000EF510000}"/>
    <cellStyle name="Comma 16 2 2 2" xfId="18339" xr:uid="{00000000-0005-0000-0000-0000F0510000}"/>
    <cellStyle name="Comma 16 2 3" xfId="17388" xr:uid="{00000000-0005-0000-0000-0000F1510000}"/>
    <cellStyle name="Comma 16 2 4" xfId="34571" xr:uid="{00000000-0005-0000-0000-0000F2510000}"/>
    <cellStyle name="Comma 16 3" xfId="1850" xr:uid="{00000000-0005-0000-0000-0000F3510000}"/>
    <cellStyle name="Comma 16 3 2" xfId="17998" xr:uid="{00000000-0005-0000-0000-0000F4510000}"/>
    <cellStyle name="Comma 16 3 3" xfId="34367" xr:uid="{00000000-0005-0000-0000-0000F5510000}"/>
    <cellStyle name="Comma 16 4" xfId="9729" xr:uid="{00000000-0005-0000-0000-0000F6510000}"/>
    <cellStyle name="Comma 16 5" xfId="17047" xr:uid="{00000000-0005-0000-0000-0000F7510000}"/>
    <cellStyle name="Comma 16 6" xfId="33273" xr:uid="{00000000-0005-0000-0000-0000F8510000}"/>
    <cellStyle name="Comma 17" xfId="603" xr:uid="{00000000-0005-0000-0000-0000F9510000}"/>
    <cellStyle name="Comma 17 2" xfId="958" xr:uid="{00000000-0005-0000-0000-0000FA510000}"/>
    <cellStyle name="Comma 17 2 2" xfId="2054" xr:uid="{00000000-0005-0000-0000-0000FB510000}"/>
    <cellStyle name="Comma 17 2 2 2" xfId="18202" xr:uid="{00000000-0005-0000-0000-0000FC510000}"/>
    <cellStyle name="Comma 17 2 3" xfId="17251" xr:uid="{00000000-0005-0000-0000-0000FD510000}"/>
    <cellStyle name="Comma 17 2 4" xfId="34584" xr:uid="{00000000-0005-0000-0000-0000FE510000}"/>
    <cellStyle name="Comma 17 3" xfId="1713" xr:uid="{00000000-0005-0000-0000-0000FF510000}"/>
    <cellStyle name="Comma 17 3 2" xfId="17861" xr:uid="{00000000-0005-0000-0000-000000520000}"/>
    <cellStyle name="Comma 17 4" xfId="9730" xr:uid="{00000000-0005-0000-0000-000001520000}"/>
    <cellStyle name="Comma 17 5" xfId="16910" xr:uid="{00000000-0005-0000-0000-000002520000}"/>
    <cellStyle name="Comma 17 6" xfId="32581" xr:uid="{00000000-0005-0000-0000-000003520000}"/>
    <cellStyle name="Comma 18" xfId="752" xr:uid="{00000000-0005-0000-0000-000004520000}"/>
    <cellStyle name="Comma 18 2" xfId="1098" xr:uid="{00000000-0005-0000-0000-000005520000}"/>
    <cellStyle name="Comma 18 2 2" xfId="2194" xr:uid="{00000000-0005-0000-0000-000006520000}"/>
    <cellStyle name="Comma 18 2 2 2" xfId="18342" xr:uid="{00000000-0005-0000-0000-000007520000}"/>
    <cellStyle name="Comma 18 2 3" xfId="17391" xr:uid="{00000000-0005-0000-0000-000008520000}"/>
    <cellStyle name="Comma 18 2 4" xfId="34523" xr:uid="{00000000-0005-0000-0000-000009520000}"/>
    <cellStyle name="Comma 18 3" xfId="1853" xr:uid="{00000000-0005-0000-0000-00000A520000}"/>
    <cellStyle name="Comma 18 3 2" xfId="18001" xr:uid="{00000000-0005-0000-0000-00000B520000}"/>
    <cellStyle name="Comma 18 4" xfId="9731" xr:uid="{00000000-0005-0000-0000-00000C520000}"/>
    <cellStyle name="Comma 18 5" xfId="17050" xr:uid="{00000000-0005-0000-0000-00000D520000}"/>
    <cellStyle name="Comma 18 6" xfId="32596" xr:uid="{00000000-0005-0000-0000-00000E520000}"/>
    <cellStyle name="Comma 19" xfId="598" xr:uid="{00000000-0005-0000-0000-00000F520000}"/>
    <cellStyle name="Comma 19 2" xfId="956" xr:uid="{00000000-0005-0000-0000-000010520000}"/>
    <cellStyle name="Comma 19 2 2" xfId="2052" xr:uid="{00000000-0005-0000-0000-000011520000}"/>
    <cellStyle name="Comma 19 2 2 2" xfId="18200" xr:uid="{00000000-0005-0000-0000-000012520000}"/>
    <cellStyle name="Comma 19 2 3" xfId="17249" xr:uid="{00000000-0005-0000-0000-000013520000}"/>
    <cellStyle name="Comma 19 2 4" xfId="34537" xr:uid="{00000000-0005-0000-0000-000014520000}"/>
    <cellStyle name="Comma 19 3" xfId="1711" xr:uid="{00000000-0005-0000-0000-000015520000}"/>
    <cellStyle name="Comma 19 3 2" xfId="17859" xr:uid="{00000000-0005-0000-0000-000016520000}"/>
    <cellStyle name="Comma 19 4" xfId="9732" xr:uid="{00000000-0005-0000-0000-000017520000}"/>
    <cellStyle name="Comma 19 5" xfId="16908" xr:uid="{00000000-0005-0000-0000-000018520000}"/>
    <cellStyle name="Comma 19 6" xfId="33277" xr:uid="{00000000-0005-0000-0000-000019520000}"/>
    <cellStyle name="Comma 2" xfId="278" xr:uid="{00000000-0005-0000-0000-00001A520000}"/>
    <cellStyle name="Comma 2 2" xfId="279" xr:uid="{00000000-0005-0000-0000-00001B520000}"/>
    <cellStyle name="Comma 2 2 2" xfId="9733" xr:uid="{00000000-0005-0000-0000-00001C520000}"/>
    <cellStyle name="Comma 2 2 3" xfId="9734" xr:uid="{00000000-0005-0000-0000-00001D520000}"/>
    <cellStyle name="Comma 2 2 4" xfId="32600" xr:uid="{00000000-0005-0000-0000-00001E520000}"/>
    <cellStyle name="Comma 2 3" xfId="280" xr:uid="{00000000-0005-0000-0000-00001F520000}"/>
    <cellStyle name="Comma 2 3 2" xfId="32601" xr:uid="{00000000-0005-0000-0000-000020520000}"/>
    <cellStyle name="Comma 2 4" xfId="34904" xr:uid="{00000000-0005-0000-0000-000021520000}"/>
    <cellStyle name="Comma 2 5" xfId="32599" xr:uid="{00000000-0005-0000-0000-000022520000}"/>
    <cellStyle name="Comma 20" xfId="597" xr:uid="{00000000-0005-0000-0000-000023520000}"/>
    <cellStyle name="Comma 20 2" xfId="955" xr:uid="{00000000-0005-0000-0000-000024520000}"/>
    <cellStyle name="Comma 20 2 2" xfId="2051" xr:uid="{00000000-0005-0000-0000-000025520000}"/>
    <cellStyle name="Comma 20 2 2 2" xfId="18199" xr:uid="{00000000-0005-0000-0000-000026520000}"/>
    <cellStyle name="Comma 20 2 3" xfId="17248" xr:uid="{00000000-0005-0000-0000-000027520000}"/>
    <cellStyle name="Comma 20 2 4" xfId="34720" xr:uid="{00000000-0005-0000-0000-000028520000}"/>
    <cellStyle name="Comma 20 3" xfId="1710" xr:uid="{00000000-0005-0000-0000-000029520000}"/>
    <cellStyle name="Comma 20 3 2" xfId="17858" xr:uid="{00000000-0005-0000-0000-00002A520000}"/>
    <cellStyle name="Comma 20 4" xfId="9735" xr:uid="{00000000-0005-0000-0000-00002B520000}"/>
    <cellStyle name="Comma 20 5" xfId="16907" xr:uid="{00000000-0005-0000-0000-00002C520000}"/>
    <cellStyle name="Comma 20 6" xfId="33283" xr:uid="{00000000-0005-0000-0000-00002D520000}"/>
    <cellStyle name="Comma 21" xfId="750" xr:uid="{00000000-0005-0000-0000-00002E520000}"/>
    <cellStyle name="Comma 21 2" xfId="1096" xr:uid="{00000000-0005-0000-0000-00002F520000}"/>
    <cellStyle name="Comma 21 2 2" xfId="2192" xr:uid="{00000000-0005-0000-0000-000030520000}"/>
    <cellStyle name="Comma 21 2 2 2" xfId="18340" xr:uid="{00000000-0005-0000-0000-000031520000}"/>
    <cellStyle name="Comma 21 2 3" xfId="17389" xr:uid="{00000000-0005-0000-0000-000032520000}"/>
    <cellStyle name="Comma 21 2 4" xfId="34539" xr:uid="{00000000-0005-0000-0000-000033520000}"/>
    <cellStyle name="Comma 21 3" xfId="1851" xr:uid="{00000000-0005-0000-0000-000034520000}"/>
    <cellStyle name="Comma 21 3 2" xfId="17999" xr:uid="{00000000-0005-0000-0000-000035520000}"/>
    <cellStyle name="Comma 21 4" xfId="9736" xr:uid="{00000000-0005-0000-0000-000036520000}"/>
    <cellStyle name="Comma 21 5" xfId="17048" xr:uid="{00000000-0005-0000-0000-000037520000}"/>
    <cellStyle name="Comma 21 6" xfId="33309" xr:uid="{00000000-0005-0000-0000-000038520000}"/>
    <cellStyle name="Comma 22" xfId="769" xr:uid="{00000000-0005-0000-0000-000039520000}"/>
    <cellStyle name="Comma 22 2" xfId="1868" xr:uid="{00000000-0005-0000-0000-00003A520000}"/>
    <cellStyle name="Comma 22 2 2" xfId="18016" xr:uid="{00000000-0005-0000-0000-00003B520000}"/>
    <cellStyle name="Comma 22 2 3" xfId="34854" xr:uid="{00000000-0005-0000-0000-00003C520000}"/>
    <cellStyle name="Comma 22 3" xfId="9737" xr:uid="{00000000-0005-0000-0000-00003D520000}"/>
    <cellStyle name="Comma 22 4" xfId="17065" xr:uid="{00000000-0005-0000-0000-00003E520000}"/>
    <cellStyle name="Comma 22 5" xfId="33826" xr:uid="{00000000-0005-0000-0000-00003F520000}"/>
    <cellStyle name="Comma 23" xfId="1523" xr:uid="{00000000-0005-0000-0000-000040520000}"/>
    <cellStyle name="Comma 23 2" xfId="9738" xr:uid="{00000000-0005-0000-0000-000041520000}"/>
    <cellStyle name="Comma 23 2 2" xfId="34856" xr:uid="{00000000-0005-0000-0000-000042520000}"/>
    <cellStyle name="Comma 23 3" xfId="17674" xr:uid="{00000000-0005-0000-0000-000043520000}"/>
    <cellStyle name="Comma 23 4" xfId="33901" xr:uid="{00000000-0005-0000-0000-000044520000}"/>
    <cellStyle name="Comma 24" xfId="9739" xr:uid="{00000000-0005-0000-0000-000045520000}"/>
    <cellStyle name="Comma 24 2" xfId="34887" xr:uid="{00000000-0005-0000-0000-000046520000}"/>
    <cellStyle name="Comma 24 3" xfId="34857" xr:uid="{00000000-0005-0000-0000-000047520000}"/>
    <cellStyle name="Comma 24 4" xfId="33928" xr:uid="{00000000-0005-0000-0000-000048520000}"/>
    <cellStyle name="Comma 25" xfId="9740" xr:uid="{00000000-0005-0000-0000-000049520000}"/>
    <cellStyle name="Comma 25 2" xfId="34886" xr:uid="{00000000-0005-0000-0000-00004A520000}"/>
    <cellStyle name="Comma 25 3" xfId="33929" xr:uid="{00000000-0005-0000-0000-00004B520000}"/>
    <cellStyle name="Comma 26" xfId="9741" xr:uid="{00000000-0005-0000-0000-00004C520000}"/>
    <cellStyle name="Comma 26 2" xfId="34906" xr:uid="{00000000-0005-0000-0000-00004D520000}"/>
    <cellStyle name="Comma 27" xfId="9742" xr:uid="{00000000-0005-0000-0000-00004E520000}"/>
    <cellStyle name="Comma 27 2" xfId="34901" xr:uid="{00000000-0005-0000-0000-00004F520000}"/>
    <cellStyle name="Comma 28" xfId="9743" xr:uid="{00000000-0005-0000-0000-000050520000}"/>
    <cellStyle name="Comma 28 2" xfId="35081" xr:uid="{00000000-0005-0000-0000-000051520000}"/>
    <cellStyle name="Comma 29" xfId="9744" xr:uid="{00000000-0005-0000-0000-000052520000}"/>
    <cellStyle name="Comma 29 2" xfId="35096" xr:uid="{00000000-0005-0000-0000-000053520000}"/>
    <cellStyle name="Comma 3" xfId="281" xr:uid="{00000000-0005-0000-0000-000054520000}"/>
    <cellStyle name="Comma 3 2" xfId="282" xr:uid="{00000000-0005-0000-0000-000055520000}"/>
    <cellStyle name="Comma 3 2 2" xfId="9745" xr:uid="{00000000-0005-0000-0000-000056520000}"/>
    <cellStyle name="Comma 3 2 2 2" xfId="9746" xr:uid="{00000000-0005-0000-0000-000057520000}"/>
    <cellStyle name="Comma 3 2 2 2 2" xfId="9747" xr:uid="{00000000-0005-0000-0000-000058520000}"/>
    <cellStyle name="Comma 3 2 2 2 2 2" xfId="25002" xr:uid="{00000000-0005-0000-0000-000059520000}"/>
    <cellStyle name="Comma 3 2 2 2 3" xfId="25001" xr:uid="{00000000-0005-0000-0000-00005A520000}"/>
    <cellStyle name="Comma 3 2 2 3" xfId="9748" xr:uid="{00000000-0005-0000-0000-00005B520000}"/>
    <cellStyle name="Comma 3 2 2 3 2" xfId="25003" xr:uid="{00000000-0005-0000-0000-00005C520000}"/>
    <cellStyle name="Comma 3 2 2 4" xfId="25000" xr:uid="{00000000-0005-0000-0000-00005D520000}"/>
    <cellStyle name="Comma 3 2 3" xfId="9749" xr:uid="{00000000-0005-0000-0000-00005E520000}"/>
    <cellStyle name="Comma 3 2 3 2" xfId="9750" xr:uid="{00000000-0005-0000-0000-00005F520000}"/>
    <cellStyle name="Comma 3 2 3 2 2" xfId="9751" xr:uid="{00000000-0005-0000-0000-000060520000}"/>
    <cellStyle name="Comma 3 2 3 2 2 2" xfId="25006" xr:uid="{00000000-0005-0000-0000-000061520000}"/>
    <cellStyle name="Comma 3 2 3 2 3" xfId="25005" xr:uid="{00000000-0005-0000-0000-000062520000}"/>
    <cellStyle name="Comma 3 2 3 3" xfId="9752" xr:uid="{00000000-0005-0000-0000-000063520000}"/>
    <cellStyle name="Comma 3 2 3 3 2" xfId="25007" xr:uid="{00000000-0005-0000-0000-000064520000}"/>
    <cellStyle name="Comma 3 2 3 4" xfId="25004" xr:uid="{00000000-0005-0000-0000-000065520000}"/>
    <cellStyle name="Comma 3 2 4" xfId="9753" xr:uid="{00000000-0005-0000-0000-000066520000}"/>
    <cellStyle name="Comma 3 2 4 2" xfId="9754" xr:uid="{00000000-0005-0000-0000-000067520000}"/>
    <cellStyle name="Comma 3 2 4 2 2" xfId="25009" xr:uid="{00000000-0005-0000-0000-000068520000}"/>
    <cellStyle name="Comma 3 2 4 3" xfId="25008" xr:uid="{00000000-0005-0000-0000-000069520000}"/>
    <cellStyle name="Comma 3 2 5" xfId="9755" xr:uid="{00000000-0005-0000-0000-00006A520000}"/>
    <cellStyle name="Comma 3 2 5 2" xfId="9756" xr:uid="{00000000-0005-0000-0000-00006B520000}"/>
    <cellStyle name="Comma 3 2 5 2 2" xfId="25011" xr:uid="{00000000-0005-0000-0000-00006C520000}"/>
    <cellStyle name="Comma 3 2 5 3" xfId="25010" xr:uid="{00000000-0005-0000-0000-00006D520000}"/>
    <cellStyle name="Comma 3 2 6" xfId="9757" xr:uid="{00000000-0005-0000-0000-00006E520000}"/>
    <cellStyle name="Comma 3 2 6 2" xfId="25012" xr:uid="{00000000-0005-0000-0000-00006F520000}"/>
    <cellStyle name="Comma 3 2 7" xfId="32603" xr:uid="{00000000-0005-0000-0000-000070520000}"/>
    <cellStyle name="Comma 3 3" xfId="9758" xr:uid="{00000000-0005-0000-0000-000071520000}"/>
    <cellStyle name="Comma 3 3 2" xfId="9759" xr:uid="{00000000-0005-0000-0000-000072520000}"/>
    <cellStyle name="Comma 3 3 2 2" xfId="9760" xr:uid="{00000000-0005-0000-0000-000073520000}"/>
    <cellStyle name="Comma 3 3 2 2 2" xfId="25015" xr:uid="{00000000-0005-0000-0000-000074520000}"/>
    <cellStyle name="Comma 3 3 2 3" xfId="25014" xr:uid="{00000000-0005-0000-0000-000075520000}"/>
    <cellStyle name="Comma 3 3 3" xfId="9761" xr:uid="{00000000-0005-0000-0000-000076520000}"/>
    <cellStyle name="Comma 3 3 3 2" xfId="25016" xr:uid="{00000000-0005-0000-0000-000077520000}"/>
    <cellStyle name="Comma 3 3 4" xfId="25013" xr:uid="{00000000-0005-0000-0000-000078520000}"/>
    <cellStyle name="Comma 3 4" xfId="9762" xr:uid="{00000000-0005-0000-0000-000079520000}"/>
    <cellStyle name="Comma 3 4 2" xfId="9763" xr:uid="{00000000-0005-0000-0000-00007A520000}"/>
    <cellStyle name="Comma 3 4 2 2" xfId="9764" xr:uid="{00000000-0005-0000-0000-00007B520000}"/>
    <cellStyle name="Comma 3 4 2 2 2" xfId="25019" xr:uid="{00000000-0005-0000-0000-00007C520000}"/>
    <cellStyle name="Comma 3 4 2 3" xfId="25018" xr:uid="{00000000-0005-0000-0000-00007D520000}"/>
    <cellStyle name="Comma 3 4 3" xfId="9765" xr:uid="{00000000-0005-0000-0000-00007E520000}"/>
    <cellStyle name="Comma 3 4 3 2" xfId="25020" xr:uid="{00000000-0005-0000-0000-00007F520000}"/>
    <cellStyle name="Comma 3 4 4" xfId="25017" xr:uid="{00000000-0005-0000-0000-000080520000}"/>
    <cellStyle name="Comma 3 5" xfId="9766" xr:uid="{00000000-0005-0000-0000-000081520000}"/>
    <cellStyle name="Comma 3 5 2" xfId="9767" xr:uid="{00000000-0005-0000-0000-000082520000}"/>
    <cellStyle name="Comma 3 5 2 2" xfId="25022" xr:uid="{00000000-0005-0000-0000-000083520000}"/>
    <cellStyle name="Comma 3 5 3" xfId="25021" xr:uid="{00000000-0005-0000-0000-000084520000}"/>
    <cellStyle name="Comma 3 6" xfId="9768" xr:uid="{00000000-0005-0000-0000-000085520000}"/>
    <cellStyle name="Comma 3 6 2" xfId="9769" xr:uid="{00000000-0005-0000-0000-000086520000}"/>
    <cellStyle name="Comma 3 6 2 2" xfId="25024" xr:uid="{00000000-0005-0000-0000-000087520000}"/>
    <cellStyle name="Comma 3 6 3" xfId="25023" xr:uid="{00000000-0005-0000-0000-000088520000}"/>
    <cellStyle name="Comma 3 7" xfId="9770" xr:uid="{00000000-0005-0000-0000-000089520000}"/>
    <cellStyle name="Comma 3 7 2" xfId="25025" xr:uid="{00000000-0005-0000-0000-00008A520000}"/>
    <cellStyle name="Comma 3 8" xfId="32602" xr:uid="{00000000-0005-0000-0000-00008B520000}"/>
    <cellStyle name="Comma 30" xfId="9771" xr:uid="{00000000-0005-0000-0000-00008C520000}"/>
    <cellStyle name="Comma 30 2" xfId="35124" xr:uid="{00000000-0005-0000-0000-00008D520000}"/>
    <cellStyle name="Comma 31" xfId="9772" xr:uid="{00000000-0005-0000-0000-00008E520000}"/>
    <cellStyle name="Comma 31 2" xfId="35125" xr:uid="{00000000-0005-0000-0000-00008F520000}"/>
    <cellStyle name="Comma 32" xfId="9773" xr:uid="{00000000-0005-0000-0000-000090520000}"/>
    <cellStyle name="Comma 32 2" xfId="25026" xr:uid="{00000000-0005-0000-0000-000091520000}"/>
    <cellStyle name="Comma 32 3" xfId="34271" xr:uid="{00000000-0005-0000-0000-000092520000}"/>
    <cellStyle name="Comma 33" xfId="9774" xr:uid="{00000000-0005-0000-0000-000093520000}"/>
    <cellStyle name="Comma 33 2" xfId="25027" xr:uid="{00000000-0005-0000-0000-000094520000}"/>
    <cellStyle name="Comma 33 3" xfId="34298" xr:uid="{00000000-0005-0000-0000-000095520000}"/>
    <cellStyle name="Comma 34" xfId="9775" xr:uid="{00000000-0005-0000-0000-000096520000}"/>
    <cellStyle name="Comma 34 2" xfId="34304" xr:uid="{00000000-0005-0000-0000-000097520000}"/>
    <cellStyle name="Comma 35" xfId="9776" xr:uid="{00000000-0005-0000-0000-000098520000}"/>
    <cellStyle name="Comma 35 2" xfId="35129" xr:uid="{00000000-0005-0000-0000-000099520000}"/>
    <cellStyle name="Comma 36" xfId="16489" xr:uid="{00000000-0005-0000-0000-00009A520000}"/>
    <cellStyle name="Comma 36 2" xfId="31041" xr:uid="{00000000-0005-0000-0000-00009B520000}"/>
    <cellStyle name="Comma 37" xfId="16678" xr:uid="{00000000-0005-0000-0000-00009C520000}"/>
    <cellStyle name="Comma 37 2" xfId="31176" xr:uid="{00000000-0005-0000-0000-00009D520000}"/>
    <cellStyle name="Comma 38" xfId="2556" xr:uid="{00000000-0005-0000-0000-00009E520000}"/>
    <cellStyle name="Comma 38 2" xfId="18702" xr:uid="{00000000-0005-0000-0000-00009F520000}"/>
    <cellStyle name="Comma 39" xfId="16708" xr:uid="{00000000-0005-0000-0000-0000A0520000}"/>
    <cellStyle name="Comma 4" xfId="283" xr:uid="{00000000-0005-0000-0000-0000A1520000}"/>
    <cellStyle name="Comma 4 2" xfId="9777" xr:uid="{00000000-0005-0000-0000-0000A2520000}"/>
    <cellStyle name="Comma 4 3" xfId="9778" xr:uid="{00000000-0005-0000-0000-0000A3520000}"/>
    <cellStyle name="Comma 4 4" xfId="32604" xr:uid="{00000000-0005-0000-0000-0000A4520000}"/>
    <cellStyle name="Comma 40" xfId="31769" xr:uid="{00000000-0005-0000-0000-0000A5520000}"/>
    <cellStyle name="Comma 41" xfId="31845" xr:uid="{00000000-0005-0000-0000-0000A6520000}"/>
    <cellStyle name="Comma 42" xfId="31987" xr:uid="{00000000-0005-0000-0000-0000A7520000}"/>
    <cellStyle name="Comma 43" xfId="32105" xr:uid="{00000000-0005-0000-0000-0000A8520000}"/>
    <cellStyle name="Comma 44" xfId="32181" xr:uid="{00000000-0005-0000-0000-0000A9520000}"/>
    <cellStyle name="Comma 45" xfId="32182" xr:uid="{00000000-0005-0000-0000-0000AA520000}"/>
    <cellStyle name="Comma 46" xfId="32208" xr:uid="{00000000-0005-0000-0000-0000AB520000}"/>
    <cellStyle name="Comma 47" xfId="32238" xr:uid="{00000000-0005-0000-0000-0000AC520000}"/>
    <cellStyle name="Comma 48" xfId="32239" xr:uid="{00000000-0005-0000-0000-0000AD520000}"/>
    <cellStyle name="Comma 49" xfId="32276" xr:uid="{00000000-0005-0000-0000-0000AE520000}"/>
    <cellStyle name="Comma 5" xfId="284" xr:uid="{00000000-0005-0000-0000-0000AF520000}"/>
    <cellStyle name="Comma 5 2" xfId="9779" xr:uid="{00000000-0005-0000-0000-0000B0520000}"/>
    <cellStyle name="Comma 5 3" xfId="9780" xr:uid="{00000000-0005-0000-0000-0000B1520000}"/>
    <cellStyle name="Comma 5 4" xfId="32605" xr:uid="{00000000-0005-0000-0000-0000B2520000}"/>
    <cellStyle name="Comma 50" xfId="32312" xr:uid="{00000000-0005-0000-0000-0000B3520000}"/>
    <cellStyle name="Comma 51" xfId="32335" xr:uid="{00000000-0005-0000-0000-0000B4520000}"/>
    <cellStyle name="Comma 52" xfId="32373" xr:uid="{00000000-0005-0000-0000-0000B5520000}"/>
    <cellStyle name="Comma 53" xfId="32380" xr:uid="{00000000-0005-0000-0000-0000B6520000}"/>
    <cellStyle name="Comma 54" xfId="32410" xr:uid="{00000000-0005-0000-0000-0000B7520000}"/>
    <cellStyle name="Comma 55" xfId="32411" xr:uid="{00000000-0005-0000-0000-0000B8520000}"/>
    <cellStyle name="Comma 56" xfId="32443" xr:uid="{00000000-0005-0000-0000-0000B9520000}"/>
    <cellStyle name="Comma 57" xfId="32444" xr:uid="{00000000-0005-0000-0000-0000BA520000}"/>
    <cellStyle name="Comma 58" xfId="32483" xr:uid="{00000000-0005-0000-0000-0000BB520000}"/>
    <cellStyle name="Comma 59" xfId="32484" xr:uid="{00000000-0005-0000-0000-0000BC520000}"/>
    <cellStyle name="Comma 6" xfId="285" xr:uid="{00000000-0005-0000-0000-0000BD520000}"/>
    <cellStyle name="Comma 6 2" xfId="9781" xr:uid="{00000000-0005-0000-0000-0000BE520000}"/>
    <cellStyle name="Comma 6 3" xfId="32606" xr:uid="{00000000-0005-0000-0000-0000BF520000}"/>
    <cellStyle name="Comma 60" xfId="32517" xr:uid="{00000000-0005-0000-0000-0000C0520000}"/>
    <cellStyle name="Comma 61" xfId="32567" xr:uid="{00000000-0005-0000-0000-0000C1520000}"/>
    <cellStyle name="Comma 62" xfId="33152" xr:uid="{00000000-0005-0000-0000-0000C2520000}"/>
    <cellStyle name="Comma 63" xfId="35147" xr:uid="{00000000-0005-0000-0000-0000C3520000}"/>
    <cellStyle name="Comma 64" xfId="35151" xr:uid="{00000000-0005-0000-0000-0000C4520000}"/>
    <cellStyle name="Comma 65" xfId="35138" xr:uid="{00000000-0005-0000-0000-0000C5520000}"/>
    <cellStyle name="Comma 66" xfId="35142" xr:uid="{00000000-0005-0000-0000-0000C6520000}"/>
    <cellStyle name="Comma 67" xfId="35189" xr:uid="{00000000-0005-0000-0000-0000C7520000}"/>
    <cellStyle name="Comma 68" xfId="35190" xr:uid="{00000000-0005-0000-0000-0000C8520000}"/>
    <cellStyle name="Comma 69" xfId="35279" xr:uid="{00000000-0005-0000-0000-0000C9520000}"/>
    <cellStyle name="Comma 7" xfId="362" xr:uid="{00000000-0005-0000-0000-0000CA520000}"/>
    <cellStyle name="Comma 7 2" xfId="32612" xr:uid="{00000000-0005-0000-0000-0000CB520000}"/>
    <cellStyle name="Comma 70" xfId="35280" xr:uid="{00000000-0005-0000-0000-0000CC520000}"/>
    <cellStyle name="Comma 71" xfId="35281" xr:uid="{00000000-0005-0000-0000-0000CD520000}"/>
    <cellStyle name="Comma 72" xfId="35282" xr:uid="{00000000-0005-0000-0000-0000CE520000}"/>
    <cellStyle name="Comma 73" xfId="35307" xr:uid="{00000000-0005-0000-0000-0000CF520000}"/>
    <cellStyle name="Comma 74" xfId="35308" xr:uid="{00000000-0005-0000-0000-0000D0520000}"/>
    <cellStyle name="Comma 75" xfId="35309" xr:uid="{00000000-0005-0000-0000-0000D1520000}"/>
    <cellStyle name="Comma 76" xfId="35342" xr:uid="{00000000-0005-0000-0000-0000D2520000}"/>
    <cellStyle name="Comma 77" xfId="35343" xr:uid="{00000000-0005-0000-0000-0000D3520000}"/>
    <cellStyle name="Comma 78" xfId="35344" xr:uid="{00000000-0005-0000-0000-0000D4520000}"/>
    <cellStyle name="Comma 79" xfId="35345" xr:uid="{00000000-0005-0000-0000-0000D5520000}"/>
    <cellStyle name="Comma 8" xfId="385" xr:uid="{00000000-0005-0000-0000-0000D6520000}"/>
    <cellStyle name="Comma 8 2" xfId="9782" xr:uid="{00000000-0005-0000-0000-0000D7520000}"/>
    <cellStyle name="Comma 8 2 2" xfId="9783" xr:uid="{00000000-0005-0000-0000-0000D8520000}"/>
    <cellStyle name="Comma 8 2 2 2" xfId="9784" xr:uid="{00000000-0005-0000-0000-0000D9520000}"/>
    <cellStyle name="Comma 8 2 2 2 2" xfId="9785" xr:uid="{00000000-0005-0000-0000-0000DA520000}"/>
    <cellStyle name="Comma 8 2 2 2 2 2" xfId="9786" xr:uid="{00000000-0005-0000-0000-0000DB520000}"/>
    <cellStyle name="Comma 8 2 2 2 2 2 2" xfId="25031" xr:uid="{00000000-0005-0000-0000-0000DC520000}"/>
    <cellStyle name="Comma 8 2 2 2 2 3" xfId="25030" xr:uid="{00000000-0005-0000-0000-0000DD520000}"/>
    <cellStyle name="Comma 8 2 2 2 3" xfId="9787" xr:uid="{00000000-0005-0000-0000-0000DE520000}"/>
    <cellStyle name="Comma 8 2 2 2 3 2" xfId="25032" xr:uid="{00000000-0005-0000-0000-0000DF520000}"/>
    <cellStyle name="Comma 8 2 2 2 4" xfId="25029" xr:uid="{00000000-0005-0000-0000-0000E0520000}"/>
    <cellStyle name="Comma 8 2 2 3" xfId="9788" xr:uid="{00000000-0005-0000-0000-0000E1520000}"/>
    <cellStyle name="Comma 8 2 2 3 2" xfId="9789" xr:uid="{00000000-0005-0000-0000-0000E2520000}"/>
    <cellStyle name="Comma 8 2 2 3 2 2" xfId="25034" xr:uid="{00000000-0005-0000-0000-0000E3520000}"/>
    <cellStyle name="Comma 8 2 2 3 3" xfId="25033" xr:uid="{00000000-0005-0000-0000-0000E4520000}"/>
    <cellStyle name="Comma 8 2 2 4" xfId="9790" xr:uid="{00000000-0005-0000-0000-0000E5520000}"/>
    <cellStyle name="Comma 8 2 2 4 2" xfId="25035" xr:uid="{00000000-0005-0000-0000-0000E6520000}"/>
    <cellStyle name="Comma 8 2 2 5" xfId="25028" xr:uid="{00000000-0005-0000-0000-0000E7520000}"/>
    <cellStyle name="Comma 8 2 3" xfId="9791" xr:uid="{00000000-0005-0000-0000-0000E8520000}"/>
    <cellStyle name="Comma 8 2 3 2" xfId="9792" xr:uid="{00000000-0005-0000-0000-0000E9520000}"/>
    <cellStyle name="Comma 8 2 3 2 2" xfId="9793" xr:uid="{00000000-0005-0000-0000-0000EA520000}"/>
    <cellStyle name="Comma 8 2 3 2 2 2" xfId="25038" xr:uid="{00000000-0005-0000-0000-0000EB520000}"/>
    <cellStyle name="Comma 8 2 3 2 3" xfId="25037" xr:uid="{00000000-0005-0000-0000-0000EC520000}"/>
    <cellStyle name="Comma 8 2 3 3" xfId="9794" xr:uid="{00000000-0005-0000-0000-0000ED520000}"/>
    <cellStyle name="Comma 8 2 3 3 2" xfId="25039" xr:uid="{00000000-0005-0000-0000-0000EE520000}"/>
    <cellStyle name="Comma 8 2 3 4" xfId="25036" xr:uid="{00000000-0005-0000-0000-0000EF520000}"/>
    <cellStyle name="Comma 8 2 4" xfId="9795" xr:uid="{00000000-0005-0000-0000-0000F0520000}"/>
    <cellStyle name="Comma 8 2 4 2" xfId="9796" xr:uid="{00000000-0005-0000-0000-0000F1520000}"/>
    <cellStyle name="Comma 8 2 4 2 2" xfId="25041" xr:uid="{00000000-0005-0000-0000-0000F2520000}"/>
    <cellStyle name="Comma 8 2 4 3" xfId="25040" xr:uid="{00000000-0005-0000-0000-0000F3520000}"/>
    <cellStyle name="Comma 8 2 5" xfId="9797" xr:uid="{00000000-0005-0000-0000-0000F4520000}"/>
    <cellStyle name="Comma 8 2 5 2" xfId="25042" xr:uid="{00000000-0005-0000-0000-0000F5520000}"/>
    <cellStyle name="Comma 8 3" xfId="9798" xr:uid="{00000000-0005-0000-0000-0000F6520000}"/>
    <cellStyle name="Comma 8 4" xfId="9799" xr:uid="{00000000-0005-0000-0000-0000F7520000}"/>
    <cellStyle name="Comma 8 4 2" xfId="9800" xr:uid="{00000000-0005-0000-0000-0000F8520000}"/>
    <cellStyle name="Comma 8 4 2 2" xfId="9801" xr:uid="{00000000-0005-0000-0000-0000F9520000}"/>
    <cellStyle name="Comma 8 4 2 2 2" xfId="9802" xr:uid="{00000000-0005-0000-0000-0000FA520000}"/>
    <cellStyle name="Comma 8 4 2 2 2 2" xfId="25046" xr:uid="{00000000-0005-0000-0000-0000FB520000}"/>
    <cellStyle name="Comma 8 4 2 2 3" xfId="25045" xr:uid="{00000000-0005-0000-0000-0000FC520000}"/>
    <cellStyle name="Comma 8 4 2 3" xfId="9803" xr:uid="{00000000-0005-0000-0000-0000FD520000}"/>
    <cellStyle name="Comma 8 4 2 3 2" xfId="25047" xr:uid="{00000000-0005-0000-0000-0000FE520000}"/>
    <cellStyle name="Comma 8 4 2 4" xfId="25044" xr:uid="{00000000-0005-0000-0000-0000FF520000}"/>
    <cellStyle name="Comma 8 4 3" xfId="9804" xr:uid="{00000000-0005-0000-0000-000000530000}"/>
    <cellStyle name="Comma 8 4 3 2" xfId="9805" xr:uid="{00000000-0005-0000-0000-000001530000}"/>
    <cellStyle name="Comma 8 4 3 2 2" xfId="25049" xr:uid="{00000000-0005-0000-0000-000002530000}"/>
    <cellStyle name="Comma 8 4 3 3" xfId="25048" xr:uid="{00000000-0005-0000-0000-000003530000}"/>
    <cellStyle name="Comma 8 4 4" xfId="9806" xr:uid="{00000000-0005-0000-0000-000004530000}"/>
    <cellStyle name="Comma 8 4 4 2" xfId="25050" xr:uid="{00000000-0005-0000-0000-000005530000}"/>
    <cellStyle name="Comma 8 4 5" xfId="25043" xr:uid="{00000000-0005-0000-0000-000006530000}"/>
    <cellStyle name="Comma 8 5" xfId="9807" xr:uid="{00000000-0005-0000-0000-000007530000}"/>
    <cellStyle name="Comma 8 5 2" xfId="9808" xr:uid="{00000000-0005-0000-0000-000008530000}"/>
    <cellStyle name="Comma 8 5 2 2" xfId="9809" xr:uid="{00000000-0005-0000-0000-000009530000}"/>
    <cellStyle name="Comma 8 5 2 2 2" xfId="25053" xr:uid="{00000000-0005-0000-0000-00000A530000}"/>
    <cellStyle name="Comma 8 5 2 3" xfId="25052" xr:uid="{00000000-0005-0000-0000-00000B530000}"/>
    <cellStyle name="Comma 8 5 3" xfId="9810" xr:uid="{00000000-0005-0000-0000-00000C530000}"/>
    <cellStyle name="Comma 8 5 3 2" xfId="25054" xr:uid="{00000000-0005-0000-0000-00000D530000}"/>
    <cellStyle name="Comma 8 5 4" xfId="25051" xr:uid="{00000000-0005-0000-0000-00000E530000}"/>
    <cellStyle name="Comma 8 6" xfId="9811" xr:uid="{00000000-0005-0000-0000-00000F530000}"/>
    <cellStyle name="Comma 8 6 2" xfId="9812" xr:uid="{00000000-0005-0000-0000-000010530000}"/>
    <cellStyle name="Comma 8 6 2 2" xfId="9813" xr:uid="{00000000-0005-0000-0000-000011530000}"/>
    <cellStyle name="Comma 8 6 2 2 2" xfId="25057" xr:uid="{00000000-0005-0000-0000-000012530000}"/>
    <cellStyle name="Comma 8 6 2 3" xfId="25056" xr:uid="{00000000-0005-0000-0000-000013530000}"/>
    <cellStyle name="Comma 8 6 3" xfId="9814" xr:uid="{00000000-0005-0000-0000-000014530000}"/>
    <cellStyle name="Comma 8 6 3 2" xfId="25058" xr:uid="{00000000-0005-0000-0000-000015530000}"/>
    <cellStyle name="Comma 8 6 4" xfId="25055" xr:uid="{00000000-0005-0000-0000-000016530000}"/>
    <cellStyle name="Comma 8 7" xfId="32613" xr:uid="{00000000-0005-0000-0000-000017530000}"/>
    <cellStyle name="Comma 80" xfId="35375" xr:uid="{00000000-0005-0000-0000-000018530000}"/>
    <cellStyle name="Comma 81" xfId="35379" xr:uid="{00000000-0005-0000-0000-000019530000}"/>
    <cellStyle name="Comma 82" xfId="35380" xr:uid="{00000000-0005-0000-0000-00001A530000}"/>
    <cellStyle name="Comma 83" xfId="35381" xr:uid="{00000000-0005-0000-0000-00001B530000}"/>
    <cellStyle name="Comma 84" xfId="35414" xr:uid="{00000000-0005-0000-0000-00004F8A0000}"/>
    <cellStyle name="Comma 85" xfId="35415" xr:uid="{00000000-0005-0000-0000-0000588A0000}"/>
    <cellStyle name="Comma 86" xfId="35490" xr:uid="{00000000-0005-0000-0000-00008B8A0000}"/>
    <cellStyle name="Comma 87" xfId="35491" xr:uid="{00000000-0005-0000-0000-0000948A0000}"/>
    <cellStyle name="Comma 88" xfId="35492" xr:uid="{00000000-0005-0000-0000-00009D8A0000}"/>
    <cellStyle name="Comma 89" xfId="35493" xr:uid="{00000000-0005-0000-0000-0000A68A0000}"/>
    <cellStyle name="Comma 9" xfId="389" xr:uid="{00000000-0005-0000-0000-00001C530000}"/>
    <cellStyle name="Comma 9 2" xfId="9815" xr:uid="{00000000-0005-0000-0000-00001D530000}"/>
    <cellStyle name="Comma 9 2 2" xfId="9816" xr:uid="{00000000-0005-0000-0000-00001E530000}"/>
    <cellStyle name="Comma 9 2 2 2" xfId="9817" xr:uid="{00000000-0005-0000-0000-00001F530000}"/>
    <cellStyle name="Comma 9 2 2 2 2" xfId="9818" xr:uid="{00000000-0005-0000-0000-000020530000}"/>
    <cellStyle name="Comma 9 2 2 2 2 2" xfId="9819" xr:uid="{00000000-0005-0000-0000-000021530000}"/>
    <cellStyle name="Comma 9 2 2 2 2 2 2" xfId="25063" xr:uid="{00000000-0005-0000-0000-000022530000}"/>
    <cellStyle name="Comma 9 2 2 2 2 3" xfId="25062" xr:uid="{00000000-0005-0000-0000-000023530000}"/>
    <cellStyle name="Comma 9 2 2 2 3" xfId="9820" xr:uid="{00000000-0005-0000-0000-000024530000}"/>
    <cellStyle name="Comma 9 2 2 2 3 2" xfId="25064" xr:uid="{00000000-0005-0000-0000-000025530000}"/>
    <cellStyle name="Comma 9 2 2 2 4" xfId="25061" xr:uid="{00000000-0005-0000-0000-000026530000}"/>
    <cellStyle name="Comma 9 2 2 3" xfId="9821" xr:uid="{00000000-0005-0000-0000-000027530000}"/>
    <cellStyle name="Comma 9 2 2 3 2" xfId="9822" xr:uid="{00000000-0005-0000-0000-000028530000}"/>
    <cellStyle name="Comma 9 2 2 3 2 2" xfId="25066" xr:uid="{00000000-0005-0000-0000-000029530000}"/>
    <cellStyle name="Comma 9 2 2 3 3" xfId="25065" xr:uid="{00000000-0005-0000-0000-00002A530000}"/>
    <cellStyle name="Comma 9 2 2 4" xfId="9823" xr:uid="{00000000-0005-0000-0000-00002B530000}"/>
    <cellStyle name="Comma 9 2 2 4 2" xfId="25067" xr:uid="{00000000-0005-0000-0000-00002C530000}"/>
    <cellStyle name="Comma 9 2 2 5" xfId="25060" xr:uid="{00000000-0005-0000-0000-00002D530000}"/>
    <cellStyle name="Comma 9 2 3" xfId="9824" xr:uid="{00000000-0005-0000-0000-00002E530000}"/>
    <cellStyle name="Comma 9 2 3 2" xfId="9825" xr:uid="{00000000-0005-0000-0000-00002F530000}"/>
    <cellStyle name="Comma 9 2 3 2 2" xfId="9826" xr:uid="{00000000-0005-0000-0000-000030530000}"/>
    <cellStyle name="Comma 9 2 3 2 2 2" xfId="25070" xr:uid="{00000000-0005-0000-0000-000031530000}"/>
    <cellStyle name="Comma 9 2 3 2 3" xfId="25069" xr:uid="{00000000-0005-0000-0000-000032530000}"/>
    <cellStyle name="Comma 9 2 3 3" xfId="9827" xr:uid="{00000000-0005-0000-0000-000033530000}"/>
    <cellStyle name="Comma 9 2 3 3 2" xfId="25071" xr:uid="{00000000-0005-0000-0000-000034530000}"/>
    <cellStyle name="Comma 9 2 3 4" xfId="25068" xr:uid="{00000000-0005-0000-0000-000035530000}"/>
    <cellStyle name="Comma 9 2 4" xfId="9828" xr:uid="{00000000-0005-0000-0000-000036530000}"/>
    <cellStyle name="Comma 9 2 4 2" xfId="9829" xr:uid="{00000000-0005-0000-0000-000037530000}"/>
    <cellStyle name="Comma 9 2 4 2 2" xfId="25073" xr:uid="{00000000-0005-0000-0000-000038530000}"/>
    <cellStyle name="Comma 9 2 4 3" xfId="25072" xr:uid="{00000000-0005-0000-0000-000039530000}"/>
    <cellStyle name="Comma 9 2 5" xfId="9830" xr:uid="{00000000-0005-0000-0000-00003A530000}"/>
    <cellStyle name="Comma 9 2 5 2" xfId="25074" xr:uid="{00000000-0005-0000-0000-00003B530000}"/>
    <cellStyle name="Comma 9 2 6" xfId="25059" xr:uid="{00000000-0005-0000-0000-00003C530000}"/>
    <cellStyle name="Comma 9 3" xfId="9831" xr:uid="{00000000-0005-0000-0000-00003D530000}"/>
    <cellStyle name="Comma 9 4" xfId="9832" xr:uid="{00000000-0005-0000-0000-00003E530000}"/>
    <cellStyle name="Comma 9 4 2" xfId="9833" xr:uid="{00000000-0005-0000-0000-00003F530000}"/>
    <cellStyle name="Comma 9 4 2 2" xfId="9834" xr:uid="{00000000-0005-0000-0000-000040530000}"/>
    <cellStyle name="Comma 9 4 2 2 2" xfId="9835" xr:uid="{00000000-0005-0000-0000-000041530000}"/>
    <cellStyle name="Comma 9 4 2 2 2 2" xfId="25078" xr:uid="{00000000-0005-0000-0000-000042530000}"/>
    <cellStyle name="Comma 9 4 2 2 3" xfId="25077" xr:uid="{00000000-0005-0000-0000-000043530000}"/>
    <cellStyle name="Comma 9 4 2 3" xfId="9836" xr:uid="{00000000-0005-0000-0000-000044530000}"/>
    <cellStyle name="Comma 9 4 2 3 2" xfId="25079" xr:uid="{00000000-0005-0000-0000-000045530000}"/>
    <cellStyle name="Comma 9 4 2 4" xfId="25076" xr:uid="{00000000-0005-0000-0000-000046530000}"/>
    <cellStyle name="Comma 9 4 3" xfId="9837" xr:uid="{00000000-0005-0000-0000-000047530000}"/>
    <cellStyle name="Comma 9 4 3 2" xfId="9838" xr:uid="{00000000-0005-0000-0000-000048530000}"/>
    <cellStyle name="Comma 9 4 3 2 2" xfId="25081" xr:uid="{00000000-0005-0000-0000-000049530000}"/>
    <cellStyle name="Comma 9 4 3 3" xfId="25080" xr:uid="{00000000-0005-0000-0000-00004A530000}"/>
    <cellStyle name="Comma 9 4 4" xfId="9839" xr:uid="{00000000-0005-0000-0000-00004B530000}"/>
    <cellStyle name="Comma 9 4 4 2" xfId="25082" xr:uid="{00000000-0005-0000-0000-00004C530000}"/>
    <cellStyle name="Comma 9 4 5" xfId="25075" xr:uid="{00000000-0005-0000-0000-00004D530000}"/>
    <cellStyle name="Comma 9 5" xfId="9840" xr:uid="{00000000-0005-0000-0000-00004E530000}"/>
    <cellStyle name="Comma 9 5 2" xfId="9841" xr:uid="{00000000-0005-0000-0000-00004F530000}"/>
    <cellStyle name="Comma 9 5 2 2" xfId="9842" xr:uid="{00000000-0005-0000-0000-000050530000}"/>
    <cellStyle name="Comma 9 5 2 2 2" xfId="25085" xr:uid="{00000000-0005-0000-0000-000051530000}"/>
    <cellStyle name="Comma 9 5 2 3" xfId="25084" xr:uid="{00000000-0005-0000-0000-000052530000}"/>
    <cellStyle name="Comma 9 5 3" xfId="9843" xr:uid="{00000000-0005-0000-0000-000053530000}"/>
    <cellStyle name="Comma 9 5 3 2" xfId="25086" xr:uid="{00000000-0005-0000-0000-000054530000}"/>
    <cellStyle name="Comma 9 5 4" xfId="25083" xr:uid="{00000000-0005-0000-0000-000055530000}"/>
    <cellStyle name="Comma 9 6" xfId="9844" xr:uid="{00000000-0005-0000-0000-000056530000}"/>
    <cellStyle name="Comma 9 6 2" xfId="9845" xr:uid="{00000000-0005-0000-0000-000057530000}"/>
    <cellStyle name="Comma 9 6 2 2" xfId="9846" xr:uid="{00000000-0005-0000-0000-000058530000}"/>
    <cellStyle name="Comma 9 6 2 2 2" xfId="25089" xr:uid="{00000000-0005-0000-0000-000059530000}"/>
    <cellStyle name="Comma 9 6 2 3" xfId="25088" xr:uid="{00000000-0005-0000-0000-00005A530000}"/>
    <cellStyle name="Comma 9 6 3" xfId="9847" xr:uid="{00000000-0005-0000-0000-00005B530000}"/>
    <cellStyle name="Comma 9 6 3 2" xfId="25090" xr:uid="{00000000-0005-0000-0000-00005C530000}"/>
    <cellStyle name="Comma 9 6 4" xfId="25087" xr:uid="{00000000-0005-0000-0000-00005D530000}"/>
    <cellStyle name="Comma 9 7" xfId="32614" xr:uid="{00000000-0005-0000-0000-00005E530000}"/>
    <cellStyle name="Comma 90" xfId="35510" xr:uid="{00000000-0005-0000-0000-0000B78A0000}"/>
    <cellStyle name="Comma 91" xfId="35623" xr:uid="{00000000-0005-0000-0000-0000108B0000}"/>
    <cellStyle name="Comma 92" xfId="35624" xr:uid="{00000000-0005-0000-0000-0000198B0000}"/>
    <cellStyle name="Comma 93" xfId="35625" xr:uid="{00000000-0005-0000-0000-0000228B0000}"/>
    <cellStyle name="Comma 94" xfId="35626" xr:uid="{00000000-0005-0000-0000-00002B8B0000}"/>
    <cellStyle name="Comma 95" xfId="35659" xr:uid="{00000000-0005-0000-0000-0000348B0000}"/>
    <cellStyle name="Comma 96" xfId="35660" xr:uid="{00000000-0005-0000-0000-00003D8B0000}"/>
    <cellStyle name="Comma 97" xfId="35661" xr:uid="{00000000-0005-0000-0000-0000468B0000}"/>
    <cellStyle name="Comma 98" xfId="35662" xr:uid="{00000000-0005-0000-0000-00004F8B0000}"/>
    <cellStyle name="Comma 99" xfId="35679" xr:uid="{00000000-0005-0000-0000-0000588B0000}"/>
    <cellStyle name="Commentaire" xfId="9848" xr:uid="{00000000-0005-0000-0000-00005F530000}"/>
    <cellStyle name="Commentaire 2" xfId="9849" xr:uid="{00000000-0005-0000-0000-000060530000}"/>
    <cellStyle name="Commentaire 2 2" xfId="25091" xr:uid="{00000000-0005-0000-0000-000061530000}"/>
    <cellStyle name="Currency 2" xfId="286" xr:uid="{00000000-0005-0000-0000-000062530000}"/>
    <cellStyle name="Currency 2 2" xfId="287" xr:uid="{00000000-0005-0000-0000-000063530000}"/>
    <cellStyle name="Currency 2 3" xfId="288" xr:uid="{00000000-0005-0000-0000-000064530000}"/>
    <cellStyle name="Currency 2 4" xfId="34905" xr:uid="{00000000-0005-0000-0000-000065530000}"/>
    <cellStyle name="Currency 3" xfId="289" xr:uid="{00000000-0005-0000-0000-000066530000}"/>
    <cellStyle name="Currency 3 2" xfId="9850" xr:uid="{00000000-0005-0000-0000-000067530000}"/>
    <cellStyle name="Currency 3 3" xfId="9851" xr:uid="{00000000-0005-0000-0000-000068530000}"/>
    <cellStyle name="Currency 4" xfId="290" xr:uid="{00000000-0005-0000-0000-000069530000}"/>
    <cellStyle name="Currency 5" xfId="9852" xr:uid="{00000000-0005-0000-0000-00006A530000}"/>
    <cellStyle name="Currency 5 2" xfId="33890" xr:uid="{00000000-0005-0000-0000-00006B530000}"/>
    <cellStyle name="custom" xfId="9853" xr:uid="{00000000-0005-0000-0000-00006C530000}"/>
    <cellStyle name="Data Formula" xfId="9854" xr:uid="{00000000-0005-0000-0000-00006D530000}"/>
    <cellStyle name="Display Summary" xfId="9855" xr:uid="{00000000-0005-0000-0000-00006E530000}"/>
    <cellStyle name="Display Summary 2" xfId="9856" xr:uid="{00000000-0005-0000-0000-00006F530000}"/>
    <cellStyle name="Eingabe" xfId="9857" xr:uid="{00000000-0005-0000-0000-000070530000}"/>
    <cellStyle name="Eingabe 2" xfId="9858" xr:uid="{00000000-0005-0000-0000-000071530000}"/>
    <cellStyle name="Eingabe 3" xfId="9859" xr:uid="{00000000-0005-0000-0000-000072530000}"/>
    <cellStyle name="Eingabe 4" xfId="9860" xr:uid="{00000000-0005-0000-0000-000073530000}"/>
    <cellStyle name="Eingabe 5" xfId="9861" xr:uid="{00000000-0005-0000-0000-000074530000}"/>
    <cellStyle name="Emphasis 1" xfId="71" xr:uid="{00000000-0005-0000-0000-000075530000}"/>
    <cellStyle name="Emphasis 1 2" xfId="9862" xr:uid="{00000000-0005-0000-0000-000076530000}"/>
    <cellStyle name="Emphasis 1 2 2" xfId="9863" xr:uid="{00000000-0005-0000-0000-000077530000}"/>
    <cellStyle name="Emphasis 2" xfId="72" xr:uid="{00000000-0005-0000-0000-000078530000}"/>
    <cellStyle name="Emphasis 2 2" xfId="9864" xr:uid="{00000000-0005-0000-0000-000079530000}"/>
    <cellStyle name="Emphasis 2 2 2" xfId="9865" xr:uid="{00000000-0005-0000-0000-00007A530000}"/>
    <cellStyle name="Emphasis 3" xfId="73" xr:uid="{00000000-0005-0000-0000-00007B530000}"/>
    <cellStyle name="Emphasis 3 2" xfId="9866" xr:uid="{00000000-0005-0000-0000-00007C530000}"/>
    <cellStyle name="Emphasis 3 2 2" xfId="9867" xr:uid="{00000000-0005-0000-0000-00007D530000}"/>
    <cellStyle name="Entrée" xfId="9868" xr:uid="{00000000-0005-0000-0000-00007E530000}"/>
    <cellStyle name="Entrée 2" xfId="9869" xr:uid="{00000000-0005-0000-0000-00007F530000}"/>
    <cellStyle name="Ergebnis" xfId="9870" xr:uid="{00000000-0005-0000-0000-000080530000}"/>
    <cellStyle name="Ergebnis 2" xfId="9871" xr:uid="{00000000-0005-0000-0000-000081530000}"/>
    <cellStyle name="Ergebnis 3" xfId="9872" xr:uid="{00000000-0005-0000-0000-000082530000}"/>
    <cellStyle name="Ergebnis 4" xfId="9873" xr:uid="{00000000-0005-0000-0000-000083530000}"/>
    <cellStyle name="Ergebnis 5" xfId="9874" xr:uid="{00000000-0005-0000-0000-000084530000}"/>
    <cellStyle name="Erklärender Text" xfId="9875" xr:uid="{00000000-0005-0000-0000-000085530000}"/>
    <cellStyle name="Erklärender Text 2" xfId="9876" xr:uid="{00000000-0005-0000-0000-000086530000}"/>
    <cellStyle name="Erklärender Text 3" xfId="9877" xr:uid="{00000000-0005-0000-0000-000087530000}"/>
    <cellStyle name="Erklärender Text 4" xfId="9878" xr:uid="{00000000-0005-0000-0000-000088530000}"/>
    <cellStyle name="Erklärender Text 5" xfId="9879" xr:uid="{00000000-0005-0000-0000-000089530000}"/>
    <cellStyle name="Euro" xfId="291" xr:uid="{00000000-0005-0000-0000-00008A530000}"/>
    <cellStyle name="Euro 2" xfId="9880" xr:uid="{00000000-0005-0000-0000-00008B530000}"/>
    <cellStyle name="Euro 2 2" xfId="9881" xr:uid="{00000000-0005-0000-0000-00008C530000}"/>
    <cellStyle name="Explanatory Text" xfId="17" builtinId="53" customBuiltin="1"/>
    <cellStyle name="Explanatory Text 2" xfId="292" xr:uid="{00000000-0005-0000-0000-00008E530000}"/>
    <cellStyle name="Explanatory Text 2 2" xfId="9882" xr:uid="{00000000-0005-0000-0000-00008F530000}"/>
    <cellStyle name="Explanatory Text 2 2 2" xfId="9883" xr:uid="{00000000-0005-0000-0000-000090530000}"/>
    <cellStyle name="Explanatory Text 3" xfId="9884" xr:uid="{00000000-0005-0000-0000-000091530000}"/>
    <cellStyle name="Explanatory Text 3 2" xfId="9885" xr:uid="{00000000-0005-0000-0000-000092530000}"/>
    <cellStyle name="Explanatory Text 3 2 2" xfId="9886" xr:uid="{00000000-0005-0000-0000-000093530000}"/>
    <cellStyle name="Explanatory Text 4" xfId="9887" xr:uid="{00000000-0005-0000-0000-000094530000}"/>
    <cellStyle name="Explanatory Text 4 2" xfId="9888" xr:uid="{00000000-0005-0000-0000-000095530000}"/>
    <cellStyle name="format - Style1" xfId="293" xr:uid="{00000000-0005-0000-0000-000096530000}"/>
    <cellStyle name="Formula" xfId="9889" xr:uid="{00000000-0005-0000-0000-000097530000}"/>
    <cellStyle name="Good" xfId="7" builtinId="26" customBuiltin="1"/>
    <cellStyle name="Good 2" xfId="130" xr:uid="{00000000-0005-0000-0000-000099530000}"/>
    <cellStyle name="Good 2 2" xfId="294" xr:uid="{00000000-0005-0000-0000-00009A530000}"/>
    <cellStyle name="Good 2 2 2" xfId="9890" xr:uid="{00000000-0005-0000-0000-00009B530000}"/>
    <cellStyle name="Good 2 2 2 2" xfId="9891" xr:uid="{00000000-0005-0000-0000-00009C530000}"/>
    <cellStyle name="Good 2 3" xfId="9892" xr:uid="{00000000-0005-0000-0000-00009D530000}"/>
    <cellStyle name="Good 2 3 2" xfId="9893" xr:uid="{00000000-0005-0000-0000-00009E530000}"/>
    <cellStyle name="Good 3" xfId="295" xr:uid="{00000000-0005-0000-0000-00009F530000}"/>
    <cellStyle name="Good 3 2" xfId="9894" xr:uid="{00000000-0005-0000-0000-0000A0530000}"/>
    <cellStyle name="Good 3 2 2" xfId="9895" xr:uid="{00000000-0005-0000-0000-0000A1530000}"/>
    <cellStyle name="Good 3 2 2 2" xfId="9896" xr:uid="{00000000-0005-0000-0000-0000A2530000}"/>
    <cellStyle name="Good 3 3" xfId="9897" xr:uid="{00000000-0005-0000-0000-0000A3530000}"/>
    <cellStyle name="Good 3 3 2" xfId="9898" xr:uid="{00000000-0005-0000-0000-0000A4530000}"/>
    <cellStyle name="Good 3 3 2 2" xfId="9899" xr:uid="{00000000-0005-0000-0000-0000A5530000}"/>
    <cellStyle name="Good 3 4" xfId="9900" xr:uid="{00000000-0005-0000-0000-0000A6530000}"/>
    <cellStyle name="Good 3 4 2" xfId="9901" xr:uid="{00000000-0005-0000-0000-0000A7530000}"/>
    <cellStyle name="Good 4" xfId="74" xr:uid="{00000000-0005-0000-0000-0000A8530000}"/>
    <cellStyle name="Good 4 2" xfId="9902" xr:uid="{00000000-0005-0000-0000-0000A9530000}"/>
    <cellStyle name="Good 4 2 2" xfId="9903" xr:uid="{00000000-0005-0000-0000-0000AA530000}"/>
    <cellStyle name="Good 5" xfId="9904" xr:uid="{00000000-0005-0000-0000-0000AB530000}"/>
    <cellStyle name="Good 5 2" xfId="9905" xr:uid="{00000000-0005-0000-0000-0000AC530000}"/>
    <cellStyle name="Grey" xfId="9906" xr:uid="{00000000-0005-0000-0000-0000AD530000}"/>
    <cellStyle name="grey 2" xfId="9907" xr:uid="{00000000-0005-0000-0000-0000AE530000}"/>
    <cellStyle name="Gut" xfId="9908" xr:uid="{00000000-0005-0000-0000-0000AF530000}"/>
    <cellStyle name="Gut 2" xfId="9909" xr:uid="{00000000-0005-0000-0000-0000B0530000}"/>
    <cellStyle name="Gut 3" xfId="9910" xr:uid="{00000000-0005-0000-0000-0000B1530000}"/>
    <cellStyle name="Gut 4" xfId="9911" xr:uid="{00000000-0005-0000-0000-0000B2530000}"/>
    <cellStyle name="Gut 5" xfId="9912" xr:uid="{00000000-0005-0000-0000-0000B3530000}"/>
    <cellStyle name="Heading 1" xfId="3" builtinId="16" customBuiltin="1"/>
    <cellStyle name="Heading 1 2" xfId="296" xr:uid="{00000000-0005-0000-0000-0000B5530000}"/>
    <cellStyle name="Heading 1 2 2" xfId="9913" xr:uid="{00000000-0005-0000-0000-0000B6530000}"/>
    <cellStyle name="Heading 1 2 2 2" xfId="9914" xr:uid="{00000000-0005-0000-0000-0000B7530000}"/>
    <cellStyle name="Heading 1 2 2 2 2" xfId="9915" xr:uid="{00000000-0005-0000-0000-0000B8530000}"/>
    <cellStyle name="Heading 1 2 3" xfId="9916" xr:uid="{00000000-0005-0000-0000-0000B9530000}"/>
    <cellStyle name="Heading 1 2 3 2" xfId="9917" xr:uid="{00000000-0005-0000-0000-0000BA530000}"/>
    <cellStyle name="Heading 1 3" xfId="297" xr:uid="{00000000-0005-0000-0000-0000BB530000}"/>
    <cellStyle name="Heading 1 3 2" xfId="9918" xr:uid="{00000000-0005-0000-0000-0000BC530000}"/>
    <cellStyle name="Heading 1 3 2 2" xfId="9919" xr:uid="{00000000-0005-0000-0000-0000BD530000}"/>
    <cellStyle name="Heading 1 3 2 2 2" xfId="9920" xr:uid="{00000000-0005-0000-0000-0000BE530000}"/>
    <cellStyle name="Heading 1 3 3" xfId="9921" xr:uid="{00000000-0005-0000-0000-0000BF530000}"/>
    <cellStyle name="Heading 1 3 3 2" xfId="9922" xr:uid="{00000000-0005-0000-0000-0000C0530000}"/>
    <cellStyle name="Heading 1 3 3 2 2" xfId="9923" xr:uid="{00000000-0005-0000-0000-0000C1530000}"/>
    <cellStyle name="Heading 1 3 4" xfId="9924" xr:uid="{00000000-0005-0000-0000-0000C2530000}"/>
    <cellStyle name="Heading 1 3 4 2" xfId="9925" xr:uid="{00000000-0005-0000-0000-0000C3530000}"/>
    <cellStyle name="Heading 1 4" xfId="75" xr:uid="{00000000-0005-0000-0000-0000C4530000}"/>
    <cellStyle name="Heading 1 4 2" xfId="9926" xr:uid="{00000000-0005-0000-0000-0000C5530000}"/>
    <cellStyle name="Heading 1 4 2 2" xfId="9927" xr:uid="{00000000-0005-0000-0000-0000C6530000}"/>
    <cellStyle name="Heading 1 5" xfId="9928" xr:uid="{00000000-0005-0000-0000-0000C7530000}"/>
    <cellStyle name="Heading 1 5 2" xfId="9929" xr:uid="{00000000-0005-0000-0000-0000C8530000}"/>
    <cellStyle name="Heading 2" xfId="4" builtinId="17" customBuiltin="1"/>
    <cellStyle name="Heading 2 2" xfId="298" xr:uid="{00000000-0005-0000-0000-0000CA530000}"/>
    <cellStyle name="Heading 2 2 2" xfId="9930" xr:uid="{00000000-0005-0000-0000-0000CB530000}"/>
    <cellStyle name="Heading 2 2 2 2" xfId="9931" xr:uid="{00000000-0005-0000-0000-0000CC530000}"/>
    <cellStyle name="Heading 2 2 2 2 2" xfId="9932" xr:uid="{00000000-0005-0000-0000-0000CD530000}"/>
    <cellStyle name="Heading 2 2 3" xfId="9933" xr:uid="{00000000-0005-0000-0000-0000CE530000}"/>
    <cellStyle name="Heading 2 2 3 2" xfId="9934" xr:uid="{00000000-0005-0000-0000-0000CF530000}"/>
    <cellStyle name="Heading 2 3" xfId="299" xr:uid="{00000000-0005-0000-0000-0000D0530000}"/>
    <cellStyle name="Heading 2 3 2" xfId="9935" xr:uid="{00000000-0005-0000-0000-0000D1530000}"/>
    <cellStyle name="Heading 2 3 2 2" xfId="9936" xr:uid="{00000000-0005-0000-0000-0000D2530000}"/>
    <cellStyle name="Heading 2 3 2 2 2" xfId="9937" xr:uid="{00000000-0005-0000-0000-0000D3530000}"/>
    <cellStyle name="Heading 2 3 3" xfId="9938" xr:uid="{00000000-0005-0000-0000-0000D4530000}"/>
    <cellStyle name="Heading 2 3 3 2" xfId="9939" xr:uid="{00000000-0005-0000-0000-0000D5530000}"/>
    <cellStyle name="Heading 2 3 3 2 2" xfId="9940" xr:uid="{00000000-0005-0000-0000-0000D6530000}"/>
    <cellStyle name="Heading 2 3 4" xfId="9941" xr:uid="{00000000-0005-0000-0000-0000D7530000}"/>
    <cellStyle name="Heading 2 3 4 2" xfId="9942" xr:uid="{00000000-0005-0000-0000-0000D8530000}"/>
    <cellStyle name="Heading 2 4" xfId="76" xr:uid="{00000000-0005-0000-0000-0000D9530000}"/>
    <cellStyle name="Heading 2 4 2" xfId="9943" xr:uid="{00000000-0005-0000-0000-0000DA530000}"/>
    <cellStyle name="Heading 2 4 2 2" xfId="9944" xr:uid="{00000000-0005-0000-0000-0000DB530000}"/>
    <cellStyle name="Heading 2 5" xfId="9945" xr:uid="{00000000-0005-0000-0000-0000DC530000}"/>
    <cellStyle name="Heading 2 5 2" xfId="9946" xr:uid="{00000000-0005-0000-0000-0000DD530000}"/>
    <cellStyle name="Heading 3" xfId="5" builtinId="18" customBuiltin="1"/>
    <cellStyle name="Heading 3 2" xfId="300" xr:uid="{00000000-0005-0000-0000-0000DF530000}"/>
    <cellStyle name="Heading 3 2 2" xfId="9947" xr:uid="{00000000-0005-0000-0000-0000E0530000}"/>
    <cellStyle name="Heading 3 2 2 2" xfId="9948" xr:uid="{00000000-0005-0000-0000-0000E1530000}"/>
    <cellStyle name="Heading 3 2 2 2 2" xfId="9949" xr:uid="{00000000-0005-0000-0000-0000E2530000}"/>
    <cellStyle name="Heading 3 2 3" xfId="9950" xr:uid="{00000000-0005-0000-0000-0000E3530000}"/>
    <cellStyle name="Heading 3 2 3 2" xfId="9951" xr:uid="{00000000-0005-0000-0000-0000E4530000}"/>
    <cellStyle name="Heading 3 3" xfId="301" xr:uid="{00000000-0005-0000-0000-0000E5530000}"/>
    <cellStyle name="Heading 3 3 2" xfId="9952" xr:uid="{00000000-0005-0000-0000-0000E6530000}"/>
    <cellStyle name="Heading 3 3 2 2" xfId="9953" xr:uid="{00000000-0005-0000-0000-0000E7530000}"/>
    <cellStyle name="Heading 3 3 2 2 2" xfId="9954" xr:uid="{00000000-0005-0000-0000-0000E8530000}"/>
    <cellStyle name="Heading 3 3 3" xfId="9955" xr:uid="{00000000-0005-0000-0000-0000E9530000}"/>
    <cellStyle name="Heading 3 3 3 2" xfId="9956" xr:uid="{00000000-0005-0000-0000-0000EA530000}"/>
    <cellStyle name="Heading 3 3 3 2 2" xfId="9957" xr:uid="{00000000-0005-0000-0000-0000EB530000}"/>
    <cellStyle name="Heading 3 3 4" xfId="9958" xr:uid="{00000000-0005-0000-0000-0000EC530000}"/>
    <cellStyle name="Heading 3 3 4 2" xfId="9959" xr:uid="{00000000-0005-0000-0000-0000ED530000}"/>
    <cellStyle name="Heading 3 4" xfId="77" xr:uid="{00000000-0005-0000-0000-0000EE530000}"/>
    <cellStyle name="Heading 3 4 2" xfId="9960" xr:uid="{00000000-0005-0000-0000-0000EF530000}"/>
    <cellStyle name="Heading 3 4 2 2" xfId="9961" xr:uid="{00000000-0005-0000-0000-0000F0530000}"/>
    <cellStyle name="Heading 3 5" xfId="9962" xr:uid="{00000000-0005-0000-0000-0000F1530000}"/>
    <cellStyle name="Heading 3 5 2" xfId="9963" xr:uid="{00000000-0005-0000-0000-0000F2530000}"/>
    <cellStyle name="Heading 4" xfId="6" builtinId="19" customBuiltin="1"/>
    <cellStyle name="Heading 4 2" xfId="302" xr:uid="{00000000-0005-0000-0000-0000F4530000}"/>
    <cellStyle name="Heading 4 2 2" xfId="9964" xr:uid="{00000000-0005-0000-0000-0000F5530000}"/>
    <cellStyle name="Heading 4 2 2 2" xfId="9965" xr:uid="{00000000-0005-0000-0000-0000F6530000}"/>
    <cellStyle name="Heading 4 2 2 2 2" xfId="9966" xr:uid="{00000000-0005-0000-0000-0000F7530000}"/>
    <cellStyle name="Heading 4 2 3" xfId="9967" xr:uid="{00000000-0005-0000-0000-0000F8530000}"/>
    <cellStyle name="Heading 4 2 3 2" xfId="9968" xr:uid="{00000000-0005-0000-0000-0000F9530000}"/>
    <cellStyle name="Heading 4 3" xfId="303" xr:uid="{00000000-0005-0000-0000-0000FA530000}"/>
    <cellStyle name="Heading 4 3 2" xfId="9969" xr:uid="{00000000-0005-0000-0000-0000FB530000}"/>
    <cellStyle name="Heading 4 3 2 2" xfId="9970" xr:uid="{00000000-0005-0000-0000-0000FC530000}"/>
    <cellStyle name="Heading 4 3 2 2 2" xfId="9971" xr:uid="{00000000-0005-0000-0000-0000FD530000}"/>
    <cellStyle name="Heading 4 3 3" xfId="9972" xr:uid="{00000000-0005-0000-0000-0000FE530000}"/>
    <cellStyle name="Heading 4 3 3 2" xfId="9973" xr:uid="{00000000-0005-0000-0000-0000FF530000}"/>
    <cellStyle name="Heading 4 3 3 2 2" xfId="9974" xr:uid="{00000000-0005-0000-0000-000000540000}"/>
    <cellStyle name="Heading 4 3 4" xfId="9975" xr:uid="{00000000-0005-0000-0000-000001540000}"/>
    <cellStyle name="Heading 4 3 4 2" xfId="9976" xr:uid="{00000000-0005-0000-0000-000002540000}"/>
    <cellStyle name="Heading 4 4" xfId="78" xr:uid="{00000000-0005-0000-0000-000003540000}"/>
    <cellStyle name="Heading 4 4 2" xfId="9977" xr:uid="{00000000-0005-0000-0000-000004540000}"/>
    <cellStyle name="Heading 4 4 2 2" xfId="9978" xr:uid="{00000000-0005-0000-0000-000005540000}"/>
    <cellStyle name="Heading 4 5" xfId="9979" xr:uid="{00000000-0005-0000-0000-000006540000}"/>
    <cellStyle name="Heading 4 5 2" xfId="9980" xr:uid="{00000000-0005-0000-0000-000007540000}"/>
    <cellStyle name="Hidden" xfId="304" xr:uid="{00000000-0005-0000-0000-000008540000}"/>
    <cellStyle name="Hyperlink 2" xfId="9981" xr:uid="{00000000-0005-0000-0000-000009540000}"/>
    <cellStyle name="Hyperlink 2 2" xfId="9982" xr:uid="{00000000-0005-0000-0000-00000A540000}"/>
    <cellStyle name="Hyperlink 2 2 2" xfId="9983" xr:uid="{00000000-0005-0000-0000-00000B540000}"/>
    <cellStyle name="Hyperlink 3" xfId="9984" xr:uid="{00000000-0005-0000-0000-00000C540000}"/>
    <cellStyle name="Hyperlink 3 2" xfId="9985" xr:uid="{00000000-0005-0000-0000-00000D540000}"/>
    <cellStyle name="Hyperlink 3 2 2" xfId="9986" xr:uid="{00000000-0005-0000-0000-00000E540000}"/>
    <cellStyle name="Hyperlink 4" xfId="9987" xr:uid="{00000000-0005-0000-0000-00000F540000}"/>
    <cellStyle name="Hyperlink 4 2" xfId="9988" xr:uid="{00000000-0005-0000-0000-000010540000}"/>
    <cellStyle name="Hyperlink 4 2 2" xfId="9989" xr:uid="{00000000-0005-0000-0000-000011540000}"/>
    <cellStyle name="Input" xfId="10" builtinId="20" customBuiltin="1"/>
    <cellStyle name="Input [yellow]" xfId="9990" xr:uid="{00000000-0005-0000-0000-000013540000}"/>
    <cellStyle name="Input 10" xfId="9991" xr:uid="{00000000-0005-0000-0000-000014540000}"/>
    <cellStyle name="Input 100" xfId="35457" xr:uid="{00000000-0005-0000-0000-0000838A0000}"/>
    <cellStyle name="Input 101" xfId="35471" xr:uid="{00000000-0005-0000-0000-00008C8A0000}"/>
    <cellStyle name="Input 102" xfId="35476" xr:uid="{00000000-0005-0000-0000-0000958A0000}"/>
    <cellStyle name="Input 103" xfId="35473" xr:uid="{00000000-0005-0000-0000-00009E8A0000}"/>
    <cellStyle name="Input 104" xfId="35474" xr:uid="{00000000-0005-0000-0000-0000A78A0000}"/>
    <cellStyle name="Input 105" xfId="35501" xr:uid="{00000000-0005-0000-0000-0000AF8A0000}"/>
    <cellStyle name="Input 106" xfId="35509" xr:uid="{00000000-0005-0000-0000-0000B88A0000}"/>
    <cellStyle name="Input 107" xfId="35518" xr:uid="{00000000-0005-0000-0000-0000C08A0000}"/>
    <cellStyle name="Input 108" xfId="35519" xr:uid="{00000000-0005-0000-0000-0000C88A0000}"/>
    <cellStyle name="Input 109" xfId="35541" xr:uid="{00000000-0005-0000-0000-0000D08A0000}"/>
    <cellStyle name="Input 11" xfId="9992" xr:uid="{00000000-0005-0000-0000-000015540000}"/>
    <cellStyle name="Input 110" xfId="35547" xr:uid="{00000000-0005-0000-0000-0000D88A0000}"/>
    <cellStyle name="Input 111" xfId="35543" xr:uid="{00000000-0005-0000-0000-0000E08A0000}"/>
    <cellStyle name="Input 112" xfId="35545" xr:uid="{00000000-0005-0000-0000-0000E88A0000}"/>
    <cellStyle name="Input 113" xfId="35563" xr:uid="{00000000-0005-0000-0000-0000F08A0000}"/>
    <cellStyle name="Input 114" xfId="35578" xr:uid="{00000000-0005-0000-0000-0000F88A0000}"/>
    <cellStyle name="Input 115" xfId="35581" xr:uid="{00000000-0005-0000-0000-0000008B0000}"/>
    <cellStyle name="Input 116" xfId="35580" xr:uid="{00000000-0005-0000-0000-0000088B0000}"/>
    <cellStyle name="Input 117" xfId="35604" xr:uid="{00000000-0005-0000-0000-0000118B0000}"/>
    <cellStyle name="Input 118" xfId="35609" xr:uid="{00000000-0005-0000-0000-00001A8B0000}"/>
    <cellStyle name="Input 119" xfId="35606" xr:uid="{00000000-0005-0000-0000-0000238B0000}"/>
    <cellStyle name="Input 12" xfId="9993" xr:uid="{00000000-0005-0000-0000-000016540000}"/>
    <cellStyle name="Input 120" xfId="35607" xr:uid="{00000000-0005-0000-0000-00002C8B0000}"/>
    <cellStyle name="Input 121" xfId="35640" xr:uid="{00000000-0005-0000-0000-0000358B0000}"/>
    <cellStyle name="Input 122" xfId="35645" xr:uid="{00000000-0005-0000-0000-00003E8B0000}"/>
    <cellStyle name="Input 123" xfId="35642" xr:uid="{00000000-0005-0000-0000-0000478B0000}"/>
    <cellStyle name="Input 124" xfId="35643" xr:uid="{00000000-0005-0000-0000-0000508B0000}"/>
    <cellStyle name="Input 125" xfId="35670" xr:uid="{00000000-0005-0000-0000-0000598B0000}"/>
    <cellStyle name="Input 126" xfId="35671" xr:uid="{00000000-0005-0000-0000-0000628B0000}"/>
    <cellStyle name="Input 127" xfId="35688" xr:uid="{00000000-0005-0000-0000-00006B8B0000}"/>
    <cellStyle name="Input 128" xfId="35689" xr:uid="{00000000-0005-0000-0000-0000748B0000}"/>
    <cellStyle name="Input 129" xfId="35710" xr:uid="{00000000-0005-0000-0000-00007D8B0000}"/>
    <cellStyle name="Input 13" xfId="9994" xr:uid="{00000000-0005-0000-0000-000017540000}"/>
    <cellStyle name="Input 130" xfId="35713" xr:uid="{00000000-0005-0000-0000-0000868B0000}"/>
    <cellStyle name="Input 131" xfId="35712" xr:uid="{00000000-0005-0000-0000-00008F8B0000}"/>
    <cellStyle name="Input 132" xfId="35738" xr:uid="{ADE356DC-64BD-4A18-B406-7900A801EA11}"/>
    <cellStyle name="Input 133" xfId="35741" xr:uid="{A3AB54FE-98F3-4E7A-A22C-B63A3EE27167}"/>
    <cellStyle name="Input 134" xfId="35749" xr:uid="{7FED0489-5C33-4396-975B-4954E44E55FF}"/>
    <cellStyle name="Input 135" xfId="35766" xr:uid="{4CD1794E-56C4-4E3D-A7A3-A59E05C94CAA}"/>
    <cellStyle name="Input 136" xfId="35771" xr:uid="{C930FD52-D7B7-404C-952A-D932BDC21EA6}"/>
    <cellStyle name="Input 137" xfId="35768" xr:uid="{C77CF25C-BDD9-4060-88C1-79E12D906D0D}"/>
    <cellStyle name="Input 138" xfId="35769" xr:uid="{C5B1BE77-B1DD-40E5-8375-2108FBC26220}"/>
    <cellStyle name="Input 139" xfId="35807" xr:uid="{EDC434FC-B67C-4D2D-8171-ECC9E44413B8}"/>
    <cellStyle name="Input 14" xfId="9995" xr:uid="{00000000-0005-0000-0000-000018540000}"/>
    <cellStyle name="Input 140" xfId="35818" xr:uid="{E6FE6A38-4E12-4787-9A74-330E6E8D9B19}"/>
    <cellStyle name="Input 141" xfId="35813" xr:uid="{A4DA6109-9C9D-4CDF-A666-5097EC512D0A}"/>
    <cellStyle name="Input 142" xfId="35824" xr:uid="{2692E59E-FD2F-4A54-99AF-72A0FDC3DCD1}"/>
    <cellStyle name="Input 143" xfId="35838" xr:uid="{05A8BB58-4ED7-4796-A379-4FCE5C6D558C}"/>
    <cellStyle name="Input 144" xfId="35805" xr:uid="{10A17D56-B4DC-417A-8BA9-A012C82EBBC8}"/>
    <cellStyle name="Input 145" xfId="35816" xr:uid="{7EDAE159-927B-4741-B3D7-E1A1D69B65D4}"/>
    <cellStyle name="Input 146" xfId="35859" xr:uid="{AC7B04C5-B98C-4FEE-814C-3D396AE7C780}"/>
    <cellStyle name="Input 147" xfId="35860" xr:uid="{1C67EBC0-211E-47B2-8E8C-9110A9F0983E}"/>
    <cellStyle name="Input 148" xfId="35877" xr:uid="{4CC26976-B056-4F28-9DF7-F376FE1D4EE1}"/>
    <cellStyle name="Input 149" xfId="35878" xr:uid="{B5BD30E7-FDEE-4E7D-AFD1-0C0185D54738}"/>
    <cellStyle name="Input 15" xfId="9996" xr:uid="{00000000-0005-0000-0000-000019540000}"/>
    <cellStyle name="Input 150" xfId="35895" xr:uid="{1AD5B604-F9F1-479A-A698-3C87966284D6}"/>
    <cellStyle name="Input 151" xfId="35896" xr:uid="{63A04874-B249-455B-AD77-6FA4C58BA0BD}"/>
    <cellStyle name="Input 16" xfId="9997" xr:uid="{00000000-0005-0000-0000-00001A540000}"/>
    <cellStyle name="Input 17" xfId="16494" xr:uid="{00000000-0005-0000-0000-00001B540000}"/>
    <cellStyle name="Input 18" xfId="16493" xr:uid="{00000000-0005-0000-0000-00001C540000}"/>
    <cellStyle name="Input 19" xfId="16491" xr:uid="{00000000-0005-0000-0000-00001D540000}"/>
    <cellStyle name="Input 2" xfId="305" xr:uid="{00000000-0005-0000-0000-00001E540000}"/>
    <cellStyle name="Input 2 2" xfId="9998" xr:uid="{00000000-0005-0000-0000-00001F540000}"/>
    <cellStyle name="Input 2 2 2" xfId="9999" xr:uid="{00000000-0005-0000-0000-000020540000}"/>
    <cellStyle name="Input 2 2 2 2" xfId="10000" xr:uid="{00000000-0005-0000-0000-000021540000}"/>
    <cellStyle name="Input 2 3" xfId="10001" xr:uid="{00000000-0005-0000-0000-000022540000}"/>
    <cellStyle name="Input 2 3 2" xfId="10002" xr:uid="{00000000-0005-0000-0000-000023540000}"/>
    <cellStyle name="Input 20" xfId="16492" xr:uid="{00000000-0005-0000-0000-000024540000}"/>
    <cellStyle name="Input 21" xfId="16625" xr:uid="{00000000-0005-0000-0000-000025540000}"/>
    <cellStyle name="Input 22" xfId="16627" xr:uid="{00000000-0005-0000-0000-000026540000}"/>
    <cellStyle name="Input 23" xfId="16649" xr:uid="{00000000-0005-0000-0000-000027540000}"/>
    <cellStyle name="Input 24" xfId="16626" xr:uid="{00000000-0005-0000-0000-000028540000}"/>
    <cellStyle name="Input 25" xfId="16692" xr:uid="{00000000-0005-0000-0000-000029540000}"/>
    <cellStyle name="Input 26" xfId="16695" xr:uid="{00000000-0005-0000-0000-00002A540000}"/>
    <cellStyle name="Input 27" xfId="16696" xr:uid="{00000000-0005-0000-0000-00002B540000}"/>
    <cellStyle name="Input 28" xfId="16694" xr:uid="{00000000-0005-0000-0000-00002C540000}"/>
    <cellStyle name="Input 29" xfId="16697" xr:uid="{00000000-0005-0000-0000-00002D540000}"/>
    <cellStyle name="Input 3" xfId="306" xr:uid="{00000000-0005-0000-0000-00002E540000}"/>
    <cellStyle name="Input 3 2" xfId="10003" xr:uid="{00000000-0005-0000-0000-00002F540000}"/>
    <cellStyle name="Input 3 2 2" xfId="10004" xr:uid="{00000000-0005-0000-0000-000030540000}"/>
    <cellStyle name="Input 3 2 2 2" xfId="10005" xr:uid="{00000000-0005-0000-0000-000031540000}"/>
    <cellStyle name="Input 3 3" xfId="10006" xr:uid="{00000000-0005-0000-0000-000032540000}"/>
    <cellStyle name="Input 3 3 2" xfId="10007" xr:uid="{00000000-0005-0000-0000-000033540000}"/>
    <cellStyle name="Input 3 3 2 2" xfId="10008" xr:uid="{00000000-0005-0000-0000-000034540000}"/>
    <cellStyle name="Input 3 4" xfId="10009" xr:uid="{00000000-0005-0000-0000-000035540000}"/>
    <cellStyle name="Input 3 4 2" xfId="10010" xr:uid="{00000000-0005-0000-0000-000036540000}"/>
    <cellStyle name="Input 30" xfId="31481" xr:uid="{00000000-0005-0000-0000-000037540000}"/>
    <cellStyle name="Input 31" xfId="31609" xr:uid="{00000000-0005-0000-0000-000038540000}"/>
    <cellStyle name="Input 32" xfId="31768" xr:uid="{00000000-0005-0000-0000-000039540000}"/>
    <cellStyle name="Input 33" xfId="31844" xr:uid="{00000000-0005-0000-0000-00003A540000}"/>
    <cellStyle name="Input 34" xfId="31986" xr:uid="{00000000-0005-0000-0000-00003B540000}"/>
    <cellStyle name="Input 35" xfId="32104" xr:uid="{00000000-0005-0000-0000-00003C540000}"/>
    <cellStyle name="Input 36" xfId="32171" xr:uid="{00000000-0005-0000-0000-00003D540000}"/>
    <cellStyle name="Input 37" xfId="32173" xr:uid="{00000000-0005-0000-0000-00003E540000}"/>
    <cellStyle name="Input 38" xfId="32204" xr:uid="{00000000-0005-0000-0000-00003F540000}"/>
    <cellStyle name="Input 39" xfId="32229" xr:uid="{00000000-0005-0000-0000-000040540000}"/>
    <cellStyle name="Input 4" xfId="79" xr:uid="{00000000-0005-0000-0000-000041540000}"/>
    <cellStyle name="Input 4 2" xfId="10011" xr:uid="{00000000-0005-0000-0000-000042540000}"/>
    <cellStyle name="Input 4 2 2" xfId="10012" xr:uid="{00000000-0005-0000-0000-000043540000}"/>
    <cellStyle name="Input 40" xfId="32230" xr:uid="{00000000-0005-0000-0000-000044540000}"/>
    <cellStyle name="Input 41" xfId="32275" xr:uid="{00000000-0005-0000-0000-000045540000}"/>
    <cellStyle name="Input 42" xfId="32311" xr:uid="{00000000-0005-0000-0000-000046540000}"/>
    <cellStyle name="Input 43" xfId="32334" xr:uid="{00000000-0005-0000-0000-000047540000}"/>
    <cellStyle name="Input 44" xfId="32359" xr:uid="{00000000-0005-0000-0000-000048540000}"/>
    <cellStyle name="Input 45" xfId="32371" xr:uid="{00000000-0005-0000-0000-000049540000}"/>
    <cellStyle name="Input 46" xfId="32401" xr:uid="{00000000-0005-0000-0000-00004A540000}"/>
    <cellStyle name="Input 47" xfId="32402" xr:uid="{00000000-0005-0000-0000-00004B540000}"/>
    <cellStyle name="Input 48" xfId="32434" xr:uid="{00000000-0005-0000-0000-00004C540000}"/>
    <cellStyle name="Input 49" xfId="32436" xr:uid="{00000000-0005-0000-0000-00004D540000}"/>
    <cellStyle name="Input 5" xfId="10013" xr:uid="{00000000-0005-0000-0000-00004E540000}"/>
    <cellStyle name="Input 5 2" xfId="10014" xr:uid="{00000000-0005-0000-0000-00004F540000}"/>
    <cellStyle name="Input 50" xfId="32474" xr:uid="{00000000-0005-0000-0000-000050540000}"/>
    <cellStyle name="Input 51" xfId="32475" xr:uid="{00000000-0005-0000-0000-000051540000}"/>
    <cellStyle name="Input 52" xfId="32496" xr:uid="{00000000-0005-0000-0000-000052540000}"/>
    <cellStyle name="Input 53" xfId="32499" xr:uid="{00000000-0005-0000-0000-000053540000}"/>
    <cellStyle name="Input 54" xfId="32498" xr:uid="{00000000-0005-0000-0000-000054540000}"/>
    <cellStyle name="Input 55" xfId="32516" xr:uid="{00000000-0005-0000-0000-000055540000}"/>
    <cellStyle name="Input 56" xfId="32529" xr:uid="{00000000-0005-0000-0000-000056540000}"/>
    <cellStyle name="Input 57" xfId="32534" xr:uid="{00000000-0005-0000-0000-000057540000}"/>
    <cellStyle name="Input 58" xfId="32532" xr:uid="{00000000-0005-0000-0000-000058540000}"/>
    <cellStyle name="Input 59" xfId="32546" xr:uid="{00000000-0005-0000-0000-000059540000}"/>
    <cellStyle name="Input 6" xfId="10015" xr:uid="{00000000-0005-0000-0000-00005A540000}"/>
    <cellStyle name="Input 60" xfId="32560" xr:uid="{00000000-0005-0000-0000-00005B540000}"/>
    <cellStyle name="Input 61" xfId="32565" xr:uid="{00000000-0005-0000-0000-00005C540000}"/>
    <cellStyle name="Input 62" xfId="32561" xr:uid="{00000000-0005-0000-0000-00005D540000}"/>
    <cellStyle name="Input 63" xfId="33271" xr:uid="{00000000-0005-0000-0000-00005E540000}"/>
    <cellStyle name="Input 64" xfId="33266" xr:uid="{00000000-0005-0000-0000-00005F540000}"/>
    <cellStyle name="Input 65" xfId="35136" xr:uid="{00000000-0005-0000-0000-000060540000}"/>
    <cellStyle name="Input 66" xfId="35166" xr:uid="{00000000-0005-0000-0000-000061540000}"/>
    <cellStyle name="Input 67" xfId="35172" xr:uid="{00000000-0005-0000-0000-000062540000}"/>
    <cellStyle name="Input 68" xfId="35170" xr:uid="{00000000-0005-0000-0000-000063540000}"/>
    <cellStyle name="Input 69" xfId="35171" xr:uid="{00000000-0005-0000-0000-000064540000}"/>
    <cellStyle name="Input 7" xfId="10016" xr:uid="{00000000-0005-0000-0000-000065540000}"/>
    <cellStyle name="Input 70" xfId="35202" xr:uid="{00000000-0005-0000-0000-000066540000}"/>
    <cellStyle name="Input 71" xfId="35205" xr:uid="{00000000-0005-0000-0000-000067540000}"/>
    <cellStyle name="Input 72" xfId="35204" xr:uid="{00000000-0005-0000-0000-000068540000}"/>
    <cellStyle name="Input 73" xfId="35228" xr:uid="{00000000-0005-0000-0000-000069540000}"/>
    <cellStyle name="Input 74" xfId="35233" xr:uid="{00000000-0005-0000-0000-00006A540000}"/>
    <cellStyle name="Input 75" xfId="35230" xr:uid="{00000000-0005-0000-0000-00006B540000}"/>
    <cellStyle name="Input 76" xfId="35231" xr:uid="{00000000-0005-0000-0000-00006C540000}"/>
    <cellStyle name="Input 77" xfId="35260" xr:uid="{00000000-0005-0000-0000-00006D540000}"/>
    <cellStyle name="Input 78" xfId="35263" xr:uid="{00000000-0005-0000-0000-00006E540000}"/>
    <cellStyle name="Input 79" xfId="35275" xr:uid="{00000000-0005-0000-0000-00006F540000}"/>
    <cellStyle name="Input 8" xfId="10017" xr:uid="{00000000-0005-0000-0000-000070540000}"/>
    <cellStyle name="Input 80" xfId="35253" xr:uid="{00000000-0005-0000-0000-000071540000}"/>
    <cellStyle name="Input 81" xfId="35295" xr:uid="{00000000-0005-0000-0000-000072540000}"/>
    <cellStyle name="Input 82" xfId="35297" xr:uid="{00000000-0005-0000-0000-000073540000}"/>
    <cellStyle name="Input 83" xfId="35306" xr:uid="{00000000-0005-0000-0000-000074540000}"/>
    <cellStyle name="Input 84" xfId="35323" xr:uid="{00000000-0005-0000-0000-000075540000}"/>
    <cellStyle name="Input 85" xfId="35328" xr:uid="{00000000-0005-0000-0000-000076540000}"/>
    <cellStyle name="Input 86" xfId="35325" xr:uid="{00000000-0005-0000-0000-000077540000}"/>
    <cellStyle name="Input 87" xfId="35326" xr:uid="{00000000-0005-0000-0000-000078540000}"/>
    <cellStyle name="Input 88" xfId="35358" xr:uid="{00000000-0005-0000-0000-000079540000}"/>
    <cellStyle name="Input 89" xfId="35361" xr:uid="{00000000-0005-0000-0000-00007A540000}"/>
    <cellStyle name="Input 9" xfId="10018" xr:uid="{00000000-0005-0000-0000-00007B540000}"/>
    <cellStyle name="Input 90" xfId="35348" xr:uid="{00000000-0005-0000-0000-00007C540000}"/>
    <cellStyle name="Input 91" xfId="35360" xr:uid="{00000000-0005-0000-0000-00007D540000}"/>
    <cellStyle name="Input 92" xfId="35392" xr:uid="{00000000-0005-0000-0000-00003F8A0000}"/>
    <cellStyle name="Input 93" xfId="35396" xr:uid="{00000000-0005-0000-0000-0000478A0000}"/>
    <cellStyle name="Input 94" xfId="35386" xr:uid="{00000000-0005-0000-0000-0000508A0000}"/>
    <cellStyle name="Input 95" xfId="35395" xr:uid="{00000000-0005-0000-0000-0000598A0000}"/>
    <cellStyle name="Input 96" xfId="35429" xr:uid="{00000000-0005-0000-0000-0000618A0000}"/>
    <cellStyle name="Input 97" xfId="35434" xr:uid="{00000000-0005-0000-0000-0000698A0000}"/>
    <cellStyle name="Input 98" xfId="35431" xr:uid="{00000000-0005-0000-0000-0000718A0000}"/>
    <cellStyle name="Input 99" xfId="35432" xr:uid="{00000000-0005-0000-0000-0000798A0000}"/>
    <cellStyle name="Input-JW" xfId="10019" xr:uid="{00000000-0005-0000-0000-00007E540000}"/>
    <cellStyle name="Insatisfaisant" xfId="10020" xr:uid="{00000000-0005-0000-0000-00007F540000}"/>
    <cellStyle name="Insatisfaisant 2" xfId="10021" xr:uid="{00000000-0005-0000-0000-000080540000}"/>
    <cellStyle name="Launch Month" xfId="10022" xr:uid="{00000000-0005-0000-0000-000081540000}"/>
    <cellStyle name="Linked Cell" xfId="13" builtinId="24" customBuiltin="1"/>
    <cellStyle name="Linked Cell 2" xfId="307" xr:uid="{00000000-0005-0000-0000-000083540000}"/>
    <cellStyle name="Linked Cell 2 2" xfId="10023" xr:uid="{00000000-0005-0000-0000-000084540000}"/>
    <cellStyle name="Linked Cell 2 2 2" xfId="10024" xr:uid="{00000000-0005-0000-0000-000085540000}"/>
    <cellStyle name="Linked Cell 2 2 2 2" xfId="10025" xr:uid="{00000000-0005-0000-0000-000086540000}"/>
    <cellStyle name="Linked Cell 2 3" xfId="10026" xr:uid="{00000000-0005-0000-0000-000087540000}"/>
    <cellStyle name="Linked Cell 2 3 2" xfId="10027" xr:uid="{00000000-0005-0000-0000-000088540000}"/>
    <cellStyle name="Linked Cell 3" xfId="308" xr:uid="{00000000-0005-0000-0000-000089540000}"/>
    <cellStyle name="Linked Cell 3 2" xfId="10028" xr:uid="{00000000-0005-0000-0000-00008A540000}"/>
    <cellStyle name="Linked Cell 3 2 2" xfId="10029" xr:uid="{00000000-0005-0000-0000-00008B540000}"/>
    <cellStyle name="Linked Cell 3 2 2 2" xfId="10030" xr:uid="{00000000-0005-0000-0000-00008C540000}"/>
    <cellStyle name="Linked Cell 3 3" xfId="10031" xr:uid="{00000000-0005-0000-0000-00008D540000}"/>
    <cellStyle name="Linked Cell 3 3 2" xfId="10032" xr:uid="{00000000-0005-0000-0000-00008E540000}"/>
    <cellStyle name="Linked Cell 3 3 2 2" xfId="10033" xr:uid="{00000000-0005-0000-0000-00008F540000}"/>
    <cellStyle name="Linked Cell 3 4" xfId="10034" xr:uid="{00000000-0005-0000-0000-000090540000}"/>
    <cellStyle name="Linked Cell 3 4 2" xfId="10035" xr:uid="{00000000-0005-0000-0000-000091540000}"/>
    <cellStyle name="Linked Cell 4" xfId="80" xr:uid="{00000000-0005-0000-0000-000092540000}"/>
    <cellStyle name="Linked Cell 4 2" xfId="10036" xr:uid="{00000000-0005-0000-0000-000093540000}"/>
    <cellStyle name="Linked Cell 4 2 2" xfId="10037" xr:uid="{00000000-0005-0000-0000-000094540000}"/>
    <cellStyle name="Linked Cell 5" xfId="10038" xr:uid="{00000000-0005-0000-0000-000095540000}"/>
    <cellStyle name="Linked Cell 5 2" xfId="10039" xr:uid="{00000000-0005-0000-0000-000096540000}"/>
    <cellStyle name="Millares_Songwriters Advance Provision - Aug 07" xfId="10040" xr:uid="{00000000-0005-0000-0000-000097540000}"/>
    <cellStyle name="Moneda_Songwriters Advance Provision - Aug 07" xfId="10041" xr:uid="{00000000-0005-0000-0000-000098540000}"/>
    <cellStyle name="Neutral" xfId="9" builtinId="28" customBuiltin="1"/>
    <cellStyle name="Neutral 2" xfId="131" xr:uid="{00000000-0005-0000-0000-00009A540000}"/>
    <cellStyle name="Neutral 2 2" xfId="309" xr:uid="{00000000-0005-0000-0000-00009B540000}"/>
    <cellStyle name="Neutral 2 2 2" xfId="10042" xr:uid="{00000000-0005-0000-0000-00009C540000}"/>
    <cellStyle name="Neutral 2 2 2 2" xfId="10043" xr:uid="{00000000-0005-0000-0000-00009D540000}"/>
    <cellStyle name="Neutral 2 3" xfId="10044" xr:uid="{00000000-0005-0000-0000-00009E540000}"/>
    <cellStyle name="Neutral 2 3 2" xfId="10045" xr:uid="{00000000-0005-0000-0000-00009F540000}"/>
    <cellStyle name="Neutral 3" xfId="310" xr:uid="{00000000-0005-0000-0000-0000A0540000}"/>
    <cellStyle name="Neutral 3 2" xfId="10046" xr:uid="{00000000-0005-0000-0000-0000A1540000}"/>
    <cellStyle name="Neutral 3 2 2" xfId="10047" xr:uid="{00000000-0005-0000-0000-0000A2540000}"/>
    <cellStyle name="Neutral 3 2 2 2" xfId="10048" xr:uid="{00000000-0005-0000-0000-0000A3540000}"/>
    <cellStyle name="Neutral 3 3" xfId="10049" xr:uid="{00000000-0005-0000-0000-0000A4540000}"/>
    <cellStyle name="Neutral 3 3 2" xfId="10050" xr:uid="{00000000-0005-0000-0000-0000A5540000}"/>
    <cellStyle name="Neutral 3 3 2 2" xfId="10051" xr:uid="{00000000-0005-0000-0000-0000A6540000}"/>
    <cellStyle name="Neutral 3 4" xfId="10052" xr:uid="{00000000-0005-0000-0000-0000A7540000}"/>
    <cellStyle name="Neutral 3 4 2" xfId="10053" xr:uid="{00000000-0005-0000-0000-0000A8540000}"/>
    <cellStyle name="Neutral 4" xfId="81" xr:uid="{00000000-0005-0000-0000-0000A9540000}"/>
    <cellStyle name="Neutral 4 2" xfId="10054" xr:uid="{00000000-0005-0000-0000-0000AA540000}"/>
    <cellStyle name="Neutral 4 2 2" xfId="10055" xr:uid="{00000000-0005-0000-0000-0000AB540000}"/>
    <cellStyle name="Neutral 5" xfId="10056" xr:uid="{00000000-0005-0000-0000-0000AC540000}"/>
    <cellStyle name="Neutral 5 2" xfId="10057" xr:uid="{00000000-0005-0000-0000-0000AD540000}"/>
    <cellStyle name="Neutral 6" xfId="32447" xr:uid="{00000000-0005-0000-0000-0000AE540000}"/>
    <cellStyle name="Neutre" xfId="10058" xr:uid="{00000000-0005-0000-0000-0000AF540000}"/>
    <cellStyle name="Neutre 2" xfId="10059" xr:uid="{00000000-0005-0000-0000-0000B0540000}"/>
    <cellStyle name="no dec" xfId="10060" xr:uid="{00000000-0005-0000-0000-0000B1540000}"/>
    <cellStyle name="Normal" xfId="0" builtinId="0"/>
    <cellStyle name="Normal - Style1" xfId="311" xr:uid="{00000000-0005-0000-0000-0000B3540000}"/>
    <cellStyle name="Normal - Style2" xfId="10061" xr:uid="{00000000-0005-0000-0000-0000B4540000}"/>
    <cellStyle name="Normal - Style3" xfId="10062" xr:uid="{00000000-0005-0000-0000-0000B5540000}"/>
    <cellStyle name="Normal - Style4" xfId="10063" xr:uid="{00000000-0005-0000-0000-0000B6540000}"/>
    <cellStyle name="Normal - Style5" xfId="10064" xr:uid="{00000000-0005-0000-0000-0000B7540000}"/>
    <cellStyle name="Normal - Style6" xfId="10065" xr:uid="{00000000-0005-0000-0000-0000B8540000}"/>
    <cellStyle name="Normal - Style7" xfId="10066" xr:uid="{00000000-0005-0000-0000-0000B9540000}"/>
    <cellStyle name="Normal - Style8" xfId="10067" xr:uid="{00000000-0005-0000-0000-0000BA540000}"/>
    <cellStyle name="Normal 10" xfId="154" xr:uid="{00000000-0005-0000-0000-0000BB540000}"/>
    <cellStyle name="Normal 10 10" xfId="10068" xr:uid="{00000000-0005-0000-0000-0000BC540000}"/>
    <cellStyle name="Normal 10 10 2" xfId="10069" xr:uid="{00000000-0005-0000-0000-0000BD540000}"/>
    <cellStyle name="Normal 10 10 2 2" xfId="10070" xr:uid="{00000000-0005-0000-0000-0000BE540000}"/>
    <cellStyle name="Normal 10 10 2 2 2" xfId="25094" xr:uid="{00000000-0005-0000-0000-0000BF540000}"/>
    <cellStyle name="Normal 10 10 2 3" xfId="10071" xr:uid="{00000000-0005-0000-0000-0000C0540000}"/>
    <cellStyle name="Normal 10 10 2 3 2" xfId="25095" xr:uid="{00000000-0005-0000-0000-0000C1540000}"/>
    <cellStyle name="Normal 10 10 2 4" xfId="25093" xr:uid="{00000000-0005-0000-0000-0000C2540000}"/>
    <cellStyle name="Normal 10 10 3" xfId="10072" xr:uid="{00000000-0005-0000-0000-0000C3540000}"/>
    <cellStyle name="Normal 10 10 3 2" xfId="25096" xr:uid="{00000000-0005-0000-0000-0000C4540000}"/>
    <cellStyle name="Normal 10 10 4" xfId="10073" xr:uid="{00000000-0005-0000-0000-0000C5540000}"/>
    <cellStyle name="Normal 10 10 4 2" xfId="25097" xr:uid="{00000000-0005-0000-0000-0000C6540000}"/>
    <cellStyle name="Normal 10 10 5" xfId="25092" xr:uid="{00000000-0005-0000-0000-0000C7540000}"/>
    <cellStyle name="Normal 10 11" xfId="10074" xr:uid="{00000000-0005-0000-0000-0000C8540000}"/>
    <cellStyle name="Normal 10 11 2" xfId="10075" xr:uid="{00000000-0005-0000-0000-0000C9540000}"/>
    <cellStyle name="Normal 10 11 2 2" xfId="25099" xr:uid="{00000000-0005-0000-0000-0000CA540000}"/>
    <cellStyle name="Normal 10 11 3" xfId="10076" xr:uid="{00000000-0005-0000-0000-0000CB540000}"/>
    <cellStyle name="Normal 10 11 3 2" xfId="25100" xr:uid="{00000000-0005-0000-0000-0000CC540000}"/>
    <cellStyle name="Normal 10 11 4" xfId="25098" xr:uid="{00000000-0005-0000-0000-0000CD540000}"/>
    <cellStyle name="Normal 10 12" xfId="10077" xr:uid="{00000000-0005-0000-0000-0000CE540000}"/>
    <cellStyle name="Normal 10 12 2" xfId="10078" xr:uid="{00000000-0005-0000-0000-0000CF540000}"/>
    <cellStyle name="Normal 10 12 2 2" xfId="25102" xr:uid="{00000000-0005-0000-0000-0000D0540000}"/>
    <cellStyle name="Normal 10 12 3" xfId="25101" xr:uid="{00000000-0005-0000-0000-0000D1540000}"/>
    <cellStyle name="Normal 10 2" xfId="312" xr:uid="{00000000-0005-0000-0000-0000D2540000}"/>
    <cellStyle name="Normal 10 2 2" xfId="10079" xr:uid="{00000000-0005-0000-0000-0000D3540000}"/>
    <cellStyle name="Normal 10 2 2 2" xfId="10080" xr:uid="{00000000-0005-0000-0000-0000D4540000}"/>
    <cellStyle name="Normal 10 3" xfId="10081" xr:uid="{00000000-0005-0000-0000-0000D5540000}"/>
    <cellStyle name="Normal 10 3 2" xfId="10082" xr:uid="{00000000-0005-0000-0000-0000D6540000}"/>
    <cellStyle name="Normal 10 3 2 2" xfId="10083" xr:uid="{00000000-0005-0000-0000-0000D7540000}"/>
    <cellStyle name="Normal 10 3 2 2 2" xfId="10084" xr:uid="{00000000-0005-0000-0000-0000D8540000}"/>
    <cellStyle name="Normal 10 3 2 2 2 2" xfId="10085" xr:uid="{00000000-0005-0000-0000-0000D9540000}"/>
    <cellStyle name="Normal 10 3 2 2 2 2 2" xfId="10086" xr:uid="{00000000-0005-0000-0000-0000DA540000}"/>
    <cellStyle name="Normal 10 3 2 2 2 2 2 2" xfId="10087" xr:uid="{00000000-0005-0000-0000-0000DB540000}"/>
    <cellStyle name="Normal 10 3 2 2 2 2 2 2 2" xfId="25109" xr:uid="{00000000-0005-0000-0000-0000DC540000}"/>
    <cellStyle name="Normal 10 3 2 2 2 2 2 3" xfId="10088" xr:uid="{00000000-0005-0000-0000-0000DD540000}"/>
    <cellStyle name="Normal 10 3 2 2 2 2 2 3 2" xfId="25110" xr:uid="{00000000-0005-0000-0000-0000DE540000}"/>
    <cellStyle name="Normal 10 3 2 2 2 2 2 4" xfId="25108" xr:uid="{00000000-0005-0000-0000-0000DF540000}"/>
    <cellStyle name="Normal 10 3 2 2 2 2 3" xfId="10089" xr:uid="{00000000-0005-0000-0000-0000E0540000}"/>
    <cellStyle name="Normal 10 3 2 2 2 2 3 2" xfId="10090" xr:uid="{00000000-0005-0000-0000-0000E1540000}"/>
    <cellStyle name="Normal 10 3 2 2 2 2 3 2 2" xfId="25112" xr:uid="{00000000-0005-0000-0000-0000E2540000}"/>
    <cellStyle name="Normal 10 3 2 2 2 2 3 3" xfId="25111" xr:uid="{00000000-0005-0000-0000-0000E3540000}"/>
    <cellStyle name="Normal 10 3 2 2 2 2 4" xfId="25107" xr:uid="{00000000-0005-0000-0000-0000E4540000}"/>
    <cellStyle name="Normal 10 3 2 2 2 3" xfId="10091" xr:uid="{00000000-0005-0000-0000-0000E5540000}"/>
    <cellStyle name="Normal 10 3 2 2 2 3 2" xfId="10092" xr:uid="{00000000-0005-0000-0000-0000E6540000}"/>
    <cellStyle name="Normal 10 3 2 2 2 3 2 2" xfId="25114" xr:uid="{00000000-0005-0000-0000-0000E7540000}"/>
    <cellStyle name="Normal 10 3 2 2 2 3 3" xfId="10093" xr:uid="{00000000-0005-0000-0000-0000E8540000}"/>
    <cellStyle name="Normal 10 3 2 2 2 3 3 2" xfId="25115" xr:uid="{00000000-0005-0000-0000-0000E9540000}"/>
    <cellStyle name="Normal 10 3 2 2 2 3 4" xfId="25113" xr:uid="{00000000-0005-0000-0000-0000EA540000}"/>
    <cellStyle name="Normal 10 3 2 2 2 4" xfId="10094" xr:uid="{00000000-0005-0000-0000-0000EB540000}"/>
    <cellStyle name="Normal 10 3 2 2 2 4 2" xfId="10095" xr:uid="{00000000-0005-0000-0000-0000EC540000}"/>
    <cellStyle name="Normal 10 3 2 2 2 4 2 2" xfId="25117" xr:uid="{00000000-0005-0000-0000-0000ED540000}"/>
    <cellStyle name="Normal 10 3 2 2 2 4 3" xfId="25116" xr:uid="{00000000-0005-0000-0000-0000EE540000}"/>
    <cellStyle name="Normal 10 3 2 2 2 5" xfId="25106" xr:uid="{00000000-0005-0000-0000-0000EF540000}"/>
    <cellStyle name="Normal 10 3 2 2 3" xfId="10096" xr:uid="{00000000-0005-0000-0000-0000F0540000}"/>
    <cellStyle name="Normal 10 3 2 2 3 2" xfId="10097" xr:uid="{00000000-0005-0000-0000-0000F1540000}"/>
    <cellStyle name="Normal 10 3 2 2 3 2 2" xfId="10098" xr:uid="{00000000-0005-0000-0000-0000F2540000}"/>
    <cellStyle name="Normal 10 3 2 2 3 2 2 2" xfId="25120" xr:uid="{00000000-0005-0000-0000-0000F3540000}"/>
    <cellStyle name="Normal 10 3 2 2 3 2 3" xfId="10099" xr:uid="{00000000-0005-0000-0000-0000F4540000}"/>
    <cellStyle name="Normal 10 3 2 2 3 2 3 2" xfId="25121" xr:uid="{00000000-0005-0000-0000-0000F5540000}"/>
    <cellStyle name="Normal 10 3 2 2 3 2 4" xfId="25119" xr:uid="{00000000-0005-0000-0000-0000F6540000}"/>
    <cellStyle name="Normal 10 3 2 2 3 3" xfId="10100" xr:uid="{00000000-0005-0000-0000-0000F7540000}"/>
    <cellStyle name="Normal 10 3 2 2 3 3 2" xfId="10101" xr:uid="{00000000-0005-0000-0000-0000F8540000}"/>
    <cellStyle name="Normal 10 3 2 2 3 3 2 2" xfId="25123" xr:uid="{00000000-0005-0000-0000-0000F9540000}"/>
    <cellStyle name="Normal 10 3 2 2 3 3 3" xfId="25122" xr:uid="{00000000-0005-0000-0000-0000FA540000}"/>
    <cellStyle name="Normal 10 3 2 2 3 4" xfId="25118" xr:uid="{00000000-0005-0000-0000-0000FB540000}"/>
    <cellStyle name="Normal 10 3 2 2 4" xfId="10102" xr:uid="{00000000-0005-0000-0000-0000FC540000}"/>
    <cellStyle name="Normal 10 3 2 2 4 2" xfId="10103" xr:uid="{00000000-0005-0000-0000-0000FD540000}"/>
    <cellStyle name="Normal 10 3 2 2 4 2 2" xfId="25125" xr:uid="{00000000-0005-0000-0000-0000FE540000}"/>
    <cellStyle name="Normal 10 3 2 2 4 3" xfId="10104" xr:uid="{00000000-0005-0000-0000-0000FF540000}"/>
    <cellStyle name="Normal 10 3 2 2 4 3 2" xfId="25126" xr:uid="{00000000-0005-0000-0000-000000550000}"/>
    <cellStyle name="Normal 10 3 2 2 4 4" xfId="25124" xr:uid="{00000000-0005-0000-0000-000001550000}"/>
    <cellStyle name="Normal 10 3 2 2 5" xfId="10105" xr:uid="{00000000-0005-0000-0000-000002550000}"/>
    <cellStyle name="Normal 10 3 2 2 5 2" xfId="10106" xr:uid="{00000000-0005-0000-0000-000003550000}"/>
    <cellStyle name="Normal 10 3 2 2 5 2 2" xfId="25128" xr:uid="{00000000-0005-0000-0000-000004550000}"/>
    <cellStyle name="Normal 10 3 2 2 5 3" xfId="25127" xr:uid="{00000000-0005-0000-0000-000005550000}"/>
    <cellStyle name="Normal 10 3 2 2 6" xfId="25105" xr:uid="{00000000-0005-0000-0000-000006550000}"/>
    <cellStyle name="Normal 10 3 2 3" xfId="10107" xr:uid="{00000000-0005-0000-0000-000007550000}"/>
    <cellStyle name="Normal 10 3 2 3 2" xfId="10108" xr:uid="{00000000-0005-0000-0000-000008550000}"/>
    <cellStyle name="Normal 10 3 2 3 2 2" xfId="10109" xr:uid="{00000000-0005-0000-0000-000009550000}"/>
    <cellStyle name="Normal 10 3 2 3 2 2 2" xfId="10110" xr:uid="{00000000-0005-0000-0000-00000A550000}"/>
    <cellStyle name="Normal 10 3 2 3 2 2 2 2" xfId="25132" xr:uid="{00000000-0005-0000-0000-00000B550000}"/>
    <cellStyle name="Normal 10 3 2 3 2 2 3" xfId="10111" xr:uid="{00000000-0005-0000-0000-00000C550000}"/>
    <cellStyle name="Normal 10 3 2 3 2 2 3 2" xfId="25133" xr:uid="{00000000-0005-0000-0000-00000D550000}"/>
    <cellStyle name="Normal 10 3 2 3 2 2 4" xfId="25131" xr:uid="{00000000-0005-0000-0000-00000E550000}"/>
    <cellStyle name="Normal 10 3 2 3 2 3" xfId="10112" xr:uid="{00000000-0005-0000-0000-00000F550000}"/>
    <cellStyle name="Normal 10 3 2 3 2 3 2" xfId="10113" xr:uid="{00000000-0005-0000-0000-000010550000}"/>
    <cellStyle name="Normal 10 3 2 3 2 3 2 2" xfId="25135" xr:uid="{00000000-0005-0000-0000-000011550000}"/>
    <cellStyle name="Normal 10 3 2 3 2 3 3" xfId="25134" xr:uid="{00000000-0005-0000-0000-000012550000}"/>
    <cellStyle name="Normal 10 3 2 3 2 4" xfId="25130" xr:uid="{00000000-0005-0000-0000-000013550000}"/>
    <cellStyle name="Normal 10 3 2 3 3" xfId="10114" xr:uid="{00000000-0005-0000-0000-000014550000}"/>
    <cellStyle name="Normal 10 3 2 3 3 2" xfId="10115" xr:uid="{00000000-0005-0000-0000-000015550000}"/>
    <cellStyle name="Normal 10 3 2 3 3 2 2" xfId="25137" xr:uid="{00000000-0005-0000-0000-000016550000}"/>
    <cellStyle name="Normal 10 3 2 3 3 3" xfId="10116" xr:uid="{00000000-0005-0000-0000-000017550000}"/>
    <cellStyle name="Normal 10 3 2 3 3 3 2" xfId="25138" xr:uid="{00000000-0005-0000-0000-000018550000}"/>
    <cellStyle name="Normal 10 3 2 3 3 4" xfId="25136" xr:uid="{00000000-0005-0000-0000-000019550000}"/>
    <cellStyle name="Normal 10 3 2 3 4" xfId="10117" xr:uid="{00000000-0005-0000-0000-00001A550000}"/>
    <cellStyle name="Normal 10 3 2 3 4 2" xfId="10118" xr:uid="{00000000-0005-0000-0000-00001B550000}"/>
    <cellStyle name="Normal 10 3 2 3 4 2 2" xfId="25140" xr:uid="{00000000-0005-0000-0000-00001C550000}"/>
    <cellStyle name="Normal 10 3 2 3 4 3" xfId="25139" xr:uid="{00000000-0005-0000-0000-00001D550000}"/>
    <cellStyle name="Normal 10 3 2 3 5" xfId="25129" xr:uid="{00000000-0005-0000-0000-00001E550000}"/>
    <cellStyle name="Normal 10 3 2 4" xfId="10119" xr:uid="{00000000-0005-0000-0000-00001F550000}"/>
    <cellStyle name="Normal 10 3 2 4 2" xfId="10120" xr:uid="{00000000-0005-0000-0000-000020550000}"/>
    <cellStyle name="Normal 10 3 2 4 2 2" xfId="10121" xr:uid="{00000000-0005-0000-0000-000021550000}"/>
    <cellStyle name="Normal 10 3 2 4 2 2 2" xfId="10122" xr:uid="{00000000-0005-0000-0000-000022550000}"/>
    <cellStyle name="Normal 10 3 2 4 2 2 2 2" xfId="25144" xr:uid="{00000000-0005-0000-0000-000023550000}"/>
    <cellStyle name="Normal 10 3 2 4 2 2 3" xfId="10123" xr:uid="{00000000-0005-0000-0000-000024550000}"/>
    <cellStyle name="Normal 10 3 2 4 2 2 3 2" xfId="25145" xr:uid="{00000000-0005-0000-0000-000025550000}"/>
    <cellStyle name="Normal 10 3 2 4 2 2 4" xfId="25143" xr:uid="{00000000-0005-0000-0000-000026550000}"/>
    <cellStyle name="Normal 10 3 2 4 2 3" xfId="10124" xr:uid="{00000000-0005-0000-0000-000027550000}"/>
    <cellStyle name="Normal 10 3 2 4 2 3 2" xfId="10125" xr:uid="{00000000-0005-0000-0000-000028550000}"/>
    <cellStyle name="Normal 10 3 2 4 2 3 2 2" xfId="25147" xr:uid="{00000000-0005-0000-0000-000029550000}"/>
    <cellStyle name="Normal 10 3 2 4 2 3 3" xfId="25146" xr:uid="{00000000-0005-0000-0000-00002A550000}"/>
    <cellStyle name="Normal 10 3 2 4 2 4" xfId="25142" xr:uid="{00000000-0005-0000-0000-00002B550000}"/>
    <cellStyle name="Normal 10 3 2 4 3" xfId="10126" xr:uid="{00000000-0005-0000-0000-00002C550000}"/>
    <cellStyle name="Normal 10 3 2 4 3 2" xfId="10127" xr:uid="{00000000-0005-0000-0000-00002D550000}"/>
    <cellStyle name="Normal 10 3 2 4 3 2 2" xfId="25149" xr:uid="{00000000-0005-0000-0000-00002E550000}"/>
    <cellStyle name="Normal 10 3 2 4 3 3" xfId="10128" xr:uid="{00000000-0005-0000-0000-00002F550000}"/>
    <cellStyle name="Normal 10 3 2 4 3 3 2" xfId="25150" xr:uid="{00000000-0005-0000-0000-000030550000}"/>
    <cellStyle name="Normal 10 3 2 4 3 4" xfId="25148" xr:uid="{00000000-0005-0000-0000-000031550000}"/>
    <cellStyle name="Normal 10 3 2 4 4" xfId="10129" xr:uid="{00000000-0005-0000-0000-000032550000}"/>
    <cellStyle name="Normal 10 3 2 4 4 2" xfId="10130" xr:uid="{00000000-0005-0000-0000-000033550000}"/>
    <cellStyle name="Normal 10 3 2 4 4 2 2" xfId="25152" xr:uid="{00000000-0005-0000-0000-000034550000}"/>
    <cellStyle name="Normal 10 3 2 4 4 3" xfId="25151" xr:uid="{00000000-0005-0000-0000-000035550000}"/>
    <cellStyle name="Normal 10 3 2 4 5" xfId="25141" xr:uid="{00000000-0005-0000-0000-000036550000}"/>
    <cellStyle name="Normal 10 3 2 5" xfId="10131" xr:uid="{00000000-0005-0000-0000-000037550000}"/>
    <cellStyle name="Normal 10 3 2 5 2" xfId="10132" xr:uid="{00000000-0005-0000-0000-000038550000}"/>
    <cellStyle name="Normal 10 3 2 5 2 2" xfId="10133" xr:uid="{00000000-0005-0000-0000-000039550000}"/>
    <cellStyle name="Normal 10 3 2 5 2 2 2" xfId="25155" xr:uid="{00000000-0005-0000-0000-00003A550000}"/>
    <cellStyle name="Normal 10 3 2 5 2 3" xfId="10134" xr:uid="{00000000-0005-0000-0000-00003B550000}"/>
    <cellStyle name="Normal 10 3 2 5 2 3 2" xfId="25156" xr:uid="{00000000-0005-0000-0000-00003C550000}"/>
    <cellStyle name="Normal 10 3 2 5 2 4" xfId="25154" xr:uid="{00000000-0005-0000-0000-00003D550000}"/>
    <cellStyle name="Normal 10 3 2 5 3" xfId="10135" xr:uid="{00000000-0005-0000-0000-00003E550000}"/>
    <cellStyle name="Normal 10 3 2 5 3 2" xfId="10136" xr:uid="{00000000-0005-0000-0000-00003F550000}"/>
    <cellStyle name="Normal 10 3 2 5 3 2 2" xfId="25158" xr:uid="{00000000-0005-0000-0000-000040550000}"/>
    <cellStyle name="Normal 10 3 2 5 3 3" xfId="25157" xr:uid="{00000000-0005-0000-0000-000041550000}"/>
    <cellStyle name="Normal 10 3 2 5 4" xfId="25153" xr:uid="{00000000-0005-0000-0000-000042550000}"/>
    <cellStyle name="Normal 10 3 2 6" xfId="10137" xr:uid="{00000000-0005-0000-0000-000043550000}"/>
    <cellStyle name="Normal 10 3 2 6 2" xfId="10138" xr:uid="{00000000-0005-0000-0000-000044550000}"/>
    <cellStyle name="Normal 10 3 2 6 2 2" xfId="10139" xr:uid="{00000000-0005-0000-0000-000045550000}"/>
    <cellStyle name="Normal 10 3 2 6 2 2 2" xfId="25161" xr:uid="{00000000-0005-0000-0000-000046550000}"/>
    <cellStyle name="Normal 10 3 2 6 2 3" xfId="10140" xr:uid="{00000000-0005-0000-0000-000047550000}"/>
    <cellStyle name="Normal 10 3 2 6 2 3 2" xfId="25162" xr:uid="{00000000-0005-0000-0000-000048550000}"/>
    <cellStyle name="Normal 10 3 2 6 2 4" xfId="25160" xr:uid="{00000000-0005-0000-0000-000049550000}"/>
    <cellStyle name="Normal 10 3 2 6 3" xfId="10141" xr:uid="{00000000-0005-0000-0000-00004A550000}"/>
    <cellStyle name="Normal 10 3 2 6 3 2" xfId="25163" xr:uid="{00000000-0005-0000-0000-00004B550000}"/>
    <cellStyle name="Normal 10 3 2 6 4" xfId="10142" xr:uid="{00000000-0005-0000-0000-00004C550000}"/>
    <cellStyle name="Normal 10 3 2 6 4 2" xfId="25164" xr:uid="{00000000-0005-0000-0000-00004D550000}"/>
    <cellStyle name="Normal 10 3 2 6 5" xfId="25159" xr:uid="{00000000-0005-0000-0000-00004E550000}"/>
    <cellStyle name="Normal 10 3 2 7" xfId="10143" xr:uid="{00000000-0005-0000-0000-00004F550000}"/>
    <cellStyle name="Normal 10 3 2 7 2" xfId="10144" xr:uid="{00000000-0005-0000-0000-000050550000}"/>
    <cellStyle name="Normal 10 3 2 7 2 2" xfId="25166" xr:uid="{00000000-0005-0000-0000-000051550000}"/>
    <cellStyle name="Normal 10 3 2 7 3" xfId="10145" xr:uid="{00000000-0005-0000-0000-000052550000}"/>
    <cellStyle name="Normal 10 3 2 7 3 2" xfId="25167" xr:uid="{00000000-0005-0000-0000-000053550000}"/>
    <cellStyle name="Normal 10 3 2 7 4" xfId="25165" xr:uid="{00000000-0005-0000-0000-000054550000}"/>
    <cellStyle name="Normal 10 3 2 8" xfId="10146" xr:uid="{00000000-0005-0000-0000-000055550000}"/>
    <cellStyle name="Normal 10 3 2 8 2" xfId="10147" xr:uid="{00000000-0005-0000-0000-000056550000}"/>
    <cellStyle name="Normal 10 3 2 8 2 2" xfId="25169" xr:uid="{00000000-0005-0000-0000-000057550000}"/>
    <cellStyle name="Normal 10 3 2 8 3" xfId="25168" xr:uid="{00000000-0005-0000-0000-000058550000}"/>
    <cellStyle name="Normal 10 3 2 9" xfId="25104" xr:uid="{00000000-0005-0000-0000-000059550000}"/>
    <cellStyle name="Normal 10 3 3" xfId="10148" xr:uid="{00000000-0005-0000-0000-00005A550000}"/>
    <cellStyle name="Normal 10 3 3 2" xfId="10149" xr:uid="{00000000-0005-0000-0000-00005B550000}"/>
    <cellStyle name="Normal 10 3 3 2 2" xfId="10150" xr:uid="{00000000-0005-0000-0000-00005C550000}"/>
    <cellStyle name="Normal 10 3 3 2 2 2" xfId="10151" xr:uid="{00000000-0005-0000-0000-00005D550000}"/>
    <cellStyle name="Normal 10 3 3 2 2 2 2" xfId="25173" xr:uid="{00000000-0005-0000-0000-00005E550000}"/>
    <cellStyle name="Normal 10 3 3 2 2 3" xfId="10152" xr:uid="{00000000-0005-0000-0000-00005F550000}"/>
    <cellStyle name="Normal 10 3 3 2 2 3 2" xfId="25174" xr:uid="{00000000-0005-0000-0000-000060550000}"/>
    <cellStyle name="Normal 10 3 3 2 2 4" xfId="25172" xr:uid="{00000000-0005-0000-0000-000061550000}"/>
    <cellStyle name="Normal 10 3 3 2 3" xfId="10153" xr:uid="{00000000-0005-0000-0000-000062550000}"/>
    <cellStyle name="Normal 10 3 3 2 3 2" xfId="10154" xr:uid="{00000000-0005-0000-0000-000063550000}"/>
    <cellStyle name="Normal 10 3 3 2 3 2 2" xfId="25176" xr:uid="{00000000-0005-0000-0000-000064550000}"/>
    <cellStyle name="Normal 10 3 3 2 3 3" xfId="25175" xr:uid="{00000000-0005-0000-0000-000065550000}"/>
    <cellStyle name="Normal 10 3 3 2 4" xfId="25171" xr:uid="{00000000-0005-0000-0000-000066550000}"/>
    <cellStyle name="Normal 10 3 3 3" xfId="10155" xr:uid="{00000000-0005-0000-0000-000067550000}"/>
    <cellStyle name="Normal 10 3 3 3 2" xfId="10156" xr:uid="{00000000-0005-0000-0000-000068550000}"/>
    <cellStyle name="Normal 10 3 3 3 2 2" xfId="25178" xr:uid="{00000000-0005-0000-0000-000069550000}"/>
    <cellStyle name="Normal 10 3 3 3 3" xfId="10157" xr:uid="{00000000-0005-0000-0000-00006A550000}"/>
    <cellStyle name="Normal 10 3 3 3 3 2" xfId="25179" xr:uid="{00000000-0005-0000-0000-00006B550000}"/>
    <cellStyle name="Normal 10 3 3 3 4" xfId="25177" xr:uid="{00000000-0005-0000-0000-00006C550000}"/>
    <cellStyle name="Normal 10 3 3 4" xfId="10158" xr:uid="{00000000-0005-0000-0000-00006D550000}"/>
    <cellStyle name="Normal 10 3 3 4 2" xfId="10159" xr:uid="{00000000-0005-0000-0000-00006E550000}"/>
    <cellStyle name="Normal 10 3 3 4 2 2" xfId="25181" xr:uid="{00000000-0005-0000-0000-00006F550000}"/>
    <cellStyle name="Normal 10 3 3 4 3" xfId="25180" xr:uid="{00000000-0005-0000-0000-000070550000}"/>
    <cellStyle name="Normal 10 3 3 5" xfId="25170" xr:uid="{00000000-0005-0000-0000-000071550000}"/>
    <cellStyle name="Normal 10 3 4" xfId="10160" xr:uid="{00000000-0005-0000-0000-000072550000}"/>
    <cellStyle name="Normal 10 3 4 2" xfId="10161" xr:uid="{00000000-0005-0000-0000-000073550000}"/>
    <cellStyle name="Normal 10 3 4 2 2" xfId="10162" xr:uid="{00000000-0005-0000-0000-000074550000}"/>
    <cellStyle name="Normal 10 3 5" xfId="10163" xr:uid="{00000000-0005-0000-0000-000075550000}"/>
    <cellStyle name="Normal 10 3 5 2" xfId="10164" xr:uid="{00000000-0005-0000-0000-000076550000}"/>
    <cellStyle name="Normal 10 3 5 2 2" xfId="10165" xr:uid="{00000000-0005-0000-0000-000077550000}"/>
    <cellStyle name="Normal 10 3 5 2 2 2" xfId="25184" xr:uid="{00000000-0005-0000-0000-000078550000}"/>
    <cellStyle name="Normal 10 3 5 2 3" xfId="10166" xr:uid="{00000000-0005-0000-0000-000079550000}"/>
    <cellStyle name="Normal 10 3 5 2 3 2" xfId="25185" xr:uid="{00000000-0005-0000-0000-00007A550000}"/>
    <cellStyle name="Normal 10 3 5 2 4" xfId="25183" xr:uid="{00000000-0005-0000-0000-00007B550000}"/>
    <cellStyle name="Normal 10 3 5 3" xfId="10167" xr:uid="{00000000-0005-0000-0000-00007C550000}"/>
    <cellStyle name="Normal 10 3 5 3 2" xfId="25186" xr:uid="{00000000-0005-0000-0000-00007D550000}"/>
    <cellStyle name="Normal 10 3 5 4" xfId="10168" xr:uid="{00000000-0005-0000-0000-00007E550000}"/>
    <cellStyle name="Normal 10 3 5 4 2" xfId="25187" xr:uid="{00000000-0005-0000-0000-00007F550000}"/>
    <cellStyle name="Normal 10 3 5 5" xfId="25182" xr:uid="{00000000-0005-0000-0000-000080550000}"/>
    <cellStyle name="Normal 10 3 6" xfId="10169" xr:uid="{00000000-0005-0000-0000-000081550000}"/>
    <cellStyle name="Normal 10 3 6 2" xfId="10170" xr:uid="{00000000-0005-0000-0000-000082550000}"/>
    <cellStyle name="Normal 10 3 6 2 2" xfId="25189" xr:uid="{00000000-0005-0000-0000-000083550000}"/>
    <cellStyle name="Normal 10 3 6 3" xfId="10171" xr:uid="{00000000-0005-0000-0000-000084550000}"/>
    <cellStyle name="Normal 10 3 6 3 2" xfId="25190" xr:uid="{00000000-0005-0000-0000-000085550000}"/>
    <cellStyle name="Normal 10 3 6 4" xfId="25188" xr:uid="{00000000-0005-0000-0000-000086550000}"/>
    <cellStyle name="Normal 10 3 7" xfId="10172" xr:uid="{00000000-0005-0000-0000-000087550000}"/>
    <cellStyle name="Normal 10 3 7 2" xfId="10173" xr:uid="{00000000-0005-0000-0000-000088550000}"/>
    <cellStyle name="Normal 10 3 7 2 2" xfId="25192" xr:uid="{00000000-0005-0000-0000-000089550000}"/>
    <cellStyle name="Normal 10 3 7 3" xfId="25191" xr:uid="{00000000-0005-0000-0000-00008A550000}"/>
    <cellStyle name="Normal 10 3 8" xfId="25103" xr:uid="{00000000-0005-0000-0000-00008B550000}"/>
    <cellStyle name="Normal 10 4" xfId="10174" xr:uid="{00000000-0005-0000-0000-00008C550000}"/>
    <cellStyle name="Normal 10 4 2" xfId="10175" xr:uid="{00000000-0005-0000-0000-00008D550000}"/>
    <cellStyle name="Normal 10 4 2 2" xfId="10176" xr:uid="{00000000-0005-0000-0000-00008E550000}"/>
    <cellStyle name="Normal 10 4 2 2 2" xfId="10177" xr:uid="{00000000-0005-0000-0000-00008F550000}"/>
    <cellStyle name="Normal 10 4 2 2 2 2" xfId="10178" xr:uid="{00000000-0005-0000-0000-000090550000}"/>
    <cellStyle name="Normal 10 4 2 2 2 2 2" xfId="10179" xr:uid="{00000000-0005-0000-0000-000091550000}"/>
    <cellStyle name="Normal 10 4 2 2 2 2 2 2" xfId="25198" xr:uid="{00000000-0005-0000-0000-000092550000}"/>
    <cellStyle name="Normal 10 4 2 2 2 2 3" xfId="10180" xr:uid="{00000000-0005-0000-0000-000093550000}"/>
    <cellStyle name="Normal 10 4 2 2 2 2 3 2" xfId="25199" xr:uid="{00000000-0005-0000-0000-000094550000}"/>
    <cellStyle name="Normal 10 4 2 2 2 2 4" xfId="25197" xr:uid="{00000000-0005-0000-0000-000095550000}"/>
    <cellStyle name="Normal 10 4 2 2 2 3" xfId="10181" xr:uid="{00000000-0005-0000-0000-000096550000}"/>
    <cellStyle name="Normal 10 4 2 2 2 3 2" xfId="10182" xr:uid="{00000000-0005-0000-0000-000097550000}"/>
    <cellStyle name="Normal 10 4 2 2 2 3 2 2" xfId="25201" xr:uid="{00000000-0005-0000-0000-000098550000}"/>
    <cellStyle name="Normal 10 4 2 2 2 3 3" xfId="25200" xr:uid="{00000000-0005-0000-0000-000099550000}"/>
    <cellStyle name="Normal 10 4 2 2 2 4" xfId="25196" xr:uid="{00000000-0005-0000-0000-00009A550000}"/>
    <cellStyle name="Normal 10 4 2 2 3" xfId="10183" xr:uid="{00000000-0005-0000-0000-00009B550000}"/>
    <cellStyle name="Normal 10 4 2 2 3 2" xfId="10184" xr:uid="{00000000-0005-0000-0000-00009C550000}"/>
    <cellStyle name="Normal 10 4 2 2 3 2 2" xfId="25203" xr:uid="{00000000-0005-0000-0000-00009D550000}"/>
    <cellStyle name="Normal 10 4 2 2 3 3" xfId="10185" xr:uid="{00000000-0005-0000-0000-00009E550000}"/>
    <cellStyle name="Normal 10 4 2 2 3 3 2" xfId="25204" xr:uid="{00000000-0005-0000-0000-00009F550000}"/>
    <cellStyle name="Normal 10 4 2 2 3 4" xfId="25202" xr:uid="{00000000-0005-0000-0000-0000A0550000}"/>
    <cellStyle name="Normal 10 4 2 2 4" xfId="10186" xr:uid="{00000000-0005-0000-0000-0000A1550000}"/>
    <cellStyle name="Normal 10 4 2 2 4 2" xfId="10187" xr:uid="{00000000-0005-0000-0000-0000A2550000}"/>
    <cellStyle name="Normal 10 4 2 2 4 2 2" xfId="25206" xr:uid="{00000000-0005-0000-0000-0000A3550000}"/>
    <cellStyle name="Normal 10 4 2 2 4 3" xfId="25205" xr:uid="{00000000-0005-0000-0000-0000A4550000}"/>
    <cellStyle name="Normal 10 4 2 2 5" xfId="25195" xr:uid="{00000000-0005-0000-0000-0000A5550000}"/>
    <cellStyle name="Normal 10 4 2 3" xfId="10188" xr:uid="{00000000-0005-0000-0000-0000A6550000}"/>
    <cellStyle name="Normal 10 4 2 3 2" xfId="10189" xr:uid="{00000000-0005-0000-0000-0000A7550000}"/>
    <cellStyle name="Normal 10 4 2 3 2 2" xfId="10190" xr:uid="{00000000-0005-0000-0000-0000A8550000}"/>
    <cellStyle name="Normal 10 4 2 3 2 2 2" xfId="25209" xr:uid="{00000000-0005-0000-0000-0000A9550000}"/>
    <cellStyle name="Normal 10 4 2 3 2 3" xfId="10191" xr:uid="{00000000-0005-0000-0000-0000AA550000}"/>
    <cellStyle name="Normal 10 4 2 3 2 3 2" xfId="25210" xr:uid="{00000000-0005-0000-0000-0000AB550000}"/>
    <cellStyle name="Normal 10 4 2 3 2 4" xfId="25208" xr:uid="{00000000-0005-0000-0000-0000AC550000}"/>
    <cellStyle name="Normal 10 4 2 3 3" xfId="10192" xr:uid="{00000000-0005-0000-0000-0000AD550000}"/>
    <cellStyle name="Normal 10 4 2 3 3 2" xfId="10193" xr:uid="{00000000-0005-0000-0000-0000AE550000}"/>
    <cellStyle name="Normal 10 4 2 3 3 2 2" xfId="25212" xr:uid="{00000000-0005-0000-0000-0000AF550000}"/>
    <cellStyle name="Normal 10 4 2 3 3 3" xfId="25211" xr:uid="{00000000-0005-0000-0000-0000B0550000}"/>
    <cellStyle name="Normal 10 4 2 3 4" xfId="25207" xr:uid="{00000000-0005-0000-0000-0000B1550000}"/>
    <cellStyle name="Normal 10 4 2 4" xfId="10194" xr:uid="{00000000-0005-0000-0000-0000B2550000}"/>
    <cellStyle name="Normal 10 4 2 4 2" xfId="10195" xr:uid="{00000000-0005-0000-0000-0000B3550000}"/>
    <cellStyle name="Normal 10 4 2 4 2 2" xfId="25214" xr:uid="{00000000-0005-0000-0000-0000B4550000}"/>
    <cellStyle name="Normal 10 4 2 4 3" xfId="10196" xr:uid="{00000000-0005-0000-0000-0000B5550000}"/>
    <cellStyle name="Normal 10 4 2 4 3 2" xfId="25215" xr:uid="{00000000-0005-0000-0000-0000B6550000}"/>
    <cellStyle name="Normal 10 4 2 4 4" xfId="25213" xr:uid="{00000000-0005-0000-0000-0000B7550000}"/>
    <cellStyle name="Normal 10 4 2 5" xfId="10197" xr:uid="{00000000-0005-0000-0000-0000B8550000}"/>
    <cellStyle name="Normal 10 4 2 5 2" xfId="10198" xr:uid="{00000000-0005-0000-0000-0000B9550000}"/>
    <cellStyle name="Normal 10 4 2 5 2 2" xfId="25217" xr:uid="{00000000-0005-0000-0000-0000BA550000}"/>
    <cellStyle name="Normal 10 4 2 5 3" xfId="25216" xr:uid="{00000000-0005-0000-0000-0000BB550000}"/>
    <cellStyle name="Normal 10 4 2 6" xfId="25194" xr:uid="{00000000-0005-0000-0000-0000BC550000}"/>
    <cellStyle name="Normal 10 4 3" xfId="10199" xr:uid="{00000000-0005-0000-0000-0000BD550000}"/>
    <cellStyle name="Normal 10 4 3 2" xfId="10200" xr:uid="{00000000-0005-0000-0000-0000BE550000}"/>
    <cellStyle name="Normal 10 4 3 2 2" xfId="10201" xr:uid="{00000000-0005-0000-0000-0000BF550000}"/>
    <cellStyle name="Normal 10 4 3 2 2 2" xfId="10202" xr:uid="{00000000-0005-0000-0000-0000C0550000}"/>
    <cellStyle name="Normal 10 4 3 2 2 2 2" xfId="25221" xr:uid="{00000000-0005-0000-0000-0000C1550000}"/>
    <cellStyle name="Normal 10 4 3 2 2 3" xfId="10203" xr:uid="{00000000-0005-0000-0000-0000C2550000}"/>
    <cellStyle name="Normal 10 4 3 2 2 3 2" xfId="25222" xr:uid="{00000000-0005-0000-0000-0000C3550000}"/>
    <cellStyle name="Normal 10 4 3 2 2 4" xfId="25220" xr:uid="{00000000-0005-0000-0000-0000C4550000}"/>
    <cellStyle name="Normal 10 4 3 2 3" xfId="10204" xr:uid="{00000000-0005-0000-0000-0000C5550000}"/>
    <cellStyle name="Normal 10 4 3 2 3 2" xfId="10205" xr:uid="{00000000-0005-0000-0000-0000C6550000}"/>
    <cellStyle name="Normal 10 4 3 2 3 2 2" xfId="25224" xr:uid="{00000000-0005-0000-0000-0000C7550000}"/>
    <cellStyle name="Normal 10 4 3 2 3 3" xfId="25223" xr:uid="{00000000-0005-0000-0000-0000C8550000}"/>
    <cellStyle name="Normal 10 4 3 2 4" xfId="25219" xr:uid="{00000000-0005-0000-0000-0000C9550000}"/>
    <cellStyle name="Normal 10 4 3 3" xfId="10206" xr:uid="{00000000-0005-0000-0000-0000CA550000}"/>
    <cellStyle name="Normal 10 4 3 3 2" xfId="10207" xr:uid="{00000000-0005-0000-0000-0000CB550000}"/>
    <cellStyle name="Normal 10 4 3 3 2 2" xfId="25226" xr:uid="{00000000-0005-0000-0000-0000CC550000}"/>
    <cellStyle name="Normal 10 4 3 3 3" xfId="10208" xr:uid="{00000000-0005-0000-0000-0000CD550000}"/>
    <cellStyle name="Normal 10 4 3 3 3 2" xfId="25227" xr:uid="{00000000-0005-0000-0000-0000CE550000}"/>
    <cellStyle name="Normal 10 4 3 3 4" xfId="25225" xr:uid="{00000000-0005-0000-0000-0000CF550000}"/>
    <cellStyle name="Normal 10 4 3 4" xfId="10209" xr:uid="{00000000-0005-0000-0000-0000D0550000}"/>
    <cellStyle name="Normal 10 4 3 4 2" xfId="10210" xr:uid="{00000000-0005-0000-0000-0000D1550000}"/>
    <cellStyle name="Normal 10 4 3 4 2 2" xfId="25229" xr:uid="{00000000-0005-0000-0000-0000D2550000}"/>
    <cellStyle name="Normal 10 4 3 4 3" xfId="25228" xr:uid="{00000000-0005-0000-0000-0000D3550000}"/>
    <cellStyle name="Normal 10 4 3 5" xfId="25218" xr:uid="{00000000-0005-0000-0000-0000D4550000}"/>
    <cellStyle name="Normal 10 4 4" xfId="10211" xr:uid="{00000000-0005-0000-0000-0000D5550000}"/>
    <cellStyle name="Normal 10 4 4 2" xfId="10212" xr:uid="{00000000-0005-0000-0000-0000D6550000}"/>
    <cellStyle name="Normal 10 4 4 2 2" xfId="10213" xr:uid="{00000000-0005-0000-0000-0000D7550000}"/>
    <cellStyle name="Normal 10 4 4 2 2 2" xfId="10214" xr:uid="{00000000-0005-0000-0000-0000D8550000}"/>
    <cellStyle name="Normal 10 4 4 2 2 2 2" xfId="25233" xr:uid="{00000000-0005-0000-0000-0000D9550000}"/>
    <cellStyle name="Normal 10 4 4 2 2 3" xfId="10215" xr:uid="{00000000-0005-0000-0000-0000DA550000}"/>
    <cellStyle name="Normal 10 4 4 2 2 3 2" xfId="25234" xr:uid="{00000000-0005-0000-0000-0000DB550000}"/>
    <cellStyle name="Normal 10 4 4 2 2 4" xfId="25232" xr:uid="{00000000-0005-0000-0000-0000DC550000}"/>
    <cellStyle name="Normal 10 4 4 2 3" xfId="10216" xr:uid="{00000000-0005-0000-0000-0000DD550000}"/>
    <cellStyle name="Normal 10 4 4 2 3 2" xfId="10217" xr:uid="{00000000-0005-0000-0000-0000DE550000}"/>
    <cellStyle name="Normal 10 4 4 2 3 2 2" xfId="25236" xr:uid="{00000000-0005-0000-0000-0000DF550000}"/>
    <cellStyle name="Normal 10 4 4 2 3 3" xfId="25235" xr:uid="{00000000-0005-0000-0000-0000E0550000}"/>
    <cellStyle name="Normal 10 4 4 2 4" xfId="25231" xr:uid="{00000000-0005-0000-0000-0000E1550000}"/>
    <cellStyle name="Normal 10 4 4 3" xfId="10218" xr:uid="{00000000-0005-0000-0000-0000E2550000}"/>
    <cellStyle name="Normal 10 4 4 3 2" xfId="10219" xr:uid="{00000000-0005-0000-0000-0000E3550000}"/>
    <cellStyle name="Normal 10 4 4 3 2 2" xfId="25238" xr:uid="{00000000-0005-0000-0000-0000E4550000}"/>
    <cellStyle name="Normal 10 4 4 3 3" xfId="10220" xr:uid="{00000000-0005-0000-0000-0000E5550000}"/>
    <cellStyle name="Normal 10 4 4 3 3 2" xfId="25239" xr:uid="{00000000-0005-0000-0000-0000E6550000}"/>
    <cellStyle name="Normal 10 4 4 3 4" xfId="25237" xr:uid="{00000000-0005-0000-0000-0000E7550000}"/>
    <cellStyle name="Normal 10 4 4 4" xfId="10221" xr:uid="{00000000-0005-0000-0000-0000E8550000}"/>
    <cellStyle name="Normal 10 4 4 4 2" xfId="10222" xr:uid="{00000000-0005-0000-0000-0000E9550000}"/>
    <cellStyle name="Normal 10 4 4 4 2 2" xfId="25241" xr:uid="{00000000-0005-0000-0000-0000EA550000}"/>
    <cellStyle name="Normal 10 4 4 4 3" xfId="25240" xr:uid="{00000000-0005-0000-0000-0000EB550000}"/>
    <cellStyle name="Normal 10 4 4 5" xfId="25230" xr:uid="{00000000-0005-0000-0000-0000EC550000}"/>
    <cellStyle name="Normal 10 4 5" xfId="10223" xr:uid="{00000000-0005-0000-0000-0000ED550000}"/>
    <cellStyle name="Normal 10 4 5 2" xfId="10224" xr:uid="{00000000-0005-0000-0000-0000EE550000}"/>
    <cellStyle name="Normal 10 4 5 2 2" xfId="10225" xr:uid="{00000000-0005-0000-0000-0000EF550000}"/>
    <cellStyle name="Normal 10 4 5 2 2 2" xfId="25244" xr:uid="{00000000-0005-0000-0000-0000F0550000}"/>
    <cellStyle name="Normal 10 4 5 2 3" xfId="10226" xr:uid="{00000000-0005-0000-0000-0000F1550000}"/>
    <cellStyle name="Normal 10 4 5 2 3 2" xfId="25245" xr:uid="{00000000-0005-0000-0000-0000F2550000}"/>
    <cellStyle name="Normal 10 4 5 2 4" xfId="25243" xr:uid="{00000000-0005-0000-0000-0000F3550000}"/>
    <cellStyle name="Normal 10 4 5 3" xfId="10227" xr:uid="{00000000-0005-0000-0000-0000F4550000}"/>
    <cellStyle name="Normal 10 4 5 3 2" xfId="10228" xr:uid="{00000000-0005-0000-0000-0000F5550000}"/>
    <cellStyle name="Normal 10 4 5 3 2 2" xfId="25247" xr:uid="{00000000-0005-0000-0000-0000F6550000}"/>
    <cellStyle name="Normal 10 4 5 3 3" xfId="25246" xr:uid="{00000000-0005-0000-0000-0000F7550000}"/>
    <cellStyle name="Normal 10 4 5 4" xfId="25242" xr:uid="{00000000-0005-0000-0000-0000F8550000}"/>
    <cellStyle name="Normal 10 4 6" xfId="10229" xr:uid="{00000000-0005-0000-0000-0000F9550000}"/>
    <cellStyle name="Normal 10 4 6 2" xfId="10230" xr:uid="{00000000-0005-0000-0000-0000FA550000}"/>
    <cellStyle name="Normal 10 4 6 2 2" xfId="10231" xr:uid="{00000000-0005-0000-0000-0000FB550000}"/>
    <cellStyle name="Normal 10 4 6 2 2 2" xfId="25250" xr:uid="{00000000-0005-0000-0000-0000FC550000}"/>
    <cellStyle name="Normal 10 4 6 2 3" xfId="10232" xr:uid="{00000000-0005-0000-0000-0000FD550000}"/>
    <cellStyle name="Normal 10 4 6 2 3 2" xfId="25251" xr:uid="{00000000-0005-0000-0000-0000FE550000}"/>
    <cellStyle name="Normal 10 4 6 2 4" xfId="25249" xr:uid="{00000000-0005-0000-0000-0000FF550000}"/>
    <cellStyle name="Normal 10 4 6 3" xfId="10233" xr:uid="{00000000-0005-0000-0000-000000560000}"/>
    <cellStyle name="Normal 10 4 6 3 2" xfId="25252" xr:uid="{00000000-0005-0000-0000-000001560000}"/>
    <cellStyle name="Normal 10 4 6 4" xfId="10234" xr:uid="{00000000-0005-0000-0000-000002560000}"/>
    <cellStyle name="Normal 10 4 6 4 2" xfId="25253" xr:uid="{00000000-0005-0000-0000-000003560000}"/>
    <cellStyle name="Normal 10 4 6 5" xfId="25248" xr:uid="{00000000-0005-0000-0000-000004560000}"/>
    <cellStyle name="Normal 10 4 7" xfId="10235" xr:uid="{00000000-0005-0000-0000-000005560000}"/>
    <cellStyle name="Normal 10 4 7 2" xfId="10236" xr:uid="{00000000-0005-0000-0000-000006560000}"/>
    <cellStyle name="Normal 10 4 7 2 2" xfId="25255" xr:uid="{00000000-0005-0000-0000-000007560000}"/>
    <cellStyle name="Normal 10 4 7 3" xfId="10237" xr:uid="{00000000-0005-0000-0000-000008560000}"/>
    <cellStyle name="Normal 10 4 7 3 2" xfId="25256" xr:uid="{00000000-0005-0000-0000-000009560000}"/>
    <cellStyle name="Normal 10 4 7 4" xfId="25254" xr:uid="{00000000-0005-0000-0000-00000A560000}"/>
    <cellStyle name="Normal 10 4 8" xfId="10238" xr:uid="{00000000-0005-0000-0000-00000B560000}"/>
    <cellStyle name="Normal 10 4 8 2" xfId="10239" xr:uid="{00000000-0005-0000-0000-00000C560000}"/>
    <cellStyle name="Normal 10 4 8 2 2" xfId="25258" xr:uid="{00000000-0005-0000-0000-00000D560000}"/>
    <cellStyle name="Normal 10 4 8 3" xfId="25257" xr:uid="{00000000-0005-0000-0000-00000E560000}"/>
    <cellStyle name="Normal 10 4 9" xfId="25193" xr:uid="{00000000-0005-0000-0000-00000F560000}"/>
    <cellStyle name="Normal 10 5" xfId="10240" xr:uid="{00000000-0005-0000-0000-000010560000}"/>
    <cellStyle name="Normal 10 5 2" xfId="10241" xr:uid="{00000000-0005-0000-0000-000011560000}"/>
    <cellStyle name="Normal 10 5 2 2" xfId="10242" xr:uid="{00000000-0005-0000-0000-000012560000}"/>
    <cellStyle name="Normal 10 5 2 2 2" xfId="10243" xr:uid="{00000000-0005-0000-0000-000013560000}"/>
    <cellStyle name="Normal 10 5 2 2 2 2" xfId="10244" xr:uid="{00000000-0005-0000-0000-000014560000}"/>
    <cellStyle name="Normal 10 5 2 2 2 2 2" xfId="10245" xr:uid="{00000000-0005-0000-0000-000015560000}"/>
    <cellStyle name="Normal 10 5 2 2 2 2 2 2" xfId="25264" xr:uid="{00000000-0005-0000-0000-000016560000}"/>
    <cellStyle name="Normal 10 5 2 2 2 2 3" xfId="10246" xr:uid="{00000000-0005-0000-0000-000017560000}"/>
    <cellStyle name="Normal 10 5 2 2 2 2 3 2" xfId="25265" xr:uid="{00000000-0005-0000-0000-000018560000}"/>
    <cellStyle name="Normal 10 5 2 2 2 2 4" xfId="25263" xr:uid="{00000000-0005-0000-0000-000019560000}"/>
    <cellStyle name="Normal 10 5 2 2 2 3" xfId="10247" xr:uid="{00000000-0005-0000-0000-00001A560000}"/>
    <cellStyle name="Normal 10 5 2 2 2 3 2" xfId="10248" xr:uid="{00000000-0005-0000-0000-00001B560000}"/>
    <cellStyle name="Normal 10 5 2 2 2 3 2 2" xfId="25267" xr:uid="{00000000-0005-0000-0000-00001C560000}"/>
    <cellStyle name="Normal 10 5 2 2 2 3 3" xfId="25266" xr:uid="{00000000-0005-0000-0000-00001D560000}"/>
    <cellStyle name="Normal 10 5 2 2 2 4" xfId="25262" xr:uid="{00000000-0005-0000-0000-00001E560000}"/>
    <cellStyle name="Normal 10 5 2 2 3" xfId="10249" xr:uid="{00000000-0005-0000-0000-00001F560000}"/>
    <cellStyle name="Normal 10 5 2 2 3 2" xfId="10250" xr:uid="{00000000-0005-0000-0000-000020560000}"/>
    <cellStyle name="Normal 10 5 2 2 3 2 2" xfId="25269" xr:uid="{00000000-0005-0000-0000-000021560000}"/>
    <cellStyle name="Normal 10 5 2 2 3 3" xfId="10251" xr:uid="{00000000-0005-0000-0000-000022560000}"/>
    <cellStyle name="Normal 10 5 2 2 3 3 2" xfId="25270" xr:uid="{00000000-0005-0000-0000-000023560000}"/>
    <cellStyle name="Normal 10 5 2 2 3 4" xfId="25268" xr:uid="{00000000-0005-0000-0000-000024560000}"/>
    <cellStyle name="Normal 10 5 2 2 4" xfId="10252" xr:uid="{00000000-0005-0000-0000-000025560000}"/>
    <cellStyle name="Normal 10 5 2 2 4 2" xfId="10253" xr:uid="{00000000-0005-0000-0000-000026560000}"/>
    <cellStyle name="Normal 10 5 2 2 4 2 2" xfId="25272" xr:uid="{00000000-0005-0000-0000-000027560000}"/>
    <cellStyle name="Normal 10 5 2 2 4 3" xfId="25271" xr:uid="{00000000-0005-0000-0000-000028560000}"/>
    <cellStyle name="Normal 10 5 2 2 5" xfId="25261" xr:uid="{00000000-0005-0000-0000-000029560000}"/>
    <cellStyle name="Normal 10 5 2 3" xfId="10254" xr:uid="{00000000-0005-0000-0000-00002A560000}"/>
    <cellStyle name="Normal 10 5 2 3 2" xfId="10255" xr:uid="{00000000-0005-0000-0000-00002B560000}"/>
    <cellStyle name="Normal 10 5 2 3 2 2" xfId="10256" xr:uid="{00000000-0005-0000-0000-00002C560000}"/>
    <cellStyle name="Normal 10 5 2 3 2 2 2" xfId="25275" xr:uid="{00000000-0005-0000-0000-00002D560000}"/>
    <cellStyle name="Normal 10 5 2 3 2 3" xfId="10257" xr:uid="{00000000-0005-0000-0000-00002E560000}"/>
    <cellStyle name="Normal 10 5 2 3 2 3 2" xfId="25276" xr:uid="{00000000-0005-0000-0000-00002F560000}"/>
    <cellStyle name="Normal 10 5 2 3 2 4" xfId="25274" xr:uid="{00000000-0005-0000-0000-000030560000}"/>
    <cellStyle name="Normal 10 5 2 3 3" xfId="10258" xr:uid="{00000000-0005-0000-0000-000031560000}"/>
    <cellStyle name="Normal 10 5 2 3 3 2" xfId="10259" xr:uid="{00000000-0005-0000-0000-000032560000}"/>
    <cellStyle name="Normal 10 5 2 3 3 2 2" xfId="25278" xr:uid="{00000000-0005-0000-0000-000033560000}"/>
    <cellStyle name="Normal 10 5 2 3 3 3" xfId="25277" xr:uid="{00000000-0005-0000-0000-000034560000}"/>
    <cellStyle name="Normal 10 5 2 3 4" xfId="25273" xr:uid="{00000000-0005-0000-0000-000035560000}"/>
    <cellStyle name="Normal 10 5 2 4" xfId="10260" xr:uid="{00000000-0005-0000-0000-000036560000}"/>
    <cellStyle name="Normal 10 5 2 4 2" xfId="10261" xr:uid="{00000000-0005-0000-0000-000037560000}"/>
    <cellStyle name="Normal 10 5 2 4 2 2" xfId="25280" xr:uid="{00000000-0005-0000-0000-000038560000}"/>
    <cellStyle name="Normal 10 5 2 4 3" xfId="10262" xr:uid="{00000000-0005-0000-0000-000039560000}"/>
    <cellStyle name="Normal 10 5 2 4 3 2" xfId="25281" xr:uid="{00000000-0005-0000-0000-00003A560000}"/>
    <cellStyle name="Normal 10 5 2 4 4" xfId="25279" xr:uid="{00000000-0005-0000-0000-00003B560000}"/>
    <cellStyle name="Normal 10 5 2 5" xfId="10263" xr:uid="{00000000-0005-0000-0000-00003C560000}"/>
    <cellStyle name="Normal 10 5 2 5 2" xfId="10264" xr:uid="{00000000-0005-0000-0000-00003D560000}"/>
    <cellStyle name="Normal 10 5 2 5 2 2" xfId="25283" xr:uid="{00000000-0005-0000-0000-00003E560000}"/>
    <cellStyle name="Normal 10 5 2 5 3" xfId="25282" xr:uid="{00000000-0005-0000-0000-00003F560000}"/>
    <cellStyle name="Normal 10 5 2 6" xfId="25260" xr:uid="{00000000-0005-0000-0000-000040560000}"/>
    <cellStyle name="Normal 10 5 3" xfId="10265" xr:uid="{00000000-0005-0000-0000-000041560000}"/>
    <cellStyle name="Normal 10 5 3 2" xfId="10266" xr:uid="{00000000-0005-0000-0000-000042560000}"/>
    <cellStyle name="Normal 10 5 3 2 2" xfId="10267" xr:uid="{00000000-0005-0000-0000-000043560000}"/>
    <cellStyle name="Normal 10 5 3 2 2 2" xfId="10268" xr:uid="{00000000-0005-0000-0000-000044560000}"/>
    <cellStyle name="Normal 10 5 3 2 2 2 2" xfId="25287" xr:uid="{00000000-0005-0000-0000-000045560000}"/>
    <cellStyle name="Normal 10 5 3 2 2 3" xfId="10269" xr:uid="{00000000-0005-0000-0000-000046560000}"/>
    <cellStyle name="Normal 10 5 3 2 2 3 2" xfId="25288" xr:uid="{00000000-0005-0000-0000-000047560000}"/>
    <cellStyle name="Normal 10 5 3 2 2 4" xfId="25286" xr:uid="{00000000-0005-0000-0000-000048560000}"/>
    <cellStyle name="Normal 10 5 3 2 3" xfId="10270" xr:uid="{00000000-0005-0000-0000-000049560000}"/>
    <cellStyle name="Normal 10 5 3 2 3 2" xfId="10271" xr:uid="{00000000-0005-0000-0000-00004A560000}"/>
    <cellStyle name="Normal 10 5 3 2 3 2 2" xfId="25290" xr:uid="{00000000-0005-0000-0000-00004B560000}"/>
    <cellStyle name="Normal 10 5 3 2 3 3" xfId="25289" xr:uid="{00000000-0005-0000-0000-00004C560000}"/>
    <cellStyle name="Normal 10 5 3 2 4" xfId="25285" xr:uid="{00000000-0005-0000-0000-00004D560000}"/>
    <cellStyle name="Normal 10 5 3 3" xfId="10272" xr:uid="{00000000-0005-0000-0000-00004E560000}"/>
    <cellStyle name="Normal 10 5 3 3 2" xfId="10273" xr:uid="{00000000-0005-0000-0000-00004F560000}"/>
    <cellStyle name="Normal 10 5 3 3 2 2" xfId="25292" xr:uid="{00000000-0005-0000-0000-000050560000}"/>
    <cellStyle name="Normal 10 5 3 3 3" xfId="10274" xr:uid="{00000000-0005-0000-0000-000051560000}"/>
    <cellStyle name="Normal 10 5 3 3 3 2" xfId="25293" xr:uid="{00000000-0005-0000-0000-000052560000}"/>
    <cellStyle name="Normal 10 5 3 3 4" xfId="25291" xr:uid="{00000000-0005-0000-0000-000053560000}"/>
    <cellStyle name="Normal 10 5 3 4" xfId="10275" xr:uid="{00000000-0005-0000-0000-000054560000}"/>
    <cellStyle name="Normal 10 5 3 4 2" xfId="10276" xr:uid="{00000000-0005-0000-0000-000055560000}"/>
    <cellStyle name="Normal 10 5 3 4 2 2" xfId="25295" xr:uid="{00000000-0005-0000-0000-000056560000}"/>
    <cellStyle name="Normal 10 5 3 4 3" xfId="25294" xr:uid="{00000000-0005-0000-0000-000057560000}"/>
    <cellStyle name="Normal 10 5 3 5" xfId="25284" xr:uid="{00000000-0005-0000-0000-000058560000}"/>
    <cellStyle name="Normal 10 5 4" xfId="10277" xr:uid="{00000000-0005-0000-0000-000059560000}"/>
    <cellStyle name="Normal 10 5 4 2" xfId="10278" xr:uid="{00000000-0005-0000-0000-00005A560000}"/>
    <cellStyle name="Normal 10 5 4 2 2" xfId="10279" xr:uid="{00000000-0005-0000-0000-00005B560000}"/>
    <cellStyle name="Normal 10 5 4 2 2 2" xfId="10280" xr:uid="{00000000-0005-0000-0000-00005C560000}"/>
    <cellStyle name="Normal 10 5 4 2 2 2 2" xfId="25299" xr:uid="{00000000-0005-0000-0000-00005D560000}"/>
    <cellStyle name="Normal 10 5 4 2 2 3" xfId="10281" xr:uid="{00000000-0005-0000-0000-00005E560000}"/>
    <cellStyle name="Normal 10 5 4 2 2 3 2" xfId="25300" xr:uid="{00000000-0005-0000-0000-00005F560000}"/>
    <cellStyle name="Normal 10 5 4 2 2 4" xfId="25298" xr:uid="{00000000-0005-0000-0000-000060560000}"/>
    <cellStyle name="Normal 10 5 4 2 3" xfId="10282" xr:uid="{00000000-0005-0000-0000-000061560000}"/>
    <cellStyle name="Normal 10 5 4 2 3 2" xfId="10283" xr:uid="{00000000-0005-0000-0000-000062560000}"/>
    <cellStyle name="Normal 10 5 4 2 3 2 2" xfId="25302" xr:uid="{00000000-0005-0000-0000-000063560000}"/>
    <cellStyle name="Normal 10 5 4 2 3 3" xfId="25301" xr:uid="{00000000-0005-0000-0000-000064560000}"/>
    <cellStyle name="Normal 10 5 4 2 4" xfId="25297" xr:uid="{00000000-0005-0000-0000-000065560000}"/>
    <cellStyle name="Normal 10 5 4 3" xfId="10284" xr:uid="{00000000-0005-0000-0000-000066560000}"/>
    <cellStyle name="Normal 10 5 4 3 2" xfId="10285" xr:uid="{00000000-0005-0000-0000-000067560000}"/>
    <cellStyle name="Normal 10 5 4 3 2 2" xfId="25304" xr:uid="{00000000-0005-0000-0000-000068560000}"/>
    <cellStyle name="Normal 10 5 4 3 3" xfId="10286" xr:uid="{00000000-0005-0000-0000-000069560000}"/>
    <cellStyle name="Normal 10 5 4 3 3 2" xfId="25305" xr:uid="{00000000-0005-0000-0000-00006A560000}"/>
    <cellStyle name="Normal 10 5 4 3 4" xfId="25303" xr:uid="{00000000-0005-0000-0000-00006B560000}"/>
    <cellStyle name="Normal 10 5 4 4" xfId="10287" xr:uid="{00000000-0005-0000-0000-00006C560000}"/>
    <cellStyle name="Normal 10 5 4 4 2" xfId="10288" xr:uid="{00000000-0005-0000-0000-00006D560000}"/>
    <cellStyle name="Normal 10 5 4 4 2 2" xfId="25307" xr:uid="{00000000-0005-0000-0000-00006E560000}"/>
    <cellStyle name="Normal 10 5 4 4 3" xfId="25306" xr:uid="{00000000-0005-0000-0000-00006F560000}"/>
    <cellStyle name="Normal 10 5 4 5" xfId="25296" xr:uid="{00000000-0005-0000-0000-000070560000}"/>
    <cellStyle name="Normal 10 5 5" xfId="10289" xr:uid="{00000000-0005-0000-0000-000071560000}"/>
    <cellStyle name="Normal 10 5 5 2" xfId="10290" xr:uid="{00000000-0005-0000-0000-000072560000}"/>
    <cellStyle name="Normal 10 5 5 2 2" xfId="10291" xr:uid="{00000000-0005-0000-0000-000073560000}"/>
    <cellStyle name="Normal 10 5 5 2 2 2" xfId="25310" xr:uid="{00000000-0005-0000-0000-000074560000}"/>
    <cellStyle name="Normal 10 5 5 2 3" xfId="10292" xr:uid="{00000000-0005-0000-0000-000075560000}"/>
    <cellStyle name="Normal 10 5 5 2 3 2" xfId="25311" xr:uid="{00000000-0005-0000-0000-000076560000}"/>
    <cellStyle name="Normal 10 5 5 2 4" xfId="25309" xr:uid="{00000000-0005-0000-0000-000077560000}"/>
    <cellStyle name="Normal 10 5 5 3" xfId="10293" xr:uid="{00000000-0005-0000-0000-000078560000}"/>
    <cellStyle name="Normal 10 5 5 3 2" xfId="10294" xr:uid="{00000000-0005-0000-0000-000079560000}"/>
    <cellStyle name="Normal 10 5 5 3 2 2" xfId="25313" xr:uid="{00000000-0005-0000-0000-00007A560000}"/>
    <cellStyle name="Normal 10 5 5 3 3" xfId="25312" xr:uid="{00000000-0005-0000-0000-00007B560000}"/>
    <cellStyle name="Normal 10 5 5 4" xfId="25308" xr:uid="{00000000-0005-0000-0000-00007C560000}"/>
    <cellStyle name="Normal 10 5 6" xfId="10295" xr:uid="{00000000-0005-0000-0000-00007D560000}"/>
    <cellStyle name="Normal 10 5 6 2" xfId="10296" xr:uid="{00000000-0005-0000-0000-00007E560000}"/>
    <cellStyle name="Normal 10 5 6 2 2" xfId="10297" xr:uid="{00000000-0005-0000-0000-00007F560000}"/>
    <cellStyle name="Normal 10 5 6 2 2 2" xfId="25316" xr:uid="{00000000-0005-0000-0000-000080560000}"/>
    <cellStyle name="Normal 10 5 6 2 3" xfId="10298" xr:uid="{00000000-0005-0000-0000-000081560000}"/>
    <cellStyle name="Normal 10 5 6 2 3 2" xfId="25317" xr:uid="{00000000-0005-0000-0000-000082560000}"/>
    <cellStyle name="Normal 10 5 6 2 4" xfId="25315" xr:uid="{00000000-0005-0000-0000-000083560000}"/>
    <cellStyle name="Normal 10 5 6 3" xfId="10299" xr:uid="{00000000-0005-0000-0000-000084560000}"/>
    <cellStyle name="Normal 10 5 6 3 2" xfId="25318" xr:uid="{00000000-0005-0000-0000-000085560000}"/>
    <cellStyle name="Normal 10 5 6 4" xfId="10300" xr:uid="{00000000-0005-0000-0000-000086560000}"/>
    <cellStyle name="Normal 10 5 6 4 2" xfId="25319" xr:uid="{00000000-0005-0000-0000-000087560000}"/>
    <cellStyle name="Normal 10 5 6 5" xfId="25314" xr:uid="{00000000-0005-0000-0000-000088560000}"/>
    <cellStyle name="Normal 10 5 7" xfId="10301" xr:uid="{00000000-0005-0000-0000-000089560000}"/>
    <cellStyle name="Normal 10 5 7 2" xfId="10302" xr:uid="{00000000-0005-0000-0000-00008A560000}"/>
    <cellStyle name="Normal 10 5 7 2 2" xfId="25321" xr:uid="{00000000-0005-0000-0000-00008B560000}"/>
    <cellStyle name="Normal 10 5 7 3" xfId="10303" xr:uid="{00000000-0005-0000-0000-00008C560000}"/>
    <cellStyle name="Normal 10 5 7 3 2" xfId="25322" xr:uid="{00000000-0005-0000-0000-00008D560000}"/>
    <cellStyle name="Normal 10 5 7 4" xfId="25320" xr:uid="{00000000-0005-0000-0000-00008E560000}"/>
    <cellStyle name="Normal 10 5 8" xfId="10304" xr:uid="{00000000-0005-0000-0000-00008F560000}"/>
    <cellStyle name="Normal 10 5 8 2" xfId="10305" xr:uid="{00000000-0005-0000-0000-000090560000}"/>
    <cellStyle name="Normal 10 5 8 2 2" xfId="25324" xr:uid="{00000000-0005-0000-0000-000091560000}"/>
    <cellStyle name="Normal 10 5 8 3" xfId="25323" xr:uid="{00000000-0005-0000-0000-000092560000}"/>
    <cellStyle name="Normal 10 5 9" xfId="25259" xr:uid="{00000000-0005-0000-0000-000093560000}"/>
    <cellStyle name="Normal 10 6" xfId="10306" xr:uid="{00000000-0005-0000-0000-000094560000}"/>
    <cellStyle name="Normal 10 6 2" xfId="10307" xr:uid="{00000000-0005-0000-0000-000095560000}"/>
    <cellStyle name="Normal 10 6 2 2" xfId="10308" xr:uid="{00000000-0005-0000-0000-000096560000}"/>
    <cellStyle name="Normal 10 6 2 2 2" xfId="10309" xr:uid="{00000000-0005-0000-0000-000097560000}"/>
    <cellStyle name="Normal 10 6 2 2 2 2" xfId="10310" xr:uid="{00000000-0005-0000-0000-000098560000}"/>
    <cellStyle name="Normal 10 6 2 2 2 2 2" xfId="25329" xr:uid="{00000000-0005-0000-0000-000099560000}"/>
    <cellStyle name="Normal 10 6 2 2 2 3" xfId="10311" xr:uid="{00000000-0005-0000-0000-00009A560000}"/>
    <cellStyle name="Normal 10 6 2 2 2 3 2" xfId="25330" xr:uid="{00000000-0005-0000-0000-00009B560000}"/>
    <cellStyle name="Normal 10 6 2 2 2 4" xfId="25328" xr:uid="{00000000-0005-0000-0000-00009C560000}"/>
    <cellStyle name="Normal 10 6 2 2 3" xfId="10312" xr:uid="{00000000-0005-0000-0000-00009D560000}"/>
    <cellStyle name="Normal 10 6 2 2 3 2" xfId="10313" xr:uid="{00000000-0005-0000-0000-00009E560000}"/>
    <cellStyle name="Normal 10 6 2 2 3 2 2" xfId="25332" xr:uid="{00000000-0005-0000-0000-00009F560000}"/>
    <cellStyle name="Normal 10 6 2 2 3 3" xfId="25331" xr:uid="{00000000-0005-0000-0000-0000A0560000}"/>
    <cellStyle name="Normal 10 6 2 2 4" xfId="25327" xr:uid="{00000000-0005-0000-0000-0000A1560000}"/>
    <cellStyle name="Normal 10 6 2 3" xfId="10314" xr:uid="{00000000-0005-0000-0000-0000A2560000}"/>
    <cellStyle name="Normal 10 6 2 3 2" xfId="10315" xr:uid="{00000000-0005-0000-0000-0000A3560000}"/>
    <cellStyle name="Normal 10 6 2 3 2 2" xfId="25334" xr:uid="{00000000-0005-0000-0000-0000A4560000}"/>
    <cellStyle name="Normal 10 6 2 3 3" xfId="10316" xr:uid="{00000000-0005-0000-0000-0000A5560000}"/>
    <cellStyle name="Normal 10 6 2 3 3 2" xfId="25335" xr:uid="{00000000-0005-0000-0000-0000A6560000}"/>
    <cellStyle name="Normal 10 6 2 3 4" xfId="25333" xr:uid="{00000000-0005-0000-0000-0000A7560000}"/>
    <cellStyle name="Normal 10 6 2 4" xfId="10317" xr:uid="{00000000-0005-0000-0000-0000A8560000}"/>
    <cellStyle name="Normal 10 6 2 4 2" xfId="10318" xr:uid="{00000000-0005-0000-0000-0000A9560000}"/>
    <cellStyle name="Normal 10 6 2 4 2 2" xfId="25337" xr:uid="{00000000-0005-0000-0000-0000AA560000}"/>
    <cellStyle name="Normal 10 6 2 4 3" xfId="25336" xr:uid="{00000000-0005-0000-0000-0000AB560000}"/>
    <cellStyle name="Normal 10 6 2 5" xfId="25326" xr:uid="{00000000-0005-0000-0000-0000AC560000}"/>
    <cellStyle name="Normal 10 6 3" xfId="10319" xr:uid="{00000000-0005-0000-0000-0000AD560000}"/>
    <cellStyle name="Normal 10 6 3 2" xfId="10320" xr:uid="{00000000-0005-0000-0000-0000AE560000}"/>
    <cellStyle name="Normal 10 6 3 2 2" xfId="10321" xr:uid="{00000000-0005-0000-0000-0000AF560000}"/>
    <cellStyle name="Normal 10 6 3 2 2 2" xfId="10322" xr:uid="{00000000-0005-0000-0000-0000B0560000}"/>
    <cellStyle name="Normal 10 6 3 2 2 2 2" xfId="25341" xr:uid="{00000000-0005-0000-0000-0000B1560000}"/>
    <cellStyle name="Normal 10 6 3 2 2 3" xfId="10323" xr:uid="{00000000-0005-0000-0000-0000B2560000}"/>
    <cellStyle name="Normal 10 6 3 2 2 3 2" xfId="25342" xr:uid="{00000000-0005-0000-0000-0000B3560000}"/>
    <cellStyle name="Normal 10 6 3 2 2 4" xfId="25340" xr:uid="{00000000-0005-0000-0000-0000B4560000}"/>
    <cellStyle name="Normal 10 6 3 2 3" xfId="10324" xr:uid="{00000000-0005-0000-0000-0000B5560000}"/>
    <cellStyle name="Normal 10 6 3 2 3 2" xfId="10325" xr:uid="{00000000-0005-0000-0000-0000B6560000}"/>
    <cellStyle name="Normal 10 6 3 2 3 2 2" xfId="25344" xr:uid="{00000000-0005-0000-0000-0000B7560000}"/>
    <cellStyle name="Normal 10 6 3 2 3 3" xfId="25343" xr:uid="{00000000-0005-0000-0000-0000B8560000}"/>
    <cellStyle name="Normal 10 6 3 2 4" xfId="25339" xr:uid="{00000000-0005-0000-0000-0000B9560000}"/>
    <cellStyle name="Normal 10 6 3 3" xfId="10326" xr:uid="{00000000-0005-0000-0000-0000BA560000}"/>
    <cellStyle name="Normal 10 6 3 3 2" xfId="10327" xr:uid="{00000000-0005-0000-0000-0000BB560000}"/>
    <cellStyle name="Normal 10 6 3 3 2 2" xfId="25346" xr:uid="{00000000-0005-0000-0000-0000BC560000}"/>
    <cellStyle name="Normal 10 6 3 3 3" xfId="10328" xr:uid="{00000000-0005-0000-0000-0000BD560000}"/>
    <cellStyle name="Normal 10 6 3 3 3 2" xfId="25347" xr:uid="{00000000-0005-0000-0000-0000BE560000}"/>
    <cellStyle name="Normal 10 6 3 3 4" xfId="25345" xr:uid="{00000000-0005-0000-0000-0000BF560000}"/>
    <cellStyle name="Normal 10 6 3 4" xfId="10329" xr:uid="{00000000-0005-0000-0000-0000C0560000}"/>
    <cellStyle name="Normal 10 6 3 4 2" xfId="10330" xr:uid="{00000000-0005-0000-0000-0000C1560000}"/>
    <cellStyle name="Normal 10 6 3 4 2 2" xfId="25349" xr:uid="{00000000-0005-0000-0000-0000C2560000}"/>
    <cellStyle name="Normal 10 6 3 4 3" xfId="25348" xr:uid="{00000000-0005-0000-0000-0000C3560000}"/>
    <cellStyle name="Normal 10 6 3 5" xfId="25338" xr:uid="{00000000-0005-0000-0000-0000C4560000}"/>
    <cellStyle name="Normal 10 6 4" xfId="10331" xr:uid="{00000000-0005-0000-0000-0000C5560000}"/>
    <cellStyle name="Normal 10 6 4 2" xfId="10332" xr:uid="{00000000-0005-0000-0000-0000C6560000}"/>
    <cellStyle name="Normal 10 6 4 2 2" xfId="10333" xr:uid="{00000000-0005-0000-0000-0000C7560000}"/>
    <cellStyle name="Normal 10 6 4 2 2 2" xfId="25352" xr:uid="{00000000-0005-0000-0000-0000C8560000}"/>
    <cellStyle name="Normal 10 6 4 2 3" xfId="10334" xr:uid="{00000000-0005-0000-0000-0000C9560000}"/>
    <cellStyle name="Normal 10 6 4 2 3 2" xfId="25353" xr:uid="{00000000-0005-0000-0000-0000CA560000}"/>
    <cellStyle name="Normal 10 6 4 2 4" xfId="25351" xr:uid="{00000000-0005-0000-0000-0000CB560000}"/>
    <cellStyle name="Normal 10 6 4 3" xfId="10335" xr:uid="{00000000-0005-0000-0000-0000CC560000}"/>
    <cellStyle name="Normal 10 6 4 3 2" xfId="10336" xr:uid="{00000000-0005-0000-0000-0000CD560000}"/>
    <cellStyle name="Normal 10 6 4 3 2 2" xfId="25355" xr:uid="{00000000-0005-0000-0000-0000CE560000}"/>
    <cellStyle name="Normal 10 6 4 3 3" xfId="25354" xr:uid="{00000000-0005-0000-0000-0000CF560000}"/>
    <cellStyle name="Normal 10 6 4 4" xfId="25350" xr:uid="{00000000-0005-0000-0000-0000D0560000}"/>
    <cellStyle name="Normal 10 6 5" xfId="10337" xr:uid="{00000000-0005-0000-0000-0000D1560000}"/>
    <cellStyle name="Normal 10 6 5 2" xfId="10338" xr:uid="{00000000-0005-0000-0000-0000D2560000}"/>
    <cellStyle name="Normal 10 6 5 2 2" xfId="10339" xr:uid="{00000000-0005-0000-0000-0000D3560000}"/>
    <cellStyle name="Normal 10 6 5 2 2 2" xfId="25358" xr:uid="{00000000-0005-0000-0000-0000D4560000}"/>
    <cellStyle name="Normal 10 6 5 2 3" xfId="10340" xr:uid="{00000000-0005-0000-0000-0000D5560000}"/>
    <cellStyle name="Normal 10 6 5 2 3 2" xfId="25359" xr:uid="{00000000-0005-0000-0000-0000D6560000}"/>
    <cellStyle name="Normal 10 6 5 2 4" xfId="25357" xr:uid="{00000000-0005-0000-0000-0000D7560000}"/>
    <cellStyle name="Normal 10 6 5 3" xfId="10341" xr:uid="{00000000-0005-0000-0000-0000D8560000}"/>
    <cellStyle name="Normal 10 6 5 3 2" xfId="25360" xr:uid="{00000000-0005-0000-0000-0000D9560000}"/>
    <cellStyle name="Normal 10 6 5 4" xfId="10342" xr:uid="{00000000-0005-0000-0000-0000DA560000}"/>
    <cellStyle name="Normal 10 6 5 4 2" xfId="25361" xr:uid="{00000000-0005-0000-0000-0000DB560000}"/>
    <cellStyle name="Normal 10 6 5 5" xfId="25356" xr:uid="{00000000-0005-0000-0000-0000DC560000}"/>
    <cellStyle name="Normal 10 6 6" xfId="10343" xr:uid="{00000000-0005-0000-0000-0000DD560000}"/>
    <cellStyle name="Normal 10 6 6 2" xfId="10344" xr:uid="{00000000-0005-0000-0000-0000DE560000}"/>
    <cellStyle name="Normal 10 6 6 2 2" xfId="25363" xr:uid="{00000000-0005-0000-0000-0000DF560000}"/>
    <cellStyle name="Normal 10 6 6 3" xfId="10345" xr:uid="{00000000-0005-0000-0000-0000E0560000}"/>
    <cellStyle name="Normal 10 6 6 3 2" xfId="25364" xr:uid="{00000000-0005-0000-0000-0000E1560000}"/>
    <cellStyle name="Normal 10 6 6 4" xfId="25362" xr:uid="{00000000-0005-0000-0000-0000E2560000}"/>
    <cellStyle name="Normal 10 6 7" xfId="10346" xr:uid="{00000000-0005-0000-0000-0000E3560000}"/>
    <cellStyle name="Normal 10 6 7 2" xfId="10347" xr:uid="{00000000-0005-0000-0000-0000E4560000}"/>
    <cellStyle name="Normal 10 6 7 2 2" xfId="25366" xr:uid="{00000000-0005-0000-0000-0000E5560000}"/>
    <cellStyle name="Normal 10 6 7 3" xfId="25365" xr:uid="{00000000-0005-0000-0000-0000E6560000}"/>
    <cellStyle name="Normal 10 6 8" xfId="25325" xr:uid="{00000000-0005-0000-0000-0000E7560000}"/>
    <cellStyle name="Normal 10 7" xfId="10348" xr:uid="{00000000-0005-0000-0000-0000E8560000}"/>
    <cellStyle name="Normal 10 7 2" xfId="10349" xr:uid="{00000000-0005-0000-0000-0000E9560000}"/>
    <cellStyle name="Normal 10 7 2 2" xfId="10350" xr:uid="{00000000-0005-0000-0000-0000EA560000}"/>
    <cellStyle name="Normal 10 7 2 2 2" xfId="10351" xr:uid="{00000000-0005-0000-0000-0000EB560000}"/>
    <cellStyle name="Normal 10 7 2 2 2 2" xfId="25370" xr:uid="{00000000-0005-0000-0000-0000EC560000}"/>
    <cellStyle name="Normal 10 7 2 2 3" xfId="10352" xr:uid="{00000000-0005-0000-0000-0000ED560000}"/>
    <cellStyle name="Normal 10 7 2 2 3 2" xfId="25371" xr:uid="{00000000-0005-0000-0000-0000EE560000}"/>
    <cellStyle name="Normal 10 7 2 2 4" xfId="25369" xr:uid="{00000000-0005-0000-0000-0000EF560000}"/>
    <cellStyle name="Normal 10 7 2 3" xfId="10353" xr:uid="{00000000-0005-0000-0000-0000F0560000}"/>
    <cellStyle name="Normal 10 7 2 3 2" xfId="10354" xr:uid="{00000000-0005-0000-0000-0000F1560000}"/>
    <cellStyle name="Normal 10 7 2 3 2 2" xfId="25373" xr:uid="{00000000-0005-0000-0000-0000F2560000}"/>
    <cellStyle name="Normal 10 7 2 3 3" xfId="25372" xr:uid="{00000000-0005-0000-0000-0000F3560000}"/>
    <cellStyle name="Normal 10 7 2 4" xfId="25368" xr:uid="{00000000-0005-0000-0000-0000F4560000}"/>
    <cellStyle name="Normal 10 7 3" xfId="10355" xr:uid="{00000000-0005-0000-0000-0000F5560000}"/>
    <cellStyle name="Normal 10 7 3 2" xfId="10356" xr:uid="{00000000-0005-0000-0000-0000F6560000}"/>
    <cellStyle name="Normal 10 7 3 2 2" xfId="25375" xr:uid="{00000000-0005-0000-0000-0000F7560000}"/>
    <cellStyle name="Normal 10 7 3 3" xfId="10357" xr:uid="{00000000-0005-0000-0000-0000F8560000}"/>
    <cellStyle name="Normal 10 7 3 3 2" xfId="25376" xr:uid="{00000000-0005-0000-0000-0000F9560000}"/>
    <cellStyle name="Normal 10 7 3 4" xfId="25374" xr:uid="{00000000-0005-0000-0000-0000FA560000}"/>
    <cellStyle name="Normal 10 7 4" xfId="10358" xr:uid="{00000000-0005-0000-0000-0000FB560000}"/>
    <cellStyle name="Normal 10 7 4 2" xfId="10359" xr:uid="{00000000-0005-0000-0000-0000FC560000}"/>
    <cellStyle name="Normal 10 7 4 2 2" xfId="25378" xr:uid="{00000000-0005-0000-0000-0000FD560000}"/>
    <cellStyle name="Normal 10 7 4 3" xfId="25377" xr:uid="{00000000-0005-0000-0000-0000FE560000}"/>
    <cellStyle name="Normal 10 7 5" xfId="25367" xr:uid="{00000000-0005-0000-0000-0000FF560000}"/>
    <cellStyle name="Normal 10 8" xfId="10360" xr:uid="{00000000-0005-0000-0000-000000570000}"/>
    <cellStyle name="Normal 10 8 2" xfId="10361" xr:uid="{00000000-0005-0000-0000-000001570000}"/>
    <cellStyle name="Normal 10 8 2 2" xfId="10362" xr:uid="{00000000-0005-0000-0000-000002570000}"/>
    <cellStyle name="Normal 10 8 2 2 2" xfId="10363" xr:uid="{00000000-0005-0000-0000-000003570000}"/>
    <cellStyle name="Normal 10 8 2 2 2 2" xfId="25382" xr:uid="{00000000-0005-0000-0000-000004570000}"/>
    <cellStyle name="Normal 10 8 2 2 3" xfId="10364" xr:uid="{00000000-0005-0000-0000-000005570000}"/>
    <cellStyle name="Normal 10 8 2 2 3 2" xfId="25383" xr:uid="{00000000-0005-0000-0000-000006570000}"/>
    <cellStyle name="Normal 10 8 2 2 4" xfId="25381" xr:uid="{00000000-0005-0000-0000-000007570000}"/>
    <cellStyle name="Normal 10 8 2 3" xfId="10365" xr:uid="{00000000-0005-0000-0000-000008570000}"/>
    <cellStyle name="Normal 10 8 2 3 2" xfId="10366" xr:uid="{00000000-0005-0000-0000-000009570000}"/>
    <cellStyle name="Normal 10 8 2 3 2 2" xfId="25385" xr:uid="{00000000-0005-0000-0000-00000A570000}"/>
    <cellStyle name="Normal 10 8 2 3 3" xfId="25384" xr:uid="{00000000-0005-0000-0000-00000B570000}"/>
    <cellStyle name="Normal 10 8 2 4" xfId="25380" xr:uid="{00000000-0005-0000-0000-00000C570000}"/>
    <cellStyle name="Normal 10 8 3" xfId="10367" xr:uid="{00000000-0005-0000-0000-00000D570000}"/>
    <cellStyle name="Normal 10 8 3 2" xfId="10368" xr:uid="{00000000-0005-0000-0000-00000E570000}"/>
    <cellStyle name="Normal 10 8 3 2 2" xfId="25387" xr:uid="{00000000-0005-0000-0000-00000F570000}"/>
    <cellStyle name="Normal 10 8 3 3" xfId="10369" xr:uid="{00000000-0005-0000-0000-000010570000}"/>
    <cellStyle name="Normal 10 8 3 3 2" xfId="25388" xr:uid="{00000000-0005-0000-0000-000011570000}"/>
    <cellStyle name="Normal 10 8 3 4" xfId="25386" xr:uid="{00000000-0005-0000-0000-000012570000}"/>
    <cellStyle name="Normal 10 8 4" xfId="10370" xr:uid="{00000000-0005-0000-0000-000013570000}"/>
    <cellStyle name="Normal 10 8 4 2" xfId="10371" xr:uid="{00000000-0005-0000-0000-000014570000}"/>
    <cellStyle name="Normal 10 8 4 2 2" xfId="25390" xr:uid="{00000000-0005-0000-0000-000015570000}"/>
    <cellStyle name="Normal 10 8 4 3" xfId="25389" xr:uid="{00000000-0005-0000-0000-000016570000}"/>
    <cellStyle name="Normal 10 8 5" xfId="25379" xr:uid="{00000000-0005-0000-0000-000017570000}"/>
    <cellStyle name="Normal 10 9" xfId="10372" xr:uid="{00000000-0005-0000-0000-000018570000}"/>
    <cellStyle name="Normal 10 9 2" xfId="10373" xr:uid="{00000000-0005-0000-0000-000019570000}"/>
    <cellStyle name="Normal 10 9 2 2" xfId="10374" xr:uid="{00000000-0005-0000-0000-00001A570000}"/>
    <cellStyle name="Normal 10 9 2 2 2" xfId="25393" xr:uid="{00000000-0005-0000-0000-00001B570000}"/>
    <cellStyle name="Normal 10 9 2 3" xfId="10375" xr:uid="{00000000-0005-0000-0000-00001C570000}"/>
    <cellStyle name="Normal 10 9 2 3 2" xfId="25394" xr:uid="{00000000-0005-0000-0000-00001D570000}"/>
    <cellStyle name="Normal 10 9 2 4" xfId="25392" xr:uid="{00000000-0005-0000-0000-00001E570000}"/>
    <cellStyle name="Normal 10 9 3" xfId="10376" xr:uid="{00000000-0005-0000-0000-00001F570000}"/>
    <cellStyle name="Normal 10 9 3 2" xfId="10377" xr:uid="{00000000-0005-0000-0000-000020570000}"/>
    <cellStyle name="Normal 10 9 3 2 2" xfId="25396" xr:uid="{00000000-0005-0000-0000-000021570000}"/>
    <cellStyle name="Normal 10 9 3 3" xfId="25395" xr:uid="{00000000-0005-0000-0000-000022570000}"/>
    <cellStyle name="Normal 10 9 4" xfId="25391" xr:uid="{00000000-0005-0000-0000-000023570000}"/>
    <cellStyle name="Normal 10_AIF Roy" xfId="10378" xr:uid="{00000000-0005-0000-0000-000024570000}"/>
    <cellStyle name="Normal 100" xfId="16682" xr:uid="{00000000-0005-0000-0000-000025570000}"/>
    <cellStyle name="Normal 100 2" xfId="31179" xr:uid="{00000000-0005-0000-0000-000026570000}"/>
    <cellStyle name="Normal 100 3" xfId="33896" xr:uid="{00000000-0005-0000-0000-000027570000}"/>
    <cellStyle name="Normal 101" xfId="16683" xr:uid="{00000000-0005-0000-0000-000028570000}"/>
    <cellStyle name="Normal 101 2" xfId="31180" xr:uid="{00000000-0005-0000-0000-000029570000}"/>
    <cellStyle name="Normal 101 3" xfId="33894" xr:uid="{00000000-0005-0000-0000-00002A570000}"/>
    <cellStyle name="Normal 102" xfId="16681" xr:uid="{00000000-0005-0000-0000-00002B570000}"/>
    <cellStyle name="Normal 102 2" xfId="31178" xr:uid="{00000000-0005-0000-0000-00002C570000}"/>
    <cellStyle name="Normal 102 3" xfId="33897" xr:uid="{00000000-0005-0000-0000-00002D570000}"/>
    <cellStyle name="Normal 103" xfId="16684" xr:uid="{00000000-0005-0000-0000-00002E570000}"/>
    <cellStyle name="Normal 103 2" xfId="31181" xr:uid="{00000000-0005-0000-0000-00002F570000}"/>
    <cellStyle name="Normal 103 3" xfId="33899" xr:uid="{00000000-0005-0000-0000-000030570000}"/>
    <cellStyle name="Normal 104" xfId="16685" xr:uid="{00000000-0005-0000-0000-000031570000}"/>
    <cellStyle name="Normal 104 2" xfId="31182" xr:uid="{00000000-0005-0000-0000-000032570000}"/>
    <cellStyle name="Normal 104 3" xfId="33282" xr:uid="{00000000-0005-0000-0000-000033570000}"/>
    <cellStyle name="Normal 105" xfId="16686" xr:uid="{00000000-0005-0000-0000-000034570000}"/>
    <cellStyle name="Normal 105 2" xfId="31183" xr:uid="{00000000-0005-0000-0000-000035570000}"/>
    <cellStyle name="Normal 105 3" xfId="33317" xr:uid="{00000000-0005-0000-0000-000036570000}"/>
    <cellStyle name="Normal 106" xfId="16687" xr:uid="{00000000-0005-0000-0000-000037570000}"/>
    <cellStyle name="Normal 106 2" xfId="31184" xr:uid="{00000000-0005-0000-0000-000038570000}"/>
    <cellStyle name="Normal 106 3" xfId="33823" xr:uid="{00000000-0005-0000-0000-000039570000}"/>
    <cellStyle name="Normal 107" xfId="16688" xr:uid="{00000000-0005-0000-0000-00003A570000}"/>
    <cellStyle name="Normal 107 2" xfId="31185" xr:uid="{00000000-0005-0000-0000-00003B570000}"/>
    <cellStyle name="Normal 107 3" xfId="33900" xr:uid="{00000000-0005-0000-0000-00003C570000}"/>
    <cellStyle name="Normal 108" xfId="16689" xr:uid="{00000000-0005-0000-0000-00003D570000}"/>
    <cellStyle name="Normal 108 2" xfId="31186" xr:uid="{00000000-0005-0000-0000-00003E570000}"/>
    <cellStyle name="Normal 108 3" xfId="33940" xr:uid="{00000000-0005-0000-0000-00003F570000}"/>
    <cellStyle name="Normal 109" xfId="16690" xr:uid="{00000000-0005-0000-0000-000040570000}"/>
    <cellStyle name="Normal 109 2" xfId="31187" xr:uid="{00000000-0005-0000-0000-000041570000}"/>
    <cellStyle name="Normal 109 3" xfId="33932" xr:uid="{00000000-0005-0000-0000-000042570000}"/>
    <cellStyle name="Normal 11" xfId="313" xr:uid="{00000000-0005-0000-0000-000043570000}"/>
    <cellStyle name="Normal 11 10" xfId="10379" xr:uid="{00000000-0005-0000-0000-000044570000}"/>
    <cellStyle name="Normal 11 10 2" xfId="10380" xr:uid="{00000000-0005-0000-0000-000045570000}"/>
    <cellStyle name="Normal 11 10 2 2" xfId="25398" xr:uid="{00000000-0005-0000-0000-000046570000}"/>
    <cellStyle name="Normal 11 10 3" xfId="25397" xr:uid="{00000000-0005-0000-0000-000047570000}"/>
    <cellStyle name="Normal 11 2" xfId="10381" xr:uid="{00000000-0005-0000-0000-000048570000}"/>
    <cellStyle name="Normal 11 2 2" xfId="10382" xr:uid="{00000000-0005-0000-0000-000049570000}"/>
    <cellStyle name="Normal 11 2 2 2" xfId="10383" xr:uid="{00000000-0005-0000-0000-00004A570000}"/>
    <cellStyle name="Normal 11 2 2 2 2" xfId="10384" xr:uid="{00000000-0005-0000-0000-00004B570000}"/>
    <cellStyle name="Normal 11 2 2 2 2 2" xfId="10385" xr:uid="{00000000-0005-0000-0000-00004C570000}"/>
    <cellStyle name="Normal 11 2 2 2 2 2 2" xfId="10386" xr:uid="{00000000-0005-0000-0000-00004D570000}"/>
    <cellStyle name="Normal 11 2 2 2 2 2 2 2" xfId="10387" xr:uid="{00000000-0005-0000-0000-00004E570000}"/>
    <cellStyle name="Normal 11 2 2 2 2 2 2 2 2" xfId="25405" xr:uid="{00000000-0005-0000-0000-00004F570000}"/>
    <cellStyle name="Normal 11 2 2 2 2 2 2 3" xfId="10388" xr:uid="{00000000-0005-0000-0000-000050570000}"/>
    <cellStyle name="Normal 11 2 2 2 2 2 2 3 2" xfId="25406" xr:uid="{00000000-0005-0000-0000-000051570000}"/>
    <cellStyle name="Normal 11 2 2 2 2 2 2 4" xfId="25404" xr:uid="{00000000-0005-0000-0000-000052570000}"/>
    <cellStyle name="Normal 11 2 2 2 2 2 3" xfId="10389" xr:uid="{00000000-0005-0000-0000-000053570000}"/>
    <cellStyle name="Normal 11 2 2 2 2 2 3 2" xfId="10390" xr:uid="{00000000-0005-0000-0000-000054570000}"/>
    <cellStyle name="Normal 11 2 2 2 2 2 3 2 2" xfId="25408" xr:uid="{00000000-0005-0000-0000-000055570000}"/>
    <cellStyle name="Normal 11 2 2 2 2 2 3 3" xfId="25407" xr:uid="{00000000-0005-0000-0000-000056570000}"/>
    <cellStyle name="Normal 11 2 2 2 2 2 4" xfId="25403" xr:uid="{00000000-0005-0000-0000-000057570000}"/>
    <cellStyle name="Normal 11 2 2 2 2 3" xfId="10391" xr:uid="{00000000-0005-0000-0000-000058570000}"/>
    <cellStyle name="Normal 11 2 2 2 2 3 2" xfId="10392" xr:uid="{00000000-0005-0000-0000-000059570000}"/>
    <cellStyle name="Normal 11 2 2 2 2 3 2 2" xfId="25410" xr:uid="{00000000-0005-0000-0000-00005A570000}"/>
    <cellStyle name="Normal 11 2 2 2 2 3 3" xfId="10393" xr:uid="{00000000-0005-0000-0000-00005B570000}"/>
    <cellStyle name="Normal 11 2 2 2 2 3 3 2" xfId="25411" xr:uid="{00000000-0005-0000-0000-00005C570000}"/>
    <cellStyle name="Normal 11 2 2 2 2 3 4" xfId="25409" xr:uid="{00000000-0005-0000-0000-00005D570000}"/>
    <cellStyle name="Normal 11 2 2 2 2 4" xfId="10394" xr:uid="{00000000-0005-0000-0000-00005E570000}"/>
    <cellStyle name="Normal 11 2 2 2 2 4 2" xfId="10395" xr:uid="{00000000-0005-0000-0000-00005F570000}"/>
    <cellStyle name="Normal 11 2 2 2 2 4 2 2" xfId="25413" xr:uid="{00000000-0005-0000-0000-000060570000}"/>
    <cellStyle name="Normal 11 2 2 2 2 4 3" xfId="25412" xr:uid="{00000000-0005-0000-0000-000061570000}"/>
    <cellStyle name="Normal 11 2 2 2 2 5" xfId="25402" xr:uid="{00000000-0005-0000-0000-000062570000}"/>
    <cellStyle name="Normal 11 2 2 2 3" xfId="10396" xr:uid="{00000000-0005-0000-0000-000063570000}"/>
    <cellStyle name="Normal 11 2 2 2 3 2" xfId="10397" xr:uid="{00000000-0005-0000-0000-000064570000}"/>
    <cellStyle name="Normal 11 2 2 2 3 2 2" xfId="10398" xr:uid="{00000000-0005-0000-0000-000065570000}"/>
    <cellStyle name="Normal 11 2 2 2 3 2 2 2" xfId="25416" xr:uid="{00000000-0005-0000-0000-000066570000}"/>
    <cellStyle name="Normal 11 2 2 2 3 2 3" xfId="10399" xr:uid="{00000000-0005-0000-0000-000067570000}"/>
    <cellStyle name="Normal 11 2 2 2 3 2 3 2" xfId="25417" xr:uid="{00000000-0005-0000-0000-000068570000}"/>
    <cellStyle name="Normal 11 2 2 2 3 2 4" xfId="25415" xr:uid="{00000000-0005-0000-0000-000069570000}"/>
    <cellStyle name="Normal 11 2 2 2 3 3" xfId="10400" xr:uid="{00000000-0005-0000-0000-00006A570000}"/>
    <cellStyle name="Normal 11 2 2 2 3 3 2" xfId="10401" xr:uid="{00000000-0005-0000-0000-00006B570000}"/>
    <cellStyle name="Normal 11 2 2 2 3 3 2 2" xfId="25419" xr:uid="{00000000-0005-0000-0000-00006C570000}"/>
    <cellStyle name="Normal 11 2 2 2 3 3 3" xfId="25418" xr:uid="{00000000-0005-0000-0000-00006D570000}"/>
    <cellStyle name="Normal 11 2 2 2 3 4" xfId="25414" xr:uid="{00000000-0005-0000-0000-00006E570000}"/>
    <cellStyle name="Normal 11 2 2 2 4" xfId="10402" xr:uid="{00000000-0005-0000-0000-00006F570000}"/>
    <cellStyle name="Normal 11 2 2 2 4 2" xfId="10403" xr:uid="{00000000-0005-0000-0000-000070570000}"/>
    <cellStyle name="Normal 11 2 2 2 4 2 2" xfId="25421" xr:uid="{00000000-0005-0000-0000-000071570000}"/>
    <cellStyle name="Normal 11 2 2 2 4 3" xfId="10404" xr:uid="{00000000-0005-0000-0000-000072570000}"/>
    <cellStyle name="Normal 11 2 2 2 4 3 2" xfId="25422" xr:uid="{00000000-0005-0000-0000-000073570000}"/>
    <cellStyle name="Normal 11 2 2 2 4 4" xfId="25420" xr:uid="{00000000-0005-0000-0000-000074570000}"/>
    <cellStyle name="Normal 11 2 2 2 5" xfId="10405" xr:uid="{00000000-0005-0000-0000-000075570000}"/>
    <cellStyle name="Normal 11 2 2 2 5 2" xfId="10406" xr:uid="{00000000-0005-0000-0000-000076570000}"/>
    <cellStyle name="Normal 11 2 2 2 5 2 2" xfId="25424" xr:uid="{00000000-0005-0000-0000-000077570000}"/>
    <cellStyle name="Normal 11 2 2 2 5 3" xfId="25423" xr:uid="{00000000-0005-0000-0000-000078570000}"/>
    <cellStyle name="Normal 11 2 2 2 6" xfId="25401" xr:uid="{00000000-0005-0000-0000-000079570000}"/>
    <cellStyle name="Normal 11 2 2 3" xfId="10407" xr:uid="{00000000-0005-0000-0000-00007A570000}"/>
    <cellStyle name="Normal 11 2 2 3 2" xfId="10408" xr:uid="{00000000-0005-0000-0000-00007B570000}"/>
    <cellStyle name="Normal 11 2 2 3 2 2" xfId="10409" xr:uid="{00000000-0005-0000-0000-00007C570000}"/>
    <cellStyle name="Normal 11 2 2 3 2 2 2" xfId="10410" xr:uid="{00000000-0005-0000-0000-00007D570000}"/>
    <cellStyle name="Normal 11 2 2 3 2 2 2 2" xfId="25428" xr:uid="{00000000-0005-0000-0000-00007E570000}"/>
    <cellStyle name="Normal 11 2 2 3 2 2 3" xfId="10411" xr:uid="{00000000-0005-0000-0000-00007F570000}"/>
    <cellStyle name="Normal 11 2 2 3 2 2 3 2" xfId="25429" xr:uid="{00000000-0005-0000-0000-000080570000}"/>
    <cellStyle name="Normal 11 2 2 3 2 2 4" xfId="25427" xr:uid="{00000000-0005-0000-0000-000081570000}"/>
    <cellStyle name="Normal 11 2 2 3 2 3" xfId="10412" xr:uid="{00000000-0005-0000-0000-000082570000}"/>
    <cellStyle name="Normal 11 2 2 3 2 3 2" xfId="10413" xr:uid="{00000000-0005-0000-0000-000083570000}"/>
    <cellStyle name="Normal 11 2 2 3 2 3 2 2" xfId="25431" xr:uid="{00000000-0005-0000-0000-000084570000}"/>
    <cellStyle name="Normal 11 2 2 3 2 3 3" xfId="25430" xr:uid="{00000000-0005-0000-0000-000085570000}"/>
    <cellStyle name="Normal 11 2 2 3 2 4" xfId="25426" xr:uid="{00000000-0005-0000-0000-000086570000}"/>
    <cellStyle name="Normal 11 2 2 3 3" xfId="10414" xr:uid="{00000000-0005-0000-0000-000087570000}"/>
    <cellStyle name="Normal 11 2 2 3 3 2" xfId="10415" xr:uid="{00000000-0005-0000-0000-000088570000}"/>
    <cellStyle name="Normal 11 2 2 3 3 2 2" xfId="25433" xr:uid="{00000000-0005-0000-0000-000089570000}"/>
    <cellStyle name="Normal 11 2 2 3 3 3" xfId="10416" xr:uid="{00000000-0005-0000-0000-00008A570000}"/>
    <cellStyle name="Normal 11 2 2 3 3 3 2" xfId="25434" xr:uid="{00000000-0005-0000-0000-00008B570000}"/>
    <cellStyle name="Normal 11 2 2 3 3 4" xfId="25432" xr:uid="{00000000-0005-0000-0000-00008C570000}"/>
    <cellStyle name="Normal 11 2 2 3 4" xfId="10417" xr:uid="{00000000-0005-0000-0000-00008D570000}"/>
    <cellStyle name="Normal 11 2 2 3 4 2" xfId="10418" xr:uid="{00000000-0005-0000-0000-00008E570000}"/>
    <cellStyle name="Normal 11 2 2 3 4 2 2" xfId="25436" xr:uid="{00000000-0005-0000-0000-00008F570000}"/>
    <cellStyle name="Normal 11 2 2 3 4 3" xfId="25435" xr:uid="{00000000-0005-0000-0000-000090570000}"/>
    <cellStyle name="Normal 11 2 2 3 5" xfId="25425" xr:uid="{00000000-0005-0000-0000-000091570000}"/>
    <cellStyle name="Normal 11 2 2 4" xfId="10419" xr:uid="{00000000-0005-0000-0000-000092570000}"/>
    <cellStyle name="Normal 11 2 2 4 2" xfId="10420" xr:uid="{00000000-0005-0000-0000-000093570000}"/>
    <cellStyle name="Normal 11 2 2 4 2 2" xfId="10421" xr:uid="{00000000-0005-0000-0000-000094570000}"/>
    <cellStyle name="Normal 11 2 2 4 2 2 2" xfId="10422" xr:uid="{00000000-0005-0000-0000-000095570000}"/>
    <cellStyle name="Normal 11 2 2 4 2 2 2 2" xfId="25440" xr:uid="{00000000-0005-0000-0000-000096570000}"/>
    <cellStyle name="Normal 11 2 2 4 2 2 3" xfId="10423" xr:uid="{00000000-0005-0000-0000-000097570000}"/>
    <cellStyle name="Normal 11 2 2 4 2 2 3 2" xfId="25441" xr:uid="{00000000-0005-0000-0000-000098570000}"/>
    <cellStyle name="Normal 11 2 2 4 2 2 4" xfId="25439" xr:uid="{00000000-0005-0000-0000-000099570000}"/>
    <cellStyle name="Normal 11 2 2 4 2 3" xfId="10424" xr:uid="{00000000-0005-0000-0000-00009A570000}"/>
    <cellStyle name="Normal 11 2 2 4 2 3 2" xfId="10425" xr:uid="{00000000-0005-0000-0000-00009B570000}"/>
    <cellStyle name="Normal 11 2 2 4 2 3 2 2" xfId="25443" xr:uid="{00000000-0005-0000-0000-00009C570000}"/>
    <cellStyle name="Normal 11 2 2 4 2 3 3" xfId="25442" xr:uid="{00000000-0005-0000-0000-00009D570000}"/>
    <cellStyle name="Normal 11 2 2 4 2 4" xfId="25438" xr:uid="{00000000-0005-0000-0000-00009E570000}"/>
    <cellStyle name="Normal 11 2 2 4 3" xfId="10426" xr:uid="{00000000-0005-0000-0000-00009F570000}"/>
    <cellStyle name="Normal 11 2 2 4 3 2" xfId="10427" xr:uid="{00000000-0005-0000-0000-0000A0570000}"/>
    <cellStyle name="Normal 11 2 2 4 3 2 2" xfId="25445" xr:uid="{00000000-0005-0000-0000-0000A1570000}"/>
    <cellStyle name="Normal 11 2 2 4 3 3" xfId="10428" xr:uid="{00000000-0005-0000-0000-0000A2570000}"/>
    <cellStyle name="Normal 11 2 2 4 3 3 2" xfId="25446" xr:uid="{00000000-0005-0000-0000-0000A3570000}"/>
    <cellStyle name="Normal 11 2 2 4 3 4" xfId="25444" xr:uid="{00000000-0005-0000-0000-0000A4570000}"/>
    <cellStyle name="Normal 11 2 2 4 4" xfId="10429" xr:uid="{00000000-0005-0000-0000-0000A5570000}"/>
    <cellStyle name="Normal 11 2 2 4 4 2" xfId="10430" xr:uid="{00000000-0005-0000-0000-0000A6570000}"/>
    <cellStyle name="Normal 11 2 2 4 4 2 2" xfId="25448" xr:uid="{00000000-0005-0000-0000-0000A7570000}"/>
    <cellStyle name="Normal 11 2 2 4 4 3" xfId="25447" xr:uid="{00000000-0005-0000-0000-0000A8570000}"/>
    <cellStyle name="Normal 11 2 2 4 5" xfId="25437" xr:uid="{00000000-0005-0000-0000-0000A9570000}"/>
    <cellStyle name="Normal 11 2 2 5" xfId="10431" xr:uid="{00000000-0005-0000-0000-0000AA570000}"/>
    <cellStyle name="Normal 11 2 2 5 2" xfId="10432" xr:uid="{00000000-0005-0000-0000-0000AB570000}"/>
    <cellStyle name="Normal 11 2 2 5 2 2" xfId="10433" xr:uid="{00000000-0005-0000-0000-0000AC570000}"/>
    <cellStyle name="Normal 11 2 2 5 2 2 2" xfId="25451" xr:uid="{00000000-0005-0000-0000-0000AD570000}"/>
    <cellStyle name="Normal 11 2 2 5 2 3" xfId="10434" xr:uid="{00000000-0005-0000-0000-0000AE570000}"/>
    <cellStyle name="Normal 11 2 2 5 2 3 2" xfId="25452" xr:uid="{00000000-0005-0000-0000-0000AF570000}"/>
    <cellStyle name="Normal 11 2 2 5 2 4" xfId="25450" xr:uid="{00000000-0005-0000-0000-0000B0570000}"/>
    <cellStyle name="Normal 11 2 2 5 3" xfId="10435" xr:uid="{00000000-0005-0000-0000-0000B1570000}"/>
    <cellStyle name="Normal 11 2 2 5 3 2" xfId="10436" xr:uid="{00000000-0005-0000-0000-0000B2570000}"/>
    <cellStyle name="Normal 11 2 2 5 3 2 2" xfId="25454" xr:uid="{00000000-0005-0000-0000-0000B3570000}"/>
    <cellStyle name="Normal 11 2 2 5 3 3" xfId="25453" xr:uid="{00000000-0005-0000-0000-0000B4570000}"/>
    <cellStyle name="Normal 11 2 2 5 4" xfId="25449" xr:uid="{00000000-0005-0000-0000-0000B5570000}"/>
    <cellStyle name="Normal 11 2 2 6" xfId="10437" xr:uid="{00000000-0005-0000-0000-0000B6570000}"/>
    <cellStyle name="Normal 11 2 2 6 2" xfId="10438" xr:uid="{00000000-0005-0000-0000-0000B7570000}"/>
    <cellStyle name="Normal 11 2 2 6 2 2" xfId="10439" xr:uid="{00000000-0005-0000-0000-0000B8570000}"/>
    <cellStyle name="Normal 11 2 2 6 2 2 2" xfId="25457" xr:uid="{00000000-0005-0000-0000-0000B9570000}"/>
    <cellStyle name="Normal 11 2 2 6 2 3" xfId="10440" xr:uid="{00000000-0005-0000-0000-0000BA570000}"/>
    <cellStyle name="Normal 11 2 2 6 2 3 2" xfId="25458" xr:uid="{00000000-0005-0000-0000-0000BB570000}"/>
    <cellStyle name="Normal 11 2 2 6 2 4" xfId="25456" xr:uid="{00000000-0005-0000-0000-0000BC570000}"/>
    <cellStyle name="Normal 11 2 2 6 3" xfId="10441" xr:uid="{00000000-0005-0000-0000-0000BD570000}"/>
    <cellStyle name="Normal 11 2 2 6 3 2" xfId="25459" xr:uid="{00000000-0005-0000-0000-0000BE570000}"/>
    <cellStyle name="Normal 11 2 2 6 4" xfId="10442" xr:uid="{00000000-0005-0000-0000-0000BF570000}"/>
    <cellStyle name="Normal 11 2 2 6 4 2" xfId="25460" xr:uid="{00000000-0005-0000-0000-0000C0570000}"/>
    <cellStyle name="Normal 11 2 2 6 5" xfId="25455" xr:uid="{00000000-0005-0000-0000-0000C1570000}"/>
    <cellStyle name="Normal 11 2 2 7" xfId="10443" xr:uid="{00000000-0005-0000-0000-0000C2570000}"/>
    <cellStyle name="Normal 11 2 2 7 2" xfId="10444" xr:uid="{00000000-0005-0000-0000-0000C3570000}"/>
    <cellStyle name="Normal 11 2 2 7 2 2" xfId="25462" xr:uid="{00000000-0005-0000-0000-0000C4570000}"/>
    <cellStyle name="Normal 11 2 2 7 3" xfId="10445" xr:uid="{00000000-0005-0000-0000-0000C5570000}"/>
    <cellStyle name="Normal 11 2 2 7 3 2" xfId="25463" xr:uid="{00000000-0005-0000-0000-0000C6570000}"/>
    <cellStyle name="Normal 11 2 2 7 4" xfId="25461" xr:uid="{00000000-0005-0000-0000-0000C7570000}"/>
    <cellStyle name="Normal 11 2 2 8" xfId="10446" xr:uid="{00000000-0005-0000-0000-0000C8570000}"/>
    <cellStyle name="Normal 11 2 2 8 2" xfId="10447" xr:uid="{00000000-0005-0000-0000-0000C9570000}"/>
    <cellStyle name="Normal 11 2 2 8 2 2" xfId="25465" xr:uid="{00000000-0005-0000-0000-0000CA570000}"/>
    <cellStyle name="Normal 11 2 2 8 3" xfId="25464" xr:uid="{00000000-0005-0000-0000-0000CB570000}"/>
    <cellStyle name="Normal 11 2 2 9" xfId="25400" xr:uid="{00000000-0005-0000-0000-0000CC570000}"/>
    <cellStyle name="Normal 11 2 3" xfId="10448" xr:uid="{00000000-0005-0000-0000-0000CD570000}"/>
    <cellStyle name="Normal 11 2 3 2" xfId="10449" xr:uid="{00000000-0005-0000-0000-0000CE570000}"/>
    <cellStyle name="Normal 11 2 3 2 2" xfId="10450" xr:uid="{00000000-0005-0000-0000-0000CF570000}"/>
    <cellStyle name="Normal 11 2 3 2 2 2" xfId="10451" xr:uid="{00000000-0005-0000-0000-0000D0570000}"/>
    <cellStyle name="Normal 11 2 3 2 2 2 2" xfId="25469" xr:uid="{00000000-0005-0000-0000-0000D1570000}"/>
    <cellStyle name="Normal 11 2 3 2 2 3" xfId="10452" xr:uid="{00000000-0005-0000-0000-0000D2570000}"/>
    <cellStyle name="Normal 11 2 3 2 2 3 2" xfId="25470" xr:uid="{00000000-0005-0000-0000-0000D3570000}"/>
    <cellStyle name="Normal 11 2 3 2 2 4" xfId="25468" xr:uid="{00000000-0005-0000-0000-0000D4570000}"/>
    <cellStyle name="Normal 11 2 3 2 3" xfId="10453" xr:uid="{00000000-0005-0000-0000-0000D5570000}"/>
    <cellStyle name="Normal 11 2 3 2 3 2" xfId="10454" xr:uid="{00000000-0005-0000-0000-0000D6570000}"/>
    <cellStyle name="Normal 11 2 3 2 3 2 2" xfId="25472" xr:uid="{00000000-0005-0000-0000-0000D7570000}"/>
    <cellStyle name="Normal 11 2 3 2 3 3" xfId="25471" xr:uid="{00000000-0005-0000-0000-0000D8570000}"/>
    <cellStyle name="Normal 11 2 3 2 4" xfId="25467" xr:uid="{00000000-0005-0000-0000-0000D9570000}"/>
    <cellStyle name="Normal 11 2 3 3" xfId="10455" xr:uid="{00000000-0005-0000-0000-0000DA570000}"/>
    <cellStyle name="Normal 11 2 3 3 2" xfId="10456" xr:uid="{00000000-0005-0000-0000-0000DB570000}"/>
    <cellStyle name="Normal 11 2 3 3 2 2" xfId="25474" xr:uid="{00000000-0005-0000-0000-0000DC570000}"/>
    <cellStyle name="Normal 11 2 3 3 3" xfId="10457" xr:uid="{00000000-0005-0000-0000-0000DD570000}"/>
    <cellStyle name="Normal 11 2 3 3 3 2" xfId="25475" xr:uid="{00000000-0005-0000-0000-0000DE570000}"/>
    <cellStyle name="Normal 11 2 3 3 4" xfId="25473" xr:uid="{00000000-0005-0000-0000-0000DF570000}"/>
    <cellStyle name="Normal 11 2 3 4" xfId="10458" xr:uid="{00000000-0005-0000-0000-0000E0570000}"/>
    <cellStyle name="Normal 11 2 3 4 2" xfId="10459" xr:uid="{00000000-0005-0000-0000-0000E1570000}"/>
    <cellStyle name="Normal 11 2 3 4 2 2" xfId="25477" xr:uid="{00000000-0005-0000-0000-0000E2570000}"/>
    <cellStyle name="Normal 11 2 3 4 3" xfId="25476" xr:uid="{00000000-0005-0000-0000-0000E3570000}"/>
    <cellStyle name="Normal 11 2 3 5" xfId="25466" xr:uid="{00000000-0005-0000-0000-0000E4570000}"/>
    <cellStyle name="Normal 11 2 4" xfId="10460" xr:uid="{00000000-0005-0000-0000-0000E5570000}"/>
    <cellStyle name="Normal 11 2 4 2" xfId="10461" xr:uid="{00000000-0005-0000-0000-0000E6570000}"/>
    <cellStyle name="Normal 11 2 4 2 2" xfId="10462" xr:uid="{00000000-0005-0000-0000-0000E7570000}"/>
    <cellStyle name="Normal 11 2 5" xfId="10463" xr:uid="{00000000-0005-0000-0000-0000E8570000}"/>
    <cellStyle name="Normal 11 2 5 2" xfId="10464" xr:uid="{00000000-0005-0000-0000-0000E9570000}"/>
    <cellStyle name="Normal 11 2 5 2 2" xfId="10465" xr:uid="{00000000-0005-0000-0000-0000EA570000}"/>
    <cellStyle name="Normal 11 2 5 2 2 2" xfId="25480" xr:uid="{00000000-0005-0000-0000-0000EB570000}"/>
    <cellStyle name="Normal 11 2 5 2 3" xfId="10466" xr:uid="{00000000-0005-0000-0000-0000EC570000}"/>
    <cellStyle name="Normal 11 2 5 2 3 2" xfId="25481" xr:uid="{00000000-0005-0000-0000-0000ED570000}"/>
    <cellStyle name="Normal 11 2 5 2 4" xfId="25479" xr:uid="{00000000-0005-0000-0000-0000EE570000}"/>
    <cellStyle name="Normal 11 2 5 3" xfId="10467" xr:uid="{00000000-0005-0000-0000-0000EF570000}"/>
    <cellStyle name="Normal 11 2 5 3 2" xfId="25482" xr:uid="{00000000-0005-0000-0000-0000F0570000}"/>
    <cellStyle name="Normal 11 2 5 4" xfId="10468" xr:uid="{00000000-0005-0000-0000-0000F1570000}"/>
    <cellStyle name="Normal 11 2 5 4 2" xfId="25483" xr:uid="{00000000-0005-0000-0000-0000F2570000}"/>
    <cellStyle name="Normal 11 2 5 5" xfId="25478" xr:uid="{00000000-0005-0000-0000-0000F3570000}"/>
    <cellStyle name="Normal 11 2 6" xfId="10469" xr:uid="{00000000-0005-0000-0000-0000F4570000}"/>
    <cellStyle name="Normal 11 2 6 2" xfId="10470" xr:uid="{00000000-0005-0000-0000-0000F5570000}"/>
    <cellStyle name="Normal 11 2 6 2 2" xfId="25485" xr:uid="{00000000-0005-0000-0000-0000F6570000}"/>
    <cellStyle name="Normal 11 2 6 3" xfId="10471" xr:uid="{00000000-0005-0000-0000-0000F7570000}"/>
    <cellStyle name="Normal 11 2 6 3 2" xfId="25486" xr:uid="{00000000-0005-0000-0000-0000F8570000}"/>
    <cellStyle name="Normal 11 2 6 4" xfId="25484" xr:uid="{00000000-0005-0000-0000-0000F9570000}"/>
    <cellStyle name="Normal 11 2 7" xfId="10472" xr:uid="{00000000-0005-0000-0000-0000FA570000}"/>
    <cellStyle name="Normal 11 2 7 2" xfId="10473" xr:uid="{00000000-0005-0000-0000-0000FB570000}"/>
    <cellStyle name="Normal 11 2 7 2 2" xfId="25488" xr:uid="{00000000-0005-0000-0000-0000FC570000}"/>
    <cellStyle name="Normal 11 2 7 3" xfId="25487" xr:uid="{00000000-0005-0000-0000-0000FD570000}"/>
    <cellStyle name="Normal 11 2 8" xfId="25399" xr:uid="{00000000-0005-0000-0000-0000FE570000}"/>
    <cellStyle name="Normal 11 3" xfId="10474" xr:uid="{00000000-0005-0000-0000-0000FF570000}"/>
    <cellStyle name="Normal 11 3 2" xfId="10475" xr:uid="{00000000-0005-0000-0000-000000580000}"/>
    <cellStyle name="Normal 11 3 2 2" xfId="10476" xr:uid="{00000000-0005-0000-0000-000001580000}"/>
    <cellStyle name="Normal 11 3 2 2 2" xfId="10477" xr:uid="{00000000-0005-0000-0000-000002580000}"/>
    <cellStyle name="Normal 11 3 2 2 2 2" xfId="10478" xr:uid="{00000000-0005-0000-0000-000003580000}"/>
    <cellStyle name="Normal 11 3 2 2 2 2 2" xfId="10479" xr:uid="{00000000-0005-0000-0000-000004580000}"/>
    <cellStyle name="Normal 11 3 2 2 2 2 2 2" xfId="25494" xr:uid="{00000000-0005-0000-0000-000005580000}"/>
    <cellStyle name="Normal 11 3 2 2 2 2 3" xfId="10480" xr:uid="{00000000-0005-0000-0000-000006580000}"/>
    <cellStyle name="Normal 11 3 2 2 2 2 3 2" xfId="25495" xr:uid="{00000000-0005-0000-0000-000007580000}"/>
    <cellStyle name="Normal 11 3 2 2 2 2 4" xfId="25493" xr:uid="{00000000-0005-0000-0000-000008580000}"/>
    <cellStyle name="Normal 11 3 2 2 2 3" xfId="10481" xr:uid="{00000000-0005-0000-0000-000009580000}"/>
    <cellStyle name="Normal 11 3 2 2 2 3 2" xfId="10482" xr:uid="{00000000-0005-0000-0000-00000A580000}"/>
    <cellStyle name="Normal 11 3 2 2 2 3 2 2" xfId="25497" xr:uid="{00000000-0005-0000-0000-00000B580000}"/>
    <cellStyle name="Normal 11 3 2 2 2 3 3" xfId="25496" xr:uid="{00000000-0005-0000-0000-00000C580000}"/>
    <cellStyle name="Normal 11 3 2 2 2 4" xfId="25492" xr:uid="{00000000-0005-0000-0000-00000D580000}"/>
    <cellStyle name="Normal 11 3 2 2 3" xfId="10483" xr:uid="{00000000-0005-0000-0000-00000E580000}"/>
    <cellStyle name="Normal 11 3 2 2 3 2" xfId="10484" xr:uid="{00000000-0005-0000-0000-00000F580000}"/>
    <cellStyle name="Normal 11 3 2 2 3 2 2" xfId="25499" xr:uid="{00000000-0005-0000-0000-000010580000}"/>
    <cellStyle name="Normal 11 3 2 2 3 3" xfId="10485" xr:uid="{00000000-0005-0000-0000-000011580000}"/>
    <cellStyle name="Normal 11 3 2 2 3 3 2" xfId="25500" xr:uid="{00000000-0005-0000-0000-000012580000}"/>
    <cellStyle name="Normal 11 3 2 2 3 4" xfId="25498" xr:uid="{00000000-0005-0000-0000-000013580000}"/>
    <cellStyle name="Normal 11 3 2 2 4" xfId="10486" xr:uid="{00000000-0005-0000-0000-000014580000}"/>
    <cellStyle name="Normal 11 3 2 2 4 2" xfId="10487" xr:uid="{00000000-0005-0000-0000-000015580000}"/>
    <cellStyle name="Normal 11 3 2 2 4 2 2" xfId="25502" xr:uid="{00000000-0005-0000-0000-000016580000}"/>
    <cellStyle name="Normal 11 3 2 2 4 3" xfId="25501" xr:uid="{00000000-0005-0000-0000-000017580000}"/>
    <cellStyle name="Normal 11 3 2 2 5" xfId="25491" xr:uid="{00000000-0005-0000-0000-000018580000}"/>
    <cellStyle name="Normal 11 3 2 3" xfId="10488" xr:uid="{00000000-0005-0000-0000-000019580000}"/>
    <cellStyle name="Normal 11 3 2 3 2" xfId="10489" xr:uid="{00000000-0005-0000-0000-00001A580000}"/>
    <cellStyle name="Normal 11 3 2 3 2 2" xfId="10490" xr:uid="{00000000-0005-0000-0000-00001B580000}"/>
    <cellStyle name="Normal 11 3 2 3 2 2 2" xfId="25505" xr:uid="{00000000-0005-0000-0000-00001C580000}"/>
    <cellStyle name="Normal 11 3 2 3 2 3" xfId="10491" xr:uid="{00000000-0005-0000-0000-00001D580000}"/>
    <cellStyle name="Normal 11 3 2 3 2 3 2" xfId="25506" xr:uid="{00000000-0005-0000-0000-00001E580000}"/>
    <cellStyle name="Normal 11 3 2 3 2 4" xfId="25504" xr:uid="{00000000-0005-0000-0000-00001F580000}"/>
    <cellStyle name="Normal 11 3 2 3 3" xfId="10492" xr:uid="{00000000-0005-0000-0000-000020580000}"/>
    <cellStyle name="Normal 11 3 2 3 3 2" xfId="10493" xr:uid="{00000000-0005-0000-0000-000021580000}"/>
    <cellStyle name="Normal 11 3 2 3 3 2 2" xfId="25508" xr:uid="{00000000-0005-0000-0000-000022580000}"/>
    <cellStyle name="Normal 11 3 2 3 3 3" xfId="25507" xr:uid="{00000000-0005-0000-0000-000023580000}"/>
    <cellStyle name="Normal 11 3 2 3 4" xfId="25503" xr:uid="{00000000-0005-0000-0000-000024580000}"/>
    <cellStyle name="Normal 11 3 2 4" xfId="10494" xr:uid="{00000000-0005-0000-0000-000025580000}"/>
    <cellStyle name="Normal 11 3 2 4 2" xfId="10495" xr:uid="{00000000-0005-0000-0000-000026580000}"/>
    <cellStyle name="Normal 11 3 2 4 2 2" xfId="25510" xr:uid="{00000000-0005-0000-0000-000027580000}"/>
    <cellStyle name="Normal 11 3 2 4 3" xfId="10496" xr:uid="{00000000-0005-0000-0000-000028580000}"/>
    <cellStyle name="Normal 11 3 2 4 3 2" xfId="25511" xr:uid="{00000000-0005-0000-0000-000029580000}"/>
    <cellStyle name="Normal 11 3 2 4 4" xfId="25509" xr:uid="{00000000-0005-0000-0000-00002A580000}"/>
    <cellStyle name="Normal 11 3 2 5" xfId="10497" xr:uid="{00000000-0005-0000-0000-00002B580000}"/>
    <cellStyle name="Normal 11 3 2 5 2" xfId="10498" xr:uid="{00000000-0005-0000-0000-00002C580000}"/>
    <cellStyle name="Normal 11 3 2 5 2 2" xfId="25513" xr:uid="{00000000-0005-0000-0000-00002D580000}"/>
    <cellStyle name="Normal 11 3 2 5 3" xfId="25512" xr:uid="{00000000-0005-0000-0000-00002E580000}"/>
    <cellStyle name="Normal 11 3 2 6" xfId="25490" xr:uid="{00000000-0005-0000-0000-00002F580000}"/>
    <cellStyle name="Normal 11 3 3" xfId="10499" xr:uid="{00000000-0005-0000-0000-000030580000}"/>
    <cellStyle name="Normal 11 3 3 2" xfId="10500" xr:uid="{00000000-0005-0000-0000-000031580000}"/>
    <cellStyle name="Normal 11 3 3 2 2" xfId="10501" xr:uid="{00000000-0005-0000-0000-000032580000}"/>
    <cellStyle name="Normal 11 3 3 2 2 2" xfId="10502" xr:uid="{00000000-0005-0000-0000-000033580000}"/>
    <cellStyle name="Normal 11 3 3 2 2 2 2" xfId="25517" xr:uid="{00000000-0005-0000-0000-000034580000}"/>
    <cellStyle name="Normal 11 3 3 2 2 3" xfId="10503" xr:uid="{00000000-0005-0000-0000-000035580000}"/>
    <cellStyle name="Normal 11 3 3 2 2 3 2" xfId="25518" xr:uid="{00000000-0005-0000-0000-000036580000}"/>
    <cellStyle name="Normal 11 3 3 2 2 4" xfId="25516" xr:uid="{00000000-0005-0000-0000-000037580000}"/>
    <cellStyle name="Normal 11 3 3 2 3" xfId="10504" xr:uid="{00000000-0005-0000-0000-000038580000}"/>
    <cellStyle name="Normal 11 3 3 2 3 2" xfId="10505" xr:uid="{00000000-0005-0000-0000-000039580000}"/>
    <cellStyle name="Normal 11 3 3 2 3 2 2" xfId="25520" xr:uid="{00000000-0005-0000-0000-00003A580000}"/>
    <cellStyle name="Normal 11 3 3 2 3 3" xfId="25519" xr:uid="{00000000-0005-0000-0000-00003B580000}"/>
    <cellStyle name="Normal 11 3 3 2 4" xfId="25515" xr:uid="{00000000-0005-0000-0000-00003C580000}"/>
    <cellStyle name="Normal 11 3 3 3" xfId="10506" xr:uid="{00000000-0005-0000-0000-00003D580000}"/>
    <cellStyle name="Normal 11 3 3 3 2" xfId="10507" xr:uid="{00000000-0005-0000-0000-00003E580000}"/>
    <cellStyle name="Normal 11 3 3 3 2 2" xfId="25522" xr:uid="{00000000-0005-0000-0000-00003F580000}"/>
    <cellStyle name="Normal 11 3 3 3 3" xfId="10508" xr:uid="{00000000-0005-0000-0000-000040580000}"/>
    <cellStyle name="Normal 11 3 3 3 3 2" xfId="25523" xr:uid="{00000000-0005-0000-0000-000041580000}"/>
    <cellStyle name="Normal 11 3 3 3 4" xfId="25521" xr:uid="{00000000-0005-0000-0000-000042580000}"/>
    <cellStyle name="Normal 11 3 3 4" xfId="10509" xr:uid="{00000000-0005-0000-0000-000043580000}"/>
    <cellStyle name="Normal 11 3 3 4 2" xfId="10510" xr:uid="{00000000-0005-0000-0000-000044580000}"/>
    <cellStyle name="Normal 11 3 3 4 2 2" xfId="25525" xr:uid="{00000000-0005-0000-0000-000045580000}"/>
    <cellStyle name="Normal 11 3 3 4 3" xfId="25524" xr:uid="{00000000-0005-0000-0000-000046580000}"/>
    <cellStyle name="Normal 11 3 3 5" xfId="25514" xr:uid="{00000000-0005-0000-0000-000047580000}"/>
    <cellStyle name="Normal 11 3 4" xfId="10511" xr:uid="{00000000-0005-0000-0000-000048580000}"/>
    <cellStyle name="Normal 11 3 4 2" xfId="10512" xr:uid="{00000000-0005-0000-0000-000049580000}"/>
    <cellStyle name="Normal 11 3 4 2 2" xfId="10513" xr:uid="{00000000-0005-0000-0000-00004A580000}"/>
    <cellStyle name="Normal 11 3 4 2 2 2" xfId="10514" xr:uid="{00000000-0005-0000-0000-00004B580000}"/>
    <cellStyle name="Normal 11 3 4 2 2 2 2" xfId="25529" xr:uid="{00000000-0005-0000-0000-00004C580000}"/>
    <cellStyle name="Normal 11 3 4 2 2 3" xfId="10515" xr:uid="{00000000-0005-0000-0000-00004D580000}"/>
    <cellStyle name="Normal 11 3 4 2 2 3 2" xfId="25530" xr:uid="{00000000-0005-0000-0000-00004E580000}"/>
    <cellStyle name="Normal 11 3 4 2 2 4" xfId="25528" xr:uid="{00000000-0005-0000-0000-00004F580000}"/>
    <cellStyle name="Normal 11 3 4 2 3" xfId="10516" xr:uid="{00000000-0005-0000-0000-000050580000}"/>
    <cellStyle name="Normal 11 3 4 2 3 2" xfId="10517" xr:uid="{00000000-0005-0000-0000-000051580000}"/>
    <cellStyle name="Normal 11 3 4 2 3 2 2" xfId="25532" xr:uid="{00000000-0005-0000-0000-000052580000}"/>
    <cellStyle name="Normal 11 3 4 2 3 3" xfId="25531" xr:uid="{00000000-0005-0000-0000-000053580000}"/>
    <cellStyle name="Normal 11 3 4 2 4" xfId="25527" xr:uid="{00000000-0005-0000-0000-000054580000}"/>
    <cellStyle name="Normal 11 3 4 3" xfId="10518" xr:uid="{00000000-0005-0000-0000-000055580000}"/>
    <cellStyle name="Normal 11 3 4 3 2" xfId="10519" xr:uid="{00000000-0005-0000-0000-000056580000}"/>
    <cellStyle name="Normal 11 3 4 3 2 2" xfId="25534" xr:uid="{00000000-0005-0000-0000-000057580000}"/>
    <cellStyle name="Normal 11 3 4 3 3" xfId="10520" xr:uid="{00000000-0005-0000-0000-000058580000}"/>
    <cellStyle name="Normal 11 3 4 3 3 2" xfId="25535" xr:uid="{00000000-0005-0000-0000-000059580000}"/>
    <cellStyle name="Normal 11 3 4 3 4" xfId="25533" xr:uid="{00000000-0005-0000-0000-00005A580000}"/>
    <cellStyle name="Normal 11 3 4 4" xfId="10521" xr:uid="{00000000-0005-0000-0000-00005B580000}"/>
    <cellStyle name="Normal 11 3 4 4 2" xfId="10522" xr:uid="{00000000-0005-0000-0000-00005C580000}"/>
    <cellStyle name="Normal 11 3 4 4 2 2" xfId="25537" xr:uid="{00000000-0005-0000-0000-00005D580000}"/>
    <cellStyle name="Normal 11 3 4 4 3" xfId="25536" xr:uid="{00000000-0005-0000-0000-00005E580000}"/>
    <cellStyle name="Normal 11 3 4 5" xfId="25526" xr:uid="{00000000-0005-0000-0000-00005F580000}"/>
    <cellStyle name="Normal 11 3 5" xfId="10523" xr:uid="{00000000-0005-0000-0000-000060580000}"/>
    <cellStyle name="Normal 11 3 5 2" xfId="10524" xr:uid="{00000000-0005-0000-0000-000061580000}"/>
    <cellStyle name="Normal 11 3 5 2 2" xfId="10525" xr:uid="{00000000-0005-0000-0000-000062580000}"/>
    <cellStyle name="Normal 11 3 5 2 2 2" xfId="25540" xr:uid="{00000000-0005-0000-0000-000063580000}"/>
    <cellStyle name="Normal 11 3 5 2 3" xfId="10526" xr:uid="{00000000-0005-0000-0000-000064580000}"/>
    <cellStyle name="Normal 11 3 5 2 3 2" xfId="25541" xr:uid="{00000000-0005-0000-0000-000065580000}"/>
    <cellStyle name="Normal 11 3 5 2 4" xfId="25539" xr:uid="{00000000-0005-0000-0000-000066580000}"/>
    <cellStyle name="Normal 11 3 5 3" xfId="10527" xr:uid="{00000000-0005-0000-0000-000067580000}"/>
    <cellStyle name="Normal 11 3 5 3 2" xfId="10528" xr:uid="{00000000-0005-0000-0000-000068580000}"/>
    <cellStyle name="Normal 11 3 5 3 2 2" xfId="25543" xr:uid="{00000000-0005-0000-0000-000069580000}"/>
    <cellStyle name="Normal 11 3 5 3 3" xfId="25542" xr:uid="{00000000-0005-0000-0000-00006A580000}"/>
    <cellStyle name="Normal 11 3 5 4" xfId="25538" xr:uid="{00000000-0005-0000-0000-00006B580000}"/>
    <cellStyle name="Normal 11 3 6" xfId="10529" xr:uid="{00000000-0005-0000-0000-00006C580000}"/>
    <cellStyle name="Normal 11 3 6 2" xfId="10530" xr:uid="{00000000-0005-0000-0000-00006D580000}"/>
    <cellStyle name="Normal 11 3 6 2 2" xfId="10531" xr:uid="{00000000-0005-0000-0000-00006E580000}"/>
    <cellStyle name="Normal 11 3 6 2 2 2" xfId="25546" xr:uid="{00000000-0005-0000-0000-00006F580000}"/>
    <cellStyle name="Normal 11 3 6 2 3" xfId="10532" xr:uid="{00000000-0005-0000-0000-000070580000}"/>
    <cellStyle name="Normal 11 3 6 2 3 2" xfId="25547" xr:uid="{00000000-0005-0000-0000-000071580000}"/>
    <cellStyle name="Normal 11 3 6 2 4" xfId="25545" xr:uid="{00000000-0005-0000-0000-000072580000}"/>
    <cellStyle name="Normal 11 3 6 3" xfId="10533" xr:uid="{00000000-0005-0000-0000-000073580000}"/>
    <cellStyle name="Normal 11 3 6 3 2" xfId="25548" xr:uid="{00000000-0005-0000-0000-000074580000}"/>
    <cellStyle name="Normal 11 3 6 4" xfId="10534" xr:uid="{00000000-0005-0000-0000-000075580000}"/>
    <cellStyle name="Normal 11 3 6 4 2" xfId="25549" xr:uid="{00000000-0005-0000-0000-000076580000}"/>
    <cellStyle name="Normal 11 3 6 5" xfId="25544" xr:uid="{00000000-0005-0000-0000-000077580000}"/>
    <cellStyle name="Normal 11 3 7" xfId="10535" xr:uid="{00000000-0005-0000-0000-000078580000}"/>
    <cellStyle name="Normal 11 3 7 2" xfId="10536" xr:uid="{00000000-0005-0000-0000-000079580000}"/>
    <cellStyle name="Normal 11 3 7 2 2" xfId="25551" xr:uid="{00000000-0005-0000-0000-00007A580000}"/>
    <cellStyle name="Normal 11 3 7 3" xfId="10537" xr:uid="{00000000-0005-0000-0000-00007B580000}"/>
    <cellStyle name="Normal 11 3 7 3 2" xfId="25552" xr:uid="{00000000-0005-0000-0000-00007C580000}"/>
    <cellStyle name="Normal 11 3 7 4" xfId="25550" xr:uid="{00000000-0005-0000-0000-00007D580000}"/>
    <cellStyle name="Normal 11 3 8" xfId="10538" xr:uid="{00000000-0005-0000-0000-00007E580000}"/>
    <cellStyle name="Normal 11 3 8 2" xfId="10539" xr:uid="{00000000-0005-0000-0000-00007F580000}"/>
    <cellStyle name="Normal 11 3 8 2 2" xfId="25554" xr:uid="{00000000-0005-0000-0000-000080580000}"/>
    <cellStyle name="Normal 11 3 8 3" xfId="25553" xr:uid="{00000000-0005-0000-0000-000081580000}"/>
    <cellStyle name="Normal 11 3 9" xfId="25489" xr:uid="{00000000-0005-0000-0000-000082580000}"/>
    <cellStyle name="Normal 11 4" xfId="10540" xr:uid="{00000000-0005-0000-0000-000083580000}"/>
    <cellStyle name="Normal 11 4 2" xfId="10541" xr:uid="{00000000-0005-0000-0000-000084580000}"/>
    <cellStyle name="Normal 11 4 2 2" xfId="10542" xr:uid="{00000000-0005-0000-0000-000085580000}"/>
    <cellStyle name="Normal 11 4 2 2 2" xfId="10543" xr:uid="{00000000-0005-0000-0000-000086580000}"/>
    <cellStyle name="Normal 11 4 2 2 2 2" xfId="10544" xr:uid="{00000000-0005-0000-0000-000087580000}"/>
    <cellStyle name="Normal 11 4 2 2 2 2 2" xfId="10545" xr:uid="{00000000-0005-0000-0000-000088580000}"/>
    <cellStyle name="Normal 11 4 2 2 2 2 2 2" xfId="25560" xr:uid="{00000000-0005-0000-0000-000089580000}"/>
    <cellStyle name="Normal 11 4 2 2 2 2 3" xfId="10546" xr:uid="{00000000-0005-0000-0000-00008A580000}"/>
    <cellStyle name="Normal 11 4 2 2 2 2 3 2" xfId="25561" xr:uid="{00000000-0005-0000-0000-00008B580000}"/>
    <cellStyle name="Normal 11 4 2 2 2 2 4" xfId="25559" xr:uid="{00000000-0005-0000-0000-00008C580000}"/>
    <cellStyle name="Normal 11 4 2 2 2 3" xfId="10547" xr:uid="{00000000-0005-0000-0000-00008D580000}"/>
    <cellStyle name="Normal 11 4 2 2 2 3 2" xfId="10548" xr:uid="{00000000-0005-0000-0000-00008E580000}"/>
    <cellStyle name="Normal 11 4 2 2 2 3 2 2" xfId="25563" xr:uid="{00000000-0005-0000-0000-00008F580000}"/>
    <cellStyle name="Normal 11 4 2 2 2 3 3" xfId="25562" xr:uid="{00000000-0005-0000-0000-000090580000}"/>
    <cellStyle name="Normal 11 4 2 2 2 4" xfId="25558" xr:uid="{00000000-0005-0000-0000-000091580000}"/>
    <cellStyle name="Normal 11 4 2 2 3" xfId="10549" xr:uid="{00000000-0005-0000-0000-000092580000}"/>
    <cellStyle name="Normal 11 4 2 2 3 2" xfId="10550" xr:uid="{00000000-0005-0000-0000-000093580000}"/>
    <cellStyle name="Normal 11 4 2 2 3 2 2" xfId="25565" xr:uid="{00000000-0005-0000-0000-000094580000}"/>
    <cellStyle name="Normal 11 4 2 2 3 3" xfId="10551" xr:uid="{00000000-0005-0000-0000-000095580000}"/>
    <cellStyle name="Normal 11 4 2 2 3 3 2" xfId="25566" xr:uid="{00000000-0005-0000-0000-000096580000}"/>
    <cellStyle name="Normal 11 4 2 2 3 4" xfId="25564" xr:uid="{00000000-0005-0000-0000-000097580000}"/>
    <cellStyle name="Normal 11 4 2 2 4" xfId="10552" xr:uid="{00000000-0005-0000-0000-000098580000}"/>
    <cellStyle name="Normal 11 4 2 2 4 2" xfId="10553" xr:uid="{00000000-0005-0000-0000-000099580000}"/>
    <cellStyle name="Normal 11 4 2 2 4 2 2" xfId="25568" xr:uid="{00000000-0005-0000-0000-00009A580000}"/>
    <cellStyle name="Normal 11 4 2 2 4 3" xfId="25567" xr:uid="{00000000-0005-0000-0000-00009B580000}"/>
    <cellStyle name="Normal 11 4 2 2 5" xfId="25557" xr:uid="{00000000-0005-0000-0000-00009C580000}"/>
    <cellStyle name="Normal 11 4 2 3" xfId="10554" xr:uid="{00000000-0005-0000-0000-00009D580000}"/>
    <cellStyle name="Normal 11 4 2 3 2" xfId="10555" xr:uid="{00000000-0005-0000-0000-00009E580000}"/>
    <cellStyle name="Normal 11 4 2 3 2 2" xfId="10556" xr:uid="{00000000-0005-0000-0000-00009F580000}"/>
    <cellStyle name="Normal 11 4 2 3 2 2 2" xfId="25571" xr:uid="{00000000-0005-0000-0000-0000A0580000}"/>
    <cellStyle name="Normal 11 4 2 3 2 3" xfId="10557" xr:uid="{00000000-0005-0000-0000-0000A1580000}"/>
    <cellStyle name="Normal 11 4 2 3 2 3 2" xfId="25572" xr:uid="{00000000-0005-0000-0000-0000A2580000}"/>
    <cellStyle name="Normal 11 4 2 3 2 4" xfId="25570" xr:uid="{00000000-0005-0000-0000-0000A3580000}"/>
    <cellStyle name="Normal 11 4 2 3 3" xfId="10558" xr:uid="{00000000-0005-0000-0000-0000A4580000}"/>
    <cellStyle name="Normal 11 4 2 3 3 2" xfId="10559" xr:uid="{00000000-0005-0000-0000-0000A5580000}"/>
    <cellStyle name="Normal 11 4 2 3 3 2 2" xfId="25574" xr:uid="{00000000-0005-0000-0000-0000A6580000}"/>
    <cellStyle name="Normal 11 4 2 3 3 3" xfId="25573" xr:uid="{00000000-0005-0000-0000-0000A7580000}"/>
    <cellStyle name="Normal 11 4 2 3 4" xfId="25569" xr:uid="{00000000-0005-0000-0000-0000A8580000}"/>
    <cellStyle name="Normal 11 4 2 4" xfId="10560" xr:uid="{00000000-0005-0000-0000-0000A9580000}"/>
    <cellStyle name="Normal 11 4 2 4 2" xfId="10561" xr:uid="{00000000-0005-0000-0000-0000AA580000}"/>
    <cellStyle name="Normal 11 4 2 4 2 2" xfId="25576" xr:uid="{00000000-0005-0000-0000-0000AB580000}"/>
    <cellStyle name="Normal 11 4 2 4 3" xfId="10562" xr:uid="{00000000-0005-0000-0000-0000AC580000}"/>
    <cellStyle name="Normal 11 4 2 4 3 2" xfId="25577" xr:uid="{00000000-0005-0000-0000-0000AD580000}"/>
    <cellStyle name="Normal 11 4 2 4 4" xfId="25575" xr:uid="{00000000-0005-0000-0000-0000AE580000}"/>
    <cellStyle name="Normal 11 4 2 5" xfId="10563" xr:uid="{00000000-0005-0000-0000-0000AF580000}"/>
    <cellStyle name="Normal 11 4 2 5 2" xfId="10564" xr:uid="{00000000-0005-0000-0000-0000B0580000}"/>
    <cellStyle name="Normal 11 4 2 5 2 2" xfId="25579" xr:uid="{00000000-0005-0000-0000-0000B1580000}"/>
    <cellStyle name="Normal 11 4 2 5 3" xfId="25578" xr:uid="{00000000-0005-0000-0000-0000B2580000}"/>
    <cellStyle name="Normal 11 4 2 6" xfId="25556" xr:uid="{00000000-0005-0000-0000-0000B3580000}"/>
    <cellStyle name="Normal 11 4 3" xfId="10565" xr:uid="{00000000-0005-0000-0000-0000B4580000}"/>
    <cellStyle name="Normal 11 4 3 2" xfId="10566" xr:uid="{00000000-0005-0000-0000-0000B5580000}"/>
    <cellStyle name="Normal 11 4 3 2 2" xfId="10567" xr:uid="{00000000-0005-0000-0000-0000B6580000}"/>
    <cellStyle name="Normal 11 4 3 2 2 2" xfId="10568" xr:uid="{00000000-0005-0000-0000-0000B7580000}"/>
    <cellStyle name="Normal 11 4 3 2 2 2 2" xfId="25583" xr:uid="{00000000-0005-0000-0000-0000B8580000}"/>
    <cellStyle name="Normal 11 4 3 2 2 3" xfId="10569" xr:uid="{00000000-0005-0000-0000-0000B9580000}"/>
    <cellStyle name="Normal 11 4 3 2 2 3 2" xfId="25584" xr:uid="{00000000-0005-0000-0000-0000BA580000}"/>
    <cellStyle name="Normal 11 4 3 2 2 4" xfId="25582" xr:uid="{00000000-0005-0000-0000-0000BB580000}"/>
    <cellStyle name="Normal 11 4 3 2 3" xfId="10570" xr:uid="{00000000-0005-0000-0000-0000BC580000}"/>
    <cellStyle name="Normal 11 4 3 2 3 2" xfId="10571" xr:uid="{00000000-0005-0000-0000-0000BD580000}"/>
    <cellStyle name="Normal 11 4 3 2 3 2 2" xfId="25586" xr:uid="{00000000-0005-0000-0000-0000BE580000}"/>
    <cellStyle name="Normal 11 4 3 2 3 3" xfId="25585" xr:uid="{00000000-0005-0000-0000-0000BF580000}"/>
    <cellStyle name="Normal 11 4 3 2 4" xfId="25581" xr:uid="{00000000-0005-0000-0000-0000C0580000}"/>
    <cellStyle name="Normal 11 4 3 3" xfId="10572" xr:uid="{00000000-0005-0000-0000-0000C1580000}"/>
    <cellStyle name="Normal 11 4 3 3 2" xfId="10573" xr:uid="{00000000-0005-0000-0000-0000C2580000}"/>
    <cellStyle name="Normal 11 4 3 3 2 2" xfId="25588" xr:uid="{00000000-0005-0000-0000-0000C3580000}"/>
    <cellStyle name="Normal 11 4 3 3 3" xfId="10574" xr:uid="{00000000-0005-0000-0000-0000C4580000}"/>
    <cellStyle name="Normal 11 4 3 3 3 2" xfId="25589" xr:uid="{00000000-0005-0000-0000-0000C5580000}"/>
    <cellStyle name="Normal 11 4 3 3 4" xfId="25587" xr:uid="{00000000-0005-0000-0000-0000C6580000}"/>
    <cellStyle name="Normal 11 4 3 4" xfId="10575" xr:uid="{00000000-0005-0000-0000-0000C7580000}"/>
    <cellStyle name="Normal 11 4 3 4 2" xfId="10576" xr:uid="{00000000-0005-0000-0000-0000C8580000}"/>
    <cellStyle name="Normal 11 4 3 4 2 2" xfId="25591" xr:uid="{00000000-0005-0000-0000-0000C9580000}"/>
    <cellStyle name="Normal 11 4 3 4 3" xfId="25590" xr:uid="{00000000-0005-0000-0000-0000CA580000}"/>
    <cellStyle name="Normal 11 4 3 5" xfId="25580" xr:uid="{00000000-0005-0000-0000-0000CB580000}"/>
    <cellStyle name="Normal 11 4 4" xfId="10577" xr:uid="{00000000-0005-0000-0000-0000CC580000}"/>
    <cellStyle name="Normal 11 4 4 2" xfId="10578" xr:uid="{00000000-0005-0000-0000-0000CD580000}"/>
    <cellStyle name="Normal 11 4 4 2 2" xfId="10579" xr:uid="{00000000-0005-0000-0000-0000CE580000}"/>
    <cellStyle name="Normal 11 4 4 2 2 2" xfId="10580" xr:uid="{00000000-0005-0000-0000-0000CF580000}"/>
    <cellStyle name="Normal 11 4 4 2 2 2 2" xfId="25595" xr:uid="{00000000-0005-0000-0000-0000D0580000}"/>
    <cellStyle name="Normal 11 4 4 2 2 3" xfId="10581" xr:uid="{00000000-0005-0000-0000-0000D1580000}"/>
    <cellStyle name="Normal 11 4 4 2 2 3 2" xfId="25596" xr:uid="{00000000-0005-0000-0000-0000D2580000}"/>
    <cellStyle name="Normal 11 4 4 2 2 4" xfId="25594" xr:uid="{00000000-0005-0000-0000-0000D3580000}"/>
    <cellStyle name="Normal 11 4 4 2 3" xfId="10582" xr:uid="{00000000-0005-0000-0000-0000D4580000}"/>
    <cellStyle name="Normal 11 4 4 2 3 2" xfId="10583" xr:uid="{00000000-0005-0000-0000-0000D5580000}"/>
    <cellStyle name="Normal 11 4 4 2 3 2 2" xfId="25598" xr:uid="{00000000-0005-0000-0000-0000D6580000}"/>
    <cellStyle name="Normal 11 4 4 2 3 3" xfId="25597" xr:uid="{00000000-0005-0000-0000-0000D7580000}"/>
    <cellStyle name="Normal 11 4 4 2 4" xfId="25593" xr:uid="{00000000-0005-0000-0000-0000D8580000}"/>
    <cellStyle name="Normal 11 4 4 3" xfId="10584" xr:uid="{00000000-0005-0000-0000-0000D9580000}"/>
    <cellStyle name="Normal 11 4 4 3 2" xfId="10585" xr:uid="{00000000-0005-0000-0000-0000DA580000}"/>
    <cellStyle name="Normal 11 4 4 3 2 2" xfId="25600" xr:uid="{00000000-0005-0000-0000-0000DB580000}"/>
    <cellStyle name="Normal 11 4 4 3 3" xfId="10586" xr:uid="{00000000-0005-0000-0000-0000DC580000}"/>
    <cellStyle name="Normal 11 4 4 3 3 2" xfId="25601" xr:uid="{00000000-0005-0000-0000-0000DD580000}"/>
    <cellStyle name="Normal 11 4 4 3 4" xfId="25599" xr:uid="{00000000-0005-0000-0000-0000DE580000}"/>
    <cellStyle name="Normal 11 4 4 4" xfId="10587" xr:uid="{00000000-0005-0000-0000-0000DF580000}"/>
    <cellStyle name="Normal 11 4 4 4 2" xfId="10588" xr:uid="{00000000-0005-0000-0000-0000E0580000}"/>
    <cellStyle name="Normal 11 4 4 4 2 2" xfId="25603" xr:uid="{00000000-0005-0000-0000-0000E1580000}"/>
    <cellStyle name="Normal 11 4 4 4 3" xfId="25602" xr:uid="{00000000-0005-0000-0000-0000E2580000}"/>
    <cellStyle name="Normal 11 4 4 5" xfId="25592" xr:uid="{00000000-0005-0000-0000-0000E3580000}"/>
    <cellStyle name="Normal 11 4 5" xfId="10589" xr:uid="{00000000-0005-0000-0000-0000E4580000}"/>
    <cellStyle name="Normal 11 4 5 2" xfId="10590" xr:uid="{00000000-0005-0000-0000-0000E5580000}"/>
    <cellStyle name="Normal 11 4 5 2 2" xfId="10591" xr:uid="{00000000-0005-0000-0000-0000E6580000}"/>
    <cellStyle name="Normal 11 4 5 2 2 2" xfId="25606" xr:uid="{00000000-0005-0000-0000-0000E7580000}"/>
    <cellStyle name="Normal 11 4 5 2 3" xfId="10592" xr:uid="{00000000-0005-0000-0000-0000E8580000}"/>
    <cellStyle name="Normal 11 4 5 2 3 2" xfId="25607" xr:uid="{00000000-0005-0000-0000-0000E9580000}"/>
    <cellStyle name="Normal 11 4 5 2 4" xfId="25605" xr:uid="{00000000-0005-0000-0000-0000EA580000}"/>
    <cellStyle name="Normal 11 4 5 3" xfId="10593" xr:uid="{00000000-0005-0000-0000-0000EB580000}"/>
    <cellStyle name="Normal 11 4 5 3 2" xfId="10594" xr:uid="{00000000-0005-0000-0000-0000EC580000}"/>
    <cellStyle name="Normal 11 4 5 3 2 2" xfId="25609" xr:uid="{00000000-0005-0000-0000-0000ED580000}"/>
    <cellStyle name="Normal 11 4 5 3 3" xfId="25608" xr:uid="{00000000-0005-0000-0000-0000EE580000}"/>
    <cellStyle name="Normal 11 4 5 4" xfId="25604" xr:uid="{00000000-0005-0000-0000-0000EF580000}"/>
    <cellStyle name="Normal 11 4 6" xfId="10595" xr:uid="{00000000-0005-0000-0000-0000F0580000}"/>
    <cellStyle name="Normal 11 4 6 2" xfId="10596" xr:uid="{00000000-0005-0000-0000-0000F1580000}"/>
    <cellStyle name="Normal 11 4 6 2 2" xfId="10597" xr:uid="{00000000-0005-0000-0000-0000F2580000}"/>
    <cellStyle name="Normal 11 4 6 2 2 2" xfId="25612" xr:uid="{00000000-0005-0000-0000-0000F3580000}"/>
    <cellStyle name="Normal 11 4 6 2 3" xfId="10598" xr:uid="{00000000-0005-0000-0000-0000F4580000}"/>
    <cellStyle name="Normal 11 4 6 2 3 2" xfId="25613" xr:uid="{00000000-0005-0000-0000-0000F5580000}"/>
    <cellStyle name="Normal 11 4 6 2 4" xfId="25611" xr:uid="{00000000-0005-0000-0000-0000F6580000}"/>
    <cellStyle name="Normal 11 4 6 3" xfId="10599" xr:uid="{00000000-0005-0000-0000-0000F7580000}"/>
    <cellStyle name="Normal 11 4 6 3 2" xfId="25614" xr:uid="{00000000-0005-0000-0000-0000F8580000}"/>
    <cellStyle name="Normal 11 4 6 4" xfId="10600" xr:uid="{00000000-0005-0000-0000-0000F9580000}"/>
    <cellStyle name="Normal 11 4 6 4 2" xfId="25615" xr:uid="{00000000-0005-0000-0000-0000FA580000}"/>
    <cellStyle name="Normal 11 4 6 5" xfId="25610" xr:uid="{00000000-0005-0000-0000-0000FB580000}"/>
    <cellStyle name="Normal 11 4 7" xfId="10601" xr:uid="{00000000-0005-0000-0000-0000FC580000}"/>
    <cellStyle name="Normal 11 4 7 2" xfId="10602" xr:uid="{00000000-0005-0000-0000-0000FD580000}"/>
    <cellStyle name="Normal 11 4 7 2 2" xfId="25617" xr:uid="{00000000-0005-0000-0000-0000FE580000}"/>
    <cellStyle name="Normal 11 4 7 3" xfId="10603" xr:uid="{00000000-0005-0000-0000-0000FF580000}"/>
    <cellStyle name="Normal 11 4 7 3 2" xfId="25618" xr:uid="{00000000-0005-0000-0000-000000590000}"/>
    <cellStyle name="Normal 11 4 7 4" xfId="25616" xr:uid="{00000000-0005-0000-0000-000001590000}"/>
    <cellStyle name="Normal 11 4 8" xfId="10604" xr:uid="{00000000-0005-0000-0000-000002590000}"/>
    <cellStyle name="Normal 11 4 8 2" xfId="10605" xr:uid="{00000000-0005-0000-0000-000003590000}"/>
    <cellStyle name="Normal 11 4 8 2 2" xfId="25620" xr:uid="{00000000-0005-0000-0000-000004590000}"/>
    <cellStyle name="Normal 11 4 8 3" xfId="25619" xr:uid="{00000000-0005-0000-0000-000005590000}"/>
    <cellStyle name="Normal 11 4 9" xfId="25555" xr:uid="{00000000-0005-0000-0000-000006590000}"/>
    <cellStyle name="Normal 11 5" xfId="10606" xr:uid="{00000000-0005-0000-0000-000007590000}"/>
    <cellStyle name="Normal 11 5 2" xfId="10607" xr:uid="{00000000-0005-0000-0000-000008590000}"/>
    <cellStyle name="Normal 11 5 2 2" xfId="10608" xr:uid="{00000000-0005-0000-0000-000009590000}"/>
    <cellStyle name="Normal 11 5 2 2 2" xfId="10609" xr:uid="{00000000-0005-0000-0000-00000A590000}"/>
    <cellStyle name="Normal 11 5 2 2 2 2" xfId="10610" xr:uid="{00000000-0005-0000-0000-00000B590000}"/>
    <cellStyle name="Normal 11 5 2 2 2 2 2" xfId="25625" xr:uid="{00000000-0005-0000-0000-00000C590000}"/>
    <cellStyle name="Normal 11 5 2 2 2 3" xfId="10611" xr:uid="{00000000-0005-0000-0000-00000D590000}"/>
    <cellStyle name="Normal 11 5 2 2 2 3 2" xfId="25626" xr:uid="{00000000-0005-0000-0000-00000E590000}"/>
    <cellStyle name="Normal 11 5 2 2 2 4" xfId="25624" xr:uid="{00000000-0005-0000-0000-00000F590000}"/>
    <cellStyle name="Normal 11 5 2 2 3" xfId="10612" xr:uid="{00000000-0005-0000-0000-000010590000}"/>
    <cellStyle name="Normal 11 5 2 2 3 2" xfId="10613" xr:uid="{00000000-0005-0000-0000-000011590000}"/>
    <cellStyle name="Normal 11 5 2 2 3 2 2" xfId="25628" xr:uid="{00000000-0005-0000-0000-000012590000}"/>
    <cellStyle name="Normal 11 5 2 2 3 3" xfId="25627" xr:uid="{00000000-0005-0000-0000-000013590000}"/>
    <cellStyle name="Normal 11 5 2 2 4" xfId="25623" xr:uid="{00000000-0005-0000-0000-000014590000}"/>
    <cellStyle name="Normal 11 5 2 3" xfId="10614" xr:uid="{00000000-0005-0000-0000-000015590000}"/>
    <cellStyle name="Normal 11 5 2 3 2" xfId="10615" xr:uid="{00000000-0005-0000-0000-000016590000}"/>
    <cellStyle name="Normal 11 5 2 3 2 2" xfId="25630" xr:uid="{00000000-0005-0000-0000-000017590000}"/>
    <cellStyle name="Normal 11 5 2 3 3" xfId="10616" xr:uid="{00000000-0005-0000-0000-000018590000}"/>
    <cellStyle name="Normal 11 5 2 3 3 2" xfId="25631" xr:uid="{00000000-0005-0000-0000-000019590000}"/>
    <cellStyle name="Normal 11 5 2 3 4" xfId="25629" xr:uid="{00000000-0005-0000-0000-00001A590000}"/>
    <cellStyle name="Normal 11 5 2 4" xfId="10617" xr:uid="{00000000-0005-0000-0000-00001B590000}"/>
    <cellStyle name="Normal 11 5 2 4 2" xfId="10618" xr:uid="{00000000-0005-0000-0000-00001C590000}"/>
    <cellStyle name="Normal 11 5 2 4 2 2" xfId="25633" xr:uid="{00000000-0005-0000-0000-00001D590000}"/>
    <cellStyle name="Normal 11 5 2 4 3" xfId="25632" xr:uid="{00000000-0005-0000-0000-00001E590000}"/>
    <cellStyle name="Normal 11 5 2 5" xfId="25622" xr:uid="{00000000-0005-0000-0000-00001F590000}"/>
    <cellStyle name="Normal 11 5 3" xfId="10619" xr:uid="{00000000-0005-0000-0000-000020590000}"/>
    <cellStyle name="Normal 11 5 3 2" xfId="10620" xr:uid="{00000000-0005-0000-0000-000021590000}"/>
    <cellStyle name="Normal 11 5 3 2 2" xfId="10621" xr:uid="{00000000-0005-0000-0000-000022590000}"/>
    <cellStyle name="Normal 11 5 3 2 2 2" xfId="25636" xr:uid="{00000000-0005-0000-0000-000023590000}"/>
    <cellStyle name="Normal 11 5 3 2 3" xfId="10622" xr:uid="{00000000-0005-0000-0000-000024590000}"/>
    <cellStyle name="Normal 11 5 3 2 3 2" xfId="25637" xr:uid="{00000000-0005-0000-0000-000025590000}"/>
    <cellStyle name="Normal 11 5 3 2 4" xfId="25635" xr:uid="{00000000-0005-0000-0000-000026590000}"/>
    <cellStyle name="Normal 11 5 3 3" xfId="10623" xr:uid="{00000000-0005-0000-0000-000027590000}"/>
    <cellStyle name="Normal 11 5 3 3 2" xfId="10624" xr:uid="{00000000-0005-0000-0000-000028590000}"/>
    <cellStyle name="Normal 11 5 3 3 2 2" xfId="25639" xr:uid="{00000000-0005-0000-0000-000029590000}"/>
    <cellStyle name="Normal 11 5 3 3 3" xfId="25638" xr:uid="{00000000-0005-0000-0000-00002A590000}"/>
    <cellStyle name="Normal 11 5 3 4" xfId="25634" xr:uid="{00000000-0005-0000-0000-00002B590000}"/>
    <cellStyle name="Normal 11 5 4" xfId="10625" xr:uid="{00000000-0005-0000-0000-00002C590000}"/>
    <cellStyle name="Normal 11 5 4 2" xfId="10626" xr:uid="{00000000-0005-0000-0000-00002D590000}"/>
    <cellStyle name="Normal 11 5 4 2 2" xfId="25641" xr:uid="{00000000-0005-0000-0000-00002E590000}"/>
    <cellStyle name="Normal 11 5 4 3" xfId="10627" xr:uid="{00000000-0005-0000-0000-00002F590000}"/>
    <cellStyle name="Normal 11 5 4 3 2" xfId="25642" xr:uid="{00000000-0005-0000-0000-000030590000}"/>
    <cellStyle name="Normal 11 5 4 4" xfId="25640" xr:uid="{00000000-0005-0000-0000-000031590000}"/>
    <cellStyle name="Normal 11 5 5" xfId="10628" xr:uid="{00000000-0005-0000-0000-000032590000}"/>
    <cellStyle name="Normal 11 5 5 2" xfId="10629" xr:uid="{00000000-0005-0000-0000-000033590000}"/>
    <cellStyle name="Normal 11 5 5 2 2" xfId="25644" xr:uid="{00000000-0005-0000-0000-000034590000}"/>
    <cellStyle name="Normal 11 5 5 3" xfId="25643" xr:uid="{00000000-0005-0000-0000-000035590000}"/>
    <cellStyle name="Normal 11 5 6" xfId="25621" xr:uid="{00000000-0005-0000-0000-000036590000}"/>
    <cellStyle name="Normal 11 6" xfId="10630" xr:uid="{00000000-0005-0000-0000-000037590000}"/>
    <cellStyle name="Normal 11 6 2" xfId="10631" xr:uid="{00000000-0005-0000-0000-000038590000}"/>
    <cellStyle name="Normal 11 6 2 2" xfId="10632" xr:uid="{00000000-0005-0000-0000-000039590000}"/>
    <cellStyle name="Normal 11 6 2 2 2" xfId="10633" xr:uid="{00000000-0005-0000-0000-00003A590000}"/>
    <cellStyle name="Normal 11 6 2 2 2 2" xfId="25648" xr:uid="{00000000-0005-0000-0000-00003B590000}"/>
    <cellStyle name="Normal 11 6 2 2 3" xfId="10634" xr:uid="{00000000-0005-0000-0000-00003C590000}"/>
    <cellStyle name="Normal 11 6 2 2 3 2" xfId="25649" xr:uid="{00000000-0005-0000-0000-00003D590000}"/>
    <cellStyle name="Normal 11 6 2 2 4" xfId="25647" xr:uid="{00000000-0005-0000-0000-00003E590000}"/>
    <cellStyle name="Normal 11 6 2 3" xfId="10635" xr:uid="{00000000-0005-0000-0000-00003F590000}"/>
    <cellStyle name="Normal 11 6 2 3 2" xfId="10636" xr:uid="{00000000-0005-0000-0000-000040590000}"/>
    <cellStyle name="Normal 11 6 2 3 2 2" xfId="25651" xr:uid="{00000000-0005-0000-0000-000041590000}"/>
    <cellStyle name="Normal 11 6 2 3 3" xfId="25650" xr:uid="{00000000-0005-0000-0000-000042590000}"/>
    <cellStyle name="Normal 11 6 2 4" xfId="25646" xr:uid="{00000000-0005-0000-0000-000043590000}"/>
    <cellStyle name="Normal 11 6 3" xfId="10637" xr:uid="{00000000-0005-0000-0000-000044590000}"/>
    <cellStyle name="Normal 11 6 3 2" xfId="10638" xr:uid="{00000000-0005-0000-0000-000045590000}"/>
    <cellStyle name="Normal 11 6 3 2 2" xfId="25653" xr:uid="{00000000-0005-0000-0000-000046590000}"/>
    <cellStyle name="Normal 11 6 3 3" xfId="10639" xr:uid="{00000000-0005-0000-0000-000047590000}"/>
    <cellStyle name="Normal 11 6 3 3 2" xfId="25654" xr:uid="{00000000-0005-0000-0000-000048590000}"/>
    <cellStyle name="Normal 11 6 3 4" xfId="25652" xr:uid="{00000000-0005-0000-0000-000049590000}"/>
    <cellStyle name="Normal 11 6 4" xfId="10640" xr:uid="{00000000-0005-0000-0000-00004A590000}"/>
    <cellStyle name="Normal 11 6 4 2" xfId="10641" xr:uid="{00000000-0005-0000-0000-00004B590000}"/>
    <cellStyle name="Normal 11 6 4 2 2" xfId="25656" xr:uid="{00000000-0005-0000-0000-00004C590000}"/>
    <cellStyle name="Normal 11 6 4 3" xfId="25655" xr:uid="{00000000-0005-0000-0000-00004D590000}"/>
    <cellStyle name="Normal 11 6 5" xfId="25645" xr:uid="{00000000-0005-0000-0000-00004E590000}"/>
    <cellStyle name="Normal 11 7" xfId="10642" xr:uid="{00000000-0005-0000-0000-00004F590000}"/>
    <cellStyle name="Normal 11 7 2" xfId="10643" xr:uid="{00000000-0005-0000-0000-000050590000}"/>
    <cellStyle name="Normal 11 7 2 2" xfId="10644" xr:uid="{00000000-0005-0000-0000-000051590000}"/>
    <cellStyle name="Normal 11 7 2 2 2" xfId="25659" xr:uid="{00000000-0005-0000-0000-000052590000}"/>
    <cellStyle name="Normal 11 7 2 3" xfId="10645" xr:uid="{00000000-0005-0000-0000-000053590000}"/>
    <cellStyle name="Normal 11 7 2 3 2" xfId="25660" xr:uid="{00000000-0005-0000-0000-000054590000}"/>
    <cellStyle name="Normal 11 7 2 4" xfId="25658" xr:uid="{00000000-0005-0000-0000-000055590000}"/>
    <cellStyle name="Normal 11 7 3" xfId="10646" xr:uid="{00000000-0005-0000-0000-000056590000}"/>
    <cellStyle name="Normal 11 7 3 2" xfId="10647" xr:uid="{00000000-0005-0000-0000-000057590000}"/>
    <cellStyle name="Normal 11 7 3 2 2" xfId="25662" xr:uid="{00000000-0005-0000-0000-000058590000}"/>
    <cellStyle name="Normal 11 7 3 3" xfId="25661" xr:uid="{00000000-0005-0000-0000-000059590000}"/>
    <cellStyle name="Normal 11 7 4" xfId="25657" xr:uid="{00000000-0005-0000-0000-00005A590000}"/>
    <cellStyle name="Normal 11 8" xfId="10648" xr:uid="{00000000-0005-0000-0000-00005B590000}"/>
    <cellStyle name="Normal 11 8 2" xfId="10649" xr:uid="{00000000-0005-0000-0000-00005C590000}"/>
    <cellStyle name="Normal 11 8 2 2" xfId="10650" xr:uid="{00000000-0005-0000-0000-00005D590000}"/>
    <cellStyle name="Normal 11 8 2 2 2" xfId="25665" xr:uid="{00000000-0005-0000-0000-00005E590000}"/>
    <cellStyle name="Normal 11 8 2 3" xfId="10651" xr:uid="{00000000-0005-0000-0000-00005F590000}"/>
    <cellStyle name="Normal 11 8 2 3 2" xfId="25666" xr:uid="{00000000-0005-0000-0000-000060590000}"/>
    <cellStyle name="Normal 11 8 2 4" xfId="25664" xr:uid="{00000000-0005-0000-0000-000061590000}"/>
    <cellStyle name="Normal 11 8 3" xfId="10652" xr:uid="{00000000-0005-0000-0000-000062590000}"/>
    <cellStyle name="Normal 11 8 3 2" xfId="25667" xr:uid="{00000000-0005-0000-0000-000063590000}"/>
    <cellStyle name="Normal 11 8 4" xfId="10653" xr:uid="{00000000-0005-0000-0000-000064590000}"/>
    <cellStyle name="Normal 11 8 4 2" xfId="25668" xr:uid="{00000000-0005-0000-0000-000065590000}"/>
    <cellStyle name="Normal 11 8 5" xfId="25663" xr:uid="{00000000-0005-0000-0000-000066590000}"/>
    <cellStyle name="Normal 11 9" xfId="10654" xr:uid="{00000000-0005-0000-0000-000067590000}"/>
    <cellStyle name="Normal 11 9 2" xfId="10655" xr:uid="{00000000-0005-0000-0000-000068590000}"/>
    <cellStyle name="Normal 11 9 2 2" xfId="25670" xr:uid="{00000000-0005-0000-0000-000069590000}"/>
    <cellStyle name="Normal 11 9 3" xfId="10656" xr:uid="{00000000-0005-0000-0000-00006A590000}"/>
    <cellStyle name="Normal 11 9 3 2" xfId="25671" xr:uid="{00000000-0005-0000-0000-00006B590000}"/>
    <cellStyle name="Normal 11 9 4" xfId="25669" xr:uid="{00000000-0005-0000-0000-00006C590000}"/>
    <cellStyle name="Normal 11_Sheet11" xfId="10657" xr:uid="{00000000-0005-0000-0000-00006D590000}"/>
    <cellStyle name="Normal 110" xfId="16691" xr:uid="{00000000-0005-0000-0000-00006E590000}"/>
    <cellStyle name="Normal 110 2" xfId="34270" xr:uid="{00000000-0005-0000-0000-00006F590000}"/>
    <cellStyle name="Normal 111" xfId="16693" xr:uid="{00000000-0005-0000-0000-000070590000}"/>
    <cellStyle name="Normal 111 2" xfId="34623" xr:uid="{00000000-0005-0000-0000-000071590000}"/>
    <cellStyle name="Normal 112" xfId="16702" xr:uid="{00000000-0005-0000-0000-000072590000}"/>
    <cellStyle name="Normal 112 2" xfId="35127" xr:uid="{00000000-0005-0000-0000-000073590000}"/>
    <cellStyle name="Normal 113" xfId="16703" xr:uid="{00000000-0005-0000-0000-000074590000}"/>
    <cellStyle name="Normal 113 2" xfId="35123" xr:uid="{00000000-0005-0000-0000-000075590000}"/>
    <cellStyle name="Normal 114" xfId="16706" xr:uid="{00000000-0005-0000-0000-000076590000}"/>
    <cellStyle name="Normal 115" xfId="2555" xr:uid="{00000000-0005-0000-0000-000077590000}"/>
    <cellStyle name="Normal 116" xfId="16724" xr:uid="{00000000-0005-0000-0000-000078590000}"/>
    <cellStyle name="Normal 117" xfId="18666" xr:uid="{00000000-0005-0000-0000-000079590000}"/>
    <cellStyle name="Normal 118" xfId="31227" xr:uid="{00000000-0005-0000-0000-00007A590000}"/>
    <cellStyle name="Normal 119" xfId="31189" xr:uid="{00000000-0005-0000-0000-00007B590000}"/>
    <cellStyle name="Normal 12" xfId="314" xr:uid="{00000000-0005-0000-0000-00007C590000}"/>
    <cellStyle name="Normal 12 10" xfId="10658" xr:uid="{00000000-0005-0000-0000-00007D590000}"/>
    <cellStyle name="Normal 12 10 2" xfId="10659" xr:uid="{00000000-0005-0000-0000-00007E590000}"/>
    <cellStyle name="Normal 12 10 2 2" xfId="25673" xr:uid="{00000000-0005-0000-0000-00007F590000}"/>
    <cellStyle name="Normal 12 10 3" xfId="10660" xr:uid="{00000000-0005-0000-0000-000080590000}"/>
    <cellStyle name="Normal 12 10 3 2" xfId="25674" xr:uid="{00000000-0005-0000-0000-000081590000}"/>
    <cellStyle name="Normal 12 10 4" xfId="25672" xr:uid="{00000000-0005-0000-0000-000082590000}"/>
    <cellStyle name="Normal 12 11" xfId="10661" xr:uid="{00000000-0005-0000-0000-000083590000}"/>
    <cellStyle name="Normal 12 11 2" xfId="10662" xr:uid="{00000000-0005-0000-0000-000084590000}"/>
    <cellStyle name="Normal 12 11 2 2" xfId="25676" xr:uid="{00000000-0005-0000-0000-000085590000}"/>
    <cellStyle name="Normal 12 11 3" xfId="25675" xr:uid="{00000000-0005-0000-0000-000086590000}"/>
    <cellStyle name="Normal 12 2" xfId="10663" xr:uid="{00000000-0005-0000-0000-000087590000}"/>
    <cellStyle name="Normal 12 2 10" xfId="10664" xr:uid="{00000000-0005-0000-0000-000088590000}"/>
    <cellStyle name="Normal 12 2 10 2" xfId="10665" xr:uid="{00000000-0005-0000-0000-000089590000}"/>
    <cellStyle name="Normal 12 2 10 2 2" xfId="25679" xr:uid="{00000000-0005-0000-0000-00008A590000}"/>
    <cellStyle name="Normal 12 2 10 3" xfId="25678" xr:uid="{00000000-0005-0000-0000-00008B590000}"/>
    <cellStyle name="Normal 12 2 11" xfId="25677" xr:uid="{00000000-0005-0000-0000-00008C590000}"/>
    <cellStyle name="Normal 12 2 2" xfId="10666" xr:uid="{00000000-0005-0000-0000-00008D590000}"/>
    <cellStyle name="Normal 12 2 2 2" xfId="10667" xr:uid="{00000000-0005-0000-0000-00008E590000}"/>
    <cellStyle name="Normal 12 2 2 2 2" xfId="10668" xr:uid="{00000000-0005-0000-0000-00008F590000}"/>
    <cellStyle name="Normal 12 2 2 2 2 2" xfId="10669" xr:uid="{00000000-0005-0000-0000-000090590000}"/>
    <cellStyle name="Normal 12 2 2 2 2 2 2" xfId="10670" xr:uid="{00000000-0005-0000-0000-000091590000}"/>
    <cellStyle name="Normal 12 2 2 2 2 2 2 2" xfId="10671" xr:uid="{00000000-0005-0000-0000-000092590000}"/>
    <cellStyle name="Normal 12 2 2 2 2 2 2 2 2" xfId="25685" xr:uid="{00000000-0005-0000-0000-000093590000}"/>
    <cellStyle name="Normal 12 2 2 2 2 2 2 3" xfId="10672" xr:uid="{00000000-0005-0000-0000-000094590000}"/>
    <cellStyle name="Normal 12 2 2 2 2 2 2 3 2" xfId="25686" xr:uid="{00000000-0005-0000-0000-000095590000}"/>
    <cellStyle name="Normal 12 2 2 2 2 2 2 4" xfId="25684" xr:uid="{00000000-0005-0000-0000-000096590000}"/>
    <cellStyle name="Normal 12 2 2 2 2 2 3" xfId="10673" xr:uid="{00000000-0005-0000-0000-000097590000}"/>
    <cellStyle name="Normal 12 2 2 2 2 2 3 2" xfId="10674" xr:uid="{00000000-0005-0000-0000-000098590000}"/>
    <cellStyle name="Normal 12 2 2 2 2 2 3 2 2" xfId="25688" xr:uid="{00000000-0005-0000-0000-000099590000}"/>
    <cellStyle name="Normal 12 2 2 2 2 2 3 3" xfId="25687" xr:uid="{00000000-0005-0000-0000-00009A590000}"/>
    <cellStyle name="Normal 12 2 2 2 2 2 4" xfId="25683" xr:uid="{00000000-0005-0000-0000-00009B590000}"/>
    <cellStyle name="Normal 12 2 2 2 2 3" xfId="10675" xr:uid="{00000000-0005-0000-0000-00009C590000}"/>
    <cellStyle name="Normal 12 2 2 2 2 3 2" xfId="10676" xr:uid="{00000000-0005-0000-0000-00009D590000}"/>
    <cellStyle name="Normal 12 2 2 2 2 3 2 2" xfId="25690" xr:uid="{00000000-0005-0000-0000-00009E590000}"/>
    <cellStyle name="Normal 12 2 2 2 2 3 3" xfId="10677" xr:uid="{00000000-0005-0000-0000-00009F590000}"/>
    <cellStyle name="Normal 12 2 2 2 2 3 3 2" xfId="25691" xr:uid="{00000000-0005-0000-0000-0000A0590000}"/>
    <cellStyle name="Normal 12 2 2 2 2 3 4" xfId="25689" xr:uid="{00000000-0005-0000-0000-0000A1590000}"/>
    <cellStyle name="Normal 12 2 2 2 2 4" xfId="10678" xr:uid="{00000000-0005-0000-0000-0000A2590000}"/>
    <cellStyle name="Normal 12 2 2 2 2 4 2" xfId="10679" xr:uid="{00000000-0005-0000-0000-0000A3590000}"/>
    <cellStyle name="Normal 12 2 2 2 2 4 2 2" xfId="25693" xr:uid="{00000000-0005-0000-0000-0000A4590000}"/>
    <cellStyle name="Normal 12 2 2 2 2 4 3" xfId="25692" xr:uid="{00000000-0005-0000-0000-0000A5590000}"/>
    <cellStyle name="Normal 12 2 2 2 2 5" xfId="25682" xr:uid="{00000000-0005-0000-0000-0000A6590000}"/>
    <cellStyle name="Normal 12 2 2 2 3" xfId="10680" xr:uid="{00000000-0005-0000-0000-0000A7590000}"/>
    <cellStyle name="Normal 12 2 2 2 3 2" xfId="10681" xr:uid="{00000000-0005-0000-0000-0000A8590000}"/>
    <cellStyle name="Normal 12 2 2 2 3 2 2" xfId="10682" xr:uid="{00000000-0005-0000-0000-0000A9590000}"/>
    <cellStyle name="Normal 12 2 2 2 3 2 2 2" xfId="25696" xr:uid="{00000000-0005-0000-0000-0000AA590000}"/>
    <cellStyle name="Normal 12 2 2 2 3 2 3" xfId="10683" xr:uid="{00000000-0005-0000-0000-0000AB590000}"/>
    <cellStyle name="Normal 12 2 2 2 3 2 3 2" xfId="25697" xr:uid="{00000000-0005-0000-0000-0000AC590000}"/>
    <cellStyle name="Normal 12 2 2 2 3 2 4" xfId="25695" xr:uid="{00000000-0005-0000-0000-0000AD590000}"/>
    <cellStyle name="Normal 12 2 2 2 3 3" xfId="10684" xr:uid="{00000000-0005-0000-0000-0000AE590000}"/>
    <cellStyle name="Normal 12 2 2 2 3 3 2" xfId="10685" xr:uid="{00000000-0005-0000-0000-0000AF590000}"/>
    <cellStyle name="Normal 12 2 2 2 3 3 2 2" xfId="25699" xr:uid="{00000000-0005-0000-0000-0000B0590000}"/>
    <cellStyle name="Normal 12 2 2 2 3 3 3" xfId="25698" xr:uid="{00000000-0005-0000-0000-0000B1590000}"/>
    <cellStyle name="Normal 12 2 2 2 3 4" xfId="25694" xr:uid="{00000000-0005-0000-0000-0000B2590000}"/>
    <cellStyle name="Normal 12 2 2 2 4" xfId="10686" xr:uid="{00000000-0005-0000-0000-0000B3590000}"/>
    <cellStyle name="Normal 12 2 2 2 4 2" xfId="10687" xr:uid="{00000000-0005-0000-0000-0000B4590000}"/>
    <cellStyle name="Normal 12 2 2 2 4 2 2" xfId="25701" xr:uid="{00000000-0005-0000-0000-0000B5590000}"/>
    <cellStyle name="Normal 12 2 2 2 4 3" xfId="10688" xr:uid="{00000000-0005-0000-0000-0000B6590000}"/>
    <cellStyle name="Normal 12 2 2 2 4 3 2" xfId="25702" xr:uid="{00000000-0005-0000-0000-0000B7590000}"/>
    <cellStyle name="Normal 12 2 2 2 4 4" xfId="25700" xr:uid="{00000000-0005-0000-0000-0000B8590000}"/>
    <cellStyle name="Normal 12 2 2 2 5" xfId="10689" xr:uid="{00000000-0005-0000-0000-0000B9590000}"/>
    <cellStyle name="Normal 12 2 2 2 5 2" xfId="10690" xr:uid="{00000000-0005-0000-0000-0000BA590000}"/>
    <cellStyle name="Normal 12 2 2 2 5 2 2" xfId="25704" xr:uid="{00000000-0005-0000-0000-0000BB590000}"/>
    <cellStyle name="Normal 12 2 2 2 5 3" xfId="25703" xr:uid="{00000000-0005-0000-0000-0000BC590000}"/>
    <cellStyle name="Normal 12 2 2 2 6" xfId="25681" xr:uid="{00000000-0005-0000-0000-0000BD590000}"/>
    <cellStyle name="Normal 12 2 2 3" xfId="10691" xr:uid="{00000000-0005-0000-0000-0000BE590000}"/>
    <cellStyle name="Normal 12 2 2 3 2" xfId="10692" xr:uid="{00000000-0005-0000-0000-0000BF590000}"/>
    <cellStyle name="Normal 12 2 2 3 2 2" xfId="10693" xr:uid="{00000000-0005-0000-0000-0000C0590000}"/>
    <cellStyle name="Normal 12 2 2 3 2 2 2" xfId="10694" xr:uid="{00000000-0005-0000-0000-0000C1590000}"/>
    <cellStyle name="Normal 12 2 2 3 2 2 2 2" xfId="25708" xr:uid="{00000000-0005-0000-0000-0000C2590000}"/>
    <cellStyle name="Normal 12 2 2 3 2 2 3" xfId="10695" xr:uid="{00000000-0005-0000-0000-0000C3590000}"/>
    <cellStyle name="Normal 12 2 2 3 2 2 3 2" xfId="25709" xr:uid="{00000000-0005-0000-0000-0000C4590000}"/>
    <cellStyle name="Normal 12 2 2 3 2 2 4" xfId="25707" xr:uid="{00000000-0005-0000-0000-0000C5590000}"/>
    <cellStyle name="Normal 12 2 2 3 2 3" xfId="10696" xr:uid="{00000000-0005-0000-0000-0000C6590000}"/>
    <cellStyle name="Normal 12 2 2 3 2 3 2" xfId="10697" xr:uid="{00000000-0005-0000-0000-0000C7590000}"/>
    <cellStyle name="Normal 12 2 2 3 2 3 2 2" xfId="25711" xr:uid="{00000000-0005-0000-0000-0000C8590000}"/>
    <cellStyle name="Normal 12 2 2 3 2 3 3" xfId="25710" xr:uid="{00000000-0005-0000-0000-0000C9590000}"/>
    <cellStyle name="Normal 12 2 2 3 2 4" xfId="25706" xr:uid="{00000000-0005-0000-0000-0000CA590000}"/>
    <cellStyle name="Normal 12 2 2 3 3" xfId="10698" xr:uid="{00000000-0005-0000-0000-0000CB590000}"/>
    <cellStyle name="Normal 12 2 2 3 3 2" xfId="10699" xr:uid="{00000000-0005-0000-0000-0000CC590000}"/>
    <cellStyle name="Normal 12 2 2 3 3 2 2" xfId="25713" xr:uid="{00000000-0005-0000-0000-0000CD590000}"/>
    <cellStyle name="Normal 12 2 2 3 3 3" xfId="10700" xr:uid="{00000000-0005-0000-0000-0000CE590000}"/>
    <cellStyle name="Normal 12 2 2 3 3 3 2" xfId="25714" xr:uid="{00000000-0005-0000-0000-0000CF590000}"/>
    <cellStyle name="Normal 12 2 2 3 3 4" xfId="25712" xr:uid="{00000000-0005-0000-0000-0000D0590000}"/>
    <cellStyle name="Normal 12 2 2 3 4" xfId="10701" xr:uid="{00000000-0005-0000-0000-0000D1590000}"/>
    <cellStyle name="Normal 12 2 2 3 4 2" xfId="10702" xr:uid="{00000000-0005-0000-0000-0000D2590000}"/>
    <cellStyle name="Normal 12 2 2 3 4 2 2" xfId="25716" xr:uid="{00000000-0005-0000-0000-0000D3590000}"/>
    <cellStyle name="Normal 12 2 2 3 4 3" xfId="25715" xr:uid="{00000000-0005-0000-0000-0000D4590000}"/>
    <cellStyle name="Normal 12 2 2 3 5" xfId="25705" xr:uid="{00000000-0005-0000-0000-0000D5590000}"/>
    <cellStyle name="Normal 12 2 2 4" xfId="10703" xr:uid="{00000000-0005-0000-0000-0000D6590000}"/>
    <cellStyle name="Normal 12 2 2 4 2" xfId="10704" xr:uid="{00000000-0005-0000-0000-0000D7590000}"/>
    <cellStyle name="Normal 12 2 2 4 2 2" xfId="10705" xr:uid="{00000000-0005-0000-0000-0000D8590000}"/>
    <cellStyle name="Normal 12 2 2 4 2 2 2" xfId="10706" xr:uid="{00000000-0005-0000-0000-0000D9590000}"/>
    <cellStyle name="Normal 12 2 2 4 2 2 2 2" xfId="25720" xr:uid="{00000000-0005-0000-0000-0000DA590000}"/>
    <cellStyle name="Normal 12 2 2 4 2 2 3" xfId="10707" xr:uid="{00000000-0005-0000-0000-0000DB590000}"/>
    <cellStyle name="Normal 12 2 2 4 2 2 3 2" xfId="25721" xr:uid="{00000000-0005-0000-0000-0000DC590000}"/>
    <cellStyle name="Normal 12 2 2 4 2 2 4" xfId="25719" xr:uid="{00000000-0005-0000-0000-0000DD590000}"/>
    <cellStyle name="Normal 12 2 2 4 2 3" xfId="10708" xr:uid="{00000000-0005-0000-0000-0000DE590000}"/>
    <cellStyle name="Normal 12 2 2 4 2 3 2" xfId="10709" xr:uid="{00000000-0005-0000-0000-0000DF590000}"/>
    <cellStyle name="Normal 12 2 2 4 2 3 2 2" xfId="25723" xr:uid="{00000000-0005-0000-0000-0000E0590000}"/>
    <cellStyle name="Normal 12 2 2 4 2 3 3" xfId="25722" xr:uid="{00000000-0005-0000-0000-0000E1590000}"/>
    <cellStyle name="Normal 12 2 2 4 2 4" xfId="25718" xr:uid="{00000000-0005-0000-0000-0000E2590000}"/>
    <cellStyle name="Normal 12 2 2 4 3" xfId="10710" xr:uid="{00000000-0005-0000-0000-0000E3590000}"/>
    <cellStyle name="Normal 12 2 2 4 3 2" xfId="10711" xr:uid="{00000000-0005-0000-0000-0000E4590000}"/>
    <cellStyle name="Normal 12 2 2 4 3 2 2" xfId="25725" xr:uid="{00000000-0005-0000-0000-0000E5590000}"/>
    <cellStyle name="Normal 12 2 2 4 3 3" xfId="10712" xr:uid="{00000000-0005-0000-0000-0000E6590000}"/>
    <cellStyle name="Normal 12 2 2 4 3 3 2" xfId="25726" xr:uid="{00000000-0005-0000-0000-0000E7590000}"/>
    <cellStyle name="Normal 12 2 2 4 3 4" xfId="25724" xr:uid="{00000000-0005-0000-0000-0000E8590000}"/>
    <cellStyle name="Normal 12 2 2 4 4" xfId="10713" xr:uid="{00000000-0005-0000-0000-0000E9590000}"/>
    <cellStyle name="Normal 12 2 2 4 4 2" xfId="10714" xr:uid="{00000000-0005-0000-0000-0000EA590000}"/>
    <cellStyle name="Normal 12 2 2 4 4 2 2" xfId="25728" xr:uid="{00000000-0005-0000-0000-0000EB590000}"/>
    <cellStyle name="Normal 12 2 2 4 4 3" xfId="25727" xr:uid="{00000000-0005-0000-0000-0000EC590000}"/>
    <cellStyle name="Normal 12 2 2 4 5" xfId="25717" xr:uid="{00000000-0005-0000-0000-0000ED590000}"/>
    <cellStyle name="Normal 12 2 2 5" xfId="10715" xr:uid="{00000000-0005-0000-0000-0000EE590000}"/>
    <cellStyle name="Normal 12 2 2 5 2" xfId="10716" xr:uid="{00000000-0005-0000-0000-0000EF590000}"/>
    <cellStyle name="Normal 12 2 2 5 2 2" xfId="10717" xr:uid="{00000000-0005-0000-0000-0000F0590000}"/>
    <cellStyle name="Normal 12 2 2 5 2 2 2" xfId="25731" xr:uid="{00000000-0005-0000-0000-0000F1590000}"/>
    <cellStyle name="Normal 12 2 2 5 2 3" xfId="10718" xr:uid="{00000000-0005-0000-0000-0000F2590000}"/>
    <cellStyle name="Normal 12 2 2 5 2 3 2" xfId="25732" xr:uid="{00000000-0005-0000-0000-0000F3590000}"/>
    <cellStyle name="Normal 12 2 2 5 2 4" xfId="25730" xr:uid="{00000000-0005-0000-0000-0000F4590000}"/>
    <cellStyle name="Normal 12 2 2 5 3" xfId="10719" xr:uid="{00000000-0005-0000-0000-0000F5590000}"/>
    <cellStyle name="Normal 12 2 2 5 3 2" xfId="10720" xr:uid="{00000000-0005-0000-0000-0000F6590000}"/>
    <cellStyle name="Normal 12 2 2 5 3 2 2" xfId="25734" xr:uid="{00000000-0005-0000-0000-0000F7590000}"/>
    <cellStyle name="Normal 12 2 2 5 3 3" xfId="25733" xr:uid="{00000000-0005-0000-0000-0000F8590000}"/>
    <cellStyle name="Normal 12 2 2 5 4" xfId="25729" xr:uid="{00000000-0005-0000-0000-0000F9590000}"/>
    <cellStyle name="Normal 12 2 2 6" xfId="10721" xr:uid="{00000000-0005-0000-0000-0000FA590000}"/>
    <cellStyle name="Normal 12 2 2 6 2" xfId="10722" xr:uid="{00000000-0005-0000-0000-0000FB590000}"/>
    <cellStyle name="Normal 12 2 2 6 2 2" xfId="10723" xr:uid="{00000000-0005-0000-0000-0000FC590000}"/>
    <cellStyle name="Normal 12 2 2 6 2 2 2" xfId="25737" xr:uid="{00000000-0005-0000-0000-0000FD590000}"/>
    <cellStyle name="Normal 12 2 2 6 2 3" xfId="10724" xr:uid="{00000000-0005-0000-0000-0000FE590000}"/>
    <cellStyle name="Normal 12 2 2 6 2 3 2" xfId="25738" xr:uid="{00000000-0005-0000-0000-0000FF590000}"/>
    <cellStyle name="Normal 12 2 2 6 2 4" xfId="25736" xr:uid="{00000000-0005-0000-0000-0000005A0000}"/>
    <cellStyle name="Normal 12 2 2 6 3" xfId="10725" xr:uid="{00000000-0005-0000-0000-0000015A0000}"/>
    <cellStyle name="Normal 12 2 2 6 3 2" xfId="25739" xr:uid="{00000000-0005-0000-0000-0000025A0000}"/>
    <cellStyle name="Normal 12 2 2 6 4" xfId="10726" xr:uid="{00000000-0005-0000-0000-0000035A0000}"/>
    <cellStyle name="Normal 12 2 2 6 4 2" xfId="25740" xr:uid="{00000000-0005-0000-0000-0000045A0000}"/>
    <cellStyle name="Normal 12 2 2 6 5" xfId="25735" xr:uid="{00000000-0005-0000-0000-0000055A0000}"/>
    <cellStyle name="Normal 12 2 2 7" xfId="10727" xr:uid="{00000000-0005-0000-0000-0000065A0000}"/>
    <cellStyle name="Normal 12 2 2 7 2" xfId="10728" xr:uid="{00000000-0005-0000-0000-0000075A0000}"/>
    <cellStyle name="Normal 12 2 2 7 2 2" xfId="25742" xr:uid="{00000000-0005-0000-0000-0000085A0000}"/>
    <cellStyle name="Normal 12 2 2 7 3" xfId="10729" xr:uid="{00000000-0005-0000-0000-0000095A0000}"/>
    <cellStyle name="Normal 12 2 2 7 3 2" xfId="25743" xr:uid="{00000000-0005-0000-0000-00000A5A0000}"/>
    <cellStyle name="Normal 12 2 2 7 4" xfId="25741" xr:uid="{00000000-0005-0000-0000-00000B5A0000}"/>
    <cellStyle name="Normal 12 2 2 8" xfId="10730" xr:uid="{00000000-0005-0000-0000-00000C5A0000}"/>
    <cellStyle name="Normal 12 2 2 8 2" xfId="10731" xr:uid="{00000000-0005-0000-0000-00000D5A0000}"/>
    <cellStyle name="Normal 12 2 2 8 2 2" xfId="25745" xr:uid="{00000000-0005-0000-0000-00000E5A0000}"/>
    <cellStyle name="Normal 12 2 2 8 3" xfId="25744" xr:uid="{00000000-0005-0000-0000-00000F5A0000}"/>
    <cellStyle name="Normal 12 2 2 9" xfId="25680" xr:uid="{00000000-0005-0000-0000-0000105A0000}"/>
    <cellStyle name="Normal 12 2 3" xfId="10732" xr:uid="{00000000-0005-0000-0000-0000115A0000}"/>
    <cellStyle name="Normal 12 2 3 2" xfId="10733" xr:uid="{00000000-0005-0000-0000-0000125A0000}"/>
    <cellStyle name="Normal 12 2 3 2 2" xfId="10734" xr:uid="{00000000-0005-0000-0000-0000135A0000}"/>
    <cellStyle name="Normal 12 2 3 2 2 2" xfId="10735" xr:uid="{00000000-0005-0000-0000-0000145A0000}"/>
    <cellStyle name="Normal 12 2 3 2 2 2 2" xfId="10736" xr:uid="{00000000-0005-0000-0000-0000155A0000}"/>
    <cellStyle name="Normal 12 2 3 2 2 2 2 2" xfId="25750" xr:uid="{00000000-0005-0000-0000-0000165A0000}"/>
    <cellStyle name="Normal 12 2 3 2 2 2 3" xfId="10737" xr:uid="{00000000-0005-0000-0000-0000175A0000}"/>
    <cellStyle name="Normal 12 2 3 2 2 2 3 2" xfId="25751" xr:uid="{00000000-0005-0000-0000-0000185A0000}"/>
    <cellStyle name="Normal 12 2 3 2 2 2 4" xfId="25749" xr:uid="{00000000-0005-0000-0000-0000195A0000}"/>
    <cellStyle name="Normal 12 2 3 2 2 3" xfId="10738" xr:uid="{00000000-0005-0000-0000-00001A5A0000}"/>
    <cellStyle name="Normal 12 2 3 2 2 3 2" xfId="10739" xr:uid="{00000000-0005-0000-0000-00001B5A0000}"/>
    <cellStyle name="Normal 12 2 3 2 2 3 2 2" xfId="25753" xr:uid="{00000000-0005-0000-0000-00001C5A0000}"/>
    <cellStyle name="Normal 12 2 3 2 2 3 3" xfId="25752" xr:uid="{00000000-0005-0000-0000-00001D5A0000}"/>
    <cellStyle name="Normal 12 2 3 2 2 4" xfId="25748" xr:uid="{00000000-0005-0000-0000-00001E5A0000}"/>
    <cellStyle name="Normal 12 2 3 2 3" xfId="10740" xr:uid="{00000000-0005-0000-0000-00001F5A0000}"/>
    <cellStyle name="Normal 12 2 3 2 3 2" xfId="10741" xr:uid="{00000000-0005-0000-0000-0000205A0000}"/>
    <cellStyle name="Normal 12 2 3 2 3 2 2" xfId="25755" xr:uid="{00000000-0005-0000-0000-0000215A0000}"/>
    <cellStyle name="Normal 12 2 3 2 3 3" xfId="10742" xr:uid="{00000000-0005-0000-0000-0000225A0000}"/>
    <cellStyle name="Normal 12 2 3 2 3 3 2" xfId="25756" xr:uid="{00000000-0005-0000-0000-0000235A0000}"/>
    <cellStyle name="Normal 12 2 3 2 3 4" xfId="25754" xr:uid="{00000000-0005-0000-0000-0000245A0000}"/>
    <cellStyle name="Normal 12 2 3 2 4" xfId="10743" xr:uid="{00000000-0005-0000-0000-0000255A0000}"/>
    <cellStyle name="Normal 12 2 3 2 4 2" xfId="10744" xr:uid="{00000000-0005-0000-0000-0000265A0000}"/>
    <cellStyle name="Normal 12 2 3 2 4 2 2" xfId="25758" xr:uid="{00000000-0005-0000-0000-0000275A0000}"/>
    <cellStyle name="Normal 12 2 3 2 4 3" xfId="25757" xr:uid="{00000000-0005-0000-0000-0000285A0000}"/>
    <cellStyle name="Normal 12 2 3 2 5" xfId="25747" xr:uid="{00000000-0005-0000-0000-0000295A0000}"/>
    <cellStyle name="Normal 12 2 3 3" xfId="10745" xr:uid="{00000000-0005-0000-0000-00002A5A0000}"/>
    <cellStyle name="Normal 12 2 3 3 2" xfId="10746" xr:uid="{00000000-0005-0000-0000-00002B5A0000}"/>
    <cellStyle name="Normal 12 2 3 3 2 2" xfId="10747" xr:uid="{00000000-0005-0000-0000-00002C5A0000}"/>
    <cellStyle name="Normal 12 2 3 3 2 2 2" xfId="25761" xr:uid="{00000000-0005-0000-0000-00002D5A0000}"/>
    <cellStyle name="Normal 12 2 3 3 2 3" xfId="10748" xr:uid="{00000000-0005-0000-0000-00002E5A0000}"/>
    <cellStyle name="Normal 12 2 3 3 2 3 2" xfId="25762" xr:uid="{00000000-0005-0000-0000-00002F5A0000}"/>
    <cellStyle name="Normal 12 2 3 3 2 4" xfId="25760" xr:uid="{00000000-0005-0000-0000-0000305A0000}"/>
    <cellStyle name="Normal 12 2 3 3 3" xfId="10749" xr:uid="{00000000-0005-0000-0000-0000315A0000}"/>
    <cellStyle name="Normal 12 2 3 3 3 2" xfId="10750" xr:uid="{00000000-0005-0000-0000-0000325A0000}"/>
    <cellStyle name="Normal 12 2 3 3 3 2 2" xfId="25764" xr:uid="{00000000-0005-0000-0000-0000335A0000}"/>
    <cellStyle name="Normal 12 2 3 3 3 3" xfId="25763" xr:uid="{00000000-0005-0000-0000-0000345A0000}"/>
    <cellStyle name="Normal 12 2 3 3 4" xfId="25759" xr:uid="{00000000-0005-0000-0000-0000355A0000}"/>
    <cellStyle name="Normal 12 2 3 4" xfId="10751" xr:uid="{00000000-0005-0000-0000-0000365A0000}"/>
    <cellStyle name="Normal 12 2 3 4 2" xfId="10752" xr:uid="{00000000-0005-0000-0000-0000375A0000}"/>
    <cellStyle name="Normal 12 2 3 4 2 2" xfId="25766" xr:uid="{00000000-0005-0000-0000-0000385A0000}"/>
    <cellStyle name="Normal 12 2 3 4 3" xfId="10753" xr:uid="{00000000-0005-0000-0000-0000395A0000}"/>
    <cellStyle name="Normal 12 2 3 4 3 2" xfId="25767" xr:uid="{00000000-0005-0000-0000-00003A5A0000}"/>
    <cellStyle name="Normal 12 2 3 4 4" xfId="25765" xr:uid="{00000000-0005-0000-0000-00003B5A0000}"/>
    <cellStyle name="Normal 12 2 3 5" xfId="10754" xr:uid="{00000000-0005-0000-0000-00003C5A0000}"/>
    <cellStyle name="Normal 12 2 3 5 2" xfId="10755" xr:uid="{00000000-0005-0000-0000-00003D5A0000}"/>
    <cellStyle name="Normal 12 2 3 5 2 2" xfId="25769" xr:uid="{00000000-0005-0000-0000-00003E5A0000}"/>
    <cellStyle name="Normal 12 2 3 5 3" xfId="25768" xr:uid="{00000000-0005-0000-0000-00003F5A0000}"/>
    <cellStyle name="Normal 12 2 3 6" xfId="25746" xr:uid="{00000000-0005-0000-0000-0000405A0000}"/>
    <cellStyle name="Normal 12 2 4" xfId="10756" xr:uid="{00000000-0005-0000-0000-0000415A0000}"/>
    <cellStyle name="Normal 12 2 4 2" xfId="10757" xr:uid="{00000000-0005-0000-0000-0000425A0000}"/>
    <cellStyle name="Normal 12 2 4 2 2" xfId="10758" xr:uid="{00000000-0005-0000-0000-0000435A0000}"/>
    <cellStyle name="Normal 12 2 4 2 2 2" xfId="10759" xr:uid="{00000000-0005-0000-0000-0000445A0000}"/>
    <cellStyle name="Normal 12 2 4 2 2 2 2" xfId="25773" xr:uid="{00000000-0005-0000-0000-0000455A0000}"/>
    <cellStyle name="Normal 12 2 4 2 2 3" xfId="10760" xr:uid="{00000000-0005-0000-0000-0000465A0000}"/>
    <cellStyle name="Normal 12 2 4 2 2 3 2" xfId="25774" xr:uid="{00000000-0005-0000-0000-0000475A0000}"/>
    <cellStyle name="Normal 12 2 4 2 2 4" xfId="25772" xr:uid="{00000000-0005-0000-0000-0000485A0000}"/>
    <cellStyle name="Normal 12 2 4 2 3" xfId="10761" xr:uid="{00000000-0005-0000-0000-0000495A0000}"/>
    <cellStyle name="Normal 12 2 4 2 3 2" xfId="10762" xr:uid="{00000000-0005-0000-0000-00004A5A0000}"/>
    <cellStyle name="Normal 12 2 4 2 3 2 2" xfId="25776" xr:uid="{00000000-0005-0000-0000-00004B5A0000}"/>
    <cellStyle name="Normal 12 2 4 2 3 3" xfId="25775" xr:uid="{00000000-0005-0000-0000-00004C5A0000}"/>
    <cellStyle name="Normal 12 2 4 2 4" xfId="25771" xr:uid="{00000000-0005-0000-0000-00004D5A0000}"/>
    <cellStyle name="Normal 12 2 4 3" xfId="10763" xr:uid="{00000000-0005-0000-0000-00004E5A0000}"/>
    <cellStyle name="Normal 12 2 4 3 2" xfId="10764" xr:uid="{00000000-0005-0000-0000-00004F5A0000}"/>
    <cellStyle name="Normal 12 2 4 3 2 2" xfId="25778" xr:uid="{00000000-0005-0000-0000-0000505A0000}"/>
    <cellStyle name="Normal 12 2 4 3 3" xfId="10765" xr:uid="{00000000-0005-0000-0000-0000515A0000}"/>
    <cellStyle name="Normal 12 2 4 3 3 2" xfId="25779" xr:uid="{00000000-0005-0000-0000-0000525A0000}"/>
    <cellStyle name="Normal 12 2 4 3 4" xfId="25777" xr:uid="{00000000-0005-0000-0000-0000535A0000}"/>
    <cellStyle name="Normal 12 2 4 4" xfId="10766" xr:uid="{00000000-0005-0000-0000-0000545A0000}"/>
    <cellStyle name="Normal 12 2 4 4 2" xfId="10767" xr:uid="{00000000-0005-0000-0000-0000555A0000}"/>
    <cellStyle name="Normal 12 2 4 4 2 2" xfId="25781" xr:uid="{00000000-0005-0000-0000-0000565A0000}"/>
    <cellStyle name="Normal 12 2 4 4 3" xfId="25780" xr:uid="{00000000-0005-0000-0000-0000575A0000}"/>
    <cellStyle name="Normal 12 2 4 5" xfId="25770" xr:uid="{00000000-0005-0000-0000-0000585A0000}"/>
    <cellStyle name="Normal 12 2 5" xfId="10768" xr:uid="{00000000-0005-0000-0000-0000595A0000}"/>
    <cellStyle name="Normal 12 2 5 2" xfId="10769" xr:uid="{00000000-0005-0000-0000-00005A5A0000}"/>
    <cellStyle name="Normal 12 2 5 2 2" xfId="10770" xr:uid="{00000000-0005-0000-0000-00005B5A0000}"/>
    <cellStyle name="Normal 12 2 6" xfId="10771" xr:uid="{00000000-0005-0000-0000-00005C5A0000}"/>
    <cellStyle name="Normal 12 2 6 2" xfId="10772" xr:uid="{00000000-0005-0000-0000-00005D5A0000}"/>
    <cellStyle name="Normal 12 2 6 2 2" xfId="10773" xr:uid="{00000000-0005-0000-0000-00005E5A0000}"/>
    <cellStyle name="Normal 12 2 6 2 2 2" xfId="10774" xr:uid="{00000000-0005-0000-0000-00005F5A0000}"/>
    <cellStyle name="Normal 12 2 6 2 2 2 2" xfId="25785" xr:uid="{00000000-0005-0000-0000-0000605A0000}"/>
    <cellStyle name="Normal 12 2 6 2 2 3" xfId="10775" xr:uid="{00000000-0005-0000-0000-0000615A0000}"/>
    <cellStyle name="Normal 12 2 6 2 2 3 2" xfId="25786" xr:uid="{00000000-0005-0000-0000-0000625A0000}"/>
    <cellStyle name="Normal 12 2 6 2 2 4" xfId="25784" xr:uid="{00000000-0005-0000-0000-0000635A0000}"/>
    <cellStyle name="Normal 12 2 6 2 3" xfId="10776" xr:uid="{00000000-0005-0000-0000-0000645A0000}"/>
    <cellStyle name="Normal 12 2 6 2 3 2" xfId="10777" xr:uid="{00000000-0005-0000-0000-0000655A0000}"/>
    <cellStyle name="Normal 12 2 6 2 3 2 2" xfId="25788" xr:uid="{00000000-0005-0000-0000-0000665A0000}"/>
    <cellStyle name="Normal 12 2 6 2 3 3" xfId="25787" xr:uid="{00000000-0005-0000-0000-0000675A0000}"/>
    <cellStyle name="Normal 12 2 6 2 4" xfId="25783" xr:uid="{00000000-0005-0000-0000-0000685A0000}"/>
    <cellStyle name="Normal 12 2 6 3" xfId="10778" xr:uid="{00000000-0005-0000-0000-0000695A0000}"/>
    <cellStyle name="Normal 12 2 6 3 2" xfId="10779" xr:uid="{00000000-0005-0000-0000-00006A5A0000}"/>
    <cellStyle name="Normal 12 2 6 3 2 2" xfId="25790" xr:uid="{00000000-0005-0000-0000-00006B5A0000}"/>
    <cellStyle name="Normal 12 2 6 3 3" xfId="10780" xr:uid="{00000000-0005-0000-0000-00006C5A0000}"/>
    <cellStyle name="Normal 12 2 6 3 3 2" xfId="25791" xr:uid="{00000000-0005-0000-0000-00006D5A0000}"/>
    <cellStyle name="Normal 12 2 6 3 4" xfId="25789" xr:uid="{00000000-0005-0000-0000-00006E5A0000}"/>
    <cellStyle name="Normal 12 2 6 4" xfId="10781" xr:uid="{00000000-0005-0000-0000-00006F5A0000}"/>
    <cellStyle name="Normal 12 2 6 4 2" xfId="10782" xr:uid="{00000000-0005-0000-0000-0000705A0000}"/>
    <cellStyle name="Normal 12 2 6 4 2 2" xfId="25793" xr:uid="{00000000-0005-0000-0000-0000715A0000}"/>
    <cellStyle name="Normal 12 2 6 4 3" xfId="25792" xr:uid="{00000000-0005-0000-0000-0000725A0000}"/>
    <cellStyle name="Normal 12 2 6 5" xfId="25782" xr:uid="{00000000-0005-0000-0000-0000735A0000}"/>
    <cellStyle name="Normal 12 2 7" xfId="10783" xr:uid="{00000000-0005-0000-0000-0000745A0000}"/>
    <cellStyle name="Normal 12 2 7 2" xfId="10784" xr:uid="{00000000-0005-0000-0000-0000755A0000}"/>
    <cellStyle name="Normal 12 2 7 2 2" xfId="10785" xr:uid="{00000000-0005-0000-0000-0000765A0000}"/>
    <cellStyle name="Normal 12 2 7 2 2 2" xfId="25796" xr:uid="{00000000-0005-0000-0000-0000775A0000}"/>
    <cellStyle name="Normal 12 2 7 2 3" xfId="10786" xr:uid="{00000000-0005-0000-0000-0000785A0000}"/>
    <cellStyle name="Normal 12 2 7 2 3 2" xfId="25797" xr:uid="{00000000-0005-0000-0000-0000795A0000}"/>
    <cellStyle name="Normal 12 2 7 2 4" xfId="25795" xr:uid="{00000000-0005-0000-0000-00007A5A0000}"/>
    <cellStyle name="Normal 12 2 7 3" xfId="10787" xr:uid="{00000000-0005-0000-0000-00007B5A0000}"/>
    <cellStyle name="Normal 12 2 7 3 2" xfId="10788" xr:uid="{00000000-0005-0000-0000-00007C5A0000}"/>
    <cellStyle name="Normal 12 2 7 3 2 2" xfId="25799" xr:uid="{00000000-0005-0000-0000-00007D5A0000}"/>
    <cellStyle name="Normal 12 2 7 3 3" xfId="25798" xr:uid="{00000000-0005-0000-0000-00007E5A0000}"/>
    <cellStyle name="Normal 12 2 7 4" xfId="25794" xr:uid="{00000000-0005-0000-0000-00007F5A0000}"/>
    <cellStyle name="Normal 12 2 8" xfId="10789" xr:uid="{00000000-0005-0000-0000-0000805A0000}"/>
    <cellStyle name="Normal 12 2 8 2" xfId="10790" xr:uid="{00000000-0005-0000-0000-0000815A0000}"/>
    <cellStyle name="Normal 12 2 8 2 2" xfId="10791" xr:uid="{00000000-0005-0000-0000-0000825A0000}"/>
    <cellStyle name="Normal 12 2 8 2 2 2" xfId="25802" xr:uid="{00000000-0005-0000-0000-0000835A0000}"/>
    <cellStyle name="Normal 12 2 8 2 3" xfId="10792" xr:uid="{00000000-0005-0000-0000-0000845A0000}"/>
    <cellStyle name="Normal 12 2 8 2 3 2" xfId="25803" xr:uid="{00000000-0005-0000-0000-0000855A0000}"/>
    <cellStyle name="Normal 12 2 8 2 4" xfId="25801" xr:uid="{00000000-0005-0000-0000-0000865A0000}"/>
    <cellStyle name="Normal 12 2 8 3" xfId="10793" xr:uid="{00000000-0005-0000-0000-0000875A0000}"/>
    <cellStyle name="Normal 12 2 8 3 2" xfId="25804" xr:uid="{00000000-0005-0000-0000-0000885A0000}"/>
    <cellStyle name="Normal 12 2 8 4" xfId="10794" xr:uid="{00000000-0005-0000-0000-0000895A0000}"/>
    <cellStyle name="Normal 12 2 8 4 2" xfId="25805" xr:uid="{00000000-0005-0000-0000-00008A5A0000}"/>
    <cellStyle name="Normal 12 2 8 5" xfId="25800" xr:uid="{00000000-0005-0000-0000-00008B5A0000}"/>
    <cellStyle name="Normal 12 2 9" xfId="10795" xr:uid="{00000000-0005-0000-0000-00008C5A0000}"/>
    <cellStyle name="Normal 12 2 9 2" xfId="10796" xr:uid="{00000000-0005-0000-0000-00008D5A0000}"/>
    <cellStyle name="Normal 12 2 9 2 2" xfId="25807" xr:uid="{00000000-0005-0000-0000-00008E5A0000}"/>
    <cellStyle name="Normal 12 2 9 3" xfId="10797" xr:uid="{00000000-0005-0000-0000-00008F5A0000}"/>
    <cellStyle name="Normal 12 2 9 3 2" xfId="25808" xr:uid="{00000000-0005-0000-0000-0000905A0000}"/>
    <cellStyle name="Normal 12 2 9 4" xfId="25806" xr:uid="{00000000-0005-0000-0000-0000915A0000}"/>
    <cellStyle name="Normal 12 3" xfId="10798" xr:uid="{00000000-0005-0000-0000-0000925A0000}"/>
    <cellStyle name="Normal 12 3 2" xfId="10799" xr:uid="{00000000-0005-0000-0000-0000935A0000}"/>
    <cellStyle name="Normal 12 3 2 2" xfId="10800" xr:uid="{00000000-0005-0000-0000-0000945A0000}"/>
    <cellStyle name="Normal 12 3 2 2 2" xfId="10801" xr:uid="{00000000-0005-0000-0000-0000955A0000}"/>
    <cellStyle name="Normal 12 3 2 2 2 2" xfId="10802" xr:uid="{00000000-0005-0000-0000-0000965A0000}"/>
    <cellStyle name="Normal 12 3 2 2 2 2 2" xfId="10803" xr:uid="{00000000-0005-0000-0000-0000975A0000}"/>
    <cellStyle name="Normal 12 3 2 2 2 2 2 2" xfId="25814" xr:uid="{00000000-0005-0000-0000-0000985A0000}"/>
    <cellStyle name="Normal 12 3 2 2 2 2 3" xfId="10804" xr:uid="{00000000-0005-0000-0000-0000995A0000}"/>
    <cellStyle name="Normal 12 3 2 2 2 2 3 2" xfId="25815" xr:uid="{00000000-0005-0000-0000-00009A5A0000}"/>
    <cellStyle name="Normal 12 3 2 2 2 2 4" xfId="25813" xr:uid="{00000000-0005-0000-0000-00009B5A0000}"/>
    <cellStyle name="Normal 12 3 2 2 2 3" xfId="10805" xr:uid="{00000000-0005-0000-0000-00009C5A0000}"/>
    <cellStyle name="Normal 12 3 2 2 2 3 2" xfId="10806" xr:uid="{00000000-0005-0000-0000-00009D5A0000}"/>
    <cellStyle name="Normal 12 3 2 2 2 3 2 2" xfId="25817" xr:uid="{00000000-0005-0000-0000-00009E5A0000}"/>
    <cellStyle name="Normal 12 3 2 2 2 3 3" xfId="25816" xr:uid="{00000000-0005-0000-0000-00009F5A0000}"/>
    <cellStyle name="Normal 12 3 2 2 2 4" xfId="25812" xr:uid="{00000000-0005-0000-0000-0000A05A0000}"/>
    <cellStyle name="Normal 12 3 2 2 3" xfId="10807" xr:uid="{00000000-0005-0000-0000-0000A15A0000}"/>
    <cellStyle name="Normal 12 3 2 2 3 2" xfId="10808" xr:uid="{00000000-0005-0000-0000-0000A25A0000}"/>
    <cellStyle name="Normal 12 3 2 2 3 2 2" xfId="25819" xr:uid="{00000000-0005-0000-0000-0000A35A0000}"/>
    <cellStyle name="Normal 12 3 2 2 3 3" xfId="10809" xr:uid="{00000000-0005-0000-0000-0000A45A0000}"/>
    <cellStyle name="Normal 12 3 2 2 3 3 2" xfId="25820" xr:uid="{00000000-0005-0000-0000-0000A55A0000}"/>
    <cellStyle name="Normal 12 3 2 2 3 4" xfId="25818" xr:uid="{00000000-0005-0000-0000-0000A65A0000}"/>
    <cellStyle name="Normal 12 3 2 2 4" xfId="10810" xr:uid="{00000000-0005-0000-0000-0000A75A0000}"/>
    <cellStyle name="Normal 12 3 2 2 4 2" xfId="10811" xr:uid="{00000000-0005-0000-0000-0000A85A0000}"/>
    <cellStyle name="Normal 12 3 2 2 4 2 2" xfId="25822" xr:uid="{00000000-0005-0000-0000-0000A95A0000}"/>
    <cellStyle name="Normal 12 3 2 2 4 3" xfId="25821" xr:uid="{00000000-0005-0000-0000-0000AA5A0000}"/>
    <cellStyle name="Normal 12 3 2 2 5" xfId="25811" xr:uid="{00000000-0005-0000-0000-0000AB5A0000}"/>
    <cellStyle name="Normal 12 3 2 3" xfId="10812" xr:uid="{00000000-0005-0000-0000-0000AC5A0000}"/>
    <cellStyle name="Normal 12 3 2 3 2" xfId="10813" xr:uid="{00000000-0005-0000-0000-0000AD5A0000}"/>
    <cellStyle name="Normal 12 3 2 3 2 2" xfId="10814" xr:uid="{00000000-0005-0000-0000-0000AE5A0000}"/>
    <cellStyle name="Normal 12 3 2 3 2 2 2" xfId="25825" xr:uid="{00000000-0005-0000-0000-0000AF5A0000}"/>
    <cellStyle name="Normal 12 3 2 3 2 3" xfId="10815" xr:uid="{00000000-0005-0000-0000-0000B05A0000}"/>
    <cellStyle name="Normal 12 3 2 3 2 3 2" xfId="25826" xr:uid="{00000000-0005-0000-0000-0000B15A0000}"/>
    <cellStyle name="Normal 12 3 2 3 2 4" xfId="25824" xr:uid="{00000000-0005-0000-0000-0000B25A0000}"/>
    <cellStyle name="Normal 12 3 2 3 3" xfId="10816" xr:uid="{00000000-0005-0000-0000-0000B35A0000}"/>
    <cellStyle name="Normal 12 3 2 3 3 2" xfId="10817" xr:uid="{00000000-0005-0000-0000-0000B45A0000}"/>
    <cellStyle name="Normal 12 3 2 3 3 2 2" xfId="25828" xr:uid="{00000000-0005-0000-0000-0000B55A0000}"/>
    <cellStyle name="Normal 12 3 2 3 3 3" xfId="25827" xr:uid="{00000000-0005-0000-0000-0000B65A0000}"/>
    <cellStyle name="Normal 12 3 2 3 4" xfId="25823" xr:uid="{00000000-0005-0000-0000-0000B75A0000}"/>
    <cellStyle name="Normal 12 3 2 4" xfId="10818" xr:uid="{00000000-0005-0000-0000-0000B85A0000}"/>
    <cellStyle name="Normal 12 3 2 4 2" xfId="10819" xr:uid="{00000000-0005-0000-0000-0000B95A0000}"/>
    <cellStyle name="Normal 12 3 2 4 2 2" xfId="25830" xr:uid="{00000000-0005-0000-0000-0000BA5A0000}"/>
    <cellStyle name="Normal 12 3 2 4 3" xfId="10820" xr:uid="{00000000-0005-0000-0000-0000BB5A0000}"/>
    <cellStyle name="Normal 12 3 2 4 3 2" xfId="25831" xr:uid="{00000000-0005-0000-0000-0000BC5A0000}"/>
    <cellStyle name="Normal 12 3 2 4 4" xfId="25829" xr:uid="{00000000-0005-0000-0000-0000BD5A0000}"/>
    <cellStyle name="Normal 12 3 2 5" xfId="10821" xr:uid="{00000000-0005-0000-0000-0000BE5A0000}"/>
    <cellStyle name="Normal 12 3 2 5 2" xfId="10822" xr:uid="{00000000-0005-0000-0000-0000BF5A0000}"/>
    <cellStyle name="Normal 12 3 2 5 2 2" xfId="25833" xr:uid="{00000000-0005-0000-0000-0000C05A0000}"/>
    <cellStyle name="Normal 12 3 2 5 3" xfId="25832" xr:uid="{00000000-0005-0000-0000-0000C15A0000}"/>
    <cellStyle name="Normal 12 3 2 6" xfId="25810" xr:uid="{00000000-0005-0000-0000-0000C25A0000}"/>
    <cellStyle name="Normal 12 3 3" xfId="10823" xr:uid="{00000000-0005-0000-0000-0000C35A0000}"/>
    <cellStyle name="Normal 12 3 3 2" xfId="10824" xr:uid="{00000000-0005-0000-0000-0000C45A0000}"/>
    <cellStyle name="Normal 12 3 3 2 2" xfId="10825" xr:uid="{00000000-0005-0000-0000-0000C55A0000}"/>
    <cellStyle name="Normal 12 3 3 2 2 2" xfId="10826" xr:uid="{00000000-0005-0000-0000-0000C65A0000}"/>
    <cellStyle name="Normal 12 3 3 2 2 2 2" xfId="25837" xr:uid="{00000000-0005-0000-0000-0000C75A0000}"/>
    <cellStyle name="Normal 12 3 3 2 2 3" xfId="10827" xr:uid="{00000000-0005-0000-0000-0000C85A0000}"/>
    <cellStyle name="Normal 12 3 3 2 2 3 2" xfId="25838" xr:uid="{00000000-0005-0000-0000-0000C95A0000}"/>
    <cellStyle name="Normal 12 3 3 2 2 4" xfId="25836" xr:uid="{00000000-0005-0000-0000-0000CA5A0000}"/>
    <cellStyle name="Normal 12 3 3 2 3" xfId="10828" xr:uid="{00000000-0005-0000-0000-0000CB5A0000}"/>
    <cellStyle name="Normal 12 3 3 2 3 2" xfId="10829" xr:uid="{00000000-0005-0000-0000-0000CC5A0000}"/>
    <cellStyle name="Normal 12 3 3 2 3 2 2" xfId="25840" xr:uid="{00000000-0005-0000-0000-0000CD5A0000}"/>
    <cellStyle name="Normal 12 3 3 2 3 3" xfId="25839" xr:uid="{00000000-0005-0000-0000-0000CE5A0000}"/>
    <cellStyle name="Normal 12 3 3 2 4" xfId="25835" xr:uid="{00000000-0005-0000-0000-0000CF5A0000}"/>
    <cellStyle name="Normal 12 3 3 3" xfId="10830" xr:uid="{00000000-0005-0000-0000-0000D05A0000}"/>
    <cellStyle name="Normal 12 3 3 3 2" xfId="10831" xr:uid="{00000000-0005-0000-0000-0000D15A0000}"/>
    <cellStyle name="Normal 12 3 3 3 2 2" xfId="25842" xr:uid="{00000000-0005-0000-0000-0000D25A0000}"/>
    <cellStyle name="Normal 12 3 3 3 3" xfId="10832" xr:uid="{00000000-0005-0000-0000-0000D35A0000}"/>
    <cellStyle name="Normal 12 3 3 3 3 2" xfId="25843" xr:uid="{00000000-0005-0000-0000-0000D45A0000}"/>
    <cellStyle name="Normal 12 3 3 3 4" xfId="25841" xr:uid="{00000000-0005-0000-0000-0000D55A0000}"/>
    <cellStyle name="Normal 12 3 3 4" xfId="10833" xr:uid="{00000000-0005-0000-0000-0000D65A0000}"/>
    <cellStyle name="Normal 12 3 3 4 2" xfId="10834" xr:uid="{00000000-0005-0000-0000-0000D75A0000}"/>
    <cellStyle name="Normal 12 3 3 4 2 2" xfId="25845" xr:uid="{00000000-0005-0000-0000-0000D85A0000}"/>
    <cellStyle name="Normal 12 3 3 4 3" xfId="25844" xr:uid="{00000000-0005-0000-0000-0000D95A0000}"/>
    <cellStyle name="Normal 12 3 3 5" xfId="25834" xr:uid="{00000000-0005-0000-0000-0000DA5A0000}"/>
    <cellStyle name="Normal 12 3 4" xfId="10835" xr:uid="{00000000-0005-0000-0000-0000DB5A0000}"/>
    <cellStyle name="Normal 12 3 4 2" xfId="10836" xr:uid="{00000000-0005-0000-0000-0000DC5A0000}"/>
    <cellStyle name="Normal 12 3 4 2 2" xfId="10837" xr:uid="{00000000-0005-0000-0000-0000DD5A0000}"/>
    <cellStyle name="Normal 12 3 5" xfId="10838" xr:uid="{00000000-0005-0000-0000-0000DE5A0000}"/>
    <cellStyle name="Normal 12 3 5 2" xfId="10839" xr:uid="{00000000-0005-0000-0000-0000DF5A0000}"/>
    <cellStyle name="Normal 12 3 5 2 2" xfId="10840" xr:uid="{00000000-0005-0000-0000-0000E05A0000}"/>
    <cellStyle name="Normal 12 3 5 2 2 2" xfId="25848" xr:uid="{00000000-0005-0000-0000-0000E15A0000}"/>
    <cellStyle name="Normal 12 3 5 2 3" xfId="10841" xr:uid="{00000000-0005-0000-0000-0000E25A0000}"/>
    <cellStyle name="Normal 12 3 5 2 3 2" xfId="25849" xr:uid="{00000000-0005-0000-0000-0000E35A0000}"/>
    <cellStyle name="Normal 12 3 5 2 4" xfId="25847" xr:uid="{00000000-0005-0000-0000-0000E45A0000}"/>
    <cellStyle name="Normal 12 3 5 3" xfId="10842" xr:uid="{00000000-0005-0000-0000-0000E55A0000}"/>
    <cellStyle name="Normal 12 3 5 3 2" xfId="25850" xr:uid="{00000000-0005-0000-0000-0000E65A0000}"/>
    <cellStyle name="Normal 12 3 5 4" xfId="10843" xr:uid="{00000000-0005-0000-0000-0000E75A0000}"/>
    <cellStyle name="Normal 12 3 5 4 2" xfId="25851" xr:uid="{00000000-0005-0000-0000-0000E85A0000}"/>
    <cellStyle name="Normal 12 3 5 5" xfId="25846" xr:uid="{00000000-0005-0000-0000-0000E95A0000}"/>
    <cellStyle name="Normal 12 3 6" xfId="10844" xr:uid="{00000000-0005-0000-0000-0000EA5A0000}"/>
    <cellStyle name="Normal 12 3 6 2" xfId="10845" xr:uid="{00000000-0005-0000-0000-0000EB5A0000}"/>
    <cellStyle name="Normal 12 3 6 2 2" xfId="25853" xr:uid="{00000000-0005-0000-0000-0000EC5A0000}"/>
    <cellStyle name="Normal 12 3 6 3" xfId="10846" xr:uid="{00000000-0005-0000-0000-0000ED5A0000}"/>
    <cellStyle name="Normal 12 3 6 3 2" xfId="25854" xr:uid="{00000000-0005-0000-0000-0000EE5A0000}"/>
    <cellStyle name="Normal 12 3 6 4" xfId="25852" xr:uid="{00000000-0005-0000-0000-0000EF5A0000}"/>
    <cellStyle name="Normal 12 3 7" xfId="10847" xr:uid="{00000000-0005-0000-0000-0000F05A0000}"/>
    <cellStyle name="Normal 12 3 7 2" xfId="10848" xr:uid="{00000000-0005-0000-0000-0000F15A0000}"/>
    <cellStyle name="Normal 12 3 7 2 2" xfId="25856" xr:uid="{00000000-0005-0000-0000-0000F25A0000}"/>
    <cellStyle name="Normal 12 3 7 3" xfId="25855" xr:uid="{00000000-0005-0000-0000-0000F35A0000}"/>
    <cellStyle name="Normal 12 3 8" xfId="25809" xr:uid="{00000000-0005-0000-0000-0000F45A0000}"/>
    <cellStyle name="Normal 12 4" xfId="10849" xr:uid="{00000000-0005-0000-0000-0000F55A0000}"/>
    <cellStyle name="Normal 12 4 2" xfId="10850" xr:uid="{00000000-0005-0000-0000-0000F65A0000}"/>
    <cellStyle name="Normal 12 4 2 2" xfId="10851" xr:uid="{00000000-0005-0000-0000-0000F75A0000}"/>
    <cellStyle name="Normal 12 4 2 2 2" xfId="10852" xr:uid="{00000000-0005-0000-0000-0000F85A0000}"/>
    <cellStyle name="Normal 12 4 2 2 2 2" xfId="10853" xr:uid="{00000000-0005-0000-0000-0000F95A0000}"/>
    <cellStyle name="Normal 12 4 2 2 2 2 2" xfId="10854" xr:uid="{00000000-0005-0000-0000-0000FA5A0000}"/>
    <cellStyle name="Normal 12 4 2 2 2 2 2 2" xfId="25862" xr:uid="{00000000-0005-0000-0000-0000FB5A0000}"/>
    <cellStyle name="Normal 12 4 2 2 2 2 3" xfId="10855" xr:uid="{00000000-0005-0000-0000-0000FC5A0000}"/>
    <cellStyle name="Normal 12 4 2 2 2 2 3 2" xfId="25863" xr:uid="{00000000-0005-0000-0000-0000FD5A0000}"/>
    <cellStyle name="Normal 12 4 2 2 2 2 4" xfId="25861" xr:uid="{00000000-0005-0000-0000-0000FE5A0000}"/>
    <cellStyle name="Normal 12 4 2 2 2 3" xfId="10856" xr:uid="{00000000-0005-0000-0000-0000FF5A0000}"/>
    <cellStyle name="Normal 12 4 2 2 2 3 2" xfId="10857" xr:uid="{00000000-0005-0000-0000-0000005B0000}"/>
    <cellStyle name="Normal 12 4 2 2 2 3 2 2" xfId="25865" xr:uid="{00000000-0005-0000-0000-0000015B0000}"/>
    <cellStyle name="Normal 12 4 2 2 2 3 3" xfId="25864" xr:uid="{00000000-0005-0000-0000-0000025B0000}"/>
    <cellStyle name="Normal 12 4 2 2 2 4" xfId="25860" xr:uid="{00000000-0005-0000-0000-0000035B0000}"/>
    <cellStyle name="Normal 12 4 2 2 3" xfId="10858" xr:uid="{00000000-0005-0000-0000-0000045B0000}"/>
    <cellStyle name="Normal 12 4 2 2 3 2" xfId="10859" xr:uid="{00000000-0005-0000-0000-0000055B0000}"/>
    <cellStyle name="Normal 12 4 2 2 3 2 2" xfId="25867" xr:uid="{00000000-0005-0000-0000-0000065B0000}"/>
    <cellStyle name="Normal 12 4 2 2 3 3" xfId="10860" xr:uid="{00000000-0005-0000-0000-0000075B0000}"/>
    <cellStyle name="Normal 12 4 2 2 3 3 2" xfId="25868" xr:uid="{00000000-0005-0000-0000-0000085B0000}"/>
    <cellStyle name="Normal 12 4 2 2 3 4" xfId="25866" xr:uid="{00000000-0005-0000-0000-0000095B0000}"/>
    <cellStyle name="Normal 12 4 2 2 4" xfId="10861" xr:uid="{00000000-0005-0000-0000-00000A5B0000}"/>
    <cellStyle name="Normal 12 4 2 2 4 2" xfId="10862" xr:uid="{00000000-0005-0000-0000-00000B5B0000}"/>
    <cellStyle name="Normal 12 4 2 2 4 2 2" xfId="25870" xr:uid="{00000000-0005-0000-0000-00000C5B0000}"/>
    <cellStyle name="Normal 12 4 2 2 4 3" xfId="25869" xr:uid="{00000000-0005-0000-0000-00000D5B0000}"/>
    <cellStyle name="Normal 12 4 2 2 5" xfId="25859" xr:uid="{00000000-0005-0000-0000-00000E5B0000}"/>
    <cellStyle name="Normal 12 4 2 3" xfId="10863" xr:uid="{00000000-0005-0000-0000-00000F5B0000}"/>
    <cellStyle name="Normal 12 4 2 3 2" xfId="10864" xr:uid="{00000000-0005-0000-0000-0000105B0000}"/>
    <cellStyle name="Normal 12 4 2 3 2 2" xfId="10865" xr:uid="{00000000-0005-0000-0000-0000115B0000}"/>
    <cellStyle name="Normal 12 4 2 3 2 2 2" xfId="25873" xr:uid="{00000000-0005-0000-0000-0000125B0000}"/>
    <cellStyle name="Normal 12 4 2 3 2 3" xfId="10866" xr:uid="{00000000-0005-0000-0000-0000135B0000}"/>
    <cellStyle name="Normal 12 4 2 3 2 3 2" xfId="25874" xr:uid="{00000000-0005-0000-0000-0000145B0000}"/>
    <cellStyle name="Normal 12 4 2 3 2 4" xfId="25872" xr:uid="{00000000-0005-0000-0000-0000155B0000}"/>
    <cellStyle name="Normal 12 4 2 3 3" xfId="10867" xr:uid="{00000000-0005-0000-0000-0000165B0000}"/>
    <cellStyle name="Normal 12 4 2 3 3 2" xfId="10868" xr:uid="{00000000-0005-0000-0000-0000175B0000}"/>
    <cellStyle name="Normal 12 4 2 3 3 2 2" xfId="25876" xr:uid="{00000000-0005-0000-0000-0000185B0000}"/>
    <cellStyle name="Normal 12 4 2 3 3 3" xfId="25875" xr:uid="{00000000-0005-0000-0000-0000195B0000}"/>
    <cellStyle name="Normal 12 4 2 3 4" xfId="25871" xr:uid="{00000000-0005-0000-0000-00001A5B0000}"/>
    <cellStyle name="Normal 12 4 2 4" xfId="10869" xr:uid="{00000000-0005-0000-0000-00001B5B0000}"/>
    <cellStyle name="Normal 12 4 2 4 2" xfId="10870" xr:uid="{00000000-0005-0000-0000-00001C5B0000}"/>
    <cellStyle name="Normal 12 4 2 4 2 2" xfId="25878" xr:uid="{00000000-0005-0000-0000-00001D5B0000}"/>
    <cellStyle name="Normal 12 4 2 4 3" xfId="10871" xr:uid="{00000000-0005-0000-0000-00001E5B0000}"/>
    <cellStyle name="Normal 12 4 2 4 3 2" xfId="25879" xr:uid="{00000000-0005-0000-0000-00001F5B0000}"/>
    <cellStyle name="Normal 12 4 2 4 4" xfId="25877" xr:uid="{00000000-0005-0000-0000-0000205B0000}"/>
    <cellStyle name="Normal 12 4 2 5" xfId="10872" xr:uid="{00000000-0005-0000-0000-0000215B0000}"/>
    <cellStyle name="Normal 12 4 2 5 2" xfId="10873" xr:uid="{00000000-0005-0000-0000-0000225B0000}"/>
    <cellStyle name="Normal 12 4 2 5 2 2" xfId="25881" xr:uid="{00000000-0005-0000-0000-0000235B0000}"/>
    <cellStyle name="Normal 12 4 2 5 3" xfId="25880" xr:uid="{00000000-0005-0000-0000-0000245B0000}"/>
    <cellStyle name="Normal 12 4 2 6" xfId="25858" xr:uid="{00000000-0005-0000-0000-0000255B0000}"/>
    <cellStyle name="Normal 12 4 3" xfId="10874" xr:uid="{00000000-0005-0000-0000-0000265B0000}"/>
    <cellStyle name="Normal 12 4 3 2" xfId="10875" xr:uid="{00000000-0005-0000-0000-0000275B0000}"/>
    <cellStyle name="Normal 12 4 3 2 2" xfId="10876" xr:uid="{00000000-0005-0000-0000-0000285B0000}"/>
    <cellStyle name="Normal 12 4 3 2 2 2" xfId="10877" xr:uid="{00000000-0005-0000-0000-0000295B0000}"/>
    <cellStyle name="Normal 12 4 3 2 2 2 2" xfId="25885" xr:uid="{00000000-0005-0000-0000-00002A5B0000}"/>
    <cellStyle name="Normal 12 4 3 2 2 3" xfId="10878" xr:uid="{00000000-0005-0000-0000-00002B5B0000}"/>
    <cellStyle name="Normal 12 4 3 2 2 3 2" xfId="25886" xr:uid="{00000000-0005-0000-0000-00002C5B0000}"/>
    <cellStyle name="Normal 12 4 3 2 2 4" xfId="25884" xr:uid="{00000000-0005-0000-0000-00002D5B0000}"/>
    <cellStyle name="Normal 12 4 3 2 3" xfId="10879" xr:uid="{00000000-0005-0000-0000-00002E5B0000}"/>
    <cellStyle name="Normal 12 4 3 2 3 2" xfId="10880" xr:uid="{00000000-0005-0000-0000-00002F5B0000}"/>
    <cellStyle name="Normal 12 4 3 2 3 2 2" xfId="25888" xr:uid="{00000000-0005-0000-0000-0000305B0000}"/>
    <cellStyle name="Normal 12 4 3 2 3 3" xfId="25887" xr:uid="{00000000-0005-0000-0000-0000315B0000}"/>
    <cellStyle name="Normal 12 4 3 2 4" xfId="25883" xr:uid="{00000000-0005-0000-0000-0000325B0000}"/>
    <cellStyle name="Normal 12 4 3 3" xfId="10881" xr:uid="{00000000-0005-0000-0000-0000335B0000}"/>
    <cellStyle name="Normal 12 4 3 3 2" xfId="10882" xr:uid="{00000000-0005-0000-0000-0000345B0000}"/>
    <cellStyle name="Normal 12 4 3 3 2 2" xfId="25890" xr:uid="{00000000-0005-0000-0000-0000355B0000}"/>
    <cellStyle name="Normal 12 4 3 3 3" xfId="10883" xr:uid="{00000000-0005-0000-0000-0000365B0000}"/>
    <cellStyle name="Normal 12 4 3 3 3 2" xfId="25891" xr:uid="{00000000-0005-0000-0000-0000375B0000}"/>
    <cellStyle name="Normal 12 4 3 3 4" xfId="25889" xr:uid="{00000000-0005-0000-0000-0000385B0000}"/>
    <cellStyle name="Normal 12 4 3 4" xfId="10884" xr:uid="{00000000-0005-0000-0000-0000395B0000}"/>
    <cellStyle name="Normal 12 4 3 4 2" xfId="10885" xr:uid="{00000000-0005-0000-0000-00003A5B0000}"/>
    <cellStyle name="Normal 12 4 3 4 2 2" xfId="25893" xr:uid="{00000000-0005-0000-0000-00003B5B0000}"/>
    <cellStyle name="Normal 12 4 3 4 3" xfId="25892" xr:uid="{00000000-0005-0000-0000-00003C5B0000}"/>
    <cellStyle name="Normal 12 4 3 5" xfId="25882" xr:uid="{00000000-0005-0000-0000-00003D5B0000}"/>
    <cellStyle name="Normal 12 4 4" xfId="10886" xr:uid="{00000000-0005-0000-0000-00003E5B0000}"/>
    <cellStyle name="Normal 12 4 4 2" xfId="10887" xr:uid="{00000000-0005-0000-0000-00003F5B0000}"/>
    <cellStyle name="Normal 12 4 4 2 2" xfId="10888" xr:uid="{00000000-0005-0000-0000-0000405B0000}"/>
    <cellStyle name="Normal 12 4 4 2 2 2" xfId="10889" xr:uid="{00000000-0005-0000-0000-0000415B0000}"/>
    <cellStyle name="Normal 12 4 4 2 2 2 2" xfId="25897" xr:uid="{00000000-0005-0000-0000-0000425B0000}"/>
    <cellStyle name="Normal 12 4 4 2 2 3" xfId="10890" xr:uid="{00000000-0005-0000-0000-0000435B0000}"/>
    <cellStyle name="Normal 12 4 4 2 2 3 2" xfId="25898" xr:uid="{00000000-0005-0000-0000-0000445B0000}"/>
    <cellStyle name="Normal 12 4 4 2 2 4" xfId="25896" xr:uid="{00000000-0005-0000-0000-0000455B0000}"/>
    <cellStyle name="Normal 12 4 4 2 3" xfId="10891" xr:uid="{00000000-0005-0000-0000-0000465B0000}"/>
    <cellStyle name="Normal 12 4 4 2 3 2" xfId="10892" xr:uid="{00000000-0005-0000-0000-0000475B0000}"/>
    <cellStyle name="Normal 12 4 4 2 3 2 2" xfId="25900" xr:uid="{00000000-0005-0000-0000-0000485B0000}"/>
    <cellStyle name="Normal 12 4 4 2 3 3" xfId="25899" xr:uid="{00000000-0005-0000-0000-0000495B0000}"/>
    <cellStyle name="Normal 12 4 4 2 4" xfId="25895" xr:uid="{00000000-0005-0000-0000-00004A5B0000}"/>
    <cellStyle name="Normal 12 4 4 3" xfId="10893" xr:uid="{00000000-0005-0000-0000-00004B5B0000}"/>
    <cellStyle name="Normal 12 4 4 3 2" xfId="10894" xr:uid="{00000000-0005-0000-0000-00004C5B0000}"/>
    <cellStyle name="Normal 12 4 4 3 2 2" xfId="25902" xr:uid="{00000000-0005-0000-0000-00004D5B0000}"/>
    <cellStyle name="Normal 12 4 4 3 3" xfId="10895" xr:uid="{00000000-0005-0000-0000-00004E5B0000}"/>
    <cellStyle name="Normal 12 4 4 3 3 2" xfId="25903" xr:uid="{00000000-0005-0000-0000-00004F5B0000}"/>
    <cellStyle name="Normal 12 4 4 3 4" xfId="25901" xr:uid="{00000000-0005-0000-0000-0000505B0000}"/>
    <cellStyle name="Normal 12 4 4 4" xfId="10896" xr:uid="{00000000-0005-0000-0000-0000515B0000}"/>
    <cellStyle name="Normal 12 4 4 4 2" xfId="10897" xr:uid="{00000000-0005-0000-0000-0000525B0000}"/>
    <cellStyle name="Normal 12 4 4 4 2 2" xfId="25905" xr:uid="{00000000-0005-0000-0000-0000535B0000}"/>
    <cellStyle name="Normal 12 4 4 4 3" xfId="25904" xr:uid="{00000000-0005-0000-0000-0000545B0000}"/>
    <cellStyle name="Normal 12 4 4 5" xfId="25894" xr:uid="{00000000-0005-0000-0000-0000555B0000}"/>
    <cellStyle name="Normal 12 4 5" xfId="10898" xr:uid="{00000000-0005-0000-0000-0000565B0000}"/>
    <cellStyle name="Normal 12 4 5 2" xfId="10899" xr:uid="{00000000-0005-0000-0000-0000575B0000}"/>
    <cellStyle name="Normal 12 4 5 2 2" xfId="10900" xr:uid="{00000000-0005-0000-0000-0000585B0000}"/>
    <cellStyle name="Normal 12 4 5 2 2 2" xfId="25908" xr:uid="{00000000-0005-0000-0000-0000595B0000}"/>
    <cellStyle name="Normal 12 4 5 2 3" xfId="10901" xr:uid="{00000000-0005-0000-0000-00005A5B0000}"/>
    <cellStyle name="Normal 12 4 5 2 3 2" xfId="25909" xr:uid="{00000000-0005-0000-0000-00005B5B0000}"/>
    <cellStyle name="Normal 12 4 5 2 4" xfId="25907" xr:uid="{00000000-0005-0000-0000-00005C5B0000}"/>
    <cellStyle name="Normal 12 4 5 3" xfId="10902" xr:uid="{00000000-0005-0000-0000-00005D5B0000}"/>
    <cellStyle name="Normal 12 4 5 3 2" xfId="10903" xr:uid="{00000000-0005-0000-0000-00005E5B0000}"/>
    <cellStyle name="Normal 12 4 5 3 2 2" xfId="25911" xr:uid="{00000000-0005-0000-0000-00005F5B0000}"/>
    <cellStyle name="Normal 12 4 5 3 3" xfId="25910" xr:uid="{00000000-0005-0000-0000-0000605B0000}"/>
    <cellStyle name="Normal 12 4 5 4" xfId="25906" xr:uid="{00000000-0005-0000-0000-0000615B0000}"/>
    <cellStyle name="Normal 12 4 6" xfId="10904" xr:uid="{00000000-0005-0000-0000-0000625B0000}"/>
    <cellStyle name="Normal 12 4 6 2" xfId="10905" xr:uid="{00000000-0005-0000-0000-0000635B0000}"/>
    <cellStyle name="Normal 12 4 6 2 2" xfId="10906" xr:uid="{00000000-0005-0000-0000-0000645B0000}"/>
    <cellStyle name="Normal 12 4 6 2 2 2" xfId="25914" xr:uid="{00000000-0005-0000-0000-0000655B0000}"/>
    <cellStyle name="Normal 12 4 6 2 3" xfId="10907" xr:uid="{00000000-0005-0000-0000-0000665B0000}"/>
    <cellStyle name="Normal 12 4 6 2 3 2" xfId="25915" xr:uid="{00000000-0005-0000-0000-0000675B0000}"/>
    <cellStyle name="Normal 12 4 6 2 4" xfId="25913" xr:uid="{00000000-0005-0000-0000-0000685B0000}"/>
    <cellStyle name="Normal 12 4 6 3" xfId="10908" xr:uid="{00000000-0005-0000-0000-0000695B0000}"/>
    <cellStyle name="Normal 12 4 6 3 2" xfId="25916" xr:uid="{00000000-0005-0000-0000-00006A5B0000}"/>
    <cellStyle name="Normal 12 4 6 4" xfId="10909" xr:uid="{00000000-0005-0000-0000-00006B5B0000}"/>
    <cellStyle name="Normal 12 4 6 4 2" xfId="25917" xr:uid="{00000000-0005-0000-0000-00006C5B0000}"/>
    <cellStyle name="Normal 12 4 6 5" xfId="25912" xr:uid="{00000000-0005-0000-0000-00006D5B0000}"/>
    <cellStyle name="Normal 12 4 7" xfId="10910" xr:uid="{00000000-0005-0000-0000-00006E5B0000}"/>
    <cellStyle name="Normal 12 4 7 2" xfId="10911" xr:uid="{00000000-0005-0000-0000-00006F5B0000}"/>
    <cellStyle name="Normal 12 4 7 2 2" xfId="25919" xr:uid="{00000000-0005-0000-0000-0000705B0000}"/>
    <cellStyle name="Normal 12 4 7 3" xfId="10912" xr:uid="{00000000-0005-0000-0000-0000715B0000}"/>
    <cellStyle name="Normal 12 4 7 3 2" xfId="25920" xr:uid="{00000000-0005-0000-0000-0000725B0000}"/>
    <cellStyle name="Normal 12 4 7 4" xfId="25918" xr:uid="{00000000-0005-0000-0000-0000735B0000}"/>
    <cellStyle name="Normal 12 4 8" xfId="10913" xr:uid="{00000000-0005-0000-0000-0000745B0000}"/>
    <cellStyle name="Normal 12 4 8 2" xfId="10914" xr:uid="{00000000-0005-0000-0000-0000755B0000}"/>
    <cellStyle name="Normal 12 4 8 2 2" xfId="25922" xr:uid="{00000000-0005-0000-0000-0000765B0000}"/>
    <cellStyle name="Normal 12 4 8 3" xfId="25921" xr:uid="{00000000-0005-0000-0000-0000775B0000}"/>
    <cellStyle name="Normal 12 4 9" xfId="25857" xr:uid="{00000000-0005-0000-0000-0000785B0000}"/>
    <cellStyle name="Normal 12 5" xfId="10915" xr:uid="{00000000-0005-0000-0000-0000795B0000}"/>
    <cellStyle name="Normal 12 5 2" xfId="10916" xr:uid="{00000000-0005-0000-0000-00007A5B0000}"/>
    <cellStyle name="Normal 12 5 2 2" xfId="10917" xr:uid="{00000000-0005-0000-0000-00007B5B0000}"/>
    <cellStyle name="Normal 12 5 2 2 2" xfId="10918" xr:uid="{00000000-0005-0000-0000-00007C5B0000}"/>
    <cellStyle name="Normal 12 5 2 2 2 2" xfId="10919" xr:uid="{00000000-0005-0000-0000-00007D5B0000}"/>
    <cellStyle name="Normal 12 5 2 2 2 2 2" xfId="25927" xr:uid="{00000000-0005-0000-0000-00007E5B0000}"/>
    <cellStyle name="Normal 12 5 2 2 2 3" xfId="10920" xr:uid="{00000000-0005-0000-0000-00007F5B0000}"/>
    <cellStyle name="Normal 12 5 2 2 2 3 2" xfId="25928" xr:uid="{00000000-0005-0000-0000-0000805B0000}"/>
    <cellStyle name="Normal 12 5 2 2 2 4" xfId="25926" xr:uid="{00000000-0005-0000-0000-0000815B0000}"/>
    <cellStyle name="Normal 12 5 2 2 3" xfId="10921" xr:uid="{00000000-0005-0000-0000-0000825B0000}"/>
    <cellStyle name="Normal 12 5 2 2 3 2" xfId="10922" xr:uid="{00000000-0005-0000-0000-0000835B0000}"/>
    <cellStyle name="Normal 12 5 2 2 3 2 2" xfId="25930" xr:uid="{00000000-0005-0000-0000-0000845B0000}"/>
    <cellStyle name="Normal 12 5 2 2 3 3" xfId="25929" xr:uid="{00000000-0005-0000-0000-0000855B0000}"/>
    <cellStyle name="Normal 12 5 2 2 4" xfId="25925" xr:uid="{00000000-0005-0000-0000-0000865B0000}"/>
    <cellStyle name="Normal 12 5 2 3" xfId="10923" xr:uid="{00000000-0005-0000-0000-0000875B0000}"/>
    <cellStyle name="Normal 12 5 2 3 2" xfId="10924" xr:uid="{00000000-0005-0000-0000-0000885B0000}"/>
    <cellStyle name="Normal 12 5 2 3 2 2" xfId="25932" xr:uid="{00000000-0005-0000-0000-0000895B0000}"/>
    <cellStyle name="Normal 12 5 2 3 3" xfId="10925" xr:uid="{00000000-0005-0000-0000-00008A5B0000}"/>
    <cellStyle name="Normal 12 5 2 3 3 2" xfId="25933" xr:uid="{00000000-0005-0000-0000-00008B5B0000}"/>
    <cellStyle name="Normal 12 5 2 3 4" xfId="25931" xr:uid="{00000000-0005-0000-0000-00008C5B0000}"/>
    <cellStyle name="Normal 12 5 2 4" xfId="10926" xr:uid="{00000000-0005-0000-0000-00008D5B0000}"/>
    <cellStyle name="Normal 12 5 2 4 2" xfId="10927" xr:uid="{00000000-0005-0000-0000-00008E5B0000}"/>
    <cellStyle name="Normal 12 5 2 4 2 2" xfId="25935" xr:uid="{00000000-0005-0000-0000-00008F5B0000}"/>
    <cellStyle name="Normal 12 5 2 4 3" xfId="25934" xr:uid="{00000000-0005-0000-0000-0000905B0000}"/>
    <cellStyle name="Normal 12 5 2 5" xfId="25924" xr:uid="{00000000-0005-0000-0000-0000915B0000}"/>
    <cellStyle name="Normal 12 5 3" xfId="10928" xr:uid="{00000000-0005-0000-0000-0000925B0000}"/>
    <cellStyle name="Normal 12 5 3 2" xfId="10929" xr:uid="{00000000-0005-0000-0000-0000935B0000}"/>
    <cellStyle name="Normal 12 5 3 2 2" xfId="10930" xr:uid="{00000000-0005-0000-0000-0000945B0000}"/>
    <cellStyle name="Normal 12 5 3 2 2 2" xfId="25938" xr:uid="{00000000-0005-0000-0000-0000955B0000}"/>
    <cellStyle name="Normal 12 5 3 2 3" xfId="10931" xr:uid="{00000000-0005-0000-0000-0000965B0000}"/>
    <cellStyle name="Normal 12 5 3 2 3 2" xfId="25939" xr:uid="{00000000-0005-0000-0000-0000975B0000}"/>
    <cellStyle name="Normal 12 5 3 2 4" xfId="25937" xr:uid="{00000000-0005-0000-0000-0000985B0000}"/>
    <cellStyle name="Normal 12 5 3 3" xfId="10932" xr:uid="{00000000-0005-0000-0000-0000995B0000}"/>
    <cellStyle name="Normal 12 5 3 3 2" xfId="10933" xr:uid="{00000000-0005-0000-0000-00009A5B0000}"/>
    <cellStyle name="Normal 12 5 3 3 2 2" xfId="25941" xr:uid="{00000000-0005-0000-0000-00009B5B0000}"/>
    <cellStyle name="Normal 12 5 3 3 3" xfId="25940" xr:uid="{00000000-0005-0000-0000-00009C5B0000}"/>
    <cellStyle name="Normal 12 5 3 4" xfId="25936" xr:uid="{00000000-0005-0000-0000-00009D5B0000}"/>
    <cellStyle name="Normal 12 5 4" xfId="10934" xr:uid="{00000000-0005-0000-0000-00009E5B0000}"/>
    <cellStyle name="Normal 12 5 4 2" xfId="10935" xr:uid="{00000000-0005-0000-0000-00009F5B0000}"/>
    <cellStyle name="Normal 12 5 4 2 2" xfId="25943" xr:uid="{00000000-0005-0000-0000-0000A05B0000}"/>
    <cellStyle name="Normal 12 5 4 3" xfId="10936" xr:uid="{00000000-0005-0000-0000-0000A15B0000}"/>
    <cellStyle name="Normal 12 5 4 3 2" xfId="25944" xr:uid="{00000000-0005-0000-0000-0000A25B0000}"/>
    <cellStyle name="Normal 12 5 4 4" xfId="25942" xr:uid="{00000000-0005-0000-0000-0000A35B0000}"/>
    <cellStyle name="Normal 12 5 5" xfId="10937" xr:uid="{00000000-0005-0000-0000-0000A45B0000}"/>
    <cellStyle name="Normal 12 5 5 2" xfId="10938" xr:uid="{00000000-0005-0000-0000-0000A55B0000}"/>
    <cellStyle name="Normal 12 5 5 2 2" xfId="25946" xr:uid="{00000000-0005-0000-0000-0000A65B0000}"/>
    <cellStyle name="Normal 12 5 5 3" xfId="25945" xr:uid="{00000000-0005-0000-0000-0000A75B0000}"/>
    <cellStyle name="Normal 12 5 6" xfId="25923" xr:uid="{00000000-0005-0000-0000-0000A85B0000}"/>
    <cellStyle name="Normal 12 6" xfId="10939" xr:uid="{00000000-0005-0000-0000-0000A95B0000}"/>
    <cellStyle name="Normal 12 6 2" xfId="10940" xr:uid="{00000000-0005-0000-0000-0000AA5B0000}"/>
    <cellStyle name="Normal 12 6 2 2" xfId="10941" xr:uid="{00000000-0005-0000-0000-0000AB5B0000}"/>
    <cellStyle name="Normal 12 6 2 2 2" xfId="10942" xr:uid="{00000000-0005-0000-0000-0000AC5B0000}"/>
    <cellStyle name="Normal 12 6 2 2 2 2" xfId="25950" xr:uid="{00000000-0005-0000-0000-0000AD5B0000}"/>
    <cellStyle name="Normal 12 6 2 2 3" xfId="10943" xr:uid="{00000000-0005-0000-0000-0000AE5B0000}"/>
    <cellStyle name="Normal 12 6 2 2 3 2" xfId="25951" xr:uid="{00000000-0005-0000-0000-0000AF5B0000}"/>
    <cellStyle name="Normal 12 6 2 2 4" xfId="25949" xr:uid="{00000000-0005-0000-0000-0000B05B0000}"/>
    <cellStyle name="Normal 12 6 2 3" xfId="10944" xr:uid="{00000000-0005-0000-0000-0000B15B0000}"/>
    <cellStyle name="Normal 12 6 2 3 2" xfId="10945" xr:uid="{00000000-0005-0000-0000-0000B25B0000}"/>
    <cellStyle name="Normal 12 6 2 3 2 2" xfId="25953" xr:uid="{00000000-0005-0000-0000-0000B35B0000}"/>
    <cellStyle name="Normal 12 6 2 3 3" xfId="25952" xr:uid="{00000000-0005-0000-0000-0000B45B0000}"/>
    <cellStyle name="Normal 12 6 2 4" xfId="25948" xr:uid="{00000000-0005-0000-0000-0000B55B0000}"/>
    <cellStyle name="Normal 12 6 3" xfId="10946" xr:uid="{00000000-0005-0000-0000-0000B65B0000}"/>
    <cellStyle name="Normal 12 6 3 2" xfId="10947" xr:uid="{00000000-0005-0000-0000-0000B75B0000}"/>
    <cellStyle name="Normal 12 6 3 2 2" xfId="25955" xr:uid="{00000000-0005-0000-0000-0000B85B0000}"/>
    <cellStyle name="Normal 12 6 3 3" xfId="10948" xr:uid="{00000000-0005-0000-0000-0000B95B0000}"/>
    <cellStyle name="Normal 12 6 3 3 2" xfId="25956" xr:uid="{00000000-0005-0000-0000-0000BA5B0000}"/>
    <cellStyle name="Normal 12 6 3 4" xfId="25954" xr:uid="{00000000-0005-0000-0000-0000BB5B0000}"/>
    <cellStyle name="Normal 12 6 4" xfId="10949" xr:uid="{00000000-0005-0000-0000-0000BC5B0000}"/>
    <cellStyle name="Normal 12 6 4 2" xfId="10950" xr:uid="{00000000-0005-0000-0000-0000BD5B0000}"/>
    <cellStyle name="Normal 12 6 4 2 2" xfId="25958" xr:uid="{00000000-0005-0000-0000-0000BE5B0000}"/>
    <cellStyle name="Normal 12 6 4 3" xfId="25957" xr:uid="{00000000-0005-0000-0000-0000BF5B0000}"/>
    <cellStyle name="Normal 12 6 5" xfId="25947" xr:uid="{00000000-0005-0000-0000-0000C05B0000}"/>
    <cellStyle name="Normal 12 7" xfId="10951" xr:uid="{00000000-0005-0000-0000-0000C15B0000}"/>
    <cellStyle name="Normal 12 7 2" xfId="10952" xr:uid="{00000000-0005-0000-0000-0000C25B0000}"/>
    <cellStyle name="Normal 12 7 2 2" xfId="10953" xr:uid="{00000000-0005-0000-0000-0000C35B0000}"/>
    <cellStyle name="Normal 12 7 2 2 2" xfId="10954" xr:uid="{00000000-0005-0000-0000-0000C45B0000}"/>
    <cellStyle name="Normal 12 7 2 2 2 2" xfId="25962" xr:uid="{00000000-0005-0000-0000-0000C55B0000}"/>
    <cellStyle name="Normal 12 7 2 2 3" xfId="10955" xr:uid="{00000000-0005-0000-0000-0000C65B0000}"/>
    <cellStyle name="Normal 12 7 2 2 3 2" xfId="25963" xr:uid="{00000000-0005-0000-0000-0000C75B0000}"/>
    <cellStyle name="Normal 12 7 2 2 4" xfId="25961" xr:uid="{00000000-0005-0000-0000-0000C85B0000}"/>
    <cellStyle name="Normal 12 7 2 3" xfId="10956" xr:uid="{00000000-0005-0000-0000-0000C95B0000}"/>
    <cellStyle name="Normal 12 7 2 3 2" xfId="10957" xr:uid="{00000000-0005-0000-0000-0000CA5B0000}"/>
    <cellStyle name="Normal 12 7 2 3 2 2" xfId="25965" xr:uid="{00000000-0005-0000-0000-0000CB5B0000}"/>
    <cellStyle name="Normal 12 7 2 3 3" xfId="25964" xr:uid="{00000000-0005-0000-0000-0000CC5B0000}"/>
    <cellStyle name="Normal 12 7 2 4" xfId="25960" xr:uid="{00000000-0005-0000-0000-0000CD5B0000}"/>
    <cellStyle name="Normal 12 7 3" xfId="10958" xr:uid="{00000000-0005-0000-0000-0000CE5B0000}"/>
    <cellStyle name="Normal 12 7 3 2" xfId="10959" xr:uid="{00000000-0005-0000-0000-0000CF5B0000}"/>
    <cellStyle name="Normal 12 7 3 2 2" xfId="25967" xr:uid="{00000000-0005-0000-0000-0000D05B0000}"/>
    <cellStyle name="Normal 12 7 3 3" xfId="10960" xr:uid="{00000000-0005-0000-0000-0000D15B0000}"/>
    <cellStyle name="Normal 12 7 3 3 2" xfId="25968" xr:uid="{00000000-0005-0000-0000-0000D25B0000}"/>
    <cellStyle name="Normal 12 7 3 4" xfId="25966" xr:uid="{00000000-0005-0000-0000-0000D35B0000}"/>
    <cellStyle name="Normal 12 7 4" xfId="10961" xr:uid="{00000000-0005-0000-0000-0000D45B0000}"/>
    <cellStyle name="Normal 12 7 4 2" xfId="10962" xr:uid="{00000000-0005-0000-0000-0000D55B0000}"/>
    <cellStyle name="Normal 12 7 4 2 2" xfId="25970" xr:uid="{00000000-0005-0000-0000-0000D65B0000}"/>
    <cellStyle name="Normal 12 7 4 3" xfId="25969" xr:uid="{00000000-0005-0000-0000-0000D75B0000}"/>
    <cellStyle name="Normal 12 7 5" xfId="25959" xr:uid="{00000000-0005-0000-0000-0000D85B0000}"/>
    <cellStyle name="Normal 12 8" xfId="10963" xr:uid="{00000000-0005-0000-0000-0000D95B0000}"/>
    <cellStyle name="Normal 12 8 2" xfId="10964" xr:uid="{00000000-0005-0000-0000-0000DA5B0000}"/>
    <cellStyle name="Normal 12 8 2 2" xfId="10965" xr:uid="{00000000-0005-0000-0000-0000DB5B0000}"/>
    <cellStyle name="Normal 12 8 2 2 2" xfId="25973" xr:uid="{00000000-0005-0000-0000-0000DC5B0000}"/>
    <cellStyle name="Normal 12 8 2 3" xfId="10966" xr:uid="{00000000-0005-0000-0000-0000DD5B0000}"/>
    <cellStyle name="Normal 12 8 2 3 2" xfId="25974" xr:uid="{00000000-0005-0000-0000-0000DE5B0000}"/>
    <cellStyle name="Normal 12 8 2 4" xfId="25972" xr:uid="{00000000-0005-0000-0000-0000DF5B0000}"/>
    <cellStyle name="Normal 12 8 3" xfId="10967" xr:uid="{00000000-0005-0000-0000-0000E05B0000}"/>
    <cellStyle name="Normal 12 8 3 2" xfId="10968" xr:uid="{00000000-0005-0000-0000-0000E15B0000}"/>
    <cellStyle name="Normal 12 8 3 2 2" xfId="25976" xr:uid="{00000000-0005-0000-0000-0000E25B0000}"/>
    <cellStyle name="Normal 12 8 3 3" xfId="25975" xr:uid="{00000000-0005-0000-0000-0000E35B0000}"/>
    <cellStyle name="Normal 12 8 4" xfId="25971" xr:uid="{00000000-0005-0000-0000-0000E45B0000}"/>
    <cellStyle name="Normal 12 9" xfId="10969" xr:uid="{00000000-0005-0000-0000-0000E55B0000}"/>
    <cellStyle name="Normal 12 9 2" xfId="10970" xr:uid="{00000000-0005-0000-0000-0000E65B0000}"/>
    <cellStyle name="Normal 12 9 2 2" xfId="10971" xr:uid="{00000000-0005-0000-0000-0000E75B0000}"/>
    <cellStyle name="Normal 12 9 2 2 2" xfId="25979" xr:uid="{00000000-0005-0000-0000-0000E85B0000}"/>
    <cellStyle name="Normal 12 9 2 3" xfId="10972" xr:uid="{00000000-0005-0000-0000-0000E95B0000}"/>
    <cellStyle name="Normal 12 9 2 3 2" xfId="25980" xr:uid="{00000000-0005-0000-0000-0000EA5B0000}"/>
    <cellStyle name="Normal 12 9 2 4" xfId="25978" xr:uid="{00000000-0005-0000-0000-0000EB5B0000}"/>
    <cellStyle name="Normal 12 9 3" xfId="10973" xr:uid="{00000000-0005-0000-0000-0000EC5B0000}"/>
    <cellStyle name="Normal 12 9 3 2" xfId="25981" xr:uid="{00000000-0005-0000-0000-0000ED5B0000}"/>
    <cellStyle name="Normal 12 9 4" xfId="10974" xr:uid="{00000000-0005-0000-0000-0000EE5B0000}"/>
    <cellStyle name="Normal 12 9 4 2" xfId="25982" xr:uid="{00000000-0005-0000-0000-0000EF5B0000}"/>
    <cellStyle name="Normal 12 9 5" xfId="25977" xr:uid="{00000000-0005-0000-0000-0000F05B0000}"/>
    <cellStyle name="Normal 12_Sheet11" xfId="10975" xr:uid="{00000000-0005-0000-0000-0000F15B0000}"/>
    <cellStyle name="Normal 120" xfId="18668" xr:uid="{00000000-0005-0000-0000-0000F25B0000}"/>
    <cellStyle name="Normal 121" xfId="31199" xr:uid="{00000000-0005-0000-0000-0000F35B0000}"/>
    <cellStyle name="Normal 122" xfId="31224" xr:uid="{00000000-0005-0000-0000-0000F45B0000}"/>
    <cellStyle name="Normal 123" xfId="31205" xr:uid="{00000000-0005-0000-0000-0000F55B0000}"/>
    <cellStyle name="Normal 124" xfId="31201" xr:uid="{00000000-0005-0000-0000-0000F65B0000}"/>
    <cellStyle name="Normal 125" xfId="31195" xr:uid="{00000000-0005-0000-0000-0000F75B0000}"/>
    <cellStyle name="Normal 126" xfId="31218" xr:uid="{00000000-0005-0000-0000-0000F85B0000}"/>
    <cellStyle name="Normal 127" xfId="31202" xr:uid="{00000000-0005-0000-0000-0000F95B0000}"/>
    <cellStyle name="Normal 128" xfId="31210" xr:uid="{00000000-0005-0000-0000-0000FA5B0000}"/>
    <cellStyle name="Normal 129" xfId="31214" xr:uid="{00000000-0005-0000-0000-0000FB5B0000}"/>
    <cellStyle name="Normal 13" xfId="315" xr:uid="{00000000-0005-0000-0000-0000FC5B0000}"/>
    <cellStyle name="Normal 13 2" xfId="10976" xr:uid="{00000000-0005-0000-0000-0000FD5B0000}"/>
    <cellStyle name="Normal 13 2 10" xfId="25983" xr:uid="{00000000-0005-0000-0000-0000FE5B0000}"/>
    <cellStyle name="Normal 13 2 2" xfId="10977" xr:uid="{00000000-0005-0000-0000-0000FF5B0000}"/>
    <cellStyle name="Normal 13 2 2 2" xfId="10978" xr:uid="{00000000-0005-0000-0000-0000005C0000}"/>
    <cellStyle name="Normal 13 2 2 2 2" xfId="10979" xr:uid="{00000000-0005-0000-0000-0000015C0000}"/>
    <cellStyle name="Normal 13 2 2 2 2 2" xfId="10980" xr:uid="{00000000-0005-0000-0000-0000025C0000}"/>
    <cellStyle name="Normal 13 2 2 2 2 2 2" xfId="10981" xr:uid="{00000000-0005-0000-0000-0000035C0000}"/>
    <cellStyle name="Normal 13 2 2 2 2 2 2 2" xfId="10982" xr:uid="{00000000-0005-0000-0000-0000045C0000}"/>
    <cellStyle name="Normal 13 2 2 2 2 2 2 2 2" xfId="25989" xr:uid="{00000000-0005-0000-0000-0000055C0000}"/>
    <cellStyle name="Normal 13 2 2 2 2 2 2 3" xfId="10983" xr:uid="{00000000-0005-0000-0000-0000065C0000}"/>
    <cellStyle name="Normal 13 2 2 2 2 2 2 3 2" xfId="25990" xr:uid="{00000000-0005-0000-0000-0000075C0000}"/>
    <cellStyle name="Normal 13 2 2 2 2 2 2 4" xfId="25988" xr:uid="{00000000-0005-0000-0000-0000085C0000}"/>
    <cellStyle name="Normal 13 2 2 2 2 2 3" xfId="10984" xr:uid="{00000000-0005-0000-0000-0000095C0000}"/>
    <cellStyle name="Normal 13 2 2 2 2 2 3 2" xfId="10985" xr:uid="{00000000-0005-0000-0000-00000A5C0000}"/>
    <cellStyle name="Normal 13 2 2 2 2 2 3 2 2" xfId="25992" xr:uid="{00000000-0005-0000-0000-00000B5C0000}"/>
    <cellStyle name="Normal 13 2 2 2 2 2 3 3" xfId="25991" xr:uid="{00000000-0005-0000-0000-00000C5C0000}"/>
    <cellStyle name="Normal 13 2 2 2 2 2 4" xfId="25987" xr:uid="{00000000-0005-0000-0000-00000D5C0000}"/>
    <cellStyle name="Normal 13 2 2 2 2 3" xfId="10986" xr:uid="{00000000-0005-0000-0000-00000E5C0000}"/>
    <cellStyle name="Normal 13 2 2 2 2 3 2" xfId="10987" xr:uid="{00000000-0005-0000-0000-00000F5C0000}"/>
    <cellStyle name="Normal 13 2 2 2 2 3 2 2" xfId="25994" xr:uid="{00000000-0005-0000-0000-0000105C0000}"/>
    <cellStyle name="Normal 13 2 2 2 2 3 3" xfId="10988" xr:uid="{00000000-0005-0000-0000-0000115C0000}"/>
    <cellStyle name="Normal 13 2 2 2 2 3 3 2" xfId="25995" xr:uid="{00000000-0005-0000-0000-0000125C0000}"/>
    <cellStyle name="Normal 13 2 2 2 2 3 4" xfId="25993" xr:uid="{00000000-0005-0000-0000-0000135C0000}"/>
    <cellStyle name="Normal 13 2 2 2 2 4" xfId="10989" xr:uid="{00000000-0005-0000-0000-0000145C0000}"/>
    <cellStyle name="Normal 13 2 2 2 2 4 2" xfId="10990" xr:uid="{00000000-0005-0000-0000-0000155C0000}"/>
    <cellStyle name="Normal 13 2 2 2 2 4 2 2" xfId="25997" xr:uid="{00000000-0005-0000-0000-0000165C0000}"/>
    <cellStyle name="Normal 13 2 2 2 2 4 3" xfId="25996" xr:uid="{00000000-0005-0000-0000-0000175C0000}"/>
    <cellStyle name="Normal 13 2 2 2 2 5" xfId="25986" xr:uid="{00000000-0005-0000-0000-0000185C0000}"/>
    <cellStyle name="Normal 13 2 2 2 3" xfId="10991" xr:uid="{00000000-0005-0000-0000-0000195C0000}"/>
    <cellStyle name="Normal 13 2 2 2 3 2" xfId="10992" xr:uid="{00000000-0005-0000-0000-00001A5C0000}"/>
    <cellStyle name="Normal 13 2 2 2 3 2 2" xfId="10993" xr:uid="{00000000-0005-0000-0000-00001B5C0000}"/>
    <cellStyle name="Normal 13 2 2 2 3 2 2 2" xfId="26000" xr:uid="{00000000-0005-0000-0000-00001C5C0000}"/>
    <cellStyle name="Normal 13 2 2 2 3 2 3" xfId="10994" xr:uid="{00000000-0005-0000-0000-00001D5C0000}"/>
    <cellStyle name="Normal 13 2 2 2 3 2 3 2" xfId="26001" xr:uid="{00000000-0005-0000-0000-00001E5C0000}"/>
    <cellStyle name="Normal 13 2 2 2 3 2 4" xfId="25999" xr:uid="{00000000-0005-0000-0000-00001F5C0000}"/>
    <cellStyle name="Normal 13 2 2 2 3 3" xfId="10995" xr:uid="{00000000-0005-0000-0000-0000205C0000}"/>
    <cellStyle name="Normal 13 2 2 2 3 3 2" xfId="10996" xr:uid="{00000000-0005-0000-0000-0000215C0000}"/>
    <cellStyle name="Normal 13 2 2 2 3 3 2 2" xfId="26003" xr:uid="{00000000-0005-0000-0000-0000225C0000}"/>
    <cellStyle name="Normal 13 2 2 2 3 3 3" xfId="26002" xr:uid="{00000000-0005-0000-0000-0000235C0000}"/>
    <cellStyle name="Normal 13 2 2 2 3 4" xfId="25998" xr:uid="{00000000-0005-0000-0000-0000245C0000}"/>
    <cellStyle name="Normal 13 2 2 2 4" xfId="10997" xr:uid="{00000000-0005-0000-0000-0000255C0000}"/>
    <cellStyle name="Normal 13 2 2 2 4 2" xfId="10998" xr:uid="{00000000-0005-0000-0000-0000265C0000}"/>
    <cellStyle name="Normal 13 2 2 2 4 2 2" xfId="26005" xr:uid="{00000000-0005-0000-0000-0000275C0000}"/>
    <cellStyle name="Normal 13 2 2 2 4 3" xfId="10999" xr:uid="{00000000-0005-0000-0000-0000285C0000}"/>
    <cellStyle name="Normal 13 2 2 2 4 3 2" xfId="26006" xr:uid="{00000000-0005-0000-0000-0000295C0000}"/>
    <cellStyle name="Normal 13 2 2 2 4 4" xfId="26004" xr:uid="{00000000-0005-0000-0000-00002A5C0000}"/>
    <cellStyle name="Normal 13 2 2 2 5" xfId="11000" xr:uid="{00000000-0005-0000-0000-00002B5C0000}"/>
    <cellStyle name="Normal 13 2 2 2 5 2" xfId="11001" xr:uid="{00000000-0005-0000-0000-00002C5C0000}"/>
    <cellStyle name="Normal 13 2 2 2 5 2 2" xfId="26008" xr:uid="{00000000-0005-0000-0000-00002D5C0000}"/>
    <cellStyle name="Normal 13 2 2 2 5 3" xfId="26007" xr:uid="{00000000-0005-0000-0000-00002E5C0000}"/>
    <cellStyle name="Normal 13 2 2 2 6" xfId="25985" xr:uid="{00000000-0005-0000-0000-00002F5C0000}"/>
    <cellStyle name="Normal 13 2 2 3" xfId="11002" xr:uid="{00000000-0005-0000-0000-0000305C0000}"/>
    <cellStyle name="Normal 13 2 2 3 2" xfId="11003" xr:uid="{00000000-0005-0000-0000-0000315C0000}"/>
    <cellStyle name="Normal 13 2 2 3 2 2" xfId="11004" xr:uid="{00000000-0005-0000-0000-0000325C0000}"/>
    <cellStyle name="Normal 13 2 2 3 2 2 2" xfId="11005" xr:uid="{00000000-0005-0000-0000-0000335C0000}"/>
    <cellStyle name="Normal 13 2 2 3 2 2 2 2" xfId="26012" xr:uid="{00000000-0005-0000-0000-0000345C0000}"/>
    <cellStyle name="Normal 13 2 2 3 2 2 3" xfId="11006" xr:uid="{00000000-0005-0000-0000-0000355C0000}"/>
    <cellStyle name="Normal 13 2 2 3 2 2 3 2" xfId="26013" xr:uid="{00000000-0005-0000-0000-0000365C0000}"/>
    <cellStyle name="Normal 13 2 2 3 2 2 4" xfId="26011" xr:uid="{00000000-0005-0000-0000-0000375C0000}"/>
    <cellStyle name="Normal 13 2 2 3 2 3" xfId="11007" xr:uid="{00000000-0005-0000-0000-0000385C0000}"/>
    <cellStyle name="Normal 13 2 2 3 2 3 2" xfId="11008" xr:uid="{00000000-0005-0000-0000-0000395C0000}"/>
    <cellStyle name="Normal 13 2 2 3 2 3 2 2" xfId="26015" xr:uid="{00000000-0005-0000-0000-00003A5C0000}"/>
    <cellStyle name="Normal 13 2 2 3 2 3 3" xfId="26014" xr:uid="{00000000-0005-0000-0000-00003B5C0000}"/>
    <cellStyle name="Normal 13 2 2 3 2 4" xfId="26010" xr:uid="{00000000-0005-0000-0000-00003C5C0000}"/>
    <cellStyle name="Normal 13 2 2 3 3" xfId="11009" xr:uid="{00000000-0005-0000-0000-00003D5C0000}"/>
    <cellStyle name="Normal 13 2 2 3 3 2" xfId="11010" xr:uid="{00000000-0005-0000-0000-00003E5C0000}"/>
    <cellStyle name="Normal 13 2 2 3 3 2 2" xfId="26017" xr:uid="{00000000-0005-0000-0000-00003F5C0000}"/>
    <cellStyle name="Normal 13 2 2 3 3 3" xfId="11011" xr:uid="{00000000-0005-0000-0000-0000405C0000}"/>
    <cellStyle name="Normal 13 2 2 3 3 3 2" xfId="26018" xr:uid="{00000000-0005-0000-0000-0000415C0000}"/>
    <cellStyle name="Normal 13 2 2 3 3 4" xfId="26016" xr:uid="{00000000-0005-0000-0000-0000425C0000}"/>
    <cellStyle name="Normal 13 2 2 3 4" xfId="11012" xr:uid="{00000000-0005-0000-0000-0000435C0000}"/>
    <cellStyle name="Normal 13 2 2 3 4 2" xfId="11013" xr:uid="{00000000-0005-0000-0000-0000445C0000}"/>
    <cellStyle name="Normal 13 2 2 3 4 2 2" xfId="26020" xr:uid="{00000000-0005-0000-0000-0000455C0000}"/>
    <cellStyle name="Normal 13 2 2 3 4 3" xfId="26019" xr:uid="{00000000-0005-0000-0000-0000465C0000}"/>
    <cellStyle name="Normal 13 2 2 3 5" xfId="26009" xr:uid="{00000000-0005-0000-0000-0000475C0000}"/>
    <cellStyle name="Normal 13 2 2 4" xfId="11014" xr:uid="{00000000-0005-0000-0000-0000485C0000}"/>
    <cellStyle name="Normal 13 2 2 4 2" xfId="11015" xr:uid="{00000000-0005-0000-0000-0000495C0000}"/>
    <cellStyle name="Normal 13 2 2 4 2 2" xfId="11016" xr:uid="{00000000-0005-0000-0000-00004A5C0000}"/>
    <cellStyle name="Normal 13 2 2 4 2 2 2" xfId="11017" xr:uid="{00000000-0005-0000-0000-00004B5C0000}"/>
    <cellStyle name="Normal 13 2 2 4 2 2 2 2" xfId="26024" xr:uid="{00000000-0005-0000-0000-00004C5C0000}"/>
    <cellStyle name="Normal 13 2 2 4 2 2 3" xfId="11018" xr:uid="{00000000-0005-0000-0000-00004D5C0000}"/>
    <cellStyle name="Normal 13 2 2 4 2 2 3 2" xfId="26025" xr:uid="{00000000-0005-0000-0000-00004E5C0000}"/>
    <cellStyle name="Normal 13 2 2 4 2 2 4" xfId="26023" xr:uid="{00000000-0005-0000-0000-00004F5C0000}"/>
    <cellStyle name="Normal 13 2 2 4 2 3" xfId="11019" xr:uid="{00000000-0005-0000-0000-0000505C0000}"/>
    <cellStyle name="Normal 13 2 2 4 2 3 2" xfId="11020" xr:uid="{00000000-0005-0000-0000-0000515C0000}"/>
    <cellStyle name="Normal 13 2 2 4 2 3 2 2" xfId="26027" xr:uid="{00000000-0005-0000-0000-0000525C0000}"/>
    <cellStyle name="Normal 13 2 2 4 2 3 3" xfId="26026" xr:uid="{00000000-0005-0000-0000-0000535C0000}"/>
    <cellStyle name="Normal 13 2 2 4 2 4" xfId="26022" xr:uid="{00000000-0005-0000-0000-0000545C0000}"/>
    <cellStyle name="Normal 13 2 2 4 3" xfId="11021" xr:uid="{00000000-0005-0000-0000-0000555C0000}"/>
    <cellStyle name="Normal 13 2 2 4 3 2" xfId="11022" xr:uid="{00000000-0005-0000-0000-0000565C0000}"/>
    <cellStyle name="Normal 13 2 2 4 3 2 2" xfId="26029" xr:uid="{00000000-0005-0000-0000-0000575C0000}"/>
    <cellStyle name="Normal 13 2 2 4 3 3" xfId="11023" xr:uid="{00000000-0005-0000-0000-0000585C0000}"/>
    <cellStyle name="Normal 13 2 2 4 3 3 2" xfId="26030" xr:uid="{00000000-0005-0000-0000-0000595C0000}"/>
    <cellStyle name="Normal 13 2 2 4 3 4" xfId="26028" xr:uid="{00000000-0005-0000-0000-00005A5C0000}"/>
    <cellStyle name="Normal 13 2 2 4 4" xfId="11024" xr:uid="{00000000-0005-0000-0000-00005B5C0000}"/>
    <cellStyle name="Normal 13 2 2 4 4 2" xfId="11025" xr:uid="{00000000-0005-0000-0000-00005C5C0000}"/>
    <cellStyle name="Normal 13 2 2 4 4 2 2" xfId="26032" xr:uid="{00000000-0005-0000-0000-00005D5C0000}"/>
    <cellStyle name="Normal 13 2 2 4 4 3" xfId="26031" xr:uid="{00000000-0005-0000-0000-00005E5C0000}"/>
    <cellStyle name="Normal 13 2 2 4 5" xfId="26021" xr:uid="{00000000-0005-0000-0000-00005F5C0000}"/>
    <cellStyle name="Normal 13 2 2 5" xfId="11026" xr:uid="{00000000-0005-0000-0000-0000605C0000}"/>
    <cellStyle name="Normal 13 2 2 5 2" xfId="11027" xr:uid="{00000000-0005-0000-0000-0000615C0000}"/>
    <cellStyle name="Normal 13 2 2 5 2 2" xfId="11028" xr:uid="{00000000-0005-0000-0000-0000625C0000}"/>
    <cellStyle name="Normal 13 2 2 5 2 2 2" xfId="26035" xr:uid="{00000000-0005-0000-0000-0000635C0000}"/>
    <cellStyle name="Normal 13 2 2 5 2 3" xfId="11029" xr:uid="{00000000-0005-0000-0000-0000645C0000}"/>
    <cellStyle name="Normal 13 2 2 5 2 3 2" xfId="26036" xr:uid="{00000000-0005-0000-0000-0000655C0000}"/>
    <cellStyle name="Normal 13 2 2 5 2 4" xfId="26034" xr:uid="{00000000-0005-0000-0000-0000665C0000}"/>
    <cellStyle name="Normal 13 2 2 5 3" xfId="11030" xr:uid="{00000000-0005-0000-0000-0000675C0000}"/>
    <cellStyle name="Normal 13 2 2 5 3 2" xfId="11031" xr:uid="{00000000-0005-0000-0000-0000685C0000}"/>
    <cellStyle name="Normal 13 2 2 5 3 2 2" xfId="26038" xr:uid="{00000000-0005-0000-0000-0000695C0000}"/>
    <cellStyle name="Normal 13 2 2 5 3 3" xfId="26037" xr:uid="{00000000-0005-0000-0000-00006A5C0000}"/>
    <cellStyle name="Normal 13 2 2 5 4" xfId="26033" xr:uid="{00000000-0005-0000-0000-00006B5C0000}"/>
    <cellStyle name="Normal 13 2 2 6" xfId="11032" xr:uid="{00000000-0005-0000-0000-00006C5C0000}"/>
    <cellStyle name="Normal 13 2 2 6 2" xfId="11033" xr:uid="{00000000-0005-0000-0000-00006D5C0000}"/>
    <cellStyle name="Normal 13 2 2 6 2 2" xfId="11034" xr:uid="{00000000-0005-0000-0000-00006E5C0000}"/>
    <cellStyle name="Normal 13 2 2 6 2 2 2" xfId="26041" xr:uid="{00000000-0005-0000-0000-00006F5C0000}"/>
    <cellStyle name="Normal 13 2 2 6 2 3" xfId="11035" xr:uid="{00000000-0005-0000-0000-0000705C0000}"/>
    <cellStyle name="Normal 13 2 2 6 2 3 2" xfId="26042" xr:uid="{00000000-0005-0000-0000-0000715C0000}"/>
    <cellStyle name="Normal 13 2 2 6 2 4" xfId="26040" xr:uid="{00000000-0005-0000-0000-0000725C0000}"/>
    <cellStyle name="Normal 13 2 2 6 3" xfId="11036" xr:uid="{00000000-0005-0000-0000-0000735C0000}"/>
    <cellStyle name="Normal 13 2 2 6 3 2" xfId="26043" xr:uid="{00000000-0005-0000-0000-0000745C0000}"/>
    <cellStyle name="Normal 13 2 2 6 4" xfId="11037" xr:uid="{00000000-0005-0000-0000-0000755C0000}"/>
    <cellStyle name="Normal 13 2 2 6 4 2" xfId="26044" xr:uid="{00000000-0005-0000-0000-0000765C0000}"/>
    <cellStyle name="Normal 13 2 2 6 5" xfId="26039" xr:uid="{00000000-0005-0000-0000-0000775C0000}"/>
    <cellStyle name="Normal 13 2 2 7" xfId="11038" xr:uid="{00000000-0005-0000-0000-0000785C0000}"/>
    <cellStyle name="Normal 13 2 2 7 2" xfId="11039" xr:uid="{00000000-0005-0000-0000-0000795C0000}"/>
    <cellStyle name="Normal 13 2 2 7 2 2" xfId="26046" xr:uid="{00000000-0005-0000-0000-00007A5C0000}"/>
    <cellStyle name="Normal 13 2 2 7 3" xfId="11040" xr:uid="{00000000-0005-0000-0000-00007B5C0000}"/>
    <cellStyle name="Normal 13 2 2 7 3 2" xfId="26047" xr:uid="{00000000-0005-0000-0000-00007C5C0000}"/>
    <cellStyle name="Normal 13 2 2 7 4" xfId="26045" xr:uid="{00000000-0005-0000-0000-00007D5C0000}"/>
    <cellStyle name="Normal 13 2 2 8" xfId="11041" xr:uid="{00000000-0005-0000-0000-00007E5C0000}"/>
    <cellStyle name="Normal 13 2 2 8 2" xfId="11042" xr:uid="{00000000-0005-0000-0000-00007F5C0000}"/>
    <cellStyle name="Normal 13 2 2 8 2 2" xfId="26049" xr:uid="{00000000-0005-0000-0000-0000805C0000}"/>
    <cellStyle name="Normal 13 2 2 8 3" xfId="26048" xr:uid="{00000000-0005-0000-0000-0000815C0000}"/>
    <cellStyle name="Normal 13 2 2 9" xfId="25984" xr:uid="{00000000-0005-0000-0000-0000825C0000}"/>
    <cellStyle name="Normal 13 2 3" xfId="11043" xr:uid="{00000000-0005-0000-0000-0000835C0000}"/>
    <cellStyle name="Normal 13 2 3 2" xfId="11044" xr:uid="{00000000-0005-0000-0000-0000845C0000}"/>
    <cellStyle name="Normal 13 2 3 2 2" xfId="11045" xr:uid="{00000000-0005-0000-0000-0000855C0000}"/>
    <cellStyle name="Normal 13 2 3 2 2 2" xfId="11046" xr:uid="{00000000-0005-0000-0000-0000865C0000}"/>
    <cellStyle name="Normal 13 2 3 2 2 2 2" xfId="11047" xr:uid="{00000000-0005-0000-0000-0000875C0000}"/>
    <cellStyle name="Normal 13 2 3 2 2 2 2 2" xfId="26054" xr:uid="{00000000-0005-0000-0000-0000885C0000}"/>
    <cellStyle name="Normal 13 2 3 2 2 2 3" xfId="11048" xr:uid="{00000000-0005-0000-0000-0000895C0000}"/>
    <cellStyle name="Normal 13 2 3 2 2 2 3 2" xfId="26055" xr:uid="{00000000-0005-0000-0000-00008A5C0000}"/>
    <cellStyle name="Normal 13 2 3 2 2 2 4" xfId="26053" xr:uid="{00000000-0005-0000-0000-00008B5C0000}"/>
    <cellStyle name="Normal 13 2 3 2 2 3" xfId="11049" xr:uid="{00000000-0005-0000-0000-00008C5C0000}"/>
    <cellStyle name="Normal 13 2 3 2 2 3 2" xfId="11050" xr:uid="{00000000-0005-0000-0000-00008D5C0000}"/>
    <cellStyle name="Normal 13 2 3 2 2 3 2 2" xfId="26057" xr:uid="{00000000-0005-0000-0000-00008E5C0000}"/>
    <cellStyle name="Normal 13 2 3 2 2 3 3" xfId="26056" xr:uid="{00000000-0005-0000-0000-00008F5C0000}"/>
    <cellStyle name="Normal 13 2 3 2 2 4" xfId="26052" xr:uid="{00000000-0005-0000-0000-0000905C0000}"/>
    <cellStyle name="Normal 13 2 3 2 3" xfId="11051" xr:uid="{00000000-0005-0000-0000-0000915C0000}"/>
    <cellStyle name="Normal 13 2 3 2 3 2" xfId="11052" xr:uid="{00000000-0005-0000-0000-0000925C0000}"/>
    <cellStyle name="Normal 13 2 3 2 3 2 2" xfId="26059" xr:uid="{00000000-0005-0000-0000-0000935C0000}"/>
    <cellStyle name="Normal 13 2 3 2 3 3" xfId="11053" xr:uid="{00000000-0005-0000-0000-0000945C0000}"/>
    <cellStyle name="Normal 13 2 3 2 3 3 2" xfId="26060" xr:uid="{00000000-0005-0000-0000-0000955C0000}"/>
    <cellStyle name="Normal 13 2 3 2 3 4" xfId="26058" xr:uid="{00000000-0005-0000-0000-0000965C0000}"/>
    <cellStyle name="Normal 13 2 3 2 4" xfId="11054" xr:uid="{00000000-0005-0000-0000-0000975C0000}"/>
    <cellStyle name="Normal 13 2 3 2 4 2" xfId="11055" xr:uid="{00000000-0005-0000-0000-0000985C0000}"/>
    <cellStyle name="Normal 13 2 3 2 4 2 2" xfId="26062" xr:uid="{00000000-0005-0000-0000-0000995C0000}"/>
    <cellStyle name="Normal 13 2 3 2 4 3" xfId="26061" xr:uid="{00000000-0005-0000-0000-00009A5C0000}"/>
    <cellStyle name="Normal 13 2 3 2 5" xfId="26051" xr:uid="{00000000-0005-0000-0000-00009B5C0000}"/>
    <cellStyle name="Normal 13 2 3 3" xfId="11056" xr:uid="{00000000-0005-0000-0000-00009C5C0000}"/>
    <cellStyle name="Normal 13 2 3 3 2" xfId="11057" xr:uid="{00000000-0005-0000-0000-00009D5C0000}"/>
    <cellStyle name="Normal 13 2 3 3 2 2" xfId="11058" xr:uid="{00000000-0005-0000-0000-00009E5C0000}"/>
    <cellStyle name="Normal 13 2 3 3 2 2 2" xfId="26065" xr:uid="{00000000-0005-0000-0000-00009F5C0000}"/>
    <cellStyle name="Normal 13 2 3 3 2 3" xfId="11059" xr:uid="{00000000-0005-0000-0000-0000A05C0000}"/>
    <cellStyle name="Normal 13 2 3 3 2 3 2" xfId="26066" xr:uid="{00000000-0005-0000-0000-0000A15C0000}"/>
    <cellStyle name="Normal 13 2 3 3 2 4" xfId="26064" xr:uid="{00000000-0005-0000-0000-0000A25C0000}"/>
    <cellStyle name="Normal 13 2 3 3 3" xfId="11060" xr:uid="{00000000-0005-0000-0000-0000A35C0000}"/>
    <cellStyle name="Normal 13 2 3 3 3 2" xfId="11061" xr:uid="{00000000-0005-0000-0000-0000A45C0000}"/>
    <cellStyle name="Normal 13 2 3 3 3 2 2" xfId="26068" xr:uid="{00000000-0005-0000-0000-0000A55C0000}"/>
    <cellStyle name="Normal 13 2 3 3 3 3" xfId="26067" xr:uid="{00000000-0005-0000-0000-0000A65C0000}"/>
    <cellStyle name="Normal 13 2 3 3 4" xfId="26063" xr:uid="{00000000-0005-0000-0000-0000A75C0000}"/>
    <cellStyle name="Normal 13 2 3 4" xfId="11062" xr:uid="{00000000-0005-0000-0000-0000A85C0000}"/>
    <cellStyle name="Normal 13 2 3 4 2" xfId="11063" xr:uid="{00000000-0005-0000-0000-0000A95C0000}"/>
    <cellStyle name="Normal 13 2 3 4 2 2" xfId="26070" xr:uid="{00000000-0005-0000-0000-0000AA5C0000}"/>
    <cellStyle name="Normal 13 2 3 4 3" xfId="11064" xr:uid="{00000000-0005-0000-0000-0000AB5C0000}"/>
    <cellStyle name="Normal 13 2 3 4 3 2" xfId="26071" xr:uid="{00000000-0005-0000-0000-0000AC5C0000}"/>
    <cellStyle name="Normal 13 2 3 4 4" xfId="26069" xr:uid="{00000000-0005-0000-0000-0000AD5C0000}"/>
    <cellStyle name="Normal 13 2 3 5" xfId="11065" xr:uid="{00000000-0005-0000-0000-0000AE5C0000}"/>
    <cellStyle name="Normal 13 2 3 5 2" xfId="11066" xr:uid="{00000000-0005-0000-0000-0000AF5C0000}"/>
    <cellStyle name="Normal 13 2 3 5 2 2" xfId="26073" xr:uid="{00000000-0005-0000-0000-0000B05C0000}"/>
    <cellStyle name="Normal 13 2 3 5 3" xfId="26072" xr:uid="{00000000-0005-0000-0000-0000B15C0000}"/>
    <cellStyle name="Normal 13 2 3 6" xfId="26050" xr:uid="{00000000-0005-0000-0000-0000B25C0000}"/>
    <cellStyle name="Normal 13 2 4" xfId="11067" xr:uid="{00000000-0005-0000-0000-0000B35C0000}"/>
    <cellStyle name="Normal 13 2 4 2" xfId="11068" xr:uid="{00000000-0005-0000-0000-0000B45C0000}"/>
    <cellStyle name="Normal 13 2 4 2 2" xfId="11069" xr:uid="{00000000-0005-0000-0000-0000B55C0000}"/>
    <cellStyle name="Normal 13 2 4 2 2 2" xfId="11070" xr:uid="{00000000-0005-0000-0000-0000B65C0000}"/>
    <cellStyle name="Normal 13 2 4 2 2 2 2" xfId="26077" xr:uid="{00000000-0005-0000-0000-0000B75C0000}"/>
    <cellStyle name="Normal 13 2 4 2 2 3" xfId="11071" xr:uid="{00000000-0005-0000-0000-0000B85C0000}"/>
    <cellStyle name="Normal 13 2 4 2 2 3 2" xfId="26078" xr:uid="{00000000-0005-0000-0000-0000B95C0000}"/>
    <cellStyle name="Normal 13 2 4 2 2 4" xfId="26076" xr:uid="{00000000-0005-0000-0000-0000BA5C0000}"/>
    <cellStyle name="Normal 13 2 4 2 3" xfId="11072" xr:uid="{00000000-0005-0000-0000-0000BB5C0000}"/>
    <cellStyle name="Normal 13 2 4 2 3 2" xfId="11073" xr:uid="{00000000-0005-0000-0000-0000BC5C0000}"/>
    <cellStyle name="Normal 13 2 4 2 3 2 2" xfId="26080" xr:uid="{00000000-0005-0000-0000-0000BD5C0000}"/>
    <cellStyle name="Normal 13 2 4 2 3 3" xfId="26079" xr:uid="{00000000-0005-0000-0000-0000BE5C0000}"/>
    <cellStyle name="Normal 13 2 4 2 4" xfId="26075" xr:uid="{00000000-0005-0000-0000-0000BF5C0000}"/>
    <cellStyle name="Normal 13 2 4 3" xfId="11074" xr:uid="{00000000-0005-0000-0000-0000C05C0000}"/>
    <cellStyle name="Normal 13 2 4 3 2" xfId="11075" xr:uid="{00000000-0005-0000-0000-0000C15C0000}"/>
    <cellStyle name="Normal 13 2 4 3 2 2" xfId="26082" xr:uid="{00000000-0005-0000-0000-0000C25C0000}"/>
    <cellStyle name="Normal 13 2 4 3 3" xfId="11076" xr:uid="{00000000-0005-0000-0000-0000C35C0000}"/>
    <cellStyle name="Normal 13 2 4 3 3 2" xfId="26083" xr:uid="{00000000-0005-0000-0000-0000C45C0000}"/>
    <cellStyle name="Normal 13 2 4 3 4" xfId="26081" xr:uid="{00000000-0005-0000-0000-0000C55C0000}"/>
    <cellStyle name="Normal 13 2 4 4" xfId="11077" xr:uid="{00000000-0005-0000-0000-0000C65C0000}"/>
    <cellStyle name="Normal 13 2 4 4 2" xfId="11078" xr:uid="{00000000-0005-0000-0000-0000C75C0000}"/>
    <cellStyle name="Normal 13 2 4 4 2 2" xfId="26085" xr:uid="{00000000-0005-0000-0000-0000C85C0000}"/>
    <cellStyle name="Normal 13 2 4 4 3" xfId="26084" xr:uid="{00000000-0005-0000-0000-0000C95C0000}"/>
    <cellStyle name="Normal 13 2 4 5" xfId="26074" xr:uid="{00000000-0005-0000-0000-0000CA5C0000}"/>
    <cellStyle name="Normal 13 2 5" xfId="11079" xr:uid="{00000000-0005-0000-0000-0000CB5C0000}"/>
    <cellStyle name="Normal 13 2 5 2" xfId="11080" xr:uid="{00000000-0005-0000-0000-0000CC5C0000}"/>
    <cellStyle name="Normal 13 2 5 2 2" xfId="11081" xr:uid="{00000000-0005-0000-0000-0000CD5C0000}"/>
    <cellStyle name="Normal 13 2 5 2 2 2" xfId="11082" xr:uid="{00000000-0005-0000-0000-0000CE5C0000}"/>
    <cellStyle name="Normal 13 2 5 2 2 2 2" xfId="26089" xr:uid="{00000000-0005-0000-0000-0000CF5C0000}"/>
    <cellStyle name="Normal 13 2 5 2 2 3" xfId="11083" xr:uid="{00000000-0005-0000-0000-0000D05C0000}"/>
    <cellStyle name="Normal 13 2 5 2 2 3 2" xfId="26090" xr:uid="{00000000-0005-0000-0000-0000D15C0000}"/>
    <cellStyle name="Normal 13 2 5 2 2 4" xfId="26088" xr:uid="{00000000-0005-0000-0000-0000D25C0000}"/>
    <cellStyle name="Normal 13 2 5 2 3" xfId="11084" xr:uid="{00000000-0005-0000-0000-0000D35C0000}"/>
    <cellStyle name="Normal 13 2 5 2 3 2" xfId="11085" xr:uid="{00000000-0005-0000-0000-0000D45C0000}"/>
    <cellStyle name="Normal 13 2 5 2 3 2 2" xfId="26092" xr:uid="{00000000-0005-0000-0000-0000D55C0000}"/>
    <cellStyle name="Normal 13 2 5 2 3 3" xfId="26091" xr:uid="{00000000-0005-0000-0000-0000D65C0000}"/>
    <cellStyle name="Normal 13 2 5 2 4" xfId="26087" xr:uid="{00000000-0005-0000-0000-0000D75C0000}"/>
    <cellStyle name="Normal 13 2 5 3" xfId="11086" xr:uid="{00000000-0005-0000-0000-0000D85C0000}"/>
    <cellStyle name="Normal 13 2 5 3 2" xfId="11087" xr:uid="{00000000-0005-0000-0000-0000D95C0000}"/>
    <cellStyle name="Normal 13 2 5 3 2 2" xfId="26094" xr:uid="{00000000-0005-0000-0000-0000DA5C0000}"/>
    <cellStyle name="Normal 13 2 5 3 3" xfId="11088" xr:uid="{00000000-0005-0000-0000-0000DB5C0000}"/>
    <cellStyle name="Normal 13 2 5 3 3 2" xfId="26095" xr:uid="{00000000-0005-0000-0000-0000DC5C0000}"/>
    <cellStyle name="Normal 13 2 5 3 4" xfId="26093" xr:uid="{00000000-0005-0000-0000-0000DD5C0000}"/>
    <cellStyle name="Normal 13 2 5 4" xfId="11089" xr:uid="{00000000-0005-0000-0000-0000DE5C0000}"/>
    <cellStyle name="Normal 13 2 5 4 2" xfId="11090" xr:uid="{00000000-0005-0000-0000-0000DF5C0000}"/>
    <cellStyle name="Normal 13 2 5 4 2 2" xfId="26097" xr:uid="{00000000-0005-0000-0000-0000E05C0000}"/>
    <cellStyle name="Normal 13 2 5 4 3" xfId="26096" xr:uid="{00000000-0005-0000-0000-0000E15C0000}"/>
    <cellStyle name="Normal 13 2 5 5" xfId="26086" xr:uid="{00000000-0005-0000-0000-0000E25C0000}"/>
    <cellStyle name="Normal 13 2 6" xfId="11091" xr:uid="{00000000-0005-0000-0000-0000E35C0000}"/>
    <cellStyle name="Normal 13 2 6 2" xfId="11092" xr:uid="{00000000-0005-0000-0000-0000E45C0000}"/>
    <cellStyle name="Normal 13 2 6 2 2" xfId="11093" xr:uid="{00000000-0005-0000-0000-0000E55C0000}"/>
    <cellStyle name="Normal 13 2 6 2 2 2" xfId="26100" xr:uid="{00000000-0005-0000-0000-0000E65C0000}"/>
    <cellStyle name="Normal 13 2 6 2 3" xfId="11094" xr:uid="{00000000-0005-0000-0000-0000E75C0000}"/>
    <cellStyle name="Normal 13 2 6 2 3 2" xfId="26101" xr:uid="{00000000-0005-0000-0000-0000E85C0000}"/>
    <cellStyle name="Normal 13 2 6 2 4" xfId="26099" xr:uid="{00000000-0005-0000-0000-0000E95C0000}"/>
    <cellStyle name="Normal 13 2 6 3" xfId="11095" xr:uid="{00000000-0005-0000-0000-0000EA5C0000}"/>
    <cellStyle name="Normal 13 2 6 3 2" xfId="11096" xr:uid="{00000000-0005-0000-0000-0000EB5C0000}"/>
    <cellStyle name="Normal 13 2 6 3 2 2" xfId="26103" xr:uid="{00000000-0005-0000-0000-0000EC5C0000}"/>
    <cellStyle name="Normal 13 2 6 3 3" xfId="26102" xr:uid="{00000000-0005-0000-0000-0000ED5C0000}"/>
    <cellStyle name="Normal 13 2 6 4" xfId="26098" xr:uid="{00000000-0005-0000-0000-0000EE5C0000}"/>
    <cellStyle name="Normal 13 2 7" xfId="11097" xr:uid="{00000000-0005-0000-0000-0000EF5C0000}"/>
    <cellStyle name="Normal 13 2 7 2" xfId="11098" xr:uid="{00000000-0005-0000-0000-0000F05C0000}"/>
    <cellStyle name="Normal 13 2 7 2 2" xfId="11099" xr:uid="{00000000-0005-0000-0000-0000F15C0000}"/>
    <cellStyle name="Normal 13 2 7 2 2 2" xfId="26106" xr:uid="{00000000-0005-0000-0000-0000F25C0000}"/>
    <cellStyle name="Normal 13 2 7 2 3" xfId="11100" xr:uid="{00000000-0005-0000-0000-0000F35C0000}"/>
    <cellStyle name="Normal 13 2 7 2 3 2" xfId="26107" xr:uid="{00000000-0005-0000-0000-0000F45C0000}"/>
    <cellStyle name="Normal 13 2 7 2 4" xfId="26105" xr:uid="{00000000-0005-0000-0000-0000F55C0000}"/>
    <cellStyle name="Normal 13 2 7 3" xfId="11101" xr:uid="{00000000-0005-0000-0000-0000F65C0000}"/>
    <cellStyle name="Normal 13 2 7 3 2" xfId="26108" xr:uid="{00000000-0005-0000-0000-0000F75C0000}"/>
    <cellStyle name="Normal 13 2 7 4" xfId="11102" xr:uid="{00000000-0005-0000-0000-0000F85C0000}"/>
    <cellStyle name="Normal 13 2 7 4 2" xfId="26109" xr:uid="{00000000-0005-0000-0000-0000F95C0000}"/>
    <cellStyle name="Normal 13 2 7 5" xfId="26104" xr:uid="{00000000-0005-0000-0000-0000FA5C0000}"/>
    <cellStyle name="Normal 13 2 8" xfId="11103" xr:uid="{00000000-0005-0000-0000-0000FB5C0000}"/>
    <cellStyle name="Normal 13 2 8 2" xfId="11104" xr:uid="{00000000-0005-0000-0000-0000FC5C0000}"/>
    <cellStyle name="Normal 13 2 8 2 2" xfId="26111" xr:uid="{00000000-0005-0000-0000-0000FD5C0000}"/>
    <cellStyle name="Normal 13 2 8 3" xfId="11105" xr:uid="{00000000-0005-0000-0000-0000FE5C0000}"/>
    <cellStyle name="Normal 13 2 8 3 2" xfId="26112" xr:uid="{00000000-0005-0000-0000-0000FF5C0000}"/>
    <cellStyle name="Normal 13 2 8 4" xfId="26110" xr:uid="{00000000-0005-0000-0000-0000005D0000}"/>
    <cellStyle name="Normal 13 2 9" xfId="11106" xr:uid="{00000000-0005-0000-0000-0000015D0000}"/>
    <cellStyle name="Normal 13 2 9 2" xfId="11107" xr:uid="{00000000-0005-0000-0000-0000025D0000}"/>
    <cellStyle name="Normal 13 2 9 2 2" xfId="26114" xr:uid="{00000000-0005-0000-0000-0000035D0000}"/>
    <cellStyle name="Normal 13 2 9 3" xfId="26113" xr:uid="{00000000-0005-0000-0000-0000045D0000}"/>
    <cellStyle name="Normal 13 3" xfId="11108" xr:uid="{00000000-0005-0000-0000-0000055D0000}"/>
    <cellStyle name="Normal 13 3 2" xfId="11109" xr:uid="{00000000-0005-0000-0000-0000065D0000}"/>
    <cellStyle name="Normal 13 3 2 2" xfId="11110" xr:uid="{00000000-0005-0000-0000-0000075D0000}"/>
    <cellStyle name="Normal 13 3 2 2 2" xfId="11111" xr:uid="{00000000-0005-0000-0000-0000085D0000}"/>
    <cellStyle name="Normal 13 3 2 2 2 2" xfId="11112" xr:uid="{00000000-0005-0000-0000-0000095D0000}"/>
    <cellStyle name="Normal 13 3 2 2 2 2 2" xfId="11113" xr:uid="{00000000-0005-0000-0000-00000A5D0000}"/>
    <cellStyle name="Normal 13 3 2 2 2 2 2 2" xfId="26120" xr:uid="{00000000-0005-0000-0000-00000B5D0000}"/>
    <cellStyle name="Normal 13 3 2 2 2 2 3" xfId="11114" xr:uid="{00000000-0005-0000-0000-00000C5D0000}"/>
    <cellStyle name="Normal 13 3 2 2 2 2 3 2" xfId="26121" xr:uid="{00000000-0005-0000-0000-00000D5D0000}"/>
    <cellStyle name="Normal 13 3 2 2 2 2 4" xfId="26119" xr:uid="{00000000-0005-0000-0000-00000E5D0000}"/>
    <cellStyle name="Normal 13 3 2 2 2 3" xfId="11115" xr:uid="{00000000-0005-0000-0000-00000F5D0000}"/>
    <cellStyle name="Normal 13 3 2 2 2 3 2" xfId="11116" xr:uid="{00000000-0005-0000-0000-0000105D0000}"/>
    <cellStyle name="Normal 13 3 2 2 2 3 2 2" xfId="26123" xr:uid="{00000000-0005-0000-0000-0000115D0000}"/>
    <cellStyle name="Normal 13 3 2 2 2 3 3" xfId="26122" xr:uid="{00000000-0005-0000-0000-0000125D0000}"/>
    <cellStyle name="Normal 13 3 2 2 2 4" xfId="26118" xr:uid="{00000000-0005-0000-0000-0000135D0000}"/>
    <cellStyle name="Normal 13 3 2 2 3" xfId="11117" xr:uid="{00000000-0005-0000-0000-0000145D0000}"/>
    <cellStyle name="Normal 13 3 2 2 3 2" xfId="11118" xr:uid="{00000000-0005-0000-0000-0000155D0000}"/>
    <cellStyle name="Normal 13 3 2 2 3 2 2" xfId="26125" xr:uid="{00000000-0005-0000-0000-0000165D0000}"/>
    <cellStyle name="Normal 13 3 2 2 3 3" xfId="11119" xr:uid="{00000000-0005-0000-0000-0000175D0000}"/>
    <cellStyle name="Normal 13 3 2 2 3 3 2" xfId="26126" xr:uid="{00000000-0005-0000-0000-0000185D0000}"/>
    <cellStyle name="Normal 13 3 2 2 3 4" xfId="26124" xr:uid="{00000000-0005-0000-0000-0000195D0000}"/>
    <cellStyle name="Normal 13 3 2 2 4" xfId="11120" xr:uid="{00000000-0005-0000-0000-00001A5D0000}"/>
    <cellStyle name="Normal 13 3 2 2 4 2" xfId="11121" xr:uid="{00000000-0005-0000-0000-00001B5D0000}"/>
    <cellStyle name="Normal 13 3 2 2 4 2 2" xfId="26128" xr:uid="{00000000-0005-0000-0000-00001C5D0000}"/>
    <cellStyle name="Normal 13 3 2 2 4 3" xfId="26127" xr:uid="{00000000-0005-0000-0000-00001D5D0000}"/>
    <cellStyle name="Normal 13 3 2 2 5" xfId="26117" xr:uid="{00000000-0005-0000-0000-00001E5D0000}"/>
    <cellStyle name="Normal 13 3 2 3" xfId="11122" xr:uid="{00000000-0005-0000-0000-00001F5D0000}"/>
    <cellStyle name="Normal 13 3 2 3 2" xfId="11123" xr:uid="{00000000-0005-0000-0000-0000205D0000}"/>
    <cellStyle name="Normal 13 3 2 3 2 2" xfId="11124" xr:uid="{00000000-0005-0000-0000-0000215D0000}"/>
    <cellStyle name="Normal 13 3 2 3 2 2 2" xfId="26131" xr:uid="{00000000-0005-0000-0000-0000225D0000}"/>
    <cellStyle name="Normal 13 3 2 3 2 3" xfId="11125" xr:uid="{00000000-0005-0000-0000-0000235D0000}"/>
    <cellStyle name="Normal 13 3 2 3 2 3 2" xfId="26132" xr:uid="{00000000-0005-0000-0000-0000245D0000}"/>
    <cellStyle name="Normal 13 3 2 3 2 4" xfId="26130" xr:uid="{00000000-0005-0000-0000-0000255D0000}"/>
    <cellStyle name="Normal 13 3 2 3 3" xfId="11126" xr:uid="{00000000-0005-0000-0000-0000265D0000}"/>
    <cellStyle name="Normal 13 3 2 3 3 2" xfId="11127" xr:uid="{00000000-0005-0000-0000-0000275D0000}"/>
    <cellStyle name="Normal 13 3 2 3 3 2 2" xfId="26134" xr:uid="{00000000-0005-0000-0000-0000285D0000}"/>
    <cellStyle name="Normal 13 3 2 3 3 3" xfId="26133" xr:uid="{00000000-0005-0000-0000-0000295D0000}"/>
    <cellStyle name="Normal 13 3 2 3 4" xfId="26129" xr:uid="{00000000-0005-0000-0000-00002A5D0000}"/>
    <cellStyle name="Normal 13 3 2 4" xfId="11128" xr:uid="{00000000-0005-0000-0000-00002B5D0000}"/>
    <cellStyle name="Normal 13 3 2 4 2" xfId="11129" xr:uid="{00000000-0005-0000-0000-00002C5D0000}"/>
    <cellStyle name="Normal 13 3 2 4 2 2" xfId="26136" xr:uid="{00000000-0005-0000-0000-00002D5D0000}"/>
    <cellStyle name="Normal 13 3 2 4 3" xfId="11130" xr:uid="{00000000-0005-0000-0000-00002E5D0000}"/>
    <cellStyle name="Normal 13 3 2 4 3 2" xfId="26137" xr:uid="{00000000-0005-0000-0000-00002F5D0000}"/>
    <cellStyle name="Normal 13 3 2 4 4" xfId="26135" xr:uid="{00000000-0005-0000-0000-0000305D0000}"/>
    <cellStyle name="Normal 13 3 2 5" xfId="11131" xr:uid="{00000000-0005-0000-0000-0000315D0000}"/>
    <cellStyle name="Normal 13 3 2 5 2" xfId="11132" xr:uid="{00000000-0005-0000-0000-0000325D0000}"/>
    <cellStyle name="Normal 13 3 2 5 2 2" xfId="26139" xr:uid="{00000000-0005-0000-0000-0000335D0000}"/>
    <cellStyle name="Normal 13 3 2 5 3" xfId="26138" xr:uid="{00000000-0005-0000-0000-0000345D0000}"/>
    <cellStyle name="Normal 13 3 2 6" xfId="26116" xr:uid="{00000000-0005-0000-0000-0000355D0000}"/>
    <cellStyle name="Normal 13 3 3" xfId="11133" xr:uid="{00000000-0005-0000-0000-0000365D0000}"/>
    <cellStyle name="Normal 13 3 3 2" xfId="11134" xr:uid="{00000000-0005-0000-0000-0000375D0000}"/>
    <cellStyle name="Normal 13 3 3 2 2" xfId="11135" xr:uid="{00000000-0005-0000-0000-0000385D0000}"/>
    <cellStyle name="Normal 13 3 3 2 2 2" xfId="11136" xr:uid="{00000000-0005-0000-0000-0000395D0000}"/>
    <cellStyle name="Normal 13 3 3 2 2 2 2" xfId="26143" xr:uid="{00000000-0005-0000-0000-00003A5D0000}"/>
    <cellStyle name="Normal 13 3 3 2 2 3" xfId="11137" xr:uid="{00000000-0005-0000-0000-00003B5D0000}"/>
    <cellStyle name="Normal 13 3 3 2 2 3 2" xfId="26144" xr:uid="{00000000-0005-0000-0000-00003C5D0000}"/>
    <cellStyle name="Normal 13 3 3 2 2 4" xfId="26142" xr:uid="{00000000-0005-0000-0000-00003D5D0000}"/>
    <cellStyle name="Normal 13 3 3 2 3" xfId="11138" xr:uid="{00000000-0005-0000-0000-00003E5D0000}"/>
    <cellStyle name="Normal 13 3 3 2 3 2" xfId="11139" xr:uid="{00000000-0005-0000-0000-00003F5D0000}"/>
    <cellStyle name="Normal 13 3 3 2 3 2 2" xfId="26146" xr:uid="{00000000-0005-0000-0000-0000405D0000}"/>
    <cellStyle name="Normal 13 3 3 2 3 3" xfId="26145" xr:uid="{00000000-0005-0000-0000-0000415D0000}"/>
    <cellStyle name="Normal 13 3 3 2 4" xfId="26141" xr:uid="{00000000-0005-0000-0000-0000425D0000}"/>
    <cellStyle name="Normal 13 3 3 3" xfId="11140" xr:uid="{00000000-0005-0000-0000-0000435D0000}"/>
    <cellStyle name="Normal 13 3 3 3 2" xfId="11141" xr:uid="{00000000-0005-0000-0000-0000445D0000}"/>
    <cellStyle name="Normal 13 3 3 3 2 2" xfId="26148" xr:uid="{00000000-0005-0000-0000-0000455D0000}"/>
    <cellStyle name="Normal 13 3 3 3 3" xfId="11142" xr:uid="{00000000-0005-0000-0000-0000465D0000}"/>
    <cellStyle name="Normal 13 3 3 3 3 2" xfId="26149" xr:uid="{00000000-0005-0000-0000-0000475D0000}"/>
    <cellStyle name="Normal 13 3 3 3 4" xfId="26147" xr:uid="{00000000-0005-0000-0000-0000485D0000}"/>
    <cellStyle name="Normal 13 3 3 4" xfId="11143" xr:uid="{00000000-0005-0000-0000-0000495D0000}"/>
    <cellStyle name="Normal 13 3 3 4 2" xfId="11144" xr:uid="{00000000-0005-0000-0000-00004A5D0000}"/>
    <cellStyle name="Normal 13 3 3 4 2 2" xfId="26151" xr:uid="{00000000-0005-0000-0000-00004B5D0000}"/>
    <cellStyle name="Normal 13 3 3 4 3" xfId="26150" xr:uid="{00000000-0005-0000-0000-00004C5D0000}"/>
    <cellStyle name="Normal 13 3 3 5" xfId="26140" xr:uid="{00000000-0005-0000-0000-00004D5D0000}"/>
    <cellStyle name="Normal 13 3 4" xfId="11145" xr:uid="{00000000-0005-0000-0000-00004E5D0000}"/>
    <cellStyle name="Normal 13 3 4 2" xfId="2732" xr:uid="{00000000-0005-0000-0000-00004F5D0000}"/>
    <cellStyle name="Normal 13 3 4 2 2" xfId="11146" xr:uid="{00000000-0005-0000-0000-0000505D0000}"/>
    <cellStyle name="Normal 13 3 5" xfId="11147" xr:uid="{00000000-0005-0000-0000-0000515D0000}"/>
    <cellStyle name="Normal 13 3 5 2" xfId="11148" xr:uid="{00000000-0005-0000-0000-0000525D0000}"/>
    <cellStyle name="Normal 13 3 5 2 2" xfId="11149" xr:uid="{00000000-0005-0000-0000-0000535D0000}"/>
    <cellStyle name="Normal 13 3 5 2 2 2" xfId="26154" xr:uid="{00000000-0005-0000-0000-0000545D0000}"/>
    <cellStyle name="Normal 13 3 5 2 3" xfId="11150" xr:uid="{00000000-0005-0000-0000-0000555D0000}"/>
    <cellStyle name="Normal 13 3 5 2 3 2" xfId="26155" xr:uid="{00000000-0005-0000-0000-0000565D0000}"/>
    <cellStyle name="Normal 13 3 5 2 4" xfId="26153" xr:uid="{00000000-0005-0000-0000-0000575D0000}"/>
    <cellStyle name="Normal 13 3 5 3" xfId="11151" xr:uid="{00000000-0005-0000-0000-0000585D0000}"/>
    <cellStyle name="Normal 13 3 5 3 2" xfId="26156" xr:uid="{00000000-0005-0000-0000-0000595D0000}"/>
    <cellStyle name="Normal 13 3 5 4" xfId="11152" xr:uid="{00000000-0005-0000-0000-00005A5D0000}"/>
    <cellStyle name="Normal 13 3 5 4 2" xfId="26157" xr:uid="{00000000-0005-0000-0000-00005B5D0000}"/>
    <cellStyle name="Normal 13 3 5 5" xfId="26152" xr:uid="{00000000-0005-0000-0000-00005C5D0000}"/>
    <cellStyle name="Normal 13 3 6" xfId="11153" xr:uid="{00000000-0005-0000-0000-00005D5D0000}"/>
    <cellStyle name="Normal 13 3 6 2" xfId="11154" xr:uid="{00000000-0005-0000-0000-00005E5D0000}"/>
    <cellStyle name="Normal 13 3 6 2 2" xfId="26159" xr:uid="{00000000-0005-0000-0000-00005F5D0000}"/>
    <cellStyle name="Normal 13 3 6 3" xfId="11155" xr:uid="{00000000-0005-0000-0000-0000605D0000}"/>
    <cellStyle name="Normal 13 3 6 3 2" xfId="26160" xr:uid="{00000000-0005-0000-0000-0000615D0000}"/>
    <cellStyle name="Normal 13 3 6 4" xfId="26158" xr:uid="{00000000-0005-0000-0000-0000625D0000}"/>
    <cellStyle name="Normal 13 3 7" xfId="11156" xr:uid="{00000000-0005-0000-0000-0000635D0000}"/>
    <cellStyle name="Normal 13 3 7 2" xfId="11157" xr:uid="{00000000-0005-0000-0000-0000645D0000}"/>
    <cellStyle name="Normal 13 3 7 2 2" xfId="26162" xr:uid="{00000000-0005-0000-0000-0000655D0000}"/>
    <cellStyle name="Normal 13 3 7 3" xfId="26161" xr:uid="{00000000-0005-0000-0000-0000665D0000}"/>
    <cellStyle name="Normal 13 3 8" xfId="26115" xr:uid="{00000000-0005-0000-0000-0000675D0000}"/>
    <cellStyle name="Normal 13 4" xfId="11158" xr:uid="{00000000-0005-0000-0000-0000685D0000}"/>
    <cellStyle name="Normal 13 4 2" xfId="11159" xr:uid="{00000000-0005-0000-0000-0000695D0000}"/>
    <cellStyle name="Normal 13 4 2 2" xfId="11160" xr:uid="{00000000-0005-0000-0000-00006A5D0000}"/>
    <cellStyle name="Normal 13 4 2 2 2" xfId="11161" xr:uid="{00000000-0005-0000-0000-00006B5D0000}"/>
    <cellStyle name="Normal 13 4 2 2 2 2" xfId="11162" xr:uid="{00000000-0005-0000-0000-00006C5D0000}"/>
    <cellStyle name="Normal 13 4 2 2 2 2 2" xfId="11163" xr:uid="{00000000-0005-0000-0000-00006D5D0000}"/>
    <cellStyle name="Normal 13 4 2 2 2 2 2 2" xfId="26168" xr:uid="{00000000-0005-0000-0000-00006E5D0000}"/>
    <cellStyle name="Normal 13 4 2 2 2 2 3" xfId="11164" xr:uid="{00000000-0005-0000-0000-00006F5D0000}"/>
    <cellStyle name="Normal 13 4 2 2 2 2 3 2" xfId="26169" xr:uid="{00000000-0005-0000-0000-0000705D0000}"/>
    <cellStyle name="Normal 13 4 2 2 2 2 4" xfId="26167" xr:uid="{00000000-0005-0000-0000-0000715D0000}"/>
    <cellStyle name="Normal 13 4 2 2 2 3" xfId="11165" xr:uid="{00000000-0005-0000-0000-0000725D0000}"/>
    <cellStyle name="Normal 13 4 2 2 2 3 2" xfId="11166" xr:uid="{00000000-0005-0000-0000-0000735D0000}"/>
    <cellStyle name="Normal 13 4 2 2 2 3 2 2" xfId="26171" xr:uid="{00000000-0005-0000-0000-0000745D0000}"/>
    <cellStyle name="Normal 13 4 2 2 2 3 3" xfId="26170" xr:uid="{00000000-0005-0000-0000-0000755D0000}"/>
    <cellStyle name="Normal 13 4 2 2 2 4" xfId="26166" xr:uid="{00000000-0005-0000-0000-0000765D0000}"/>
    <cellStyle name="Normal 13 4 2 2 3" xfId="11167" xr:uid="{00000000-0005-0000-0000-0000775D0000}"/>
    <cellStyle name="Normal 13 4 2 2 3 2" xfId="11168" xr:uid="{00000000-0005-0000-0000-0000785D0000}"/>
    <cellStyle name="Normal 13 4 2 2 3 2 2" xfId="26173" xr:uid="{00000000-0005-0000-0000-0000795D0000}"/>
    <cellStyle name="Normal 13 4 2 2 3 3" xfId="11169" xr:uid="{00000000-0005-0000-0000-00007A5D0000}"/>
    <cellStyle name="Normal 13 4 2 2 3 3 2" xfId="26174" xr:uid="{00000000-0005-0000-0000-00007B5D0000}"/>
    <cellStyle name="Normal 13 4 2 2 3 4" xfId="26172" xr:uid="{00000000-0005-0000-0000-00007C5D0000}"/>
    <cellStyle name="Normal 13 4 2 2 4" xfId="11170" xr:uid="{00000000-0005-0000-0000-00007D5D0000}"/>
    <cellStyle name="Normal 13 4 2 2 4 2" xfId="11171" xr:uid="{00000000-0005-0000-0000-00007E5D0000}"/>
    <cellStyle name="Normal 13 4 2 2 4 2 2" xfId="26176" xr:uid="{00000000-0005-0000-0000-00007F5D0000}"/>
    <cellStyle name="Normal 13 4 2 2 4 3" xfId="26175" xr:uid="{00000000-0005-0000-0000-0000805D0000}"/>
    <cellStyle name="Normal 13 4 2 2 5" xfId="26165" xr:uid="{00000000-0005-0000-0000-0000815D0000}"/>
    <cellStyle name="Normal 13 4 2 3" xfId="11172" xr:uid="{00000000-0005-0000-0000-0000825D0000}"/>
    <cellStyle name="Normal 13 4 2 3 2" xfId="11173" xr:uid="{00000000-0005-0000-0000-0000835D0000}"/>
    <cellStyle name="Normal 13 4 2 3 2 2" xfId="11174" xr:uid="{00000000-0005-0000-0000-0000845D0000}"/>
    <cellStyle name="Normal 13 4 2 3 2 2 2" xfId="26179" xr:uid="{00000000-0005-0000-0000-0000855D0000}"/>
    <cellStyle name="Normal 13 4 2 3 2 3" xfId="11175" xr:uid="{00000000-0005-0000-0000-0000865D0000}"/>
    <cellStyle name="Normal 13 4 2 3 2 3 2" xfId="26180" xr:uid="{00000000-0005-0000-0000-0000875D0000}"/>
    <cellStyle name="Normal 13 4 2 3 2 4" xfId="26178" xr:uid="{00000000-0005-0000-0000-0000885D0000}"/>
    <cellStyle name="Normal 13 4 2 3 3" xfId="11176" xr:uid="{00000000-0005-0000-0000-0000895D0000}"/>
    <cellStyle name="Normal 13 4 2 3 3 2" xfId="11177" xr:uid="{00000000-0005-0000-0000-00008A5D0000}"/>
    <cellStyle name="Normal 13 4 2 3 3 2 2" xfId="26182" xr:uid="{00000000-0005-0000-0000-00008B5D0000}"/>
    <cellStyle name="Normal 13 4 2 3 3 3" xfId="26181" xr:uid="{00000000-0005-0000-0000-00008C5D0000}"/>
    <cellStyle name="Normal 13 4 2 3 4" xfId="26177" xr:uid="{00000000-0005-0000-0000-00008D5D0000}"/>
    <cellStyle name="Normal 13 4 2 4" xfId="11178" xr:uid="{00000000-0005-0000-0000-00008E5D0000}"/>
    <cellStyle name="Normal 13 4 2 4 2" xfId="11179" xr:uid="{00000000-0005-0000-0000-00008F5D0000}"/>
    <cellStyle name="Normal 13 4 2 4 2 2" xfId="26184" xr:uid="{00000000-0005-0000-0000-0000905D0000}"/>
    <cellStyle name="Normal 13 4 2 4 3" xfId="11180" xr:uid="{00000000-0005-0000-0000-0000915D0000}"/>
    <cellStyle name="Normal 13 4 2 4 3 2" xfId="26185" xr:uid="{00000000-0005-0000-0000-0000925D0000}"/>
    <cellStyle name="Normal 13 4 2 4 4" xfId="26183" xr:uid="{00000000-0005-0000-0000-0000935D0000}"/>
    <cellStyle name="Normal 13 4 2 5" xfId="11181" xr:uid="{00000000-0005-0000-0000-0000945D0000}"/>
    <cellStyle name="Normal 13 4 2 5 2" xfId="11182" xr:uid="{00000000-0005-0000-0000-0000955D0000}"/>
    <cellStyle name="Normal 13 4 2 5 2 2" xfId="26187" xr:uid="{00000000-0005-0000-0000-0000965D0000}"/>
    <cellStyle name="Normal 13 4 2 5 3" xfId="26186" xr:uid="{00000000-0005-0000-0000-0000975D0000}"/>
    <cellStyle name="Normal 13 4 2 6" xfId="26164" xr:uid="{00000000-0005-0000-0000-0000985D0000}"/>
    <cellStyle name="Normal 13 4 3" xfId="11183" xr:uid="{00000000-0005-0000-0000-0000995D0000}"/>
    <cellStyle name="Normal 13 4 3 2" xfId="11184" xr:uid="{00000000-0005-0000-0000-00009A5D0000}"/>
    <cellStyle name="Normal 13 4 3 2 2" xfId="11185" xr:uid="{00000000-0005-0000-0000-00009B5D0000}"/>
    <cellStyle name="Normal 13 4 3 2 2 2" xfId="11186" xr:uid="{00000000-0005-0000-0000-00009C5D0000}"/>
    <cellStyle name="Normal 13 4 3 2 2 2 2" xfId="26191" xr:uid="{00000000-0005-0000-0000-00009D5D0000}"/>
    <cellStyle name="Normal 13 4 3 2 2 3" xfId="11187" xr:uid="{00000000-0005-0000-0000-00009E5D0000}"/>
    <cellStyle name="Normal 13 4 3 2 2 3 2" xfId="26192" xr:uid="{00000000-0005-0000-0000-00009F5D0000}"/>
    <cellStyle name="Normal 13 4 3 2 2 4" xfId="26190" xr:uid="{00000000-0005-0000-0000-0000A05D0000}"/>
    <cellStyle name="Normal 13 4 3 2 3" xfId="11188" xr:uid="{00000000-0005-0000-0000-0000A15D0000}"/>
    <cellStyle name="Normal 13 4 3 2 3 2" xfId="11189" xr:uid="{00000000-0005-0000-0000-0000A25D0000}"/>
    <cellStyle name="Normal 13 4 3 2 3 2 2" xfId="26194" xr:uid="{00000000-0005-0000-0000-0000A35D0000}"/>
    <cellStyle name="Normal 13 4 3 2 3 3" xfId="26193" xr:uid="{00000000-0005-0000-0000-0000A45D0000}"/>
    <cellStyle name="Normal 13 4 3 2 4" xfId="26189" xr:uid="{00000000-0005-0000-0000-0000A55D0000}"/>
    <cellStyle name="Normal 13 4 3 3" xfId="11190" xr:uid="{00000000-0005-0000-0000-0000A65D0000}"/>
    <cellStyle name="Normal 13 4 3 3 2" xfId="11191" xr:uid="{00000000-0005-0000-0000-0000A75D0000}"/>
    <cellStyle name="Normal 13 4 3 3 2 2" xfId="26196" xr:uid="{00000000-0005-0000-0000-0000A85D0000}"/>
    <cellStyle name="Normal 13 4 3 3 3" xfId="11192" xr:uid="{00000000-0005-0000-0000-0000A95D0000}"/>
    <cellStyle name="Normal 13 4 3 3 3 2" xfId="26197" xr:uid="{00000000-0005-0000-0000-0000AA5D0000}"/>
    <cellStyle name="Normal 13 4 3 3 4" xfId="26195" xr:uid="{00000000-0005-0000-0000-0000AB5D0000}"/>
    <cellStyle name="Normal 13 4 3 4" xfId="11193" xr:uid="{00000000-0005-0000-0000-0000AC5D0000}"/>
    <cellStyle name="Normal 13 4 3 4 2" xfId="11194" xr:uid="{00000000-0005-0000-0000-0000AD5D0000}"/>
    <cellStyle name="Normal 13 4 3 4 2 2" xfId="26199" xr:uid="{00000000-0005-0000-0000-0000AE5D0000}"/>
    <cellStyle name="Normal 13 4 3 4 3" xfId="26198" xr:uid="{00000000-0005-0000-0000-0000AF5D0000}"/>
    <cellStyle name="Normal 13 4 3 5" xfId="26188" xr:uid="{00000000-0005-0000-0000-0000B05D0000}"/>
    <cellStyle name="Normal 13 4 4" xfId="11195" xr:uid="{00000000-0005-0000-0000-0000B15D0000}"/>
    <cellStyle name="Normal 13 4 4 2" xfId="11196" xr:uid="{00000000-0005-0000-0000-0000B25D0000}"/>
    <cellStyle name="Normal 13 4 4 2 2" xfId="11197" xr:uid="{00000000-0005-0000-0000-0000B35D0000}"/>
    <cellStyle name="Normal 13 4 4 2 2 2" xfId="26202" xr:uid="{00000000-0005-0000-0000-0000B45D0000}"/>
    <cellStyle name="Normal 13 4 4 2 3" xfId="11198" xr:uid="{00000000-0005-0000-0000-0000B55D0000}"/>
    <cellStyle name="Normal 13 4 4 2 3 2" xfId="26203" xr:uid="{00000000-0005-0000-0000-0000B65D0000}"/>
    <cellStyle name="Normal 13 4 4 2 4" xfId="26201" xr:uid="{00000000-0005-0000-0000-0000B75D0000}"/>
    <cellStyle name="Normal 13 4 4 3" xfId="11199" xr:uid="{00000000-0005-0000-0000-0000B85D0000}"/>
    <cellStyle name="Normal 13 4 4 3 2" xfId="11200" xr:uid="{00000000-0005-0000-0000-0000B95D0000}"/>
    <cellStyle name="Normal 13 4 4 3 2 2" xfId="26205" xr:uid="{00000000-0005-0000-0000-0000BA5D0000}"/>
    <cellStyle name="Normal 13 4 4 3 3" xfId="26204" xr:uid="{00000000-0005-0000-0000-0000BB5D0000}"/>
    <cellStyle name="Normal 13 4 4 4" xfId="26200" xr:uid="{00000000-0005-0000-0000-0000BC5D0000}"/>
    <cellStyle name="Normal 13 4 5" xfId="11201" xr:uid="{00000000-0005-0000-0000-0000BD5D0000}"/>
    <cellStyle name="Normal 13 4 5 2" xfId="11202" xr:uid="{00000000-0005-0000-0000-0000BE5D0000}"/>
    <cellStyle name="Normal 13 4 5 2 2" xfId="26207" xr:uid="{00000000-0005-0000-0000-0000BF5D0000}"/>
    <cellStyle name="Normal 13 4 5 3" xfId="11203" xr:uid="{00000000-0005-0000-0000-0000C05D0000}"/>
    <cellStyle name="Normal 13 4 5 3 2" xfId="26208" xr:uid="{00000000-0005-0000-0000-0000C15D0000}"/>
    <cellStyle name="Normal 13 4 5 4" xfId="26206" xr:uid="{00000000-0005-0000-0000-0000C25D0000}"/>
    <cellStyle name="Normal 13 4 6" xfId="11204" xr:uid="{00000000-0005-0000-0000-0000C35D0000}"/>
    <cellStyle name="Normal 13 4 6 2" xfId="11205" xr:uid="{00000000-0005-0000-0000-0000C45D0000}"/>
    <cellStyle name="Normal 13 4 6 2 2" xfId="26210" xr:uid="{00000000-0005-0000-0000-0000C55D0000}"/>
    <cellStyle name="Normal 13 4 6 3" xfId="26209" xr:uid="{00000000-0005-0000-0000-0000C65D0000}"/>
    <cellStyle name="Normal 13 4 7" xfId="26163" xr:uid="{00000000-0005-0000-0000-0000C75D0000}"/>
    <cellStyle name="Normal 13 5" xfId="11206" xr:uid="{00000000-0005-0000-0000-0000C85D0000}"/>
    <cellStyle name="Normal 13 5 2" xfId="11207" xr:uid="{00000000-0005-0000-0000-0000C95D0000}"/>
    <cellStyle name="Normal 13 5 2 2" xfId="11208" xr:uid="{00000000-0005-0000-0000-0000CA5D0000}"/>
    <cellStyle name="Normal 13 5 2 2 2" xfId="11209" xr:uid="{00000000-0005-0000-0000-0000CB5D0000}"/>
    <cellStyle name="Normal 13 5 2 2 2 2" xfId="26214" xr:uid="{00000000-0005-0000-0000-0000CC5D0000}"/>
    <cellStyle name="Normal 13 5 2 2 3" xfId="11210" xr:uid="{00000000-0005-0000-0000-0000CD5D0000}"/>
    <cellStyle name="Normal 13 5 2 2 3 2" xfId="26215" xr:uid="{00000000-0005-0000-0000-0000CE5D0000}"/>
    <cellStyle name="Normal 13 5 2 2 4" xfId="26213" xr:uid="{00000000-0005-0000-0000-0000CF5D0000}"/>
    <cellStyle name="Normal 13 5 2 3" xfId="11211" xr:uid="{00000000-0005-0000-0000-0000D05D0000}"/>
    <cellStyle name="Normal 13 5 2 3 2" xfId="11212" xr:uid="{00000000-0005-0000-0000-0000D15D0000}"/>
    <cellStyle name="Normal 13 5 2 3 2 2" xfId="26217" xr:uid="{00000000-0005-0000-0000-0000D25D0000}"/>
    <cellStyle name="Normal 13 5 2 3 3" xfId="26216" xr:uid="{00000000-0005-0000-0000-0000D35D0000}"/>
    <cellStyle name="Normal 13 5 2 4" xfId="26212" xr:uid="{00000000-0005-0000-0000-0000D45D0000}"/>
    <cellStyle name="Normal 13 5 3" xfId="11213" xr:uid="{00000000-0005-0000-0000-0000D55D0000}"/>
    <cellStyle name="Normal 13 5 3 2" xfId="11214" xr:uid="{00000000-0005-0000-0000-0000D65D0000}"/>
    <cellStyle name="Normal 13 5 3 2 2" xfId="26219" xr:uid="{00000000-0005-0000-0000-0000D75D0000}"/>
    <cellStyle name="Normal 13 5 3 3" xfId="11215" xr:uid="{00000000-0005-0000-0000-0000D85D0000}"/>
    <cellStyle name="Normal 13 5 3 3 2" xfId="26220" xr:uid="{00000000-0005-0000-0000-0000D95D0000}"/>
    <cellStyle name="Normal 13 5 3 4" xfId="26218" xr:uid="{00000000-0005-0000-0000-0000DA5D0000}"/>
    <cellStyle name="Normal 13 5 4" xfId="11216" xr:uid="{00000000-0005-0000-0000-0000DB5D0000}"/>
    <cellStyle name="Normal 13 5 4 2" xfId="11217" xr:uid="{00000000-0005-0000-0000-0000DC5D0000}"/>
    <cellStyle name="Normal 13 5 4 2 2" xfId="26222" xr:uid="{00000000-0005-0000-0000-0000DD5D0000}"/>
    <cellStyle name="Normal 13 5 4 3" xfId="26221" xr:uid="{00000000-0005-0000-0000-0000DE5D0000}"/>
    <cellStyle name="Normal 13 5 5" xfId="26211" xr:uid="{00000000-0005-0000-0000-0000DF5D0000}"/>
    <cellStyle name="Normal 13 6" xfId="11218" xr:uid="{00000000-0005-0000-0000-0000E05D0000}"/>
    <cellStyle name="Normal 13 6 2" xfId="11219" xr:uid="{00000000-0005-0000-0000-0000E15D0000}"/>
    <cellStyle name="Normal 13 6 2 2" xfId="11220" xr:uid="{00000000-0005-0000-0000-0000E25D0000}"/>
    <cellStyle name="Normal 13 7" xfId="11221" xr:uid="{00000000-0005-0000-0000-0000E35D0000}"/>
    <cellStyle name="Normal 13 7 2" xfId="11222" xr:uid="{00000000-0005-0000-0000-0000E45D0000}"/>
    <cellStyle name="Normal 13 7 2 2" xfId="11223" xr:uid="{00000000-0005-0000-0000-0000E55D0000}"/>
    <cellStyle name="Normal 13 7 2 2 2" xfId="26225" xr:uid="{00000000-0005-0000-0000-0000E65D0000}"/>
    <cellStyle name="Normal 13 7 2 3" xfId="11224" xr:uid="{00000000-0005-0000-0000-0000E75D0000}"/>
    <cellStyle name="Normal 13 7 2 3 2" xfId="26226" xr:uid="{00000000-0005-0000-0000-0000E85D0000}"/>
    <cellStyle name="Normal 13 7 2 4" xfId="26224" xr:uid="{00000000-0005-0000-0000-0000E95D0000}"/>
    <cellStyle name="Normal 13 7 3" xfId="11225" xr:uid="{00000000-0005-0000-0000-0000EA5D0000}"/>
    <cellStyle name="Normal 13 7 3 2" xfId="26227" xr:uid="{00000000-0005-0000-0000-0000EB5D0000}"/>
    <cellStyle name="Normal 13 7 4" xfId="11226" xr:uid="{00000000-0005-0000-0000-0000EC5D0000}"/>
    <cellStyle name="Normal 13 7 4 2" xfId="26228" xr:uid="{00000000-0005-0000-0000-0000ED5D0000}"/>
    <cellStyle name="Normal 13 7 5" xfId="26223" xr:uid="{00000000-0005-0000-0000-0000EE5D0000}"/>
    <cellStyle name="Normal 13 8" xfId="11227" xr:uid="{00000000-0005-0000-0000-0000EF5D0000}"/>
    <cellStyle name="Normal 13 8 2" xfId="11228" xr:uid="{00000000-0005-0000-0000-0000F05D0000}"/>
    <cellStyle name="Normal 13 8 2 2" xfId="26230" xr:uid="{00000000-0005-0000-0000-0000F15D0000}"/>
    <cellStyle name="Normal 13 8 3" xfId="11229" xr:uid="{00000000-0005-0000-0000-0000F25D0000}"/>
    <cellStyle name="Normal 13 8 3 2" xfId="26231" xr:uid="{00000000-0005-0000-0000-0000F35D0000}"/>
    <cellStyle name="Normal 13 8 4" xfId="26229" xr:uid="{00000000-0005-0000-0000-0000F45D0000}"/>
    <cellStyle name="Normal 13 9" xfId="11230" xr:uid="{00000000-0005-0000-0000-0000F55D0000}"/>
    <cellStyle name="Normal 13 9 2" xfId="11231" xr:uid="{00000000-0005-0000-0000-0000F65D0000}"/>
    <cellStyle name="Normal 13 9 2 2" xfId="26233" xr:uid="{00000000-0005-0000-0000-0000F75D0000}"/>
    <cellStyle name="Normal 13 9 3" xfId="26232" xr:uid="{00000000-0005-0000-0000-0000F85D0000}"/>
    <cellStyle name="Normal 130" xfId="18669" xr:uid="{00000000-0005-0000-0000-0000F95D0000}"/>
    <cellStyle name="Normal 131" xfId="31212" xr:uid="{00000000-0005-0000-0000-0000FA5D0000}"/>
    <cellStyle name="Normal 132" xfId="18670" xr:uid="{00000000-0005-0000-0000-0000FB5D0000}"/>
    <cellStyle name="Normal 133" xfId="31197" xr:uid="{00000000-0005-0000-0000-0000FC5D0000}"/>
    <cellStyle name="Normal 134" xfId="18665" xr:uid="{00000000-0005-0000-0000-0000FD5D0000}"/>
    <cellStyle name="Normal 135" xfId="31222" xr:uid="{00000000-0005-0000-0000-0000FE5D0000}"/>
    <cellStyle name="Normal 136" xfId="31200" xr:uid="{00000000-0005-0000-0000-0000FF5D0000}"/>
    <cellStyle name="Normal 137" xfId="16707" xr:uid="{00000000-0005-0000-0000-0000005E0000}"/>
    <cellStyle name="Normal 138" xfId="30973" xr:uid="{00000000-0005-0000-0000-0000015E0000}"/>
    <cellStyle name="Normal 139" xfId="31241" xr:uid="{00000000-0005-0000-0000-0000025E0000}"/>
    <cellStyle name="Normal 14" xfId="43" xr:uid="{00000000-0005-0000-0000-0000035E0000}"/>
    <cellStyle name="Normal 14 2" xfId="11232" xr:uid="{00000000-0005-0000-0000-0000045E0000}"/>
    <cellStyle name="Normal 14 2 2" xfId="11233" xr:uid="{00000000-0005-0000-0000-0000055E0000}"/>
    <cellStyle name="Normal 14 2 2 2" xfId="11234" xr:uid="{00000000-0005-0000-0000-0000065E0000}"/>
    <cellStyle name="Normal 14 2 2 2 2" xfId="11235" xr:uid="{00000000-0005-0000-0000-0000075E0000}"/>
    <cellStyle name="Normal 14 2 2 2 2 2" xfId="11236" xr:uid="{00000000-0005-0000-0000-0000085E0000}"/>
    <cellStyle name="Normal 14 2 2 2 2 2 2" xfId="26237" xr:uid="{00000000-0005-0000-0000-0000095E0000}"/>
    <cellStyle name="Normal 14 2 2 2 2 3" xfId="11237" xr:uid="{00000000-0005-0000-0000-00000A5E0000}"/>
    <cellStyle name="Normal 14 2 2 2 2 3 2" xfId="26238" xr:uid="{00000000-0005-0000-0000-00000B5E0000}"/>
    <cellStyle name="Normal 14 2 2 2 2 4" xfId="26236" xr:uid="{00000000-0005-0000-0000-00000C5E0000}"/>
    <cellStyle name="Normal 14 2 2 2 3" xfId="11238" xr:uid="{00000000-0005-0000-0000-00000D5E0000}"/>
    <cellStyle name="Normal 14 2 2 2 3 2" xfId="11239" xr:uid="{00000000-0005-0000-0000-00000E5E0000}"/>
    <cellStyle name="Normal 14 2 2 2 3 2 2" xfId="26240" xr:uid="{00000000-0005-0000-0000-00000F5E0000}"/>
    <cellStyle name="Normal 14 2 2 2 3 3" xfId="26239" xr:uid="{00000000-0005-0000-0000-0000105E0000}"/>
    <cellStyle name="Normal 14 2 2 2 4" xfId="26235" xr:uid="{00000000-0005-0000-0000-0000115E0000}"/>
    <cellStyle name="Normal 14 2 2 3" xfId="11240" xr:uid="{00000000-0005-0000-0000-0000125E0000}"/>
    <cellStyle name="Normal 14 2 2 3 2" xfId="11241" xr:uid="{00000000-0005-0000-0000-0000135E0000}"/>
    <cellStyle name="Normal 14 2 2 3 2 2" xfId="26242" xr:uid="{00000000-0005-0000-0000-0000145E0000}"/>
    <cellStyle name="Normal 14 2 2 3 3" xfId="11242" xr:uid="{00000000-0005-0000-0000-0000155E0000}"/>
    <cellStyle name="Normal 14 2 2 3 3 2" xfId="26243" xr:uid="{00000000-0005-0000-0000-0000165E0000}"/>
    <cellStyle name="Normal 14 2 2 3 4" xfId="26241" xr:uid="{00000000-0005-0000-0000-0000175E0000}"/>
    <cellStyle name="Normal 14 2 2 4" xfId="11243" xr:uid="{00000000-0005-0000-0000-0000185E0000}"/>
    <cellStyle name="Normal 14 2 2 4 2" xfId="11244" xr:uid="{00000000-0005-0000-0000-0000195E0000}"/>
    <cellStyle name="Normal 14 2 2 4 2 2" xfId="26245" xr:uid="{00000000-0005-0000-0000-00001A5E0000}"/>
    <cellStyle name="Normal 14 2 2 4 3" xfId="26244" xr:uid="{00000000-0005-0000-0000-00001B5E0000}"/>
    <cellStyle name="Normal 14 2 2 5" xfId="26234" xr:uid="{00000000-0005-0000-0000-00001C5E0000}"/>
    <cellStyle name="Normal 14 2 3" xfId="11245" xr:uid="{00000000-0005-0000-0000-00001D5E0000}"/>
    <cellStyle name="Normal 14 2 3 2" xfId="11246" xr:uid="{00000000-0005-0000-0000-00001E5E0000}"/>
    <cellStyle name="Normal 14 3" xfId="11247" xr:uid="{00000000-0005-0000-0000-00001F5E0000}"/>
    <cellStyle name="Normal 14 3 2" xfId="11248" xr:uid="{00000000-0005-0000-0000-0000205E0000}"/>
    <cellStyle name="Normal 14 3 2 2" xfId="11249" xr:uid="{00000000-0005-0000-0000-0000215E0000}"/>
    <cellStyle name="Normal 14 4" xfId="11250" xr:uid="{00000000-0005-0000-0000-0000225E0000}"/>
    <cellStyle name="Normal 14 4 2" xfId="11251" xr:uid="{00000000-0005-0000-0000-0000235E0000}"/>
    <cellStyle name="Normal 14 4 2 2" xfId="11252" xr:uid="{00000000-0005-0000-0000-0000245E0000}"/>
    <cellStyle name="Normal 14 4 2 2 2" xfId="11253" xr:uid="{00000000-0005-0000-0000-0000255E0000}"/>
    <cellStyle name="Normal 14 4 2 2 2 2" xfId="26249" xr:uid="{00000000-0005-0000-0000-0000265E0000}"/>
    <cellStyle name="Normal 14 4 2 2 3" xfId="11254" xr:uid="{00000000-0005-0000-0000-0000275E0000}"/>
    <cellStyle name="Normal 14 4 2 2 3 2" xfId="26250" xr:uid="{00000000-0005-0000-0000-0000285E0000}"/>
    <cellStyle name="Normal 14 4 2 2 4" xfId="26248" xr:uid="{00000000-0005-0000-0000-0000295E0000}"/>
    <cellStyle name="Normal 14 4 2 3" xfId="11255" xr:uid="{00000000-0005-0000-0000-00002A5E0000}"/>
    <cellStyle name="Normal 14 4 2 3 2" xfId="11256" xr:uid="{00000000-0005-0000-0000-00002B5E0000}"/>
    <cellStyle name="Normal 14 4 2 3 2 2" xfId="26252" xr:uid="{00000000-0005-0000-0000-00002C5E0000}"/>
    <cellStyle name="Normal 14 4 2 3 3" xfId="26251" xr:uid="{00000000-0005-0000-0000-00002D5E0000}"/>
    <cellStyle name="Normal 14 4 2 4" xfId="26247" xr:uid="{00000000-0005-0000-0000-00002E5E0000}"/>
    <cellStyle name="Normal 14 4 3" xfId="11257" xr:uid="{00000000-0005-0000-0000-00002F5E0000}"/>
    <cellStyle name="Normal 14 4 3 2" xfId="11258" xr:uid="{00000000-0005-0000-0000-0000305E0000}"/>
    <cellStyle name="Normal 14 4 3 2 2" xfId="26254" xr:uid="{00000000-0005-0000-0000-0000315E0000}"/>
    <cellStyle name="Normal 14 4 3 3" xfId="11259" xr:uid="{00000000-0005-0000-0000-0000325E0000}"/>
    <cellStyle name="Normal 14 4 3 3 2" xfId="26255" xr:uid="{00000000-0005-0000-0000-0000335E0000}"/>
    <cellStyle name="Normal 14 4 3 4" xfId="26253" xr:uid="{00000000-0005-0000-0000-0000345E0000}"/>
    <cellStyle name="Normal 14 4 4" xfId="11260" xr:uid="{00000000-0005-0000-0000-0000355E0000}"/>
    <cellStyle name="Normal 14 4 4 2" xfId="11261" xr:uid="{00000000-0005-0000-0000-0000365E0000}"/>
    <cellStyle name="Normal 14 4 4 2 2" xfId="26257" xr:uid="{00000000-0005-0000-0000-0000375E0000}"/>
    <cellStyle name="Normal 14 4 4 3" xfId="26256" xr:uid="{00000000-0005-0000-0000-0000385E0000}"/>
    <cellStyle name="Normal 14 4 5" xfId="26246" xr:uid="{00000000-0005-0000-0000-0000395E0000}"/>
    <cellStyle name="Normal 14 5" xfId="11262" xr:uid="{00000000-0005-0000-0000-00003A5E0000}"/>
    <cellStyle name="Normal 14 5 2" xfId="11263" xr:uid="{00000000-0005-0000-0000-00003B5E0000}"/>
    <cellStyle name="Normal 14 5 2 2" xfId="11264" xr:uid="{00000000-0005-0000-0000-00003C5E0000}"/>
    <cellStyle name="Normal 14 6" xfId="11265" xr:uid="{00000000-0005-0000-0000-00003D5E0000}"/>
    <cellStyle name="Normal 14 6 2" xfId="11266" xr:uid="{00000000-0005-0000-0000-00003E5E0000}"/>
    <cellStyle name="Normal 140" xfId="31255" xr:uid="{00000000-0005-0000-0000-00003F5E0000}"/>
    <cellStyle name="Normal 141" xfId="31256" xr:uid="{00000000-0005-0000-0000-0000405E0000}"/>
    <cellStyle name="Normal 142" xfId="31273" xr:uid="{00000000-0005-0000-0000-0000415E0000}"/>
    <cellStyle name="Normal 143" xfId="31310" xr:uid="{00000000-0005-0000-0000-0000425E0000}"/>
    <cellStyle name="Normal 144" xfId="31337" xr:uid="{00000000-0005-0000-0000-0000435E0000}"/>
    <cellStyle name="Normal 145" xfId="31351" xr:uid="{00000000-0005-0000-0000-0000445E0000}"/>
    <cellStyle name="Normal 146" xfId="31365" xr:uid="{00000000-0005-0000-0000-0000455E0000}"/>
    <cellStyle name="Normal 147" xfId="31379" xr:uid="{00000000-0005-0000-0000-0000465E0000}"/>
    <cellStyle name="Normal 148" xfId="31393" xr:uid="{00000000-0005-0000-0000-0000475E0000}"/>
    <cellStyle name="Normal 149" xfId="31433" xr:uid="{00000000-0005-0000-0000-0000485E0000}"/>
    <cellStyle name="Normal 15" xfId="363" xr:uid="{00000000-0005-0000-0000-0000495E0000}"/>
    <cellStyle name="Normal 15 2" xfId="11267" xr:uid="{00000000-0005-0000-0000-00004A5E0000}"/>
    <cellStyle name="Normal 15 2 2" xfId="11268" xr:uid="{00000000-0005-0000-0000-00004B5E0000}"/>
    <cellStyle name="Normal 15 2 2 2" xfId="11269" xr:uid="{00000000-0005-0000-0000-00004C5E0000}"/>
    <cellStyle name="Normal 15 2 2 2 2" xfId="11270" xr:uid="{00000000-0005-0000-0000-00004D5E0000}"/>
    <cellStyle name="Normal 15 2 2 2 2 2" xfId="11271" xr:uid="{00000000-0005-0000-0000-00004E5E0000}"/>
    <cellStyle name="Normal 15 2 2 2 2 2 2" xfId="11272" xr:uid="{00000000-0005-0000-0000-00004F5E0000}"/>
    <cellStyle name="Normal 15 2 2 2 2 2 2 2" xfId="26263" xr:uid="{00000000-0005-0000-0000-0000505E0000}"/>
    <cellStyle name="Normal 15 2 2 2 2 2 3" xfId="11273" xr:uid="{00000000-0005-0000-0000-0000515E0000}"/>
    <cellStyle name="Normal 15 2 2 2 2 2 3 2" xfId="26264" xr:uid="{00000000-0005-0000-0000-0000525E0000}"/>
    <cellStyle name="Normal 15 2 2 2 2 2 4" xfId="26262" xr:uid="{00000000-0005-0000-0000-0000535E0000}"/>
    <cellStyle name="Normal 15 2 2 2 2 3" xfId="11274" xr:uid="{00000000-0005-0000-0000-0000545E0000}"/>
    <cellStyle name="Normal 15 2 2 2 2 3 2" xfId="11275" xr:uid="{00000000-0005-0000-0000-0000555E0000}"/>
    <cellStyle name="Normal 15 2 2 2 2 3 2 2" xfId="26266" xr:uid="{00000000-0005-0000-0000-0000565E0000}"/>
    <cellStyle name="Normal 15 2 2 2 2 3 3" xfId="26265" xr:uid="{00000000-0005-0000-0000-0000575E0000}"/>
    <cellStyle name="Normal 15 2 2 2 2 4" xfId="26261" xr:uid="{00000000-0005-0000-0000-0000585E0000}"/>
    <cellStyle name="Normal 15 2 2 2 3" xfId="11276" xr:uid="{00000000-0005-0000-0000-0000595E0000}"/>
    <cellStyle name="Normal 15 2 2 2 3 2" xfId="11277" xr:uid="{00000000-0005-0000-0000-00005A5E0000}"/>
    <cellStyle name="Normal 15 2 2 2 3 2 2" xfId="26268" xr:uid="{00000000-0005-0000-0000-00005B5E0000}"/>
    <cellStyle name="Normal 15 2 2 2 3 3" xfId="11278" xr:uid="{00000000-0005-0000-0000-00005C5E0000}"/>
    <cellStyle name="Normal 15 2 2 2 3 3 2" xfId="26269" xr:uid="{00000000-0005-0000-0000-00005D5E0000}"/>
    <cellStyle name="Normal 15 2 2 2 3 4" xfId="26267" xr:uid="{00000000-0005-0000-0000-00005E5E0000}"/>
    <cellStyle name="Normal 15 2 2 2 4" xfId="11279" xr:uid="{00000000-0005-0000-0000-00005F5E0000}"/>
    <cellStyle name="Normal 15 2 2 2 4 2" xfId="11280" xr:uid="{00000000-0005-0000-0000-0000605E0000}"/>
    <cellStyle name="Normal 15 2 2 2 4 2 2" xfId="26271" xr:uid="{00000000-0005-0000-0000-0000615E0000}"/>
    <cellStyle name="Normal 15 2 2 2 4 3" xfId="26270" xr:uid="{00000000-0005-0000-0000-0000625E0000}"/>
    <cellStyle name="Normal 15 2 2 2 5" xfId="26260" xr:uid="{00000000-0005-0000-0000-0000635E0000}"/>
    <cellStyle name="Normal 15 2 2 3" xfId="11281" xr:uid="{00000000-0005-0000-0000-0000645E0000}"/>
    <cellStyle name="Normal 15 2 2 3 2" xfId="11282" xr:uid="{00000000-0005-0000-0000-0000655E0000}"/>
    <cellStyle name="Normal 15 2 2 3 2 2" xfId="11283" xr:uid="{00000000-0005-0000-0000-0000665E0000}"/>
    <cellStyle name="Normal 15 2 2 3 2 2 2" xfId="26274" xr:uid="{00000000-0005-0000-0000-0000675E0000}"/>
    <cellStyle name="Normal 15 2 2 3 2 3" xfId="11284" xr:uid="{00000000-0005-0000-0000-0000685E0000}"/>
    <cellStyle name="Normal 15 2 2 3 2 3 2" xfId="26275" xr:uid="{00000000-0005-0000-0000-0000695E0000}"/>
    <cellStyle name="Normal 15 2 2 3 2 4" xfId="26273" xr:uid="{00000000-0005-0000-0000-00006A5E0000}"/>
    <cellStyle name="Normal 15 2 2 3 3" xfId="11285" xr:uid="{00000000-0005-0000-0000-00006B5E0000}"/>
    <cellStyle name="Normal 15 2 2 3 3 2" xfId="11286" xr:uid="{00000000-0005-0000-0000-00006C5E0000}"/>
    <cellStyle name="Normal 15 2 2 3 3 2 2" xfId="26277" xr:uid="{00000000-0005-0000-0000-00006D5E0000}"/>
    <cellStyle name="Normal 15 2 2 3 3 3" xfId="26276" xr:uid="{00000000-0005-0000-0000-00006E5E0000}"/>
    <cellStyle name="Normal 15 2 2 3 4" xfId="26272" xr:uid="{00000000-0005-0000-0000-00006F5E0000}"/>
    <cellStyle name="Normal 15 2 2 4" xfId="11287" xr:uid="{00000000-0005-0000-0000-0000705E0000}"/>
    <cellStyle name="Normal 15 2 2 4 2" xfId="11288" xr:uid="{00000000-0005-0000-0000-0000715E0000}"/>
    <cellStyle name="Normal 15 2 2 4 2 2" xfId="26279" xr:uid="{00000000-0005-0000-0000-0000725E0000}"/>
    <cellStyle name="Normal 15 2 2 4 3" xfId="11289" xr:uid="{00000000-0005-0000-0000-0000735E0000}"/>
    <cellStyle name="Normal 15 2 2 4 3 2" xfId="26280" xr:uid="{00000000-0005-0000-0000-0000745E0000}"/>
    <cellStyle name="Normal 15 2 2 4 4" xfId="26278" xr:uid="{00000000-0005-0000-0000-0000755E0000}"/>
    <cellStyle name="Normal 15 2 2 5" xfId="11290" xr:uid="{00000000-0005-0000-0000-0000765E0000}"/>
    <cellStyle name="Normal 15 2 2 5 2" xfId="11291" xr:uid="{00000000-0005-0000-0000-0000775E0000}"/>
    <cellStyle name="Normal 15 2 2 5 2 2" xfId="26282" xr:uid="{00000000-0005-0000-0000-0000785E0000}"/>
    <cellStyle name="Normal 15 2 2 5 3" xfId="26281" xr:uid="{00000000-0005-0000-0000-0000795E0000}"/>
    <cellStyle name="Normal 15 2 2 6" xfId="26259" xr:uid="{00000000-0005-0000-0000-00007A5E0000}"/>
    <cellStyle name="Normal 15 2 3" xfId="11292" xr:uid="{00000000-0005-0000-0000-00007B5E0000}"/>
    <cellStyle name="Normal 15 2 3 2" xfId="11293" xr:uid="{00000000-0005-0000-0000-00007C5E0000}"/>
    <cellStyle name="Normal 15 2 3 2 2" xfId="11294" xr:uid="{00000000-0005-0000-0000-00007D5E0000}"/>
    <cellStyle name="Normal 15 2 3 2 2 2" xfId="11295" xr:uid="{00000000-0005-0000-0000-00007E5E0000}"/>
    <cellStyle name="Normal 15 2 3 2 2 2 2" xfId="26286" xr:uid="{00000000-0005-0000-0000-00007F5E0000}"/>
    <cellStyle name="Normal 15 2 3 2 2 3" xfId="11296" xr:uid="{00000000-0005-0000-0000-0000805E0000}"/>
    <cellStyle name="Normal 15 2 3 2 2 3 2" xfId="26287" xr:uid="{00000000-0005-0000-0000-0000815E0000}"/>
    <cellStyle name="Normal 15 2 3 2 2 4" xfId="26285" xr:uid="{00000000-0005-0000-0000-0000825E0000}"/>
    <cellStyle name="Normal 15 2 3 2 3" xfId="11297" xr:uid="{00000000-0005-0000-0000-0000835E0000}"/>
    <cellStyle name="Normal 15 2 3 2 3 2" xfId="11298" xr:uid="{00000000-0005-0000-0000-0000845E0000}"/>
    <cellStyle name="Normal 15 2 3 2 3 2 2" xfId="26289" xr:uid="{00000000-0005-0000-0000-0000855E0000}"/>
    <cellStyle name="Normal 15 2 3 2 3 3" xfId="26288" xr:uid="{00000000-0005-0000-0000-0000865E0000}"/>
    <cellStyle name="Normal 15 2 3 2 4" xfId="26284" xr:uid="{00000000-0005-0000-0000-0000875E0000}"/>
    <cellStyle name="Normal 15 2 3 3" xfId="11299" xr:uid="{00000000-0005-0000-0000-0000885E0000}"/>
    <cellStyle name="Normal 15 2 3 3 2" xfId="11300" xr:uid="{00000000-0005-0000-0000-0000895E0000}"/>
    <cellStyle name="Normal 15 2 3 3 2 2" xfId="26291" xr:uid="{00000000-0005-0000-0000-00008A5E0000}"/>
    <cellStyle name="Normal 15 2 3 3 3" xfId="11301" xr:uid="{00000000-0005-0000-0000-00008B5E0000}"/>
    <cellStyle name="Normal 15 2 3 3 3 2" xfId="26292" xr:uid="{00000000-0005-0000-0000-00008C5E0000}"/>
    <cellStyle name="Normal 15 2 3 3 4" xfId="26290" xr:uid="{00000000-0005-0000-0000-00008D5E0000}"/>
    <cellStyle name="Normal 15 2 3 4" xfId="11302" xr:uid="{00000000-0005-0000-0000-00008E5E0000}"/>
    <cellStyle name="Normal 15 2 3 4 2" xfId="11303" xr:uid="{00000000-0005-0000-0000-00008F5E0000}"/>
    <cellStyle name="Normal 15 2 3 4 2 2" xfId="26294" xr:uid="{00000000-0005-0000-0000-0000905E0000}"/>
    <cellStyle name="Normal 15 2 3 4 3" xfId="26293" xr:uid="{00000000-0005-0000-0000-0000915E0000}"/>
    <cellStyle name="Normal 15 2 3 5" xfId="26283" xr:uid="{00000000-0005-0000-0000-0000925E0000}"/>
    <cellStyle name="Normal 15 2 4" xfId="11304" xr:uid="{00000000-0005-0000-0000-0000935E0000}"/>
    <cellStyle name="Normal 15 2 4 2" xfId="11305" xr:uid="{00000000-0005-0000-0000-0000945E0000}"/>
    <cellStyle name="Normal 15 2 4 2 2" xfId="11306" xr:uid="{00000000-0005-0000-0000-0000955E0000}"/>
    <cellStyle name="Normal 15 2 4 2 2 2" xfId="11307" xr:uid="{00000000-0005-0000-0000-0000965E0000}"/>
    <cellStyle name="Normal 15 2 4 2 2 2 2" xfId="26298" xr:uid="{00000000-0005-0000-0000-0000975E0000}"/>
    <cellStyle name="Normal 15 2 4 2 2 3" xfId="11308" xr:uid="{00000000-0005-0000-0000-0000985E0000}"/>
    <cellStyle name="Normal 15 2 4 2 2 3 2" xfId="26299" xr:uid="{00000000-0005-0000-0000-0000995E0000}"/>
    <cellStyle name="Normal 15 2 4 2 2 4" xfId="26297" xr:uid="{00000000-0005-0000-0000-00009A5E0000}"/>
    <cellStyle name="Normal 15 2 4 2 3" xfId="11309" xr:uid="{00000000-0005-0000-0000-00009B5E0000}"/>
    <cellStyle name="Normal 15 2 4 2 3 2" xfId="11310" xr:uid="{00000000-0005-0000-0000-00009C5E0000}"/>
    <cellStyle name="Normal 15 2 4 2 3 2 2" xfId="26301" xr:uid="{00000000-0005-0000-0000-00009D5E0000}"/>
    <cellStyle name="Normal 15 2 4 2 3 3" xfId="26300" xr:uid="{00000000-0005-0000-0000-00009E5E0000}"/>
    <cellStyle name="Normal 15 2 4 2 4" xfId="26296" xr:uid="{00000000-0005-0000-0000-00009F5E0000}"/>
    <cellStyle name="Normal 15 2 4 3" xfId="11311" xr:uid="{00000000-0005-0000-0000-0000A05E0000}"/>
    <cellStyle name="Normal 15 2 4 3 2" xfId="11312" xr:uid="{00000000-0005-0000-0000-0000A15E0000}"/>
    <cellStyle name="Normal 15 2 4 3 2 2" xfId="26303" xr:uid="{00000000-0005-0000-0000-0000A25E0000}"/>
    <cellStyle name="Normal 15 2 4 3 3" xfId="11313" xr:uid="{00000000-0005-0000-0000-0000A35E0000}"/>
    <cellStyle name="Normal 15 2 4 3 3 2" xfId="26304" xr:uid="{00000000-0005-0000-0000-0000A45E0000}"/>
    <cellStyle name="Normal 15 2 4 3 4" xfId="26302" xr:uid="{00000000-0005-0000-0000-0000A55E0000}"/>
    <cellStyle name="Normal 15 2 4 4" xfId="11314" xr:uid="{00000000-0005-0000-0000-0000A65E0000}"/>
    <cellStyle name="Normal 15 2 4 4 2" xfId="11315" xr:uid="{00000000-0005-0000-0000-0000A75E0000}"/>
    <cellStyle name="Normal 15 2 4 4 2 2" xfId="26306" xr:uid="{00000000-0005-0000-0000-0000A85E0000}"/>
    <cellStyle name="Normal 15 2 4 4 3" xfId="26305" xr:uid="{00000000-0005-0000-0000-0000A95E0000}"/>
    <cellStyle name="Normal 15 2 4 5" xfId="26295" xr:uid="{00000000-0005-0000-0000-0000AA5E0000}"/>
    <cellStyle name="Normal 15 2 5" xfId="11316" xr:uid="{00000000-0005-0000-0000-0000AB5E0000}"/>
    <cellStyle name="Normal 15 2 5 2" xfId="11317" xr:uid="{00000000-0005-0000-0000-0000AC5E0000}"/>
    <cellStyle name="Normal 15 2 5 2 2" xfId="11318" xr:uid="{00000000-0005-0000-0000-0000AD5E0000}"/>
    <cellStyle name="Normal 15 2 5 2 2 2" xfId="26309" xr:uid="{00000000-0005-0000-0000-0000AE5E0000}"/>
    <cellStyle name="Normal 15 2 5 2 3" xfId="11319" xr:uid="{00000000-0005-0000-0000-0000AF5E0000}"/>
    <cellStyle name="Normal 15 2 5 2 3 2" xfId="26310" xr:uid="{00000000-0005-0000-0000-0000B05E0000}"/>
    <cellStyle name="Normal 15 2 5 2 4" xfId="26308" xr:uid="{00000000-0005-0000-0000-0000B15E0000}"/>
    <cellStyle name="Normal 15 2 5 3" xfId="11320" xr:uid="{00000000-0005-0000-0000-0000B25E0000}"/>
    <cellStyle name="Normal 15 2 5 3 2" xfId="11321" xr:uid="{00000000-0005-0000-0000-0000B35E0000}"/>
    <cellStyle name="Normal 15 2 5 3 2 2" xfId="26312" xr:uid="{00000000-0005-0000-0000-0000B45E0000}"/>
    <cellStyle name="Normal 15 2 5 3 3" xfId="26311" xr:uid="{00000000-0005-0000-0000-0000B55E0000}"/>
    <cellStyle name="Normal 15 2 5 4" xfId="26307" xr:uid="{00000000-0005-0000-0000-0000B65E0000}"/>
    <cellStyle name="Normal 15 2 6" xfId="11322" xr:uid="{00000000-0005-0000-0000-0000B75E0000}"/>
    <cellStyle name="Normal 15 2 6 2" xfId="11323" xr:uid="{00000000-0005-0000-0000-0000B85E0000}"/>
    <cellStyle name="Normal 15 2 6 2 2" xfId="11324" xr:uid="{00000000-0005-0000-0000-0000B95E0000}"/>
    <cellStyle name="Normal 15 2 6 2 2 2" xfId="26315" xr:uid="{00000000-0005-0000-0000-0000BA5E0000}"/>
    <cellStyle name="Normal 15 2 6 2 3" xfId="11325" xr:uid="{00000000-0005-0000-0000-0000BB5E0000}"/>
    <cellStyle name="Normal 15 2 6 2 3 2" xfId="26316" xr:uid="{00000000-0005-0000-0000-0000BC5E0000}"/>
    <cellStyle name="Normal 15 2 6 2 4" xfId="26314" xr:uid="{00000000-0005-0000-0000-0000BD5E0000}"/>
    <cellStyle name="Normal 15 2 6 3" xfId="11326" xr:uid="{00000000-0005-0000-0000-0000BE5E0000}"/>
    <cellStyle name="Normal 15 2 6 3 2" xfId="26317" xr:uid="{00000000-0005-0000-0000-0000BF5E0000}"/>
    <cellStyle name="Normal 15 2 6 4" xfId="11327" xr:uid="{00000000-0005-0000-0000-0000C05E0000}"/>
    <cellStyle name="Normal 15 2 6 4 2" xfId="26318" xr:uid="{00000000-0005-0000-0000-0000C15E0000}"/>
    <cellStyle name="Normal 15 2 6 5" xfId="26313" xr:uid="{00000000-0005-0000-0000-0000C25E0000}"/>
    <cellStyle name="Normal 15 2 7" xfId="11328" xr:uid="{00000000-0005-0000-0000-0000C35E0000}"/>
    <cellStyle name="Normal 15 2 7 2" xfId="11329" xr:uid="{00000000-0005-0000-0000-0000C45E0000}"/>
    <cellStyle name="Normal 15 2 7 2 2" xfId="26320" xr:uid="{00000000-0005-0000-0000-0000C55E0000}"/>
    <cellStyle name="Normal 15 2 7 3" xfId="11330" xr:uid="{00000000-0005-0000-0000-0000C65E0000}"/>
    <cellStyle name="Normal 15 2 7 3 2" xfId="26321" xr:uid="{00000000-0005-0000-0000-0000C75E0000}"/>
    <cellStyle name="Normal 15 2 7 4" xfId="26319" xr:uid="{00000000-0005-0000-0000-0000C85E0000}"/>
    <cellStyle name="Normal 15 2 8" xfId="11331" xr:uid="{00000000-0005-0000-0000-0000C95E0000}"/>
    <cellStyle name="Normal 15 2 8 2" xfId="11332" xr:uid="{00000000-0005-0000-0000-0000CA5E0000}"/>
    <cellStyle name="Normal 15 2 8 2 2" xfId="26323" xr:uid="{00000000-0005-0000-0000-0000CB5E0000}"/>
    <cellStyle name="Normal 15 2 8 3" xfId="26322" xr:uid="{00000000-0005-0000-0000-0000CC5E0000}"/>
    <cellStyle name="Normal 15 2 9" xfId="26258" xr:uid="{00000000-0005-0000-0000-0000CD5E0000}"/>
    <cellStyle name="Normal 15 3" xfId="11333" xr:uid="{00000000-0005-0000-0000-0000CE5E0000}"/>
    <cellStyle name="Normal 15 3 2" xfId="11334" xr:uid="{00000000-0005-0000-0000-0000CF5E0000}"/>
    <cellStyle name="Normal 15 3 2 2" xfId="11335" xr:uid="{00000000-0005-0000-0000-0000D05E0000}"/>
    <cellStyle name="Normal 15 3 2 2 2" xfId="11336" xr:uid="{00000000-0005-0000-0000-0000D15E0000}"/>
    <cellStyle name="Normal 15 3 2 2 2 2" xfId="11337" xr:uid="{00000000-0005-0000-0000-0000D25E0000}"/>
    <cellStyle name="Normal 15 3 2 2 2 2 2" xfId="26328" xr:uid="{00000000-0005-0000-0000-0000D35E0000}"/>
    <cellStyle name="Normal 15 3 2 2 2 3" xfId="11338" xr:uid="{00000000-0005-0000-0000-0000D45E0000}"/>
    <cellStyle name="Normal 15 3 2 2 2 3 2" xfId="26329" xr:uid="{00000000-0005-0000-0000-0000D55E0000}"/>
    <cellStyle name="Normal 15 3 2 2 2 4" xfId="26327" xr:uid="{00000000-0005-0000-0000-0000D65E0000}"/>
    <cellStyle name="Normal 15 3 2 2 3" xfId="11339" xr:uid="{00000000-0005-0000-0000-0000D75E0000}"/>
    <cellStyle name="Normal 15 3 2 2 3 2" xfId="11340" xr:uid="{00000000-0005-0000-0000-0000D85E0000}"/>
    <cellStyle name="Normal 15 3 2 2 3 2 2" xfId="26331" xr:uid="{00000000-0005-0000-0000-0000D95E0000}"/>
    <cellStyle name="Normal 15 3 2 2 3 3" xfId="26330" xr:uid="{00000000-0005-0000-0000-0000DA5E0000}"/>
    <cellStyle name="Normal 15 3 2 2 4" xfId="26326" xr:uid="{00000000-0005-0000-0000-0000DB5E0000}"/>
    <cellStyle name="Normal 15 3 2 3" xfId="11341" xr:uid="{00000000-0005-0000-0000-0000DC5E0000}"/>
    <cellStyle name="Normal 15 3 2 3 2" xfId="11342" xr:uid="{00000000-0005-0000-0000-0000DD5E0000}"/>
    <cellStyle name="Normal 15 3 2 3 2 2" xfId="26333" xr:uid="{00000000-0005-0000-0000-0000DE5E0000}"/>
    <cellStyle name="Normal 15 3 2 3 3" xfId="11343" xr:uid="{00000000-0005-0000-0000-0000DF5E0000}"/>
    <cellStyle name="Normal 15 3 2 3 3 2" xfId="26334" xr:uid="{00000000-0005-0000-0000-0000E05E0000}"/>
    <cellStyle name="Normal 15 3 2 3 4" xfId="26332" xr:uid="{00000000-0005-0000-0000-0000E15E0000}"/>
    <cellStyle name="Normal 15 3 2 4" xfId="11344" xr:uid="{00000000-0005-0000-0000-0000E25E0000}"/>
    <cellStyle name="Normal 15 3 2 4 2" xfId="11345" xr:uid="{00000000-0005-0000-0000-0000E35E0000}"/>
    <cellStyle name="Normal 15 3 2 4 2 2" xfId="26336" xr:uid="{00000000-0005-0000-0000-0000E45E0000}"/>
    <cellStyle name="Normal 15 3 2 4 3" xfId="26335" xr:uid="{00000000-0005-0000-0000-0000E55E0000}"/>
    <cellStyle name="Normal 15 3 2 5" xfId="26325" xr:uid="{00000000-0005-0000-0000-0000E65E0000}"/>
    <cellStyle name="Normal 15 3 3" xfId="11346" xr:uid="{00000000-0005-0000-0000-0000E75E0000}"/>
    <cellStyle name="Normal 15 3 3 2" xfId="11347" xr:uid="{00000000-0005-0000-0000-0000E85E0000}"/>
    <cellStyle name="Normal 15 3 3 2 2" xfId="11348" xr:uid="{00000000-0005-0000-0000-0000E95E0000}"/>
    <cellStyle name="Normal 15 3 3 2 2 2" xfId="11349" xr:uid="{00000000-0005-0000-0000-0000EA5E0000}"/>
    <cellStyle name="Normal 15 3 3 2 2 2 2" xfId="26340" xr:uid="{00000000-0005-0000-0000-0000EB5E0000}"/>
    <cellStyle name="Normal 15 3 3 2 2 3" xfId="11350" xr:uid="{00000000-0005-0000-0000-0000EC5E0000}"/>
    <cellStyle name="Normal 15 3 3 2 2 3 2" xfId="26341" xr:uid="{00000000-0005-0000-0000-0000ED5E0000}"/>
    <cellStyle name="Normal 15 3 3 2 2 4" xfId="26339" xr:uid="{00000000-0005-0000-0000-0000EE5E0000}"/>
    <cellStyle name="Normal 15 3 3 2 3" xfId="11351" xr:uid="{00000000-0005-0000-0000-0000EF5E0000}"/>
    <cellStyle name="Normal 15 3 3 2 3 2" xfId="11352" xr:uid="{00000000-0005-0000-0000-0000F05E0000}"/>
    <cellStyle name="Normal 15 3 3 2 3 2 2" xfId="26343" xr:uid="{00000000-0005-0000-0000-0000F15E0000}"/>
    <cellStyle name="Normal 15 3 3 2 3 3" xfId="26342" xr:uid="{00000000-0005-0000-0000-0000F25E0000}"/>
    <cellStyle name="Normal 15 3 3 2 4" xfId="26338" xr:uid="{00000000-0005-0000-0000-0000F35E0000}"/>
    <cellStyle name="Normal 15 3 3 3" xfId="11353" xr:uid="{00000000-0005-0000-0000-0000F45E0000}"/>
    <cellStyle name="Normal 15 3 3 3 2" xfId="11354" xr:uid="{00000000-0005-0000-0000-0000F55E0000}"/>
    <cellStyle name="Normal 15 3 3 3 2 2" xfId="26345" xr:uid="{00000000-0005-0000-0000-0000F65E0000}"/>
    <cellStyle name="Normal 15 3 3 3 3" xfId="11355" xr:uid="{00000000-0005-0000-0000-0000F75E0000}"/>
    <cellStyle name="Normal 15 3 3 3 3 2" xfId="26346" xr:uid="{00000000-0005-0000-0000-0000F85E0000}"/>
    <cellStyle name="Normal 15 3 3 3 4" xfId="26344" xr:uid="{00000000-0005-0000-0000-0000F95E0000}"/>
    <cellStyle name="Normal 15 3 3 4" xfId="11356" xr:uid="{00000000-0005-0000-0000-0000FA5E0000}"/>
    <cellStyle name="Normal 15 3 3 4 2" xfId="11357" xr:uid="{00000000-0005-0000-0000-0000FB5E0000}"/>
    <cellStyle name="Normal 15 3 3 4 2 2" xfId="26348" xr:uid="{00000000-0005-0000-0000-0000FC5E0000}"/>
    <cellStyle name="Normal 15 3 3 4 3" xfId="26347" xr:uid="{00000000-0005-0000-0000-0000FD5E0000}"/>
    <cellStyle name="Normal 15 3 3 5" xfId="26337" xr:uid="{00000000-0005-0000-0000-0000FE5E0000}"/>
    <cellStyle name="Normal 15 3 4" xfId="11358" xr:uid="{00000000-0005-0000-0000-0000FF5E0000}"/>
    <cellStyle name="Normal 15 3 4 2" xfId="11359" xr:uid="{00000000-0005-0000-0000-0000005F0000}"/>
    <cellStyle name="Normal 15 3 4 2 2" xfId="11360" xr:uid="{00000000-0005-0000-0000-0000015F0000}"/>
    <cellStyle name="Normal 15 3 4 2 2 2" xfId="26351" xr:uid="{00000000-0005-0000-0000-0000025F0000}"/>
    <cellStyle name="Normal 15 3 4 2 3" xfId="11361" xr:uid="{00000000-0005-0000-0000-0000035F0000}"/>
    <cellStyle name="Normal 15 3 4 2 3 2" xfId="26352" xr:uid="{00000000-0005-0000-0000-0000045F0000}"/>
    <cellStyle name="Normal 15 3 4 2 4" xfId="26350" xr:uid="{00000000-0005-0000-0000-0000055F0000}"/>
    <cellStyle name="Normal 15 3 4 3" xfId="11362" xr:uid="{00000000-0005-0000-0000-0000065F0000}"/>
    <cellStyle name="Normal 15 3 4 3 2" xfId="11363" xr:uid="{00000000-0005-0000-0000-0000075F0000}"/>
    <cellStyle name="Normal 15 3 4 3 2 2" xfId="26354" xr:uid="{00000000-0005-0000-0000-0000085F0000}"/>
    <cellStyle name="Normal 15 3 4 3 3" xfId="26353" xr:uid="{00000000-0005-0000-0000-0000095F0000}"/>
    <cellStyle name="Normal 15 3 4 4" xfId="26349" xr:uid="{00000000-0005-0000-0000-00000A5F0000}"/>
    <cellStyle name="Normal 15 3 5" xfId="11364" xr:uid="{00000000-0005-0000-0000-00000B5F0000}"/>
    <cellStyle name="Normal 15 3 5 2" xfId="11365" xr:uid="{00000000-0005-0000-0000-00000C5F0000}"/>
    <cellStyle name="Normal 15 3 5 2 2" xfId="11366" xr:uid="{00000000-0005-0000-0000-00000D5F0000}"/>
    <cellStyle name="Normal 15 3 5 2 2 2" xfId="26357" xr:uid="{00000000-0005-0000-0000-00000E5F0000}"/>
    <cellStyle name="Normal 15 3 5 2 3" xfId="11367" xr:uid="{00000000-0005-0000-0000-00000F5F0000}"/>
    <cellStyle name="Normal 15 3 5 2 3 2" xfId="26358" xr:uid="{00000000-0005-0000-0000-0000105F0000}"/>
    <cellStyle name="Normal 15 3 5 2 4" xfId="26356" xr:uid="{00000000-0005-0000-0000-0000115F0000}"/>
    <cellStyle name="Normal 15 3 5 3" xfId="11368" xr:uid="{00000000-0005-0000-0000-0000125F0000}"/>
    <cellStyle name="Normal 15 3 5 3 2" xfId="26359" xr:uid="{00000000-0005-0000-0000-0000135F0000}"/>
    <cellStyle name="Normal 15 3 5 4" xfId="11369" xr:uid="{00000000-0005-0000-0000-0000145F0000}"/>
    <cellStyle name="Normal 15 3 5 4 2" xfId="26360" xr:uid="{00000000-0005-0000-0000-0000155F0000}"/>
    <cellStyle name="Normal 15 3 5 5" xfId="26355" xr:uid="{00000000-0005-0000-0000-0000165F0000}"/>
    <cellStyle name="Normal 15 3 6" xfId="11370" xr:uid="{00000000-0005-0000-0000-0000175F0000}"/>
    <cellStyle name="Normal 15 3 6 2" xfId="11371" xr:uid="{00000000-0005-0000-0000-0000185F0000}"/>
    <cellStyle name="Normal 15 3 6 2 2" xfId="26362" xr:uid="{00000000-0005-0000-0000-0000195F0000}"/>
    <cellStyle name="Normal 15 3 6 3" xfId="11372" xr:uid="{00000000-0005-0000-0000-00001A5F0000}"/>
    <cellStyle name="Normal 15 3 6 3 2" xfId="26363" xr:uid="{00000000-0005-0000-0000-00001B5F0000}"/>
    <cellStyle name="Normal 15 3 6 4" xfId="26361" xr:uid="{00000000-0005-0000-0000-00001C5F0000}"/>
    <cellStyle name="Normal 15 3 7" xfId="11373" xr:uid="{00000000-0005-0000-0000-00001D5F0000}"/>
    <cellStyle name="Normal 15 3 7 2" xfId="11374" xr:uid="{00000000-0005-0000-0000-00001E5F0000}"/>
    <cellStyle name="Normal 15 3 7 2 2" xfId="26365" xr:uid="{00000000-0005-0000-0000-00001F5F0000}"/>
    <cellStyle name="Normal 15 3 7 3" xfId="26364" xr:uid="{00000000-0005-0000-0000-0000205F0000}"/>
    <cellStyle name="Normal 15 3 8" xfId="26324" xr:uid="{00000000-0005-0000-0000-0000215F0000}"/>
    <cellStyle name="Normal 15 4" xfId="11375" xr:uid="{00000000-0005-0000-0000-0000225F0000}"/>
    <cellStyle name="Normal 15 4 2" xfId="11376" xr:uid="{00000000-0005-0000-0000-0000235F0000}"/>
    <cellStyle name="Normal 15 4 2 2" xfId="11377" xr:uid="{00000000-0005-0000-0000-0000245F0000}"/>
    <cellStyle name="Normal 15 4 2 2 2" xfId="11378" xr:uid="{00000000-0005-0000-0000-0000255F0000}"/>
    <cellStyle name="Normal 15 4 2 2 2 2" xfId="26369" xr:uid="{00000000-0005-0000-0000-0000265F0000}"/>
    <cellStyle name="Normal 15 4 2 2 3" xfId="11379" xr:uid="{00000000-0005-0000-0000-0000275F0000}"/>
    <cellStyle name="Normal 15 4 2 2 3 2" xfId="26370" xr:uid="{00000000-0005-0000-0000-0000285F0000}"/>
    <cellStyle name="Normal 15 4 2 2 4" xfId="26368" xr:uid="{00000000-0005-0000-0000-0000295F0000}"/>
    <cellStyle name="Normal 15 4 2 3" xfId="11380" xr:uid="{00000000-0005-0000-0000-00002A5F0000}"/>
    <cellStyle name="Normal 15 4 2 3 2" xfId="11381" xr:uid="{00000000-0005-0000-0000-00002B5F0000}"/>
    <cellStyle name="Normal 15 4 2 3 2 2" xfId="26372" xr:uid="{00000000-0005-0000-0000-00002C5F0000}"/>
    <cellStyle name="Normal 15 4 2 3 3" xfId="26371" xr:uid="{00000000-0005-0000-0000-00002D5F0000}"/>
    <cellStyle name="Normal 15 4 2 4" xfId="26367" xr:uid="{00000000-0005-0000-0000-00002E5F0000}"/>
    <cellStyle name="Normal 15 4 3" xfId="11382" xr:uid="{00000000-0005-0000-0000-00002F5F0000}"/>
    <cellStyle name="Normal 15 4 3 2" xfId="11383" xr:uid="{00000000-0005-0000-0000-0000305F0000}"/>
    <cellStyle name="Normal 15 4 3 2 2" xfId="26374" xr:uid="{00000000-0005-0000-0000-0000315F0000}"/>
    <cellStyle name="Normal 15 4 3 3" xfId="11384" xr:uid="{00000000-0005-0000-0000-0000325F0000}"/>
    <cellStyle name="Normal 15 4 3 3 2" xfId="26375" xr:uid="{00000000-0005-0000-0000-0000335F0000}"/>
    <cellStyle name="Normal 15 4 3 4" xfId="26373" xr:uid="{00000000-0005-0000-0000-0000345F0000}"/>
    <cellStyle name="Normal 15 4 4" xfId="11385" xr:uid="{00000000-0005-0000-0000-0000355F0000}"/>
    <cellStyle name="Normal 15 4 4 2" xfId="11386" xr:uid="{00000000-0005-0000-0000-0000365F0000}"/>
    <cellStyle name="Normal 15 4 4 2 2" xfId="26377" xr:uid="{00000000-0005-0000-0000-0000375F0000}"/>
    <cellStyle name="Normal 15 4 4 3" xfId="26376" xr:uid="{00000000-0005-0000-0000-0000385F0000}"/>
    <cellStyle name="Normal 15 4 5" xfId="26366" xr:uid="{00000000-0005-0000-0000-0000395F0000}"/>
    <cellStyle name="Normal 15 5" xfId="11387" xr:uid="{00000000-0005-0000-0000-00003A5F0000}"/>
    <cellStyle name="Normal 15 5 2" xfId="11388" xr:uid="{00000000-0005-0000-0000-00003B5F0000}"/>
    <cellStyle name="Normal 15 5 2 2" xfId="11389" xr:uid="{00000000-0005-0000-0000-00003C5F0000}"/>
    <cellStyle name="Normal 15 5 2 2 2" xfId="11390" xr:uid="{00000000-0005-0000-0000-00003D5F0000}"/>
    <cellStyle name="Normal 15 5 2 2 2 2" xfId="26381" xr:uid="{00000000-0005-0000-0000-00003E5F0000}"/>
    <cellStyle name="Normal 15 5 2 2 3" xfId="11391" xr:uid="{00000000-0005-0000-0000-00003F5F0000}"/>
    <cellStyle name="Normal 15 5 2 2 3 2" xfId="26382" xr:uid="{00000000-0005-0000-0000-0000405F0000}"/>
    <cellStyle name="Normal 15 5 2 2 4" xfId="26380" xr:uid="{00000000-0005-0000-0000-0000415F0000}"/>
    <cellStyle name="Normal 15 5 2 3" xfId="11392" xr:uid="{00000000-0005-0000-0000-0000425F0000}"/>
    <cellStyle name="Normal 15 5 2 3 2" xfId="11393" xr:uid="{00000000-0005-0000-0000-0000435F0000}"/>
    <cellStyle name="Normal 15 5 2 3 2 2" xfId="26384" xr:uid="{00000000-0005-0000-0000-0000445F0000}"/>
    <cellStyle name="Normal 15 5 2 3 3" xfId="26383" xr:uid="{00000000-0005-0000-0000-0000455F0000}"/>
    <cellStyle name="Normal 15 5 2 4" xfId="26379" xr:uid="{00000000-0005-0000-0000-0000465F0000}"/>
    <cellStyle name="Normal 15 5 3" xfId="11394" xr:uid="{00000000-0005-0000-0000-0000475F0000}"/>
    <cellStyle name="Normal 15 5 3 2" xfId="11395" xr:uid="{00000000-0005-0000-0000-0000485F0000}"/>
    <cellStyle name="Normal 15 5 3 2 2" xfId="26386" xr:uid="{00000000-0005-0000-0000-0000495F0000}"/>
    <cellStyle name="Normal 15 5 3 3" xfId="11396" xr:uid="{00000000-0005-0000-0000-00004A5F0000}"/>
    <cellStyle name="Normal 15 5 3 3 2" xfId="26387" xr:uid="{00000000-0005-0000-0000-00004B5F0000}"/>
    <cellStyle name="Normal 15 5 3 4" xfId="26385" xr:uid="{00000000-0005-0000-0000-00004C5F0000}"/>
    <cellStyle name="Normal 15 5 4" xfId="11397" xr:uid="{00000000-0005-0000-0000-00004D5F0000}"/>
    <cellStyle name="Normal 15 5 4 2" xfId="11398" xr:uid="{00000000-0005-0000-0000-00004E5F0000}"/>
    <cellStyle name="Normal 15 5 4 2 2" xfId="26389" xr:uid="{00000000-0005-0000-0000-00004F5F0000}"/>
    <cellStyle name="Normal 15 5 4 3" xfId="26388" xr:uid="{00000000-0005-0000-0000-0000505F0000}"/>
    <cellStyle name="Normal 15 5 5" xfId="26378" xr:uid="{00000000-0005-0000-0000-0000515F0000}"/>
    <cellStyle name="Normal 15 6" xfId="11399" xr:uid="{00000000-0005-0000-0000-0000525F0000}"/>
    <cellStyle name="Normal 15 6 2" xfId="11400" xr:uid="{00000000-0005-0000-0000-0000535F0000}"/>
    <cellStyle name="Normal 15 6 2 2" xfId="11401" xr:uid="{00000000-0005-0000-0000-0000545F0000}"/>
    <cellStyle name="Normal 15 6 2 2 2" xfId="26392" xr:uid="{00000000-0005-0000-0000-0000555F0000}"/>
    <cellStyle name="Normal 15 6 2 3" xfId="11402" xr:uid="{00000000-0005-0000-0000-0000565F0000}"/>
    <cellStyle name="Normal 15 6 2 3 2" xfId="26393" xr:uid="{00000000-0005-0000-0000-0000575F0000}"/>
    <cellStyle name="Normal 15 6 2 4" xfId="26391" xr:uid="{00000000-0005-0000-0000-0000585F0000}"/>
    <cellStyle name="Normal 15 6 3" xfId="11403" xr:uid="{00000000-0005-0000-0000-0000595F0000}"/>
    <cellStyle name="Normal 15 6 3 2" xfId="11404" xr:uid="{00000000-0005-0000-0000-00005A5F0000}"/>
    <cellStyle name="Normal 15 6 3 2 2" xfId="26395" xr:uid="{00000000-0005-0000-0000-00005B5F0000}"/>
    <cellStyle name="Normal 15 6 3 3" xfId="26394" xr:uid="{00000000-0005-0000-0000-00005C5F0000}"/>
    <cellStyle name="Normal 15 6 4" xfId="26390" xr:uid="{00000000-0005-0000-0000-00005D5F0000}"/>
    <cellStyle name="Normal 15 7" xfId="11405" xr:uid="{00000000-0005-0000-0000-00005E5F0000}"/>
    <cellStyle name="Normal 15 7 2" xfId="11406" xr:uid="{00000000-0005-0000-0000-00005F5F0000}"/>
    <cellStyle name="Normal 15 7 2 2" xfId="11407" xr:uid="{00000000-0005-0000-0000-0000605F0000}"/>
    <cellStyle name="Normal 15 7 2 2 2" xfId="26398" xr:uid="{00000000-0005-0000-0000-0000615F0000}"/>
    <cellStyle name="Normal 15 7 2 3" xfId="11408" xr:uid="{00000000-0005-0000-0000-0000625F0000}"/>
    <cellStyle name="Normal 15 7 2 3 2" xfId="26399" xr:uid="{00000000-0005-0000-0000-0000635F0000}"/>
    <cellStyle name="Normal 15 7 2 4" xfId="26397" xr:uid="{00000000-0005-0000-0000-0000645F0000}"/>
    <cellStyle name="Normal 15 7 3" xfId="11409" xr:uid="{00000000-0005-0000-0000-0000655F0000}"/>
    <cellStyle name="Normal 15 7 3 2" xfId="26400" xr:uid="{00000000-0005-0000-0000-0000665F0000}"/>
    <cellStyle name="Normal 15 7 4" xfId="11410" xr:uid="{00000000-0005-0000-0000-0000675F0000}"/>
    <cellStyle name="Normal 15 7 4 2" xfId="26401" xr:uid="{00000000-0005-0000-0000-0000685F0000}"/>
    <cellStyle name="Normal 15 7 5" xfId="26396" xr:uid="{00000000-0005-0000-0000-0000695F0000}"/>
    <cellStyle name="Normal 15 8" xfId="11411" xr:uid="{00000000-0005-0000-0000-00006A5F0000}"/>
    <cellStyle name="Normal 15 8 2" xfId="11412" xr:uid="{00000000-0005-0000-0000-00006B5F0000}"/>
    <cellStyle name="Normal 15 8 2 2" xfId="26403" xr:uid="{00000000-0005-0000-0000-00006C5F0000}"/>
    <cellStyle name="Normal 15 8 3" xfId="11413" xr:uid="{00000000-0005-0000-0000-00006D5F0000}"/>
    <cellStyle name="Normal 15 8 3 2" xfId="26404" xr:uid="{00000000-0005-0000-0000-00006E5F0000}"/>
    <cellStyle name="Normal 15 8 4" xfId="26402" xr:uid="{00000000-0005-0000-0000-00006F5F0000}"/>
    <cellStyle name="Normal 15 9" xfId="11414" xr:uid="{00000000-0005-0000-0000-0000705F0000}"/>
    <cellStyle name="Normal 15 9 2" xfId="11415" xr:uid="{00000000-0005-0000-0000-0000715F0000}"/>
    <cellStyle name="Normal 15 9 2 2" xfId="26406" xr:uid="{00000000-0005-0000-0000-0000725F0000}"/>
    <cellStyle name="Normal 15 9 3" xfId="26405" xr:uid="{00000000-0005-0000-0000-0000735F0000}"/>
    <cellStyle name="Normal 150" xfId="31447" xr:uid="{00000000-0005-0000-0000-0000745F0000}"/>
    <cellStyle name="Normal 151" xfId="31461" xr:uid="{00000000-0005-0000-0000-0000755F0000}"/>
    <cellStyle name="Normal 152" xfId="31508" xr:uid="{00000000-0005-0000-0000-0000765F0000}"/>
    <cellStyle name="Normal 153" xfId="31548" xr:uid="{00000000-0005-0000-0000-0000775F0000}"/>
    <cellStyle name="Normal 154" xfId="31588" xr:uid="{00000000-0005-0000-0000-0000785F0000}"/>
    <cellStyle name="Normal 155" xfId="31602" xr:uid="{00000000-0005-0000-0000-0000795F0000}"/>
    <cellStyle name="Normal 156" xfId="31610" xr:uid="{00000000-0005-0000-0000-00007A5F0000}"/>
    <cellStyle name="Normal 157" xfId="31614" xr:uid="{00000000-0005-0000-0000-00007B5F0000}"/>
    <cellStyle name="Normal 158" xfId="31613" xr:uid="{00000000-0005-0000-0000-00007C5F0000}"/>
    <cellStyle name="Normal 159" xfId="31652" xr:uid="{00000000-0005-0000-0000-00007D5F0000}"/>
    <cellStyle name="Normal 16" xfId="384" xr:uid="{00000000-0005-0000-0000-00007E5F0000}"/>
    <cellStyle name="Normal 16 2" xfId="11416" xr:uid="{00000000-0005-0000-0000-00007F5F0000}"/>
    <cellStyle name="Normal 16 2 2" xfId="11417" xr:uid="{00000000-0005-0000-0000-0000805F0000}"/>
    <cellStyle name="Normal 16 2 2 2" xfId="11418" xr:uid="{00000000-0005-0000-0000-0000815F0000}"/>
    <cellStyle name="Normal 16 2 2 2 2" xfId="11419" xr:uid="{00000000-0005-0000-0000-0000825F0000}"/>
    <cellStyle name="Normal 16 2 2 2 2 2" xfId="11420" xr:uid="{00000000-0005-0000-0000-0000835F0000}"/>
    <cellStyle name="Normal 16 2 2 2 2 2 2" xfId="11421" xr:uid="{00000000-0005-0000-0000-0000845F0000}"/>
    <cellStyle name="Normal 16 2 2 2 2 2 2 2" xfId="26412" xr:uid="{00000000-0005-0000-0000-0000855F0000}"/>
    <cellStyle name="Normal 16 2 2 2 2 2 3" xfId="11422" xr:uid="{00000000-0005-0000-0000-0000865F0000}"/>
    <cellStyle name="Normal 16 2 2 2 2 2 3 2" xfId="26413" xr:uid="{00000000-0005-0000-0000-0000875F0000}"/>
    <cellStyle name="Normal 16 2 2 2 2 2 4" xfId="26411" xr:uid="{00000000-0005-0000-0000-0000885F0000}"/>
    <cellStyle name="Normal 16 2 2 2 2 3" xfId="11423" xr:uid="{00000000-0005-0000-0000-0000895F0000}"/>
    <cellStyle name="Normal 16 2 2 2 2 3 2" xfId="11424" xr:uid="{00000000-0005-0000-0000-00008A5F0000}"/>
    <cellStyle name="Normal 16 2 2 2 2 3 2 2" xfId="26415" xr:uid="{00000000-0005-0000-0000-00008B5F0000}"/>
    <cellStyle name="Normal 16 2 2 2 2 3 3" xfId="26414" xr:uid="{00000000-0005-0000-0000-00008C5F0000}"/>
    <cellStyle name="Normal 16 2 2 2 2 4" xfId="26410" xr:uid="{00000000-0005-0000-0000-00008D5F0000}"/>
    <cellStyle name="Normal 16 2 2 2 3" xfId="11425" xr:uid="{00000000-0005-0000-0000-00008E5F0000}"/>
    <cellStyle name="Normal 16 2 2 2 3 2" xfId="11426" xr:uid="{00000000-0005-0000-0000-00008F5F0000}"/>
    <cellStyle name="Normal 16 2 2 2 3 2 2" xfId="26417" xr:uid="{00000000-0005-0000-0000-0000905F0000}"/>
    <cellStyle name="Normal 16 2 2 2 3 3" xfId="11427" xr:uid="{00000000-0005-0000-0000-0000915F0000}"/>
    <cellStyle name="Normal 16 2 2 2 3 3 2" xfId="26418" xr:uid="{00000000-0005-0000-0000-0000925F0000}"/>
    <cellStyle name="Normal 16 2 2 2 3 4" xfId="26416" xr:uid="{00000000-0005-0000-0000-0000935F0000}"/>
    <cellStyle name="Normal 16 2 2 2 4" xfId="11428" xr:uid="{00000000-0005-0000-0000-0000945F0000}"/>
    <cellStyle name="Normal 16 2 2 2 4 2" xfId="11429" xr:uid="{00000000-0005-0000-0000-0000955F0000}"/>
    <cellStyle name="Normal 16 2 2 2 4 2 2" xfId="26420" xr:uid="{00000000-0005-0000-0000-0000965F0000}"/>
    <cellStyle name="Normal 16 2 2 2 4 3" xfId="26419" xr:uid="{00000000-0005-0000-0000-0000975F0000}"/>
    <cellStyle name="Normal 16 2 2 2 5" xfId="26409" xr:uid="{00000000-0005-0000-0000-0000985F0000}"/>
    <cellStyle name="Normal 16 2 2 3" xfId="11430" xr:uid="{00000000-0005-0000-0000-0000995F0000}"/>
    <cellStyle name="Normal 16 2 2 3 2" xfId="11431" xr:uid="{00000000-0005-0000-0000-00009A5F0000}"/>
    <cellStyle name="Normal 16 2 2 3 2 2" xfId="11432" xr:uid="{00000000-0005-0000-0000-00009B5F0000}"/>
    <cellStyle name="Normal 16 2 2 3 2 2 2" xfId="26423" xr:uid="{00000000-0005-0000-0000-00009C5F0000}"/>
    <cellStyle name="Normal 16 2 2 3 2 3" xfId="11433" xr:uid="{00000000-0005-0000-0000-00009D5F0000}"/>
    <cellStyle name="Normal 16 2 2 3 2 3 2" xfId="26424" xr:uid="{00000000-0005-0000-0000-00009E5F0000}"/>
    <cellStyle name="Normal 16 2 2 3 2 4" xfId="26422" xr:uid="{00000000-0005-0000-0000-00009F5F0000}"/>
    <cellStyle name="Normal 16 2 2 3 3" xfId="11434" xr:uid="{00000000-0005-0000-0000-0000A05F0000}"/>
    <cellStyle name="Normal 16 2 2 3 3 2" xfId="11435" xr:uid="{00000000-0005-0000-0000-0000A15F0000}"/>
    <cellStyle name="Normal 16 2 2 3 3 2 2" xfId="26426" xr:uid="{00000000-0005-0000-0000-0000A25F0000}"/>
    <cellStyle name="Normal 16 2 2 3 3 3" xfId="26425" xr:uid="{00000000-0005-0000-0000-0000A35F0000}"/>
    <cellStyle name="Normal 16 2 2 3 4" xfId="26421" xr:uid="{00000000-0005-0000-0000-0000A45F0000}"/>
    <cellStyle name="Normal 16 2 2 4" xfId="11436" xr:uid="{00000000-0005-0000-0000-0000A55F0000}"/>
    <cellStyle name="Normal 16 2 2 4 2" xfId="11437" xr:uid="{00000000-0005-0000-0000-0000A65F0000}"/>
    <cellStyle name="Normal 16 2 2 4 2 2" xfId="26428" xr:uid="{00000000-0005-0000-0000-0000A75F0000}"/>
    <cellStyle name="Normal 16 2 2 4 3" xfId="11438" xr:uid="{00000000-0005-0000-0000-0000A85F0000}"/>
    <cellStyle name="Normal 16 2 2 4 3 2" xfId="26429" xr:uid="{00000000-0005-0000-0000-0000A95F0000}"/>
    <cellStyle name="Normal 16 2 2 4 4" xfId="26427" xr:uid="{00000000-0005-0000-0000-0000AA5F0000}"/>
    <cellStyle name="Normal 16 2 2 5" xfId="11439" xr:uid="{00000000-0005-0000-0000-0000AB5F0000}"/>
    <cellStyle name="Normal 16 2 2 5 2" xfId="11440" xr:uid="{00000000-0005-0000-0000-0000AC5F0000}"/>
    <cellStyle name="Normal 16 2 2 5 2 2" xfId="26431" xr:uid="{00000000-0005-0000-0000-0000AD5F0000}"/>
    <cellStyle name="Normal 16 2 2 5 3" xfId="26430" xr:uid="{00000000-0005-0000-0000-0000AE5F0000}"/>
    <cellStyle name="Normal 16 2 2 6" xfId="26408" xr:uid="{00000000-0005-0000-0000-0000AF5F0000}"/>
    <cellStyle name="Normal 16 2 3" xfId="11441" xr:uid="{00000000-0005-0000-0000-0000B05F0000}"/>
    <cellStyle name="Normal 16 2 3 2" xfId="11442" xr:uid="{00000000-0005-0000-0000-0000B15F0000}"/>
    <cellStyle name="Normal 16 2 3 2 2" xfId="11443" xr:uid="{00000000-0005-0000-0000-0000B25F0000}"/>
    <cellStyle name="Normal 16 2 3 2 2 2" xfId="11444" xr:uid="{00000000-0005-0000-0000-0000B35F0000}"/>
    <cellStyle name="Normal 16 2 3 2 2 2 2" xfId="26435" xr:uid="{00000000-0005-0000-0000-0000B45F0000}"/>
    <cellStyle name="Normal 16 2 3 2 2 3" xfId="11445" xr:uid="{00000000-0005-0000-0000-0000B55F0000}"/>
    <cellStyle name="Normal 16 2 3 2 2 3 2" xfId="26436" xr:uid="{00000000-0005-0000-0000-0000B65F0000}"/>
    <cellStyle name="Normal 16 2 3 2 2 4" xfId="26434" xr:uid="{00000000-0005-0000-0000-0000B75F0000}"/>
    <cellStyle name="Normal 16 2 3 2 3" xfId="11446" xr:uid="{00000000-0005-0000-0000-0000B85F0000}"/>
    <cellStyle name="Normal 16 2 3 2 3 2" xfId="11447" xr:uid="{00000000-0005-0000-0000-0000B95F0000}"/>
    <cellStyle name="Normal 16 2 3 2 3 2 2" xfId="26438" xr:uid="{00000000-0005-0000-0000-0000BA5F0000}"/>
    <cellStyle name="Normal 16 2 3 2 3 3" xfId="26437" xr:uid="{00000000-0005-0000-0000-0000BB5F0000}"/>
    <cellStyle name="Normal 16 2 3 2 4" xfId="26433" xr:uid="{00000000-0005-0000-0000-0000BC5F0000}"/>
    <cellStyle name="Normal 16 2 3 3" xfId="11448" xr:uid="{00000000-0005-0000-0000-0000BD5F0000}"/>
    <cellStyle name="Normal 16 2 3 3 2" xfId="11449" xr:uid="{00000000-0005-0000-0000-0000BE5F0000}"/>
    <cellStyle name="Normal 16 2 3 3 2 2" xfId="26440" xr:uid="{00000000-0005-0000-0000-0000BF5F0000}"/>
    <cellStyle name="Normal 16 2 3 3 3" xfId="11450" xr:uid="{00000000-0005-0000-0000-0000C05F0000}"/>
    <cellStyle name="Normal 16 2 3 3 3 2" xfId="26441" xr:uid="{00000000-0005-0000-0000-0000C15F0000}"/>
    <cellStyle name="Normal 16 2 3 3 4" xfId="26439" xr:uid="{00000000-0005-0000-0000-0000C25F0000}"/>
    <cellStyle name="Normal 16 2 3 4" xfId="11451" xr:uid="{00000000-0005-0000-0000-0000C35F0000}"/>
    <cellStyle name="Normal 16 2 3 4 2" xfId="11452" xr:uid="{00000000-0005-0000-0000-0000C45F0000}"/>
    <cellStyle name="Normal 16 2 3 4 2 2" xfId="26443" xr:uid="{00000000-0005-0000-0000-0000C55F0000}"/>
    <cellStyle name="Normal 16 2 3 4 3" xfId="26442" xr:uid="{00000000-0005-0000-0000-0000C65F0000}"/>
    <cellStyle name="Normal 16 2 3 5" xfId="26432" xr:uid="{00000000-0005-0000-0000-0000C75F0000}"/>
    <cellStyle name="Normal 16 2 4" xfId="11453" xr:uid="{00000000-0005-0000-0000-0000C85F0000}"/>
    <cellStyle name="Normal 16 2 4 2" xfId="11454" xr:uid="{00000000-0005-0000-0000-0000C95F0000}"/>
    <cellStyle name="Normal 16 2 4 2 2" xfId="11455" xr:uid="{00000000-0005-0000-0000-0000CA5F0000}"/>
    <cellStyle name="Normal 16 2 4 2 2 2" xfId="11456" xr:uid="{00000000-0005-0000-0000-0000CB5F0000}"/>
    <cellStyle name="Normal 16 2 4 2 2 2 2" xfId="26447" xr:uid="{00000000-0005-0000-0000-0000CC5F0000}"/>
    <cellStyle name="Normal 16 2 4 2 2 3" xfId="11457" xr:uid="{00000000-0005-0000-0000-0000CD5F0000}"/>
    <cellStyle name="Normal 16 2 4 2 2 3 2" xfId="26448" xr:uid="{00000000-0005-0000-0000-0000CE5F0000}"/>
    <cellStyle name="Normal 16 2 4 2 2 4" xfId="26446" xr:uid="{00000000-0005-0000-0000-0000CF5F0000}"/>
    <cellStyle name="Normal 16 2 4 2 3" xfId="11458" xr:uid="{00000000-0005-0000-0000-0000D05F0000}"/>
    <cellStyle name="Normal 16 2 4 2 3 2" xfId="11459" xr:uid="{00000000-0005-0000-0000-0000D15F0000}"/>
    <cellStyle name="Normal 16 2 4 2 3 2 2" xfId="26450" xr:uid="{00000000-0005-0000-0000-0000D25F0000}"/>
    <cellStyle name="Normal 16 2 4 2 3 3" xfId="26449" xr:uid="{00000000-0005-0000-0000-0000D35F0000}"/>
    <cellStyle name="Normal 16 2 4 2 4" xfId="26445" xr:uid="{00000000-0005-0000-0000-0000D45F0000}"/>
    <cellStyle name="Normal 16 2 4 3" xfId="11460" xr:uid="{00000000-0005-0000-0000-0000D55F0000}"/>
    <cellStyle name="Normal 16 2 4 3 2" xfId="11461" xr:uid="{00000000-0005-0000-0000-0000D65F0000}"/>
    <cellStyle name="Normal 16 2 4 3 2 2" xfId="26452" xr:uid="{00000000-0005-0000-0000-0000D75F0000}"/>
    <cellStyle name="Normal 16 2 4 3 3" xfId="11462" xr:uid="{00000000-0005-0000-0000-0000D85F0000}"/>
    <cellStyle name="Normal 16 2 4 3 3 2" xfId="26453" xr:uid="{00000000-0005-0000-0000-0000D95F0000}"/>
    <cellStyle name="Normal 16 2 4 3 4" xfId="26451" xr:uid="{00000000-0005-0000-0000-0000DA5F0000}"/>
    <cellStyle name="Normal 16 2 4 4" xfId="11463" xr:uid="{00000000-0005-0000-0000-0000DB5F0000}"/>
    <cellStyle name="Normal 16 2 4 4 2" xfId="11464" xr:uid="{00000000-0005-0000-0000-0000DC5F0000}"/>
    <cellStyle name="Normal 16 2 4 4 2 2" xfId="26455" xr:uid="{00000000-0005-0000-0000-0000DD5F0000}"/>
    <cellStyle name="Normal 16 2 4 4 3" xfId="26454" xr:uid="{00000000-0005-0000-0000-0000DE5F0000}"/>
    <cellStyle name="Normal 16 2 4 5" xfId="26444" xr:uid="{00000000-0005-0000-0000-0000DF5F0000}"/>
    <cellStyle name="Normal 16 2 5" xfId="11465" xr:uid="{00000000-0005-0000-0000-0000E05F0000}"/>
    <cellStyle name="Normal 16 2 5 2" xfId="11466" xr:uid="{00000000-0005-0000-0000-0000E15F0000}"/>
    <cellStyle name="Normal 16 2 5 2 2" xfId="11467" xr:uid="{00000000-0005-0000-0000-0000E25F0000}"/>
    <cellStyle name="Normal 16 2 5 2 2 2" xfId="26458" xr:uid="{00000000-0005-0000-0000-0000E35F0000}"/>
    <cellStyle name="Normal 16 2 5 2 3" xfId="11468" xr:uid="{00000000-0005-0000-0000-0000E45F0000}"/>
    <cellStyle name="Normal 16 2 5 2 3 2" xfId="26459" xr:uid="{00000000-0005-0000-0000-0000E55F0000}"/>
    <cellStyle name="Normal 16 2 5 2 4" xfId="26457" xr:uid="{00000000-0005-0000-0000-0000E65F0000}"/>
    <cellStyle name="Normal 16 2 5 3" xfId="11469" xr:uid="{00000000-0005-0000-0000-0000E75F0000}"/>
    <cellStyle name="Normal 16 2 5 3 2" xfId="11470" xr:uid="{00000000-0005-0000-0000-0000E85F0000}"/>
    <cellStyle name="Normal 16 2 5 3 2 2" xfId="26461" xr:uid="{00000000-0005-0000-0000-0000E95F0000}"/>
    <cellStyle name="Normal 16 2 5 3 3" xfId="26460" xr:uid="{00000000-0005-0000-0000-0000EA5F0000}"/>
    <cellStyle name="Normal 16 2 5 4" xfId="26456" xr:uid="{00000000-0005-0000-0000-0000EB5F0000}"/>
    <cellStyle name="Normal 16 2 6" xfId="11471" xr:uid="{00000000-0005-0000-0000-0000EC5F0000}"/>
    <cellStyle name="Normal 16 2 6 2" xfId="11472" xr:uid="{00000000-0005-0000-0000-0000ED5F0000}"/>
    <cellStyle name="Normal 16 2 6 2 2" xfId="11473" xr:uid="{00000000-0005-0000-0000-0000EE5F0000}"/>
    <cellStyle name="Normal 16 2 6 2 2 2" xfId="26464" xr:uid="{00000000-0005-0000-0000-0000EF5F0000}"/>
    <cellStyle name="Normal 16 2 6 2 3" xfId="11474" xr:uid="{00000000-0005-0000-0000-0000F05F0000}"/>
    <cellStyle name="Normal 16 2 6 2 3 2" xfId="26465" xr:uid="{00000000-0005-0000-0000-0000F15F0000}"/>
    <cellStyle name="Normal 16 2 6 2 4" xfId="26463" xr:uid="{00000000-0005-0000-0000-0000F25F0000}"/>
    <cellStyle name="Normal 16 2 6 3" xfId="11475" xr:uid="{00000000-0005-0000-0000-0000F35F0000}"/>
    <cellStyle name="Normal 16 2 6 3 2" xfId="26466" xr:uid="{00000000-0005-0000-0000-0000F45F0000}"/>
    <cellStyle name="Normal 16 2 6 4" xfId="11476" xr:uid="{00000000-0005-0000-0000-0000F55F0000}"/>
    <cellStyle name="Normal 16 2 6 4 2" xfId="26467" xr:uid="{00000000-0005-0000-0000-0000F65F0000}"/>
    <cellStyle name="Normal 16 2 6 5" xfId="26462" xr:uid="{00000000-0005-0000-0000-0000F75F0000}"/>
    <cellStyle name="Normal 16 2 7" xfId="11477" xr:uid="{00000000-0005-0000-0000-0000F85F0000}"/>
    <cellStyle name="Normal 16 2 7 2" xfId="11478" xr:uid="{00000000-0005-0000-0000-0000F95F0000}"/>
    <cellStyle name="Normal 16 2 7 2 2" xfId="26469" xr:uid="{00000000-0005-0000-0000-0000FA5F0000}"/>
    <cellStyle name="Normal 16 2 7 3" xfId="11479" xr:uid="{00000000-0005-0000-0000-0000FB5F0000}"/>
    <cellStyle name="Normal 16 2 7 3 2" xfId="26470" xr:uid="{00000000-0005-0000-0000-0000FC5F0000}"/>
    <cellStyle name="Normal 16 2 7 4" xfId="26468" xr:uid="{00000000-0005-0000-0000-0000FD5F0000}"/>
    <cellStyle name="Normal 16 2 8" xfId="11480" xr:uid="{00000000-0005-0000-0000-0000FE5F0000}"/>
    <cellStyle name="Normal 16 2 8 2" xfId="11481" xr:uid="{00000000-0005-0000-0000-0000FF5F0000}"/>
    <cellStyle name="Normal 16 2 8 2 2" xfId="26472" xr:uid="{00000000-0005-0000-0000-000000600000}"/>
    <cellStyle name="Normal 16 2 8 3" xfId="26471" xr:uid="{00000000-0005-0000-0000-000001600000}"/>
    <cellStyle name="Normal 16 2 9" xfId="26407" xr:uid="{00000000-0005-0000-0000-000002600000}"/>
    <cellStyle name="Normal 16 3" xfId="11482" xr:uid="{00000000-0005-0000-0000-000003600000}"/>
    <cellStyle name="Normal 16 3 2" xfId="11483" xr:uid="{00000000-0005-0000-0000-000004600000}"/>
    <cellStyle name="Normal 16 3 2 2" xfId="11484" xr:uid="{00000000-0005-0000-0000-000005600000}"/>
    <cellStyle name="Normal 16 3 2 2 2" xfId="11485" xr:uid="{00000000-0005-0000-0000-000006600000}"/>
    <cellStyle name="Normal 16 3 2 2 2 2" xfId="11486" xr:uid="{00000000-0005-0000-0000-000007600000}"/>
    <cellStyle name="Normal 16 3 2 2 2 2 2" xfId="26477" xr:uid="{00000000-0005-0000-0000-000008600000}"/>
    <cellStyle name="Normal 16 3 2 2 2 3" xfId="11487" xr:uid="{00000000-0005-0000-0000-000009600000}"/>
    <cellStyle name="Normal 16 3 2 2 2 3 2" xfId="26478" xr:uid="{00000000-0005-0000-0000-00000A600000}"/>
    <cellStyle name="Normal 16 3 2 2 2 4" xfId="26476" xr:uid="{00000000-0005-0000-0000-00000B600000}"/>
    <cellStyle name="Normal 16 3 2 2 3" xfId="11488" xr:uid="{00000000-0005-0000-0000-00000C600000}"/>
    <cellStyle name="Normal 16 3 2 2 3 2" xfId="11489" xr:uid="{00000000-0005-0000-0000-00000D600000}"/>
    <cellStyle name="Normal 16 3 2 2 3 2 2" xfId="26480" xr:uid="{00000000-0005-0000-0000-00000E600000}"/>
    <cellStyle name="Normal 16 3 2 2 3 3" xfId="26479" xr:uid="{00000000-0005-0000-0000-00000F600000}"/>
    <cellStyle name="Normal 16 3 2 2 4" xfId="26475" xr:uid="{00000000-0005-0000-0000-000010600000}"/>
    <cellStyle name="Normal 16 3 2 3" xfId="11490" xr:uid="{00000000-0005-0000-0000-000011600000}"/>
    <cellStyle name="Normal 16 3 2 3 2" xfId="11491" xr:uid="{00000000-0005-0000-0000-000012600000}"/>
    <cellStyle name="Normal 16 3 2 3 2 2" xfId="26482" xr:uid="{00000000-0005-0000-0000-000013600000}"/>
    <cellStyle name="Normal 16 3 2 3 3" xfId="11492" xr:uid="{00000000-0005-0000-0000-000014600000}"/>
    <cellStyle name="Normal 16 3 2 3 3 2" xfId="26483" xr:uid="{00000000-0005-0000-0000-000015600000}"/>
    <cellStyle name="Normal 16 3 2 3 4" xfId="26481" xr:uid="{00000000-0005-0000-0000-000016600000}"/>
    <cellStyle name="Normal 16 3 2 4" xfId="11493" xr:uid="{00000000-0005-0000-0000-000017600000}"/>
    <cellStyle name="Normal 16 3 2 4 2" xfId="11494" xr:uid="{00000000-0005-0000-0000-000018600000}"/>
    <cellStyle name="Normal 16 3 2 4 2 2" xfId="26485" xr:uid="{00000000-0005-0000-0000-000019600000}"/>
    <cellStyle name="Normal 16 3 2 4 3" xfId="26484" xr:uid="{00000000-0005-0000-0000-00001A600000}"/>
    <cellStyle name="Normal 16 3 2 5" xfId="26474" xr:uid="{00000000-0005-0000-0000-00001B600000}"/>
    <cellStyle name="Normal 16 3 3" xfId="11495" xr:uid="{00000000-0005-0000-0000-00001C600000}"/>
    <cellStyle name="Normal 16 3 3 2" xfId="11496" xr:uid="{00000000-0005-0000-0000-00001D600000}"/>
    <cellStyle name="Normal 16 3 3 2 2" xfId="11497" xr:uid="{00000000-0005-0000-0000-00001E600000}"/>
    <cellStyle name="Normal 16 3 3 2 2 2" xfId="11498" xr:uid="{00000000-0005-0000-0000-00001F600000}"/>
    <cellStyle name="Normal 16 3 3 2 2 2 2" xfId="26489" xr:uid="{00000000-0005-0000-0000-000020600000}"/>
    <cellStyle name="Normal 16 3 3 2 2 3" xfId="11499" xr:uid="{00000000-0005-0000-0000-000021600000}"/>
    <cellStyle name="Normal 16 3 3 2 2 3 2" xfId="26490" xr:uid="{00000000-0005-0000-0000-000022600000}"/>
    <cellStyle name="Normal 16 3 3 2 2 4" xfId="26488" xr:uid="{00000000-0005-0000-0000-000023600000}"/>
    <cellStyle name="Normal 16 3 3 2 3" xfId="11500" xr:uid="{00000000-0005-0000-0000-000024600000}"/>
    <cellStyle name="Normal 16 3 3 2 3 2" xfId="11501" xr:uid="{00000000-0005-0000-0000-000025600000}"/>
    <cellStyle name="Normal 16 3 3 2 3 2 2" xfId="26492" xr:uid="{00000000-0005-0000-0000-000026600000}"/>
    <cellStyle name="Normal 16 3 3 2 3 3" xfId="26491" xr:uid="{00000000-0005-0000-0000-000027600000}"/>
    <cellStyle name="Normal 16 3 3 2 4" xfId="26487" xr:uid="{00000000-0005-0000-0000-000028600000}"/>
    <cellStyle name="Normal 16 3 3 3" xfId="11502" xr:uid="{00000000-0005-0000-0000-000029600000}"/>
    <cellStyle name="Normal 16 3 3 3 2" xfId="11503" xr:uid="{00000000-0005-0000-0000-00002A600000}"/>
    <cellStyle name="Normal 16 3 3 3 2 2" xfId="26494" xr:uid="{00000000-0005-0000-0000-00002B600000}"/>
    <cellStyle name="Normal 16 3 3 3 3" xfId="11504" xr:uid="{00000000-0005-0000-0000-00002C600000}"/>
    <cellStyle name="Normal 16 3 3 3 3 2" xfId="26495" xr:uid="{00000000-0005-0000-0000-00002D600000}"/>
    <cellStyle name="Normal 16 3 3 3 4" xfId="26493" xr:uid="{00000000-0005-0000-0000-00002E600000}"/>
    <cellStyle name="Normal 16 3 3 4" xfId="11505" xr:uid="{00000000-0005-0000-0000-00002F600000}"/>
    <cellStyle name="Normal 16 3 3 4 2" xfId="11506" xr:uid="{00000000-0005-0000-0000-000030600000}"/>
    <cellStyle name="Normal 16 3 3 4 2 2" xfId="26497" xr:uid="{00000000-0005-0000-0000-000031600000}"/>
    <cellStyle name="Normal 16 3 3 4 3" xfId="26496" xr:uid="{00000000-0005-0000-0000-000032600000}"/>
    <cellStyle name="Normal 16 3 3 5" xfId="26486" xr:uid="{00000000-0005-0000-0000-000033600000}"/>
    <cellStyle name="Normal 16 3 4" xfId="11507" xr:uid="{00000000-0005-0000-0000-000034600000}"/>
    <cellStyle name="Normal 16 3 4 2" xfId="11508" xr:uid="{00000000-0005-0000-0000-000035600000}"/>
    <cellStyle name="Normal 16 3 4 2 2" xfId="11509" xr:uid="{00000000-0005-0000-0000-000036600000}"/>
    <cellStyle name="Normal 16 3 4 2 2 2" xfId="26500" xr:uid="{00000000-0005-0000-0000-000037600000}"/>
    <cellStyle name="Normal 16 3 4 2 3" xfId="11510" xr:uid="{00000000-0005-0000-0000-000038600000}"/>
    <cellStyle name="Normal 16 3 4 2 3 2" xfId="26501" xr:uid="{00000000-0005-0000-0000-000039600000}"/>
    <cellStyle name="Normal 16 3 4 2 4" xfId="26499" xr:uid="{00000000-0005-0000-0000-00003A600000}"/>
    <cellStyle name="Normal 16 3 4 3" xfId="11511" xr:uid="{00000000-0005-0000-0000-00003B600000}"/>
    <cellStyle name="Normal 16 3 4 3 2" xfId="11512" xr:uid="{00000000-0005-0000-0000-00003C600000}"/>
    <cellStyle name="Normal 16 3 4 3 2 2" xfId="26503" xr:uid="{00000000-0005-0000-0000-00003D600000}"/>
    <cellStyle name="Normal 16 3 4 3 3" xfId="26502" xr:uid="{00000000-0005-0000-0000-00003E600000}"/>
    <cellStyle name="Normal 16 3 4 4" xfId="26498" xr:uid="{00000000-0005-0000-0000-00003F600000}"/>
    <cellStyle name="Normal 16 3 5" xfId="11513" xr:uid="{00000000-0005-0000-0000-000040600000}"/>
    <cellStyle name="Normal 16 3 5 2" xfId="11514" xr:uid="{00000000-0005-0000-0000-000041600000}"/>
    <cellStyle name="Normal 16 3 5 2 2" xfId="11515" xr:uid="{00000000-0005-0000-0000-000042600000}"/>
    <cellStyle name="Normal 16 3 5 2 2 2" xfId="26506" xr:uid="{00000000-0005-0000-0000-000043600000}"/>
    <cellStyle name="Normal 16 3 5 2 3" xfId="11516" xr:uid="{00000000-0005-0000-0000-000044600000}"/>
    <cellStyle name="Normal 16 3 5 2 3 2" xfId="26507" xr:uid="{00000000-0005-0000-0000-000045600000}"/>
    <cellStyle name="Normal 16 3 5 2 4" xfId="26505" xr:uid="{00000000-0005-0000-0000-000046600000}"/>
    <cellStyle name="Normal 16 3 5 3" xfId="11517" xr:uid="{00000000-0005-0000-0000-000047600000}"/>
    <cellStyle name="Normal 16 3 5 3 2" xfId="26508" xr:uid="{00000000-0005-0000-0000-000048600000}"/>
    <cellStyle name="Normal 16 3 5 4" xfId="11518" xr:uid="{00000000-0005-0000-0000-000049600000}"/>
    <cellStyle name="Normal 16 3 5 4 2" xfId="26509" xr:uid="{00000000-0005-0000-0000-00004A600000}"/>
    <cellStyle name="Normal 16 3 5 5" xfId="26504" xr:uid="{00000000-0005-0000-0000-00004B600000}"/>
    <cellStyle name="Normal 16 3 6" xfId="11519" xr:uid="{00000000-0005-0000-0000-00004C600000}"/>
    <cellStyle name="Normal 16 3 6 2" xfId="11520" xr:uid="{00000000-0005-0000-0000-00004D600000}"/>
    <cellStyle name="Normal 16 3 6 2 2" xfId="26511" xr:uid="{00000000-0005-0000-0000-00004E600000}"/>
    <cellStyle name="Normal 16 3 6 3" xfId="11521" xr:uid="{00000000-0005-0000-0000-00004F600000}"/>
    <cellStyle name="Normal 16 3 6 3 2" xfId="26512" xr:uid="{00000000-0005-0000-0000-000050600000}"/>
    <cellStyle name="Normal 16 3 6 4" xfId="26510" xr:uid="{00000000-0005-0000-0000-000051600000}"/>
    <cellStyle name="Normal 16 3 7" xfId="11522" xr:uid="{00000000-0005-0000-0000-000052600000}"/>
    <cellStyle name="Normal 16 3 7 2" xfId="11523" xr:uid="{00000000-0005-0000-0000-000053600000}"/>
    <cellStyle name="Normal 16 3 7 2 2" xfId="26514" xr:uid="{00000000-0005-0000-0000-000054600000}"/>
    <cellStyle name="Normal 16 3 7 3" xfId="26513" xr:uid="{00000000-0005-0000-0000-000055600000}"/>
    <cellStyle name="Normal 16 3 8" xfId="26473" xr:uid="{00000000-0005-0000-0000-000056600000}"/>
    <cellStyle name="Normal 16 4" xfId="11524" xr:uid="{00000000-0005-0000-0000-000057600000}"/>
    <cellStyle name="Normal 16 4 2" xfId="11525" xr:uid="{00000000-0005-0000-0000-000058600000}"/>
    <cellStyle name="Normal 16 4 2 2" xfId="11526" xr:uid="{00000000-0005-0000-0000-000059600000}"/>
    <cellStyle name="Normal 16 4 2 2 2" xfId="11527" xr:uid="{00000000-0005-0000-0000-00005A600000}"/>
    <cellStyle name="Normal 16 4 2 2 2 2" xfId="26518" xr:uid="{00000000-0005-0000-0000-00005B600000}"/>
    <cellStyle name="Normal 16 4 2 2 3" xfId="11528" xr:uid="{00000000-0005-0000-0000-00005C600000}"/>
    <cellStyle name="Normal 16 4 2 2 3 2" xfId="26519" xr:uid="{00000000-0005-0000-0000-00005D600000}"/>
    <cellStyle name="Normal 16 4 2 2 4" xfId="26517" xr:uid="{00000000-0005-0000-0000-00005E600000}"/>
    <cellStyle name="Normal 16 4 2 3" xfId="11529" xr:uid="{00000000-0005-0000-0000-00005F600000}"/>
    <cellStyle name="Normal 16 4 2 3 2" xfId="11530" xr:uid="{00000000-0005-0000-0000-000060600000}"/>
    <cellStyle name="Normal 16 4 2 3 2 2" xfId="26521" xr:uid="{00000000-0005-0000-0000-000061600000}"/>
    <cellStyle name="Normal 16 4 2 3 3" xfId="26520" xr:uid="{00000000-0005-0000-0000-000062600000}"/>
    <cellStyle name="Normal 16 4 2 4" xfId="26516" xr:uid="{00000000-0005-0000-0000-000063600000}"/>
    <cellStyle name="Normal 16 4 3" xfId="11531" xr:uid="{00000000-0005-0000-0000-000064600000}"/>
    <cellStyle name="Normal 16 4 3 2" xfId="11532" xr:uid="{00000000-0005-0000-0000-000065600000}"/>
    <cellStyle name="Normal 16 4 3 2 2" xfId="26523" xr:uid="{00000000-0005-0000-0000-000066600000}"/>
    <cellStyle name="Normal 16 4 3 3" xfId="11533" xr:uid="{00000000-0005-0000-0000-000067600000}"/>
    <cellStyle name="Normal 16 4 3 3 2" xfId="26524" xr:uid="{00000000-0005-0000-0000-000068600000}"/>
    <cellStyle name="Normal 16 4 3 4" xfId="26522" xr:uid="{00000000-0005-0000-0000-000069600000}"/>
    <cellStyle name="Normal 16 4 4" xfId="11534" xr:uid="{00000000-0005-0000-0000-00006A600000}"/>
    <cellStyle name="Normal 16 4 4 2" xfId="11535" xr:uid="{00000000-0005-0000-0000-00006B600000}"/>
    <cellStyle name="Normal 16 4 4 2 2" xfId="26526" xr:uid="{00000000-0005-0000-0000-00006C600000}"/>
    <cellStyle name="Normal 16 4 4 3" xfId="26525" xr:uid="{00000000-0005-0000-0000-00006D600000}"/>
    <cellStyle name="Normal 16 4 5" xfId="26515" xr:uid="{00000000-0005-0000-0000-00006E600000}"/>
    <cellStyle name="Normal 16 5" xfId="11536" xr:uid="{00000000-0005-0000-0000-00006F600000}"/>
    <cellStyle name="Normal 16 5 2" xfId="11537" xr:uid="{00000000-0005-0000-0000-000070600000}"/>
    <cellStyle name="Normal 16 5 2 2" xfId="11538" xr:uid="{00000000-0005-0000-0000-000071600000}"/>
    <cellStyle name="Normal 16 5 2 2 2" xfId="11539" xr:uid="{00000000-0005-0000-0000-000072600000}"/>
    <cellStyle name="Normal 16 5 2 2 2 2" xfId="26530" xr:uid="{00000000-0005-0000-0000-000073600000}"/>
    <cellStyle name="Normal 16 5 2 2 3" xfId="11540" xr:uid="{00000000-0005-0000-0000-000074600000}"/>
    <cellStyle name="Normal 16 5 2 2 3 2" xfId="26531" xr:uid="{00000000-0005-0000-0000-000075600000}"/>
    <cellStyle name="Normal 16 5 2 2 4" xfId="26529" xr:uid="{00000000-0005-0000-0000-000076600000}"/>
    <cellStyle name="Normal 16 5 2 3" xfId="11541" xr:uid="{00000000-0005-0000-0000-000077600000}"/>
    <cellStyle name="Normal 16 5 2 3 2" xfId="11542" xr:uid="{00000000-0005-0000-0000-000078600000}"/>
    <cellStyle name="Normal 16 5 2 3 2 2" xfId="26533" xr:uid="{00000000-0005-0000-0000-000079600000}"/>
    <cellStyle name="Normal 16 5 2 3 3" xfId="26532" xr:uid="{00000000-0005-0000-0000-00007A600000}"/>
    <cellStyle name="Normal 16 5 2 4" xfId="26528" xr:uid="{00000000-0005-0000-0000-00007B600000}"/>
    <cellStyle name="Normal 16 5 3" xfId="11543" xr:uid="{00000000-0005-0000-0000-00007C600000}"/>
    <cellStyle name="Normal 16 5 3 2" xfId="11544" xr:uid="{00000000-0005-0000-0000-00007D600000}"/>
    <cellStyle name="Normal 16 5 3 2 2" xfId="26535" xr:uid="{00000000-0005-0000-0000-00007E600000}"/>
    <cellStyle name="Normal 16 5 3 3" xfId="11545" xr:uid="{00000000-0005-0000-0000-00007F600000}"/>
    <cellStyle name="Normal 16 5 3 3 2" xfId="26536" xr:uid="{00000000-0005-0000-0000-000080600000}"/>
    <cellStyle name="Normal 16 5 3 4" xfId="26534" xr:uid="{00000000-0005-0000-0000-000081600000}"/>
    <cellStyle name="Normal 16 5 4" xfId="11546" xr:uid="{00000000-0005-0000-0000-000082600000}"/>
    <cellStyle name="Normal 16 5 4 2" xfId="11547" xr:uid="{00000000-0005-0000-0000-000083600000}"/>
    <cellStyle name="Normal 16 5 4 2 2" xfId="26538" xr:uid="{00000000-0005-0000-0000-000084600000}"/>
    <cellStyle name="Normal 16 5 4 3" xfId="26537" xr:uid="{00000000-0005-0000-0000-000085600000}"/>
    <cellStyle name="Normal 16 5 5" xfId="26527" xr:uid="{00000000-0005-0000-0000-000086600000}"/>
    <cellStyle name="Normal 16 6" xfId="11548" xr:uid="{00000000-0005-0000-0000-000087600000}"/>
    <cellStyle name="Normal 16 6 2" xfId="11549" xr:uid="{00000000-0005-0000-0000-000088600000}"/>
    <cellStyle name="Normal 16 6 2 2" xfId="11550" xr:uid="{00000000-0005-0000-0000-000089600000}"/>
    <cellStyle name="Normal 16 6 2 2 2" xfId="26541" xr:uid="{00000000-0005-0000-0000-00008A600000}"/>
    <cellStyle name="Normal 16 6 2 3" xfId="11551" xr:uid="{00000000-0005-0000-0000-00008B600000}"/>
    <cellStyle name="Normal 16 6 2 3 2" xfId="26542" xr:uid="{00000000-0005-0000-0000-00008C600000}"/>
    <cellStyle name="Normal 16 6 2 4" xfId="26540" xr:uid="{00000000-0005-0000-0000-00008D600000}"/>
    <cellStyle name="Normal 16 6 3" xfId="11552" xr:uid="{00000000-0005-0000-0000-00008E600000}"/>
    <cellStyle name="Normal 16 6 3 2" xfId="11553" xr:uid="{00000000-0005-0000-0000-00008F600000}"/>
    <cellStyle name="Normal 16 6 3 2 2" xfId="26544" xr:uid="{00000000-0005-0000-0000-000090600000}"/>
    <cellStyle name="Normal 16 6 3 3" xfId="26543" xr:uid="{00000000-0005-0000-0000-000091600000}"/>
    <cellStyle name="Normal 16 6 4" xfId="26539" xr:uid="{00000000-0005-0000-0000-000092600000}"/>
    <cellStyle name="Normal 16 7" xfId="11554" xr:uid="{00000000-0005-0000-0000-000093600000}"/>
    <cellStyle name="Normal 16 7 2" xfId="11555" xr:uid="{00000000-0005-0000-0000-000094600000}"/>
    <cellStyle name="Normal 16 7 2 2" xfId="11556" xr:uid="{00000000-0005-0000-0000-000095600000}"/>
    <cellStyle name="Normal 16 7 2 2 2" xfId="26547" xr:uid="{00000000-0005-0000-0000-000096600000}"/>
    <cellStyle name="Normal 16 7 2 3" xfId="11557" xr:uid="{00000000-0005-0000-0000-000097600000}"/>
    <cellStyle name="Normal 16 7 2 3 2" xfId="26548" xr:uid="{00000000-0005-0000-0000-000098600000}"/>
    <cellStyle name="Normal 16 7 2 4" xfId="26546" xr:uid="{00000000-0005-0000-0000-000099600000}"/>
    <cellStyle name="Normal 16 7 3" xfId="11558" xr:uid="{00000000-0005-0000-0000-00009A600000}"/>
    <cellStyle name="Normal 16 7 3 2" xfId="26549" xr:uid="{00000000-0005-0000-0000-00009B600000}"/>
    <cellStyle name="Normal 16 7 4" xfId="11559" xr:uid="{00000000-0005-0000-0000-00009C600000}"/>
    <cellStyle name="Normal 16 7 4 2" xfId="26550" xr:uid="{00000000-0005-0000-0000-00009D600000}"/>
    <cellStyle name="Normal 16 7 5" xfId="26545" xr:uid="{00000000-0005-0000-0000-00009E600000}"/>
    <cellStyle name="Normal 16 8" xfId="11560" xr:uid="{00000000-0005-0000-0000-00009F600000}"/>
    <cellStyle name="Normal 16 8 2" xfId="11561" xr:uid="{00000000-0005-0000-0000-0000A0600000}"/>
    <cellStyle name="Normal 16 8 2 2" xfId="26552" xr:uid="{00000000-0005-0000-0000-0000A1600000}"/>
    <cellStyle name="Normal 16 8 3" xfId="11562" xr:uid="{00000000-0005-0000-0000-0000A2600000}"/>
    <cellStyle name="Normal 16 8 3 2" xfId="26553" xr:uid="{00000000-0005-0000-0000-0000A3600000}"/>
    <cellStyle name="Normal 16 8 4" xfId="26551" xr:uid="{00000000-0005-0000-0000-0000A4600000}"/>
    <cellStyle name="Normal 16 9" xfId="11563" xr:uid="{00000000-0005-0000-0000-0000A5600000}"/>
    <cellStyle name="Normal 16 9 2" xfId="11564" xr:uid="{00000000-0005-0000-0000-0000A6600000}"/>
    <cellStyle name="Normal 16 9 2 2" xfId="26555" xr:uid="{00000000-0005-0000-0000-0000A7600000}"/>
    <cellStyle name="Normal 16 9 3" xfId="26554" xr:uid="{00000000-0005-0000-0000-0000A8600000}"/>
    <cellStyle name="Normal 160" xfId="31666" xr:uid="{00000000-0005-0000-0000-0000A9600000}"/>
    <cellStyle name="Normal 161" xfId="31693" xr:uid="{00000000-0005-0000-0000-0000AA600000}"/>
    <cellStyle name="Normal 162" xfId="31733" xr:uid="{00000000-0005-0000-0000-0000AB600000}"/>
    <cellStyle name="Normal 163" xfId="31747" xr:uid="{00000000-0005-0000-0000-0000AC600000}"/>
    <cellStyle name="Normal 164" xfId="31761" xr:uid="{00000000-0005-0000-0000-0000AD600000}"/>
    <cellStyle name="Normal 165" xfId="31809" xr:uid="{00000000-0005-0000-0000-0000AE600000}"/>
    <cellStyle name="Normal 166" xfId="31811" xr:uid="{00000000-0005-0000-0000-0000AF600000}"/>
    <cellStyle name="Normal 167" xfId="31837" xr:uid="{00000000-0005-0000-0000-0000B0600000}"/>
    <cellStyle name="Normal 168" xfId="31846" xr:uid="{00000000-0005-0000-0000-0000B1600000}"/>
    <cellStyle name="Normal 169" xfId="31860" xr:uid="{00000000-0005-0000-0000-0000B2600000}"/>
    <cellStyle name="Normal 17" xfId="388" xr:uid="{00000000-0005-0000-0000-0000B3600000}"/>
    <cellStyle name="Normal 17 2" xfId="11565" xr:uid="{00000000-0005-0000-0000-0000B4600000}"/>
    <cellStyle name="Normal 17 2 2" xfId="11566" xr:uid="{00000000-0005-0000-0000-0000B5600000}"/>
    <cellStyle name="Normal 17 2 2 2" xfId="11567" xr:uid="{00000000-0005-0000-0000-0000B6600000}"/>
    <cellStyle name="Normal 17 3" xfId="11568" xr:uid="{00000000-0005-0000-0000-0000B7600000}"/>
    <cellStyle name="Normal 17 3 2" xfId="11569" xr:uid="{00000000-0005-0000-0000-0000B8600000}"/>
    <cellStyle name="Normal 17 3 2 2" xfId="11570" xr:uid="{00000000-0005-0000-0000-0000B9600000}"/>
    <cellStyle name="Normal 17 3 2 2 2" xfId="11571" xr:uid="{00000000-0005-0000-0000-0000BA600000}"/>
    <cellStyle name="Normal 17 3 2 2 2 2" xfId="11572" xr:uid="{00000000-0005-0000-0000-0000BB600000}"/>
    <cellStyle name="Normal 17 3 2 2 2 2 2" xfId="26560" xr:uid="{00000000-0005-0000-0000-0000BC600000}"/>
    <cellStyle name="Normal 17 3 2 2 2 3" xfId="11573" xr:uid="{00000000-0005-0000-0000-0000BD600000}"/>
    <cellStyle name="Normal 17 3 2 2 2 3 2" xfId="26561" xr:uid="{00000000-0005-0000-0000-0000BE600000}"/>
    <cellStyle name="Normal 17 3 2 2 2 4" xfId="26559" xr:uid="{00000000-0005-0000-0000-0000BF600000}"/>
    <cellStyle name="Normal 17 3 2 2 3" xfId="11574" xr:uid="{00000000-0005-0000-0000-0000C0600000}"/>
    <cellStyle name="Normal 17 3 2 2 3 2" xfId="11575" xr:uid="{00000000-0005-0000-0000-0000C1600000}"/>
    <cellStyle name="Normal 17 3 2 2 3 2 2" xfId="26563" xr:uid="{00000000-0005-0000-0000-0000C2600000}"/>
    <cellStyle name="Normal 17 3 2 2 3 3" xfId="26562" xr:uid="{00000000-0005-0000-0000-0000C3600000}"/>
    <cellStyle name="Normal 17 3 2 2 4" xfId="26558" xr:uid="{00000000-0005-0000-0000-0000C4600000}"/>
    <cellStyle name="Normal 17 3 2 3" xfId="11576" xr:uid="{00000000-0005-0000-0000-0000C5600000}"/>
    <cellStyle name="Normal 17 3 2 3 2" xfId="11577" xr:uid="{00000000-0005-0000-0000-0000C6600000}"/>
    <cellStyle name="Normal 17 3 2 3 2 2" xfId="26565" xr:uid="{00000000-0005-0000-0000-0000C7600000}"/>
    <cellStyle name="Normal 17 3 2 3 3" xfId="11578" xr:uid="{00000000-0005-0000-0000-0000C8600000}"/>
    <cellStyle name="Normal 17 3 2 3 3 2" xfId="26566" xr:uid="{00000000-0005-0000-0000-0000C9600000}"/>
    <cellStyle name="Normal 17 3 2 3 4" xfId="26564" xr:uid="{00000000-0005-0000-0000-0000CA600000}"/>
    <cellStyle name="Normal 17 3 2 4" xfId="11579" xr:uid="{00000000-0005-0000-0000-0000CB600000}"/>
    <cellStyle name="Normal 17 3 2 4 2" xfId="11580" xr:uid="{00000000-0005-0000-0000-0000CC600000}"/>
    <cellStyle name="Normal 17 3 2 4 2 2" xfId="26568" xr:uid="{00000000-0005-0000-0000-0000CD600000}"/>
    <cellStyle name="Normal 17 3 2 4 3" xfId="26567" xr:uid="{00000000-0005-0000-0000-0000CE600000}"/>
    <cellStyle name="Normal 17 3 2 5" xfId="26557" xr:uid="{00000000-0005-0000-0000-0000CF600000}"/>
    <cellStyle name="Normal 17 3 3" xfId="11581" xr:uid="{00000000-0005-0000-0000-0000D0600000}"/>
    <cellStyle name="Normal 17 3 3 2" xfId="11582" xr:uid="{00000000-0005-0000-0000-0000D1600000}"/>
    <cellStyle name="Normal 17 3 3 2 2" xfId="11583" xr:uid="{00000000-0005-0000-0000-0000D2600000}"/>
    <cellStyle name="Normal 17 3 3 2 2 2" xfId="26571" xr:uid="{00000000-0005-0000-0000-0000D3600000}"/>
    <cellStyle name="Normal 17 3 3 2 3" xfId="11584" xr:uid="{00000000-0005-0000-0000-0000D4600000}"/>
    <cellStyle name="Normal 17 3 3 2 3 2" xfId="26572" xr:uid="{00000000-0005-0000-0000-0000D5600000}"/>
    <cellStyle name="Normal 17 3 3 2 4" xfId="26570" xr:uid="{00000000-0005-0000-0000-0000D6600000}"/>
    <cellStyle name="Normal 17 3 3 3" xfId="11585" xr:uid="{00000000-0005-0000-0000-0000D7600000}"/>
    <cellStyle name="Normal 17 3 3 3 2" xfId="11586" xr:uid="{00000000-0005-0000-0000-0000D8600000}"/>
    <cellStyle name="Normal 17 3 3 3 2 2" xfId="26574" xr:uid="{00000000-0005-0000-0000-0000D9600000}"/>
    <cellStyle name="Normal 17 3 3 3 3" xfId="26573" xr:uid="{00000000-0005-0000-0000-0000DA600000}"/>
    <cellStyle name="Normal 17 3 3 4" xfId="26569" xr:uid="{00000000-0005-0000-0000-0000DB600000}"/>
    <cellStyle name="Normal 17 3 4" xfId="11587" xr:uid="{00000000-0005-0000-0000-0000DC600000}"/>
    <cellStyle name="Normal 17 3 4 2" xfId="11588" xr:uid="{00000000-0005-0000-0000-0000DD600000}"/>
    <cellStyle name="Normal 17 3 4 2 2" xfId="26576" xr:uid="{00000000-0005-0000-0000-0000DE600000}"/>
    <cellStyle name="Normal 17 3 4 3" xfId="11589" xr:uid="{00000000-0005-0000-0000-0000DF600000}"/>
    <cellStyle name="Normal 17 3 4 3 2" xfId="26577" xr:uid="{00000000-0005-0000-0000-0000E0600000}"/>
    <cellStyle name="Normal 17 3 4 4" xfId="26575" xr:uid="{00000000-0005-0000-0000-0000E1600000}"/>
    <cellStyle name="Normal 17 3 5" xfId="11590" xr:uid="{00000000-0005-0000-0000-0000E2600000}"/>
    <cellStyle name="Normal 17 3 5 2" xfId="11591" xr:uid="{00000000-0005-0000-0000-0000E3600000}"/>
    <cellStyle name="Normal 17 3 5 2 2" xfId="26579" xr:uid="{00000000-0005-0000-0000-0000E4600000}"/>
    <cellStyle name="Normal 17 3 5 3" xfId="26578" xr:uid="{00000000-0005-0000-0000-0000E5600000}"/>
    <cellStyle name="Normal 17 3 6" xfId="26556" xr:uid="{00000000-0005-0000-0000-0000E6600000}"/>
    <cellStyle name="Normal 17 4" xfId="11592" xr:uid="{00000000-0005-0000-0000-0000E7600000}"/>
    <cellStyle name="Normal 17 4 2" xfId="11593" xr:uid="{00000000-0005-0000-0000-0000E8600000}"/>
    <cellStyle name="Normal 17 4 2 2" xfId="11594" xr:uid="{00000000-0005-0000-0000-0000E9600000}"/>
    <cellStyle name="Normal 17 4 2 2 2" xfId="11595" xr:uid="{00000000-0005-0000-0000-0000EA600000}"/>
    <cellStyle name="Normal 17 4 2 2 2 2" xfId="26583" xr:uid="{00000000-0005-0000-0000-0000EB600000}"/>
    <cellStyle name="Normal 17 4 2 2 3" xfId="11596" xr:uid="{00000000-0005-0000-0000-0000EC600000}"/>
    <cellStyle name="Normal 17 4 2 2 3 2" xfId="26584" xr:uid="{00000000-0005-0000-0000-0000ED600000}"/>
    <cellStyle name="Normal 17 4 2 2 4" xfId="26582" xr:uid="{00000000-0005-0000-0000-0000EE600000}"/>
    <cellStyle name="Normal 17 4 2 3" xfId="11597" xr:uid="{00000000-0005-0000-0000-0000EF600000}"/>
    <cellStyle name="Normal 17 4 2 3 2" xfId="11598" xr:uid="{00000000-0005-0000-0000-0000F0600000}"/>
    <cellStyle name="Normal 17 4 2 3 2 2" xfId="26586" xr:uid="{00000000-0005-0000-0000-0000F1600000}"/>
    <cellStyle name="Normal 17 4 2 3 3" xfId="26585" xr:uid="{00000000-0005-0000-0000-0000F2600000}"/>
    <cellStyle name="Normal 17 4 2 4" xfId="26581" xr:uid="{00000000-0005-0000-0000-0000F3600000}"/>
    <cellStyle name="Normal 17 4 3" xfId="11599" xr:uid="{00000000-0005-0000-0000-0000F4600000}"/>
    <cellStyle name="Normal 17 4 3 2" xfId="11600" xr:uid="{00000000-0005-0000-0000-0000F5600000}"/>
    <cellStyle name="Normal 17 4 3 2 2" xfId="26588" xr:uid="{00000000-0005-0000-0000-0000F6600000}"/>
    <cellStyle name="Normal 17 4 3 3" xfId="11601" xr:uid="{00000000-0005-0000-0000-0000F7600000}"/>
    <cellStyle name="Normal 17 4 3 3 2" xfId="26589" xr:uid="{00000000-0005-0000-0000-0000F8600000}"/>
    <cellStyle name="Normal 17 4 3 4" xfId="26587" xr:uid="{00000000-0005-0000-0000-0000F9600000}"/>
    <cellStyle name="Normal 17 4 4" xfId="11602" xr:uid="{00000000-0005-0000-0000-0000FA600000}"/>
    <cellStyle name="Normal 17 4 4 2" xfId="11603" xr:uid="{00000000-0005-0000-0000-0000FB600000}"/>
    <cellStyle name="Normal 17 4 4 2 2" xfId="26591" xr:uid="{00000000-0005-0000-0000-0000FC600000}"/>
    <cellStyle name="Normal 17 4 4 3" xfId="26590" xr:uid="{00000000-0005-0000-0000-0000FD600000}"/>
    <cellStyle name="Normal 17 4 5" xfId="26580" xr:uid="{00000000-0005-0000-0000-0000FE600000}"/>
    <cellStyle name="Normal 17 5" xfId="11604" xr:uid="{00000000-0005-0000-0000-0000FF600000}"/>
    <cellStyle name="Normal 17 5 2" xfId="11605" xr:uid="{00000000-0005-0000-0000-000000610000}"/>
    <cellStyle name="Normal 17 5 2 2" xfId="11606" xr:uid="{00000000-0005-0000-0000-000001610000}"/>
    <cellStyle name="Normal 17 5 2 2 2" xfId="26594" xr:uid="{00000000-0005-0000-0000-000002610000}"/>
    <cellStyle name="Normal 17 5 2 3" xfId="11607" xr:uid="{00000000-0005-0000-0000-000003610000}"/>
    <cellStyle name="Normal 17 5 2 3 2" xfId="26595" xr:uid="{00000000-0005-0000-0000-000004610000}"/>
    <cellStyle name="Normal 17 5 2 4" xfId="26593" xr:uid="{00000000-0005-0000-0000-000005610000}"/>
    <cellStyle name="Normal 17 5 3" xfId="11608" xr:uid="{00000000-0005-0000-0000-000006610000}"/>
    <cellStyle name="Normal 17 5 3 2" xfId="11609" xr:uid="{00000000-0005-0000-0000-000007610000}"/>
    <cellStyle name="Normal 17 5 3 2 2" xfId="26597" xr:uid="{00000000-0005-0000-0000-000008610000}"/>
    <cellStyle name="Normal 17 5 3 3" xfId="26596" xr:uid="{00000000-0005-0000-0000-000009610000}"/>
    <cellStyle name="Normal 17 5 4" xfId="26592" xr:uid="{00000000-0005-0000-0000-00000A610000}"/>
    <cellStyle name="Normal 17 6" xfId="11610" xr:uid="{00000000-0005-0000-0000-00000B610000}"/>
    <cellStyle name="Normal 17 6 2" xfId="11611" xr:uid="{00000000-0005-0000-0000-00000C610000}"/>
    <cellStyle name="Normal 17 6 2 2" xfId="11612" xr:uid="{00000000-0005-0000-0000-00000D610000}"/>
    <cellStyle name="Normal 17 6 2 2 2" xfId="26600" xr:uid="{00000000-0005-0000-0000-00000E610000}"/>
    <cellStyle name="Normal 17 6 2 3" xfId="11613" xr:uid="{00000000-0005-0000-0000-00000F610000}"/>
    <cellStyle name="Normal 17 6 2 3 2" xfId="26601" xr:uid="{00000000-0005-0000-0000-000010610000}"/>
    <cellStyle name="Normal 17 6 2 4" xfId="26599" xr:uid="{00000000-0005-0000-0000-000011610000}"/>
    <cellStyle name="Normal 17 6 3" xfId="11614" xr:uid="{00000000-0005-0000-0000-000012610000}"/>
    <cellStyle name="Normal 17 6 3 2" xfId="11615" xr:uid="{00000000-0005-0000-0000-000013610000}"/>
    <cellStyle name="Normal 17 6 3 2 2" xfId="26603" xr:uid="{00000000-0005-0000-0000-000014610000}"/>
    <cellStyle name="Normal 17 6 3 3" xfId="26602" xr:uid="{00000000-0005-0000-0000-000015610000}"/>
    <cellStyle name="Normal 17 6 4" xfId="26598" xr:uid="{00000000-0005-0000-0000-000016610000}"/>
    <cellStyle name="Normal 17 7" xfId="11616" xr:uid="{00000000-0005-0000-0000-000017610000}"/>
    <cellStyle name="Normal 17 7 2" xfId="11617" xr:uid="{00000000-0005-0000-0000-000018610000}"/>
    <cellStyle name="Normal 170" xfId="31874" xr:uid="{00000000-0005-0000-0000-000019610000}"/>
    <cellStyle name="Normal 171" xfId="31979" xr:uid="{00000000-0005-0000-0000-00001A610000}"/>
    <cellStyle name="Normal 172" xfId="31988" xr:uid="{00000000-0005-0000-0000-00001B610000}"/>
    <cellStyle name="Normal 173" xfId="32015" xr:uid="{00000000-0005-0000-0000-00001C610000}"/>
    <cellStyle name="Normal 174" xfId="32016" xr:uid="{00000000-0005-0000-0000-00001D610000}"/>
    <cellStyle name="Normal 175" xfId="32043" xr:uid="{00000000-0005-0000-0000-00001E610000}"/>
    <cellStyle name="Normal 176" xfId="32044" xr:uid="{00000000-0005-0000-0000-00001F610000}"/>
    <cellStyle name="Normal 177" xfId="32097" xr:uid="{00000000-0005-0000-0000-000020610000}"/>
    <cellStyle name="Normal 178" xfId="32106" xr:uid="{00000000-0005-0000-0000-000021610000}"/>
    <cellStyle name="Normal 179" xfId="32120" xr:uid="{00000000-0005-0000-0000-000022610000}"/>
    <cellStyle name="Normal 18" xfId="392" xr:uid="{00000000-0005-0000-0000-000023610000}"/>
    <cellStyle name="Normal 18 2" xfId="11618" xr:uid="{00000000-0005-0000-0000-000024610000}"/>
    <cellStyle name="Normal 18 2 2" xfId="11619" xr:uid="{00000000-0005-0000-0000-000025610000}"/>
    <cellStyle name="Normal 18 2 2 2" xfId="11620" xr:uid="{00000000-0005-0000-0000-000026610000}"/>
    <cellStyle name="Normal 18 3" xfId="11621" xr:uid="{00000000-0005-0000-0000-000027610000}"/>
    <cellStyle name="Normal 18 3 2" xfId="11622" xr:uid="{00000000-0005-0000-0000-000028610000}"/>
    <cellStyle name="Normal 18 3 2 2" xfId="11623" xr:uid="{00000000-0005-0000-0000-000029610000}"/>
    <cellStyle name="Normal 18 3 2 2 2" xfId="11624" xr:uid="{00000000-0005-0000-0000-00002A610000}"/>
    <cellStyle name="Normal 18 3 2 2 2 2" xfId="11625" xr:uid="{00000000-0005-0000-0000-00002B610000}"/>
    <cellStyle name="Normal 18 3 2 2 2 2 2" xfId="26608" xr:uid="{00000000-0005-0000-0000-00002C610000}"/>
    <cellStyle name="Normal 18 3 2 2 2 3" xfId="11626" xr:uid="{00000000-0005-0000-0000-00002D610000}"/>
    <cellStyle name="Normal 18 3 2 2 2 3 2" xfId="26609" xr:uid="{00000000-0005-0000-0000-00002E610000}"/>
    <cellStyle name="Normal 18 3 2 2 2 4" xfId="26607" xr:uid="{00000000-0005-0000-0000-00002F610000}"/>
    <cellStyle name="Normal 18 3 2 2 3" xfId="11627" xr:uid="{00000000-0005-0000-0000-000030610000}"/>
    <cellStyle name="Normal 18 3 2 2 3 2" xfId="11628" xr:uid="{00000000-0005-0000-0000-000031610000}"/>
    <cellStyle name="Normal 18 3 2 2 3 2 2" xfId="26611" xr:uid="{00000000-0005-0000-0000-000032610000}"/>
    <cellStyle name="Normal 18 3 2 2 3 3" xfId="26610" xr:uid="{00000000-0005-0000-0000-000033610000}"/>
    <cellStyle name="Normal 18 3 2 2 4" xfId="26606" xr:uid="{00000000-0005-0000-0000-000034610000}"/>
    <cellStyle name="Normal 18 3 2 3" xfId="11629" xr:uid="{00000000-0005-0000-0000-000035610000}"/>
    <cellStyle name="Normal 18 3 2 3 2" xfId="11630" xr:uid="{00000000-0005-0000-0000-000036610000}"/>
    <cellStyle name="Normal 18 3 2 3 2 2" xfId="26613" xr:uid="{00000000-0005-0000-0000-000037610000}"/>
    <cellStyle name="Normal 18 3 2 3 3" xfId="11631" xr:uid="{00000000-0005-0000-0000-000038610000}"/>
    <cellStyle name="Normal 18 3 2 3 3 2" xfId="26614" xr:uid="{00000000-0005-0000-0000-000039610000}"/>
    <cellStyle name="Normal 18 3 2 3 4" xfId="26612" xr:uid="{00000000-0005-0000-0000-00003A610000}"/>
    <cellStyle name="Normal 18 3 2 4" xfId="11632" xr:uid="{00000000-0005-0000-0000-00003B610000}"/>
    <cellStyle name="Normal 18 3 2 4 2" xfId="11633" xr:uid="{00000000-0005-0000-0000-00003C610000}"/>
    <cellStyle name="Normal 18 3 2 4 2 2" xfId="26616" xr:uid="{00000000-0005-0000-0000-00003D610000}"/>
    <cellStyle name="Normal 18 3 2 4 3" xfId="26615" xr:uid="{00000000-0005-0000-0000-00003E610000}"/>
    <cellStyle name="Normal 18 3 2 5" xfId="26605" xr:uid="{00000000-0005-0000-0000-00003F610000}"/>
    <cellStyle name="Normal 18 3 3" xfId="11634" xr:uid="{00000000-0005-0000-0000-000040610000}"/>
    <cellStyle name="Normal 18 3 3 2" xfId="11635" xr:uid="{00000000-0005-0000-0000-000041610000}"/>
    <cellStyle name="Normal 18 3 3 2 2" xfId="11636" xr:uid="{00000000-0005-0000-0000-000042610000}"/>
    <cellStyle name="Normal 18 3 3 2 2 2" xfId="26619" xr:uid="{00000000-0005-0000-0000-000043610000}"/>
    <cellStyle name="Normal 18 3 3 2 3" xfId="11637" xr:uid="{00000000-0005-0000-0000-000044610000}"/>
    <cellStyle name="Normal 18 3 3 2 3 2" xfId="26620" xr:uid="{00000000-0005-0000-0000-000045610000}"/>
    <cellStyle name="Normal 18 3 3 2 4" xfId="26618" xr:uid="{00000000-0005-0000-0000-000046610000}"/>
    <cellStyle name="Normal 18 3 3 3" xfId="11638" xr:uid="{00000000-0005-0000-0000-000047610000}"/>
    <cellStyle name="Normal 18 3 3 3 2" xfId="11639" xr:uid="{00000000-0005-0000-0000-000048610000}"/>
    <cellStyle name="Normal 18 3 3 3 2 2" xfId="26622" xr:uid="{00000000-0005-0000-0000-000049610000}"/>
    <cellStyle name="Normal 18 3 3 3 3" xfId="26621" xr:uid="{00000000-0005-0000-0000-00004A610000}"/>
    <cellStyle name="Normal 18 3 3 4" xfId="26617" xr:uid="{00000000-0005-0000-0000-00004B610000}"/>
    <cellStyle name="Normal 18 3 4" xfId="11640" xr:uid="{00000000-0005-0000-0000-00004C610000}"/>
    <cellStyle name="Normal 18 3 4 2" xfId="11641" xr:uid="{00000000-0005-0000-0000-00004D610000}"/>
    <cellStyle name="Normal 18 3 4 2 2" xfId="26624" xr:uid="{00000000-0005-0000-0000-00004E610000}"/>
    <cellStyle name="Normal 18 3 4 3" xfId="11642" xr:uid="{00000000-0005-0000-0000-00004F610000}"/>
    <cellStyle name="Normal 18 3 4 3 2" xfId="26625" xr:uid="{00000000-0005-0000-0000-000050610000}"/>
    <cellStyle name="Normal 18 3 4 4" xfId="26623" xr:uid="{00000000-0005-0000-0000-000051610000}"/>
    <cellStyle name="Normal 18 3 5" xfId="11643" xr:uid="{00000000-0005-0000-0000-000052610000}"/>
    <cellStyle name="Normal 18 3 5 2" xfId="11644" xr:uid="{00000000-0005-0000-0000-000053610000}"/>
    <cellStyle name="Normal 18 3 5 2 2" xfId="26627" xr:uid="{00000000-0005-0000-0000-000054610000}"/>
    <cellStyle name="Normal 18 3 5 3" xfId="26626" xr:uid="{00000000-0005-0000-0000-000055610000}"/>
    <cellStyle name="Normal 18 3 6" xfId="26604" xr:uid="{00000000-0005-0000-0000-000056610000}"/>
    <cellStyle name="Normal 18 4" xfId="11645" xr:uid="{00000000-0005-0000-0000-000057610000}"/>
    <cellStyle name="Normal 18 4 2" xfId="11646" xr:uid="{00000000-0005-0000-0000-000058610000}"/>
    <cellStyle name="Normal 18 4 2 2" xfId="11647" xr:uid="{00000000-0005-0000-0000-000059610000}"/>
    <cellStyle name="Normal 18 4 2 2 2" xfId="11648" xr:uid="{00000000-0005-0000-0000-00005A610000}"/>
    <cellStyle name="Normal 18 4 2 2 2 2" xfId="26631" xr:uid="{00000000-0005-0000-0000-00005B610000}"/>
    <cellStyle name="Normal 18 4 2 2 3" xfId="11649" xr:uid="{00000000-0005-0000-0000-00005C610000}"/>
    <cellStyle name="Normal 18 4 2 2 3 2" xfId="26632" xr:uid="{00000000-0005-0000-0000-00005D610000}"/>
    <cellStyle name="Normal 18 4 2 2 4" xfId="26630" xr:uid="{00000000-0005-0000-0000-00005E610000}"/>
    <cellStyle name="Normal 18 4 2 3" xfId="11650" xr:uid="{00000000-0005-0000-0000-00005F610000}"/>
    <cellStyle name="Normal 18 4 2 3 2" xfId="11651" xr:uid="{00000000-0005-0000-0000-000060610000}"/>
    <cellStyle name="Normal 18 4 2 3 2 2" xfId="26634" xr:uid="{00000000-0005-0000-0000-000061610000}"/>
    <cellStyle name="Normal 18 4 2 3 3" xfId="26633" xr:uid="{00000000-0005-0000-0000-000062610000}"/>
    <cellStyle name="Normal 18 4 2 4" xfId="26629" xr:uid="{00000000-0005-0000-0000-000063610000}"/>
    <cellStyle name="Normal 18 4 3" xfId="11652" xr:uid="{00000000-0005-0000-0000-000064610000}"/>
    <cellStyle name="Normal 18 4 3 2" xfId="11653" xr:uid="{00000000-0005-0000-0000-000065610000}"/>
    <cellStyle name="Normal 18 4 3 2 2" xfId="26636" xr:uid="{00000000-0005-0000-0000-000066610000}"/>
    <cellStyle name="Normal 18 4 3 3" xfId="11654" xr:uid="{00000000-0005-0000-0000-000067610000}"/>
    <cellStyle name="Normal 18 4 3 3 2" xfId="26637" xr:uid="{00000000-0005-0000-0000-000068610000}"/>
    <cellStyle name="Normal 18 4 3 4" xfId="26635" xr:uid="{00000000-0005-0000-0000-000069610000}"/>
    <cellStyle name="Normal 18 4 4" xfId="11655" xr:uid="{00000000-0005-0000-0000-00006A610000}"/>
    <cellStyle name="Normal 18 4 4 2" xfId="11656" xr:uid="{00000000-0005-0000-0000-00006B610000}"/>
    <cellStyle name="Normal 18 4 4 2 2" xfId="26639" xr:uid="{00000000-0005-0000-0000-00006C610000}"/>
    <cellStyle name="Normal 18 4 4 3" xfId="26638" xr:uid="{00000000-0005-0000-0000-00006D610000}"/>
    <cellStyle name="Normal 18 4 5" xfId="26628" xr:uid="{00000000-0005-0000-0000-00006E610000}"/>
    <cellStyle name="Normal 18 5" xfId="11657" xr:uid="{00000000-0005-0000-0000-00006F610000}"/>
    <cellStyle name="Normal 18 5 2" xfId="11658" xr:uid="{00000000-0005-0000-0000-000070610000}"/>
    <cellStyle name="Normal 18 5 2 2" xfId="11659" xr:uid="{00000000-0005-0000-0000-000071610000}"/>
    <cellStyle name="Normal 18 5 2 2 2" xfId="26642" xr:uid="{00000000-0005-0000-0000-000072610000}"/>
    <cellStyle name="Normal 18 5 2 3" xfId="11660" xr:uid="{00000000-0005-0000-0000-000073610000}"/>
    <cellStyle name="Normal 18 5 2 3 2" xfId="26643" xr:uid="{00000000-0005-0000-0000-000074610000}"/>
    <cellStyle name="Normal 18 5 2 4" xfId="26641" xr:uid="{00000000-0005-0000-0000-000075610000}"/>
    <cellStyle name="Normal 18 5 3" xfId="11661" xr:uid="{00000000-0005-0000-0000-000076610000}"/>
    <cellStyle name="Normal 18 5 3 2" xfId="11662" xr:uid="{00000000-0005-0000-0000-000077610000}"/>
    <cellStyle name="Normal 18 5 3 2 2" xfId="26645" xr:uid="{00000000-0005-0000-0000-000078610000}"/>
    <cellStyle name="Normal 18 5 3 3" xfId="26644" xr:uid="{00000000-0005-0000-0000-000079610000}"/>
    <cellStyle name="Normal 18 5 4" xfId="26640" xr:uid="{00000000-0005-0000-0000-00007A610000}"/>
    <cellStyle name="Normal 18 6" xfId="11663" xr:uid="{00000000-0005-0000-0000-00007B610000}"/>
    <cellStyle name="Normal 18 6 2" xfId="11664" xr:uid="{00000000-0005-0000-0000-00007C610000}"/>
    <cellStyle name="Normal 18 6 2 2" xfId="11665" xr:uid="{00000000-0005-0000-0000-00007D610000}"/>
    <cellStyle name="Normal 18 6 2 2 2" xfId="26648" xr:uid="{00000000-0005-0000-0000-00007E610000}"/>
    <cellStyle name="Normal 18 6 2 3" xfId="11666" xr:uid="{00000000-0005-0000-0000-00007F610000}"/>
    <cellStyle name="Normal 18 6 2 3 2" xfId="26649" xr:uid="{00000000-0005-0000-0000-000080610000}"/>
    <cellStyle name="Normal 18 6 2 4" xfId="26647" xr:uid="{00000000-0005-0000-0000-000081610000}"/>
    <cellStyle name="Normal 18 6 3" xfId="11667" xr:uid="{00000000-0005-0000-0000-000082610000}"/>
    <cellStyle name="Normal 18 6 3 2" xfId="11668" xr:uid="{00000000-0005-0000-0000-000083610000}"/>
    <cellStyle name="Normal 18 6 3 2 2" xfId="26651" xr:uid="{00000000-0005-0000-0000-000084610000}"/>
    <cellStyle name="Normal 18 6 3 3" xfId="26650" xr:uid="{00000000-0005-0000-0000-000085610000}"/>
    <cellStyle name="Normal 18 6 4" xfId="26646" xr:uid="{00000000-0005-0000-0000-000086610000}"/>
    <cellStyle name="Normal 18 7" xfId="11669" xr:uid="{00000000-0005-0000-0000-000087610000}"/>
    <cellStyle name="Normal 18 7 2" xfId="11670" xr:uid="{00000000-0005-0000-0000-000088610000}"/>
    <cellStyle name="Normal 180" xfId="32134" xr:uid="{00000000-0005-0000-0000-000089610000}"/>
    <cellStyle name="Normal 181" xfId="32135" xr:uid="{00000000-0005-0000-0000-00008A610000}"/>
    <cellStyle name="Normal 182" xfId="32149" xr:uid="{00000000-0005-0000-0000-00008B610000}"/>
    <cellStyle name="Normal 183" xfId="32163" xr:uid="{00000000-0005-0000-0000-00008C610000}"/>
    <cellStyle name="Normal 184" xfId="32165" xr:uid="{00000000-0005-0000-0000-00008D610000}"/>
    <cellStyle name="Normal 185" xfId="32180" xr:uid="{00000000-0005-0000-0000-00008E610000}"/>
    <cellStyle name="Normal 186" xfId="32172" xr:uid="{00000000-0005-0000-0000-00008F610000}"/>
    <cellStyle name="Normal 187" xfId="32196" xr:uid="{00000000-0005-0000-0000-000090610000}"/>
    <cellStyle name="Normal 188" xfId="32197" xr:uid="{00000000-0005-0000-0000-000091610000}"/>
    <cellStyle name="Normal 189" xfId="32202" xr:uid="{00000000-0005-0000-0000-000092610000}"/>
    <cellStyle name="Normal 19" xfId="395" xr:uid="{00000000-0005-0000-0000-000093610000}"/>
    <cellStyle name="Normal 19 2" xfId="11671" xr:uid="{00000000-0005-0000-0000-000094610000}"/>
    <cellStyle name="Normal 19 2 2" xfId="11672" xr:uid="{00000000-0005-0000-0000-000095610000}"/>
    <cellStyle name="Normal 19 2 2 2" xfId="11673" xr:uid="{00000000-0005-0000-0000-000096610000}"/>
    <cellStyle name="Normal 19 3" xfId="11674" xr:uid="{00000000-0005-0000-0000-000097610000}"/>
    <cellStyle name="Normal 19 3 2" xfId="11675" xr:uid="{00000000-0005-0000-0000-000098610000}"/>
    <cellStyle name="Normal 19 3 2 2" xfId="11676" xr:uid="{00000000-0005-0000-0000-000099610000}"/>
    <cellStyle name="Normal 19 3 2 2 2" xfId="11677" xr:uid="{00000000-0005-0000-0000-00009A610000}"/>
    <cellStyle name="Normal 19 3 2 2 2 2" xfId="11678" xr:uid="{00000000-0005-0000-0000-00009B610000}"/>
    <cellStyle name="Normal 19 3 2 2 2 2 2" xfId="26656" xr:uid="{00000000-0005-0000-0000-00009C610000}"/>
    <cellStyle name="Normal 19 3 2 2 2 3" xfId="11679" xr:uid="{00000000-0005-0000-0000-00009D610000}"/>
    <cellStyle name="Normal 19 3 2 2 2 3 2" xfId="26657" xr:uid="{00000000-0005-0000-0000-00009E610000}"/>
    <cellStyle name="Normal 19 3 2 2 2 4" xfId="26655" xr:uid="{00000000-0005-0000-0000-00009F610000}"/>
    <cellStyle name="Normal 19 3 2 2 3" xfId="11680" xr:uid="{00000000-0005-0000-0000-0000A0610000}"/>
    <cellStyle name="Normal 19 3 2 2 3 2" xfId="11681" xr:uid="{00000000-0005-0000-0000-0000A1610000}"/>
    <cellStyle name="Normal 19 3 2 2 3 2 2" xfId="26659" xr:uid="{00000000-0005-0000-0000-0000A2610000}"/>
    <cellStyle name="Normal 19 3 2 2 3 3" xfId="26658" xr:uid="{00000000-0005-0000-0000-0000A3610000}"/>
    <cellStyle name="Normal 19 3 2 2 4" xfId="26654" xr:uid="{00000000-0005-0000-0000-0000A4610000}"/>
    <cellStyle name="Normal 19 3 2 3" xfId="11682" xr:uid="{00000000-0005-0000-0000-0000A5610000}"/>
    <cellStyle name="Normal 19 3 2 3 2" xfId="11683" xr:uid="{00000000-0005-0000-0000-0000A6610000}"/>
    <cellStyle name="Normal 19 3 2 3 2 2" xfId="26661" xr:uid="{00000000-0005-0000-0000-0000A7610000}"/>
    <cellStyle name="Normal 19 3 2 3 3" xfId="11684" xr:uid="{00000000-0005-0000-0000-0000A8610000}"/>
    <cellStyle name="Normal 19 3 2 3 3 2" xfId="26662" xr:uid="{00000000-0005-0000-0000-0000A9610000}"/>
    <cellStyle name="Normal 19 3 2 3 4" xfId="26660" xr:uid="{00000000-0005-0000-0000-0000AA610000}"/>
    <cellStyle name="Normal 19 3 2 4" xfId="11685" xr:uid="{00000000-0005-0000-0000-0000AB610000}"/>
    <cellStyle name="Normal 19 3 2 4 2" xfId="11686" xr:uid="{00000000-0005-0000-0000-0000AC610000}"/>
    <cellStyle name="Normal 19 3 2 4 2 2" xfId="26664" xr:uid="{00000000-0005-0000-0000-0000AD610000}"/>
    <cellStyle name="Normal 19 3 2 4 3" xfId="26663" xr:uid="{00000000-0005-0000-0000-0000AE610000}"/>
    <cellStyle name="Normal 19 3 2 5" xfId="26653" xr:uid="{00000000-0005-0000-0000-0000AF610000}"/>
    <cellStyle name="Normal 19 3 3" xfId="11687" xr:uid="{00000000-0005-0000-0000-0000B0610000}"/>
    <cellStyle name="Normal 19 3 3 2" xfId="11688" xr:uid="{00000000-0005-0000-0000-0000B1610000}"/>
    <cellStyle name="Normal 19 3 3 2 2" xfId="11689" xr:uid="{00000000-0005-0000-0000-0000B2610000}"/>
    <cellStyle name="Normal 19 3 3 2 2 2" xfId="26667" xr:uid="{00000000-0005-0000-0000-0000B3610000}"/>
    <cellStyle name="Normal 19 3 3 2 3" xfId="11690" xr:uid="{00000000-0005-0000-0000-0000B4610000}"/>
    <cellStyle name="Normal 19 3 3 2 3 2" xfId="26668" xr:uid="{00000000-0005-0000-0000-0000B5610000}"/>
    <cellStyle name="Normal 19 3 3 2 4" xfId="26666" xr:uid="{00000000-0005-0000-0000-0000B6610000}"/>
    <cellStyle name="Normal 19 3 3 3" xfId="11691" xr:uid="{00000000-0005-0000-0000-0000B7610000}"/>
    <cellStyle name="Normal 19 3 3 3 2" xfId="11692" xr:uid="{00000000-0005-0000-0000-0000B8610000}"/>
    <cellStyle name="Normal 19 3 3 3 2 2" xfId="26670" xr:uid="{00000000-0005-0000-0000-0000B9610000}"/>
    <cellStyle name="Normal 19 3 3 3 3" xfId="26669" xr:uid="{00000000-0005-0000-0000-0000BA610000}"/>
    <cellStyle name="Normal 19 3 3 4" xfId="26665" xr:uid="{00000000-0005-0000-0000-0000BB610000}"/>
    <cellStyle name="Normal 19 3 4" xfId="11693" xr:uid="{00000000-0005-0000-0000-0000BC610000}"/>
    <cellStyle name="Normal 19 3 4 2" xfId="11694" xr:uid="{00000000-0005-0000-0000-0000BD610000}"/>
    <cellStyle name="Normal 19 3 4 2 2" xfId="26672" xr:uid="{00000000-0005-0000-0000-0000BE610000}"/>
    <cellStyle name="Normal 19 3 4 3" xfId="11695" xr:uid="{00000000-0005-0000-0000-0000BF610000}"/>
    <cellStyle name="Normal 19 3 4 3 2" xfId="26673" xr:uid="{00000000-0005-0000-0000-0000C0610000}"/>
    <cellStyle name="Normal 19 3 4 4" xfId="26671" xr:uid="{00000000-0005-0000-0000-0000C1610000}"/>
    <cellStyle name="Normal 19 3 5" xfId="11696" xr:uid="{00000000-0005-0000-0000-0000C2610000}"/>
    <cellStyle name="Normal 19 3 5 2" xfId="11697" xr:uid="{00000000-0005-0000-0000-0000C3610000}"/>
    <cellStyle name="Normal 19 3 5 2 2" xfId="26675" xr:uid="{00000000-0005-0000-0000-0000C4610000}"/>
    <cellStyle name="Normal 19 3 5 3" xfId="26674" xr:uid="{00000000-0005-0000-0000-0000C5610000}"/>
    <cellStyle name="Normal 19 3 6" xfId="26652" xr:uid="{00000000-0005-0000-0000-0000C6610000}"/>
    <cellStyle name="Normal 19 4" xfId="11698" xr:uid="{00000000-0005-0000-0000-0000C7610000}"/>
    <cellStyle name="Normal 19 4 2" xfId="11699" xr:uid="{00000000-0005-0000-0000-0000C8610000}"/>
    <cellStyle name="Normal 19 4 2 2" xfId="11700" xr:uid="{00000000-0005-0000-0000-0000C9610000}"/>
    <cellStyle name="Normal 19 4 2 2 2" xfId="11701" xr:uid="{00000000-0005-0000-0000-0000CA610000}"/>
    <cellStyle name="Normal 19 4 2 2 2 2" xfId="26679" xr:uid="{00000000-0005-0000-0000-0000CB610000}"/>
    <cellStyle name="Normal 19 4 2 2 3" xfId="11702" xr:uid="{00000000-0005-0000-0000-0000CC610000}"/>
    <cellStyle name="Normal 19 4 2 2 3 2" xfId="26680" xr:uid="{00000000-0005-0000-0000-0000CD610000}"/>
    <cellStyle name="Normal 19 4 2 2 4" xfId="26678" xr:uid="{00000000-0005-0000-0000-0000CE610000}"/>
    <cellStyle name="Normal 19 4 2 3" xfId="11703" xr:uid="{00000000-0005-0000-0000-0000CF610000}"/>
    <cellStyle name="Normal 19 4 2 3 2" xfId="11704" xr:uid="{00000000-0005-0000-0000-0000D0610000}"/>
    <cellStyle name="Normal 19 4 2 3 2 2" xfId="26682" xr:uid="{00000000-0005-0000-0000-0000D1610000}"/>
    <cellStyle name="Normal 19 4 2 3 3" xfId="26681" xr:uid="{00000000-0005-0000-0000-0000D2610000}"/>
    <cellStyle name="Normal 19 4 2 4" xfId="26677" xr:uid="{00000000-0005-0000-0000-0000D3610000}"/>
    <cellStyle name="Normal 19 4 3" xfId="11705" xr:uid="{00000000-0005-0000-0000-0000D4610000}"/>
    <cellStyle name="Normal 19 4 3 2" xfId="11706" xr:uid="{00000000-0005-0000-0000-0000D5610000}"/>
    <cellStyle name="Normal 19 4 3 2 2" xfId="26684" xr:uid="{00000000-0005-0000-0000-0000D6610000}"/>
    <cellStyle name="Normal 19 4 3 3" xfId="11707" xr:uid="{00000000-0005-0000-0000-0000D7610000}"/>
    <cellStyle name="Normal 19 4 3 3 2" xfId="26685" xr:uid="{00000000-0005-0000-0000-0000D8610000}"/>
    <cellStyle name="Normal 19 4 3 4" xfId="26683" xr:uid="{00000000-0005-0000-0000-0000D9610000}"/>
    <cellStyle name="Normal 19 4 4" xfId="11708" xr:uid="{00000000-0005-0000-0000-0000DA610000}"/>
    <cellStyle name="Normal 19 4 4 2" xfId="11709" xr:uid="{00000000-0005-0000-0000-0000DB610000}"/>
    <cellStyle name="Normal 19 4 4 2 2" xfId="26687" xr:uid="{00000000-0005-0000-0000-0000DC610000}"/>
    <cellStyle name="Normal 19 4 4 3" xfId="26686" xr:uid="{00000000-0005-0000-0000-0000DD610000}"/>
    <cellStyle name="Normal 19 4 5" xfId="26676" xr:uid="{00000000-0005-0000-0000-0000DE610000}"/>
    <cellStyle name="Normal 19 5" xfId="11710" xr:uid="{00000000-0005-0000-0000-0000DF610000}"/>
    <cellStyle name="Normal 19 5 2" xfId="11711" xr:uid="{00000000-0005-0000-0000-0000E0610000}"/>
    <cellStyle name="Normal 19 5 2 2" xfId="11712" xr:uid="{00000000-0005-0000-0000-0000E1610000}"/>
    <cellStyle name="Normal 19 5 2 2 2" xfId="26690" xr:uid="{00000000-0005-0000-0000-0000E2610000}"/>
    <cellStyle name="Normal 19 5 2 3" xfId="11713" xr:uid="{00000000-0005-0000-0000-0000E3610000}"/>
    <cellStyle name="Normal 19 5 2 3 2" xfId="26691" xr:uid="{00000000-0005-0000-0000-0000E4610000}"/>
    <cellStyle name="Normal 19 5 2 4" xfId="26689" xr:uid="{00000000-0005-0000-0000-0000E5610000}"/>
    <cellStyle name="Normal 19 5 3" xfId="11714" xr:uid="{00000000-0005-0000-0000-0000E6610000}"/>
    <cellStyle name="Normal 19 5 3 2" xfId="11715" xr:uid="{00000000-0005-0000-0000-0000E7610000}"/>
    <cellStyle name="Normal 19 5 3 2 2" xfId="26693" xr:uid="{00000000-0005-0000-0000-0000E8610000}"/>
    <cellStyle name="Normal 19 5 3 3" xfId="26692" xr:uid="{00000000-0005-0000-0000-0000E9610000}"/>
    <cellStyle name="Normal 19 5 4" xfId="26688" xr:uid="{00000000-0005-0000-0000-0000EA610000}"/>
    <cellStyle name="Normal 19 6" xfId="11716" xr:uid="{00000000-0005-0000-0000-0000EB610000}"/>
    <cellStyle name="Normal 19 6 2" xfId="11717" xr:uid="{00000000-0005-0000-0000-0000EC610000}"/>
    <cellStyle name="Normal 19 6 2 2" xfId="11718" xr:uid="{00000000-0005-0000-0000-0000ED610000}"/>
    <cellStyle name="Normal 19 6 2 2 2" xfId="26696" xr:uid="{00000000-0005-0000-0000-0000EE610000}"/>
    <cellStyle name="Normal 19 6 2 3" xfId="11719" xr:uid="{00000000-0005-0000-0000-0000EF610000}"/>
    <cellStyle name="Normal 19 6 2 3 2" xfId="26697" xr:uid="{00000000-0005-0000-0000-0000F0610000}"/>
    <cellStyle name="Normal 19 6 2 4" xfId="26695" xr:uid="{00000000-0005-0000-0000-0000F1610000}"/>
    <cellStyle name="Normal 19 6 3" xfId="11720" xr:uid="{00000000-0005-0000-0000-0000F2610000}"/>
    <cellStyle name="Normal 19 6 3 2" xfId="11721" xr:uid="{00000000-0005-0000-0000-0000F3610000}"/>
    <cellStyle name="Normal 19 6 3 2 2" xfId="26699" xr:uid="{00000000-0005-0000-0000-0000F4610000}"/>
    <cellStyle name="Normal 19 6 3 3" xfId="26698" xr:uid="{00000000-0005-0000-0000-0000F5610000}"/>
    <cellStyle name="Normal 19 6 4" xfId="26694" xr:uid="{00000000-0005-0000-0000-0000F6610000}"/>
    <cellStyle name="Normal 19 7" xfId="11722" xr:uid="{00000000-0005-0000-0000-0000F7610000}"/>
    <cellStyle name="Normal 19 7 2" xfId="11723" xr:uid="{00000000-0005-0000-0000-0000F8610000}"/>
    <cellStyle name="Normal 190" xfId="32201" xr:uid="{00000000-0005-0000-0000-0000F9610000}"/>
    <cellStyle name="Normal 191" xfId="32203" xr:uid="{00000000-0005-0000-0000-0000FA610000}"/>
    <cellStyle name="Normal 192" xfId="32222" xr:uid="{00000000-0005-0000-0000-0000FB610000}"/>
    <cellStyle name="Normal 193" xfId="32235" xr:uid="{00000000-0005-0000-0000-0000FC610000}"/>
    <cellStyle name="Normal 194" xfId="32240" xr:uid="{00000000-0005-0000-0000-0000FD610000}"/>
    <cellStyle name="Normal 195" xfId="32267" xr:uid="{00000000-0005-0000-0000-0000FE610000}"/>
    <cellStyle name="Normal 196" xfId="32268" xr:uid="{00000000-0005-0000-0000-0000FF610000}"/>
    <cellStyle name="Normal 197" xfId="32303" xr:uid="{00000000-0005-0000-0000-000000620000}"/>
    <cellStyle name="Normal 198" xfId="32304" xr:uid="{00000000-0005-0000-0000-000001620000}"/>
    <cellStyle name="Normal 199" xfId="32313" xr:uid="{00000000-0005-0000-0000-000002620000}"/>
    <cellStyle name="Normal 2" xfId="129" xr:uid="{00000000-0005-0000-0000-000003620000}"/>
    <cellStyle name="Normal 2 10" xfId="2660" xr:uid="{00000000-0005-0000-0000-000004620000}"/>
    <cellStyle name="Normal 2 10 2" xfId="11724" xr:uid="{00000000-0005-0000-0000-000005620000}"/>
    <cellStyle name="Normal 2 10 2 2" xfId="11725" xr:uid="{00000000-0005-0000-0000-000006620000}"/>
    <cellStyle name="Normal 2 10 2 2 2" xfId="11726" xr:uid="{00000000-0005-0000-0000-000007620000}"/>
    <cellStyle name="Normal 2 10 2 2 2 2" xfId="11727" xr:uid="{00000000-0005-0000-0000-000008620000}"/>
    <cellStyle name="Normal 2 10 2 2 2 2 2" xfId="11728" xr:uid="{00000000-0005-0000-0000-000009620000}"/>
    <cellStyle name="Normal 2 10 2 2 2 2 2 2" xfId="26704" xr:uid="{00000000-0005-0000-0000-00000A620000}"/>
    <cellStyle name="Normal 2 10 2 2 2 2 3" xfId="11729" xr:uid="{00000000-0005-0000-0000-00000B620000}"/>
    <cellStyle name="Normal 2 10 2 2 2 2 3 2" xfId="26705" xr:uid="{00000000-0005-0000-0000-00000C620000}"/>
    <cellStyle name="Normal 2 10 2 2 2 2 4" xfId="26703" xr:uid="{00000000-0005-0000-0000-00000D620000}"/>
    <cellStyle name="Normal 2 10 2 2 2 3" xfId="11730" xr:uid="{00000000-0005-0000-0000-00000E620000}"/>
    <cellStyle name="Normal 2 10 2 2 2 3 2" xfId="11731" xr:uid="{00000000-0005-0000-0000-00000F620000}"/>
    <cellStyle name="Normal 2 10 2 2 2 3 2 2" xfId="26707" xr:uid="{00000000-0005-0000-0000-000010620000}"/>
    <cellStyle name="Normal 2 10 2 2 2 3 3" xfId="26706" xr:uid="{00000000-0005-0000-0000-000011620000}"/>
    <cellStyle name="Normal 2 10 2 2 2 4" xfId="26702" xr:uid="{00000000-0005-0000-0000-000012620000}"/>
    <cellStyle name="Normal 2 10 2 2 3" xfId="11732" xr:uid="{00000000-0005-0000-0000-000013620000}"/>
    <cellStyle name="Normal 2 10 2 2 3 2" xfId="11733" xr:uid="{00000000-0005-0000-0000-000014620000}"/>
    <cellStyle name="Normal 2 10 2 2 3 2 2" xfId="26709" xr:uid="{00000000-0005-0000-0000-000015620000}"/>
    <cellStyle name="Normal 2 10 2 2 3 3" xfId="11734" xr:uid="{00000000-0005-0000-0000-000016620000}"/>
    <cellStyle name="Normal 2 10 2 2 3 3 2" xfId="26710" xr:uid="{00000000-0005-0000-0000-000017620000}"/>
    <cellStyle name="Normal 2 10 2 2 3 4" xfId="26708" xr:uid="{00000000-0005-0000-0000-000018620000}"/>
    <cellStyle name="Normal 2 10 2 2 4" xfId="11735" xr:uid="{00000000-0005-0000-0000-000019620000}"/>
    <cellStyle name="Normal 2 10 2 2 4 2" xfId="11736" xr:uid="{00000000-0005-0000-0000-00001A620000}"/>
    <cellStyle name="Normal 2 10 2 2 4 2 2" xfId="26712" xr:uid="{00000000-0005-0000-0000-00001B620000}"/>
    <cellStyle name="Normal 2 10 2 2 4 3" xfId="26711" xr:uid="{00000000-0005-0000-0000-00001C620000}"/>
    <cellStyle name="Normal 2 10 2 2 5" xfId="26701" xr:uid="{00000000-0005-0000-0000-00001D620000}"/>
    <cellStyle name="Normal 2 10 2 3" xfId="11737" xr:uid="{00000000-0005-0000-0000-00001E620000}"/>
    <cellStyle name="Normal 2 10 2 3 2" xfId="11738" xr:uid="{00000000-0005-0000-0000-00001F620000}"/>
    <cellStyle name="Normal 2 10 2 3 2 2" xfId="11739" xr:uid="{00000000-0005-0000-0000-000020620000}"/>
    <cellStyle name="Normal 2 10 2 3 2 2 2" xfId="26715" xr:uid="{00000000-0005-0000-0000-000021620000}"/>
    <cellStyle name="Normal 2 10 2 3 2 3" xfId="11740" xr:uid="{00000000-0005-0000-0000-000022620000}"/>
    <cellStyle name="Normal 2 10 2 3 2 3 2" xfId="26716" xr:uid="{00000000-0005-0000-0000-000023620000}"/>
    <cellStyle name="Normal 2 10 2 3 2 4" xfId="26714" xr:uid="{00000000-0005-0000-0000-000024620000}"/>
    <cellStyle name="Normal 2 10 2 3 3" xfId="11741" xr:uid="{00000000-0005-0000-0000-000025620000}"/>
    <cellStyle name="Normal 2 10 2 3 3 2" xfId="11742" xr:uid="{00000000-0005-0000-0000-000026620000}"/>
    <cellStyle name="Normal 2 10 2 3 3 2 2" xfId="26718" xr:uid="{00000000-0005-0000-0000-000027620000}"/>
    <cellStyle name="Normal 2 10 2 3 3 3" xfId="26717" xr:uid="{00000000-0005-0000-0000-000028620000}"/>
    <cellStyle name="Normal 2 10 2 3 4" xfId="26713" xr:uid="{00000000-0005-0000-0000-000029620000}"/>
    <cellStyle name="Normal 2 10 2 4" xfId="11743" xr:uid="{00000000-0005-0000-0000-00002A620000}"/>
    <cellStyle name="Normal 2 10 2 4 2" xfId="11744" xr:uid="{00000000-0005-0000-0000-00002B620000}"/>
    <cellStyle name="Normal 2 10 2 4 2 2" xfId="26720" xr:uid="{00000000-0005-0000-0000-00002C620000}"/>
    <cellStyle name="Normal 2 10 2 4 3" xfId="11745" xr:uid="{00000000-0005-0000-0000-00002D620000}"/>
    <cellStyle name="Normal 2 10 2 4 3 2" xfId="26721" xr:uid="{00000000-0005-0000-0000-00002E620000}"/>
    <cellStyle name="Normal 2 10 2 4 4" xfId="26719" xr:uid="{00000000-0005-0000-0000-00002F620000}"/>
    <cellStyle name="Normal 2 10 2 5" xfId="11746" xr:uid="{00000000-0005-0000-0000-000030620000}"/>
    <cellStyle name="Normal 2 10 2 5 2" xfId="11747" xr:uid="{00000000-0005-0000-0000-000031620000}"/>
    <cellStyle name="Normal 2 10 2 5 2 2" xfId="26723" xr:uid="{00000000-0005-0000-0000-000032620000}"/>
    <cellStyle name="Normal 2 10 2 5 3" xfId="26722" xr:uid="{00000000-0005-0000-0000-000033620000}"/>
    <cellStyle name="Normal 2 10 2 6" xfId="26700" xr:uid="{00000000-0005-0000-0000-000034620000}"/>
    <cellStyle name="Normal 2 10 3" xfId="11748" xr:uid="{00000000-0005-0000-0000-000035620000}"/>
    <cellStyle name="Normal 2 10 3 2" xfId="11749" xr:uid="{00000000-0005-0000-0000-000036620000}"/>
    <cellStyle name="Normal 2 10 3 2 2" xfId="11750" xr:uid="{00000000-0005-0000-0000-000037620000}"/>
    <cellStyle name="Normal 2 10 4" xfId="11751" xr:uid="{00000000-0005-0000-0000-000038620000}"/>
    <cellStyle name="Normal 2 10 4 2" xfId="11752" xr:uid="{00000000-0005-0000-0000-000039620000}"/>
    <cellStyle name="Normal 2 10 4 2 2" xfId="11753" xr:uid="{00000000-0005-0000-0000-00003A620000}"/>
    <cellStyle name="Normal 2 10 4 2 2 2" xfId="11754" xr:uid="{00000000-0005-0000-0000-00003B620000}"/>
    <cellStyle name="Normal 2 10 4 2 2 2 2" xfId="26727" xr:uid="{00000000-0005-0000-0000-00003C620000}"/>
    <cellStyle name="Normal 2 10 4 2 2 3" xfId="11755" xr:uid="{00000000-0005-0000-0000-00003D620000}"/>
    <cellStyle name="Normal 2 10 4 2 2 3 2" xfId="26728" xr:uid="{00000000-0005-0000-0000-00003E620000}"/>
    <cellStyle name="Normal 2 10 4 2 2 4" xfId="26726" xr:uid="{00000000-0005-0000-0000-00003F620000}"/>
    <cellStyle name="Normal 2 10 4 2 3" xfId="11756" xr:uid="{00000000-0005-0000-0000-000040620000}"/>
    <cellStyle name="Normal 2 10 4 2 3 2" xfId="11757" xr:uid="{00000000-0005-0000-0000-000041620000}"/>
    <cellStyle name="Normal 2 10 4 2 3 2 2" xfId="26730" xr:uid="{00000000-0005-0000-0000-000042620000}"/>
    <cellStyle name="Normal 2 10 4 2 3 3" xfId="26729" xr:uid="{00000000-0005-0000-0000-000043620000}"/>
    <cellStyle name="Normal 2 10 4 2 4" xfId="26725" xr:uid="{00000000-0005-0000-0000-000044620000}"/>
    <cellStyle name="Normal 2 10 4 3" xfId="11758" xr:uid="{00000000-0005-0000-0000-000045620000}"/>
    <cellStyle name="Normal 2 10 4 3 2" xfId="11759" xr:uid="{00000000-0005-0000-0000-000046620000}"/>
    <cellStyle name="Normal 2 10 4 3 2 2" xfId="26732" xr:uid="{00000000-0005-0000-0000-000047620000}"/>
    <cellStyle name="Normal 2 10 4 3 3" xfId="11760" xr:uid="{00000000-0005-0000-0000-000048620000}"/>
    <cellStyle name="Normal 2 10 4 3 3 2" xfId="26733" xr:uid="{00000000-0005-0000-0000-000049620000}"/>
    <cellStyle name="Normal 2 10 4 3 4" xfId="26731" xr:uid="{00000000-0005-0000-0000-00004A620000}"/>
    <cellStyle name="Normal 2 10 4 4" xfId="11761" xr:uid="{00000000-0005-0000-0000-00004B620000}"/>
    <cellStyle name="Normal 2 10 4 4 2" xfId="11762" xr:uid="{00000000-0005-0000-0000-00004C620000}"/>
    <cellStyle name="Normal 2 10 4 4 2 2" xfId="26735" xr:uid="{00000000-0005-0000-0000-00004D620000}"/>
    <cellStyle name="Normal 2 10 4 4 3" xfId="26734" xr:uid="{00000000-0005-0000-0000-00004E620000}"/>
    <cellStyle name="Normal 2 10 4 5" xfId="26724" xr:uid="{00000000-0005-0000-0000-00004F620000}"/>
    <cellStyle name="Normal 2 10 5" xfId="11763" xr:uid="{00000000-0005-0000-0000-000050620000}"/>
    <cellStyle name="Normal 2 10 5 2" xfId="11764" xr:uid="{00000000-0005-0000-0000-000051620000}"/>
    <cellStyle name="Normal 2 10 5 2 2" xfId="11765" xr:uid="{00000000-0005-0000-0000-000052620000}"/>
    <cellStyle name="Normal 2 10 5 2 2 2" xfId="26738" xr:uid="{00000000-0005-0000-0000-000053620000}"/>
    <cellStyle name="Normal 2 10 5 2 3" xfId="11766" xr:uid="{00000000-0005-0000-0000-000054620000}"/>
    <cellStyle name="Normal 2 10 5 2 3 2" xfId="26739" xr:uid="{00000000-0005-0000-0000-000055620000}"/>
    <cellStyle name="Normal 2 10 5 2 4" xfId="26737" xr:uid="{00000000-0005-0000-0000-000056620000}"/>
    <cellStyle name="Normal 2 10 5 3" xfId="11767" xr:uid="{00000000-0005-0000-0000-000057620000}"/>
    <cellStyle name="Normal 2 10 5 3 2" xfId="11768" xr:uid="{00000000-0005-0000-0000-000058620000}"/>
    <cellStyle name="Normal 2 10 5 3 2 2" xfId="26741" xr:uid="{00000000-0005-0000-0000-000059620000}"/>
    <cellStyle name="Normal 2 10 5 3 3" xfId="26740" xr:uid="{00000000-0005-0000-0000-00005A620000}"/>
    <cellStyle name="Normal 2 10 5 4" xfId="26736" xr:uid="{00000000-0005-0000-0000-00005B620000}"/>
    <cellStyle name="Normal 2 10 6" xfId="11769" xr:uid="{00000000-0005-0000-0000-00005C620000}"/>
    <cellStyle name="Normal 2 10 6 2" xfId="11770" xr:uid="{00000000-0005-0000-0000-00005D620000}"/>
    <cellStyle name="Normal 2 10 6 2 2" xfId="11771" xr:uid="{00000000-0005-0000-0000-00005E620000}"/>
    <cellStyle name="Normal 2 10 6 2 2 2" xfId="26744" xr:uid="{00000000-0005-0000-0000-00005F620000}"/>
    <cellStyle name="Normal 2 10 6 2 3" xfId="11772" xr:uid="{00000000-0005-0000-0000-000060620000}"/>
    <cellStyle name="Normal 2 10 6 2 3 2" xfId="26745" xr:uid="{00000000-0005-0000-0000-000061620000}"/>
    <cellStyle name="Normal 2 10 6 2 4" xfId="26743" xr:uid="{00000000-0005-0000-0000-000062620000}"/>
    <cellStyle name="Normal 2 10 6 3" xfId="11773" xr:uid="{00000000-0005-0000-0000-000063620000}"/>
    <cellStyle name="Normal 2 10 6 3 2" xfId="11774" xr:uid="{00000000-0005-0000-0000-000064620000}"/>
    <cellStyle name="Normal 2 10 6 3 2 2" xfId="26747" xr:uid="{00000000-0005-0000-0000-000065620000}"/>
    <cellStyle name="Normal 2 10 6 3 3" xfId="26746" xr:uid="{00000000-0005-0000-0000-000066620000}"/>
    <cellStyle name="Normal 2 10 6 4" xfId="26742" xr:uid="{00000000-0005-0000-0000-000067620000}"/>
    <cellStyle name="Normal 2 10 7" xfId="11775" xr:uid="{00000000-0005-0000-0000-000068620000}"/>
    <cellStyle name="Normal 2 10 7 2" xfId="11776" xr:uid="{00000000-0005-0000-0000-000069620000}"/>
    <cellStyle name="Normal 2 10 8" xfId="18801" xr:uid="{00000000-0005-0000-0000-00006A620000}"/>
    <cellStyle name="Normal 2 11" xfId="11777" xr:uid="{00000000-0005-0000-0000-00006B620000}"/>
    <cellStyle name="Normal 2 11 2" xfId="11778" xr:uid="{00000000-0005-0000-0000-00006C620000}"/>
    <cellStyle name="Normal 2 11 2 2" xfId="11779" xr:uid="{00000000-0005-0000-0000-00006D620000}"/>
    <cellStyle name="Normal 2 11 2 2 2" xfId="11780" xr:uid="{00000000-0005-0000-0000-00006E620000}"/>
    <cellStyle name="Normal 2 11 2 2 2 2" xfId="11781" xr:uid="{00000000-0005-0000-0000-00006F620000}"/>
    <cellStyle name="Normal 2 11 2 2 2 2 2" xfId="11782" xr:uid="{00000000-0005-0000-0000-000070620000}"/>
    <cellStyle name="Normal 2 11 2 2 2 2 2 2" xfId="26753" xr:uid="{00000000-0005-0000-0000-000071620000}"/>
    <cellStyle name="Normal 2 11 2 2 2 2 3" xfId="11783" xr:uid="{00000000-0005-0000-0000-000072620000}"/>
    <cellStyle name="Normal 2 11 2 2 2 2 3 2" xfId="26754" xr:uid="{00000000-0005-0000-0000-000073620000}"/>
    <cellStyle name="Normal 2 11 2 2 2 2 4" xfId="26752" xr:uid="{00000000-0005-0000-0000-000074620000}"/>
    <cellStyle name="Normal 2 11 2 2 2 3" xfId="11784" xr:uid="{00000000-0005-0000-0000-000075620000}"/>
    <cellStyle name="Normal 2 11 2 2 2 3 2" xfId="11785" xr:uid="{00000000-0005-0000-0000-000076620000}"/>
    <cellStyle name="Normal 2 11 2 2 2 3 2 2" xfId="26756" xr:uid="{00000000-0005-0000-0000-000077620000}"/>
    <cellStyle name="Normal 2 11 2 2 2 3 3" xfId="26755" xr:uid="{00000000-0005-0000-0000-000078620000}"/>
    <cellStyle name="Normal 2 11 2 2 2 4" xfId="26751" xr:uid="{00000000-0005-0000-0000-000079620000}"/>
    <cellStyle name="Normal 2 11 2 2 3" xfId="11786" xr:uid="{00000000-0005-0000-0000-00007A620000}"/>
    <cellStyle name="Normal 2 11 2 2 3 2" xfId="11787" xr:uid="{00000000-0005-0000-0000-00007B620000}"/>
    <cellStyle name="Normal 2 11 2 2 3 2 2" xfId="26758" xr:uid="{00000000-0005-0000-0000-00007C620000}"/>
    <cellStyle name="Normal 2 11 2 2 3 3" xfId="11788" xr:uid="{00000000-0005-0000-0000-00007D620000}"/>
    <cellStyle name="Normal 2 11 2 2 3 3 2" xfId="26759" xr:uid="{00000000-0005-0000-0000-00007E620000}"/>
    <cellStyle name="Normal 2 11 2 2 3 4" xfId="26757" xr:uid="{00000000-0005-0000-0000-00007F620000}"/>
    <cellStyle name="Normal 2 11 2 2 4" xfId="11789" xr:uid="{00000000-0005-0000-0000-000080620000}"/>
    <cellStyle name="Normal 2 11 2 2 4 2" xfId="11790" xr:uid="{00000000-0005-0000-0000-000081620000}"/>
    <cellStyle name="Normal 2 11 2 2 4 2 2" xfId="26761" xr:uid="{00000000-0005-0000-0000-000082620000}"/>
    <cellStyle name="Normal 2 11 2 2 4 3" xfId="26760" xr:uid="{00000000-0005-0000-0000-000083620000}"/>
    <cellStyle name="Normal 2 11 2 2 5" xfId="26750" xr:uid="{00000000-0005-0000-0000-000084620000}"/>
    <cellStyle name="Normal 2 11 2 3" xfId="11791" xr:uid="{00000000-0005-0000-0000-000085620000}"/>
    <cellStyle name="Normal 2 11 2 3 2" xfId="11792" xr:uid="{00000000-0005-0000-0000-000086620000}"/>
    <cellStyle name="Normal 2 11 2 3 2 2" xfId="11793" xr:uid="{00000000-0005-0000-0000-000087620000}"/>
    <cellStyle name="Normal 2 11 2 3 2 2 2" xfId="26764" xr:uid="{00000000-0005-0000-0000-000088620000}"/>
    <cellStyle name="Normal 2 11 2 3 2 3" xfId="11794" xr:uid="{00000000-0005-0000-0000-000089620000}"/>
    <cellStyle name="Normal 2 11 2 3 2 3 2" xfId="26765" xr:uid="{00000000-0005-0000-0000-00008A620000}"/>
    <cellStyle name="Normal 2 11 2 3 2 4" xfId="26763" xr:uid="{00000000-0005-0000-0000-00008B620000}"/>
    <cellStyle name="Normal 2 11 2 3 3" xfId="11795" xr:uid="{00000000-0005-0000-0000-00008C620000}"/>
    <cellStyle name="Normal 2 11 2 3 3 2" xfId="11796" xr:uid="{00000000-0005-0000-0000-00008D620000}"/>
    <cellStyle name="Normal 2 11 2 3 3 2 2" xfId="26767" xr:uid="{00000000-0005-0000-0000-00008E620000}"/>
    <cellStyle name="Normal 2 11 2 3 3 3" xfId="26766" xr:uid="{00000000-0005-0000-0000-00008F620000}"/>
    <cellStyle name="Normal 2 11 2 3 4" xfId="26762" xr:uid="{00000000-0005-0000-0000-000090620000}"/>
    <cellStyle name="Normal 2 11 2 4" xfId="11797" xr:uid="{00000000-0005-0000-0000-000091620000}"/>
    <cellStyle name="Normal 2 11 2 4 2" xfId="11798" xr:uid="{00000000-0005-0000-0000-000092620000}"/>
    <cellStyle name="Normal 2 11 2 4 2 2" xfId="26769" xr:uid="{00000000-0005-0000-0000-000093620000}"/>
    <cellStyle name="Normal 2 11 2 4 3" xfId="11799" xr:uid="{00000000-0005-0000-0000-000094620000}"/>
    <cellStyle name="Normal 2 11 2 4 3 2" xfId="26770" xr:uid="{00000000-0005-0000-0000-000095620000}"/>
    <cellStyle name="Normal 2 11 2 4 4" xfId="26768" xr:uid="{00000000-0005-0000-0000-000096620000}"/>
    <cellStyle name="Normal 2 11 2 5" xfId="11800" xr:uid="{00000000-0005-0000-0000-000097620000}"/>
    <cellStyle name="Normal 2 11 2 5 2" xfId="11801" xr:uid="{00000000-0005-0000-0000-000098620000}"/>
    <cellStyle name="Normal 2 11 2 5 2 2" xfId="26772" xr:uid="{00000000-0005-0000-0000-000099620000}"/>
    <cellStyle name="Normal 2 11 2 5 3" xfId="26771" xr:uid="{00000000-0005-0000-0000-00009A620000}"/>
    <cellStyle name="Normal 2 11 2 6" xfId="26749" xr:uid="{00000000-0005-0000-0000-00009B620000}"/>
    <cellStyle name="Normal 2 11 3" xfId="11802" xr:uid="{00000000-0005-0000-0000-00009C620000}"/>
    <cellStyle name="Normal 2 11 3 2" xfId="11803" xr:uid="{00000000-0005-0000-0000-00009D620000}"/>
    <cellStyle name="Normal 2 11 3 2 2" xfId="11804" xr:uid="{00000000-0005-0000-0000-00009E620000}"/>
    <cellStyle name="Normal 2 11 3 2 2 2" xfId="11805" xr:uid="{00000000-0005-0000-0000-00009F620000}"/>
    <cellStyle name="Normal 2 11 3 2 2 2 2" xfId="26776" xr:uid="{00000000-0005-0000-0000-0000A0620000}"/>
    <cellStyle name="Normal 2 11 3 2 2 3" xfId="11806" xr:uid="{00000000-0005-0000-0000-0000A1620000}"/>
    <cellStyle name="Normal 2 11 3 2 2 3 2" xfId="26777" xr:uid="{00000000-0005-0000-0000-0000A2620000}"/>
    <cellStyle name="Normal 2 11 3 2 2 4" xfId="26775" xr:uid="{00000000-0005-0000-0000-0000A3620000}"/>
    <cellStyle name="Normal 2 11 3 2 3" xfId="11807" xr:uid="{00000000-0005-0000-0000-0000A4620000}"/>
    <cellStyle name="Normal 2 11 3 2 3 2" xfId="11808" xr:uid="{00000000-0005-0000-0000-0000A5620000}"/>
    <cellStyle name="Normal 2 11 3 2 3 2 2" xfId="26779" xr:uid="{00000000-0005-0000-0000-0000A6620000}"/>
    <cellStyle name="Normal 2 11 3 2 3 3" xfId="26778" xr:uid="{00000000-0005-0000-0000-0000A7620000}"/>
    <cellStyle name="Normal 2 11 3 2 4" xfId="26774" xr:uid="{00000000-0005-0000-0000-0000A8620000}"/>
    <cellStyle name="Normal 2 11 3 3" xfId="11809" xr:uid="{00000000-0005-0000-0000-0000A9620000}"/>
    <cellStyle name="Normal 2 11 3 3 2" xfId="11810" xr:uid="{00000000-0005-0000-0000-0000AA620000}"/>
    <cellStyle name="Normal 2 11 3 3 2 2" xfId="26781" xr:uid="{00000000-0005-0000-0000-0000AB620000}"/>
    <cellStyle name="Normal 2 11 3 3 3" xfId="11811" xr:uid="{00000000-0005-0000-0000-0000AC620000}"/>
    <cellStyle name="Normal 2 11 3 3 3 2" xfId="26782" xr:uid="{00000000-0005-0000-0000-0000AD620000}"/>
    <cellStyle name="Normal 2 11 3 3 4" xfId="26780" xr:uid="{00000000-0005-0000-0000-0000AE620000}"/>
    <cellStyle name="Normal 2 11 3 4" xfId="11812" xr:uid="{00000000-0005-0000-0000-0000AF620000}"/>
    <cellStyle name="Normal 2 11 3 4 2" xfId="11813" xr:uid="{00000000-0005-0000-0000-0000B0620000}"/>
    <cellStyle name="Normal 2 11 3 4 2 2" xfId="26784" xr:uid="{00000000-0005-0000-0000-0000B1620000}"/>
    <cellStyle name="Normal 2 11 3 4 3" xfId="26783" xr:uid="{00000000-0005-0000-0000-0000B2620000}"/>
    <cellStyle name="Normal 2 11 3 5" xfId="26773" xr:uid="{00000000-0005-0000-0000-0000B3620000}"/>
    <cellStyle name="Normal 2 11 4" xfId="11814" xr:uid="{00000000-0005-0000-0000-0000B4620000}"/>
    <cellStyle name="Normal 2 11 4 2" xfId="11815" xr:uid="{00000000-0005-0000-0000-0000B5620000}"/>
    <cellStyle name="Normal 2 11 4 2 2" xfId="11816" xr:uid="{00000000-0005-0000-0000-0000B6620000}"/>
    <cellStyle name="Normal 2 11 5" xfId="11817" xr:uid="{00000000-0005-0000-0000-0000B7620000}"/>
    <cellStyle name="Normal 2 11 5 2" xfId="11818" xr:uid="{00000000-0005-0000-0000-0000B8620000}"/>
    <cellStyle name="Normal 2 11 5 2 2" xfId="11819" xr:uid="{00000000-0005-0000-0000-0000B9620000}"/>
    <cellStyle name="Normal 2 11 5 2 2 2" xfId="26787" xr:uid="{00000000-0005-0000-0000-0000BA620000}"/>
    <cellStyle name="Normal 2 11 5 2 3" xfId="11820" xr:uid="{00000000-0005-0000-0000-0000BB620000}"/>
    <cellStyle name="Normal 2 11 5 2 3 2" xfId="26788" xr:uid="{00000000-0005-0000-0000-0000BC620000}"/>
    <cellStyle name="Normal 2 11 5 2 4" xfId="26786" xr:uid="{00000000-0005-0000-0000-0000BD620000}"/>
    <cellStyle name="Normal 2 11 5 3" xfId="11821" xr:uid="{00000000-0005-0000-0000-0000BE620000}"/>
    <cellStyle name="Normal 2 11 5 3 2" xfId="26789" xr:uid="{00000000-0005-0000-0000-0000BF620000}"/>
    <cellStyle name="Normal 2 11 5 4" xfId="11822" xr:uid="{00000000-0005-0000-0000-0000C0620000}"/>
    <cellStyle name="Normal 2 11 5 4 2" xfId="26790" xr:uid="{00000000-0005-0000-0000-0000C1620000}"/>
    <cellStyle name="Normal 2 11 5 5" xfId="26785" xr:uid="{00000000-0005-0000-0000-0000C2620000}"/>
    <cellStyle name="Normal 2 11 6" xfId="11823" xr:uid="{00000000-0005-0000-0000-0000C3620000}"/>
    <cellStyle name="Normal 2 11 6 2" xfId="11824" xr:uid="{00000000-0005-0000-0000-0000C4620000}"/>
    <cellStyle name="Normal 2 11 6 2 2" xfId="26792" xr:uid="{00000000-0005-0000-0000-0000C5620000}"/>
    <cellStyle name="Normal 2 11 6 3" xfId="11825" xr:uid="{00000000-0005-0000-0000-0000C6620000}"/>
    <cellStyle name="Normal 2 11 6 3 2" xfId="26793" xr:uid="{00000000-0005-0000-0000-0000C7620000}"/>
    <cellStyle name="Normal 2 11 6 4" xfId="26791" xr:uid="{00000000-0005-0000-0000-0000C8620000}"/>
    <cellStyle name="Normal 2 11 7" xfId="11826" xr:uid="{00000000-0005-0000-0000-0000C9620000}"/>
    <cellStyle name="Normal 2 11 7 2" xfId="11827" xr:uid="{00000000-0005-0000-0000-0000CA620000}"/>
    <cellStyle name="Normal 2 11 7 2 2" xfId="26795" xr:uid="{00000000-0005-0000-0000-0000CB620000}"/>
    <cellStyle name="Normal 2 11 7 3" xfId="26794" xr:uid="{00000000-0005-0000-0000-0000CC620000}"/>
    <cellStyle name="Normal 2 11 8" xfId="26748" xr:uid="{00000000-0005-0000-0000-0000CD620000}"/>
    <cellStyle name="Normal 2 12" xfId="11828" xr:uid="{00000000-0005-0000-0000-0000CE620000}"/>
    <cellStyle name="Normal 2 12 2" xfId="11829" xr:uid="{00000000-0005-0000-0000-0000CF620000}"/>
    <cellStyle name="Normal 2 12 2 2" xfId="11830" xr:uid="{00000000-0005-0000-0000-0000D0620000}"/>
    <cellStyle name="Normal 2 13" xfId="11831" xr:uid="{00000000-0005-0000-0000-0000D1620000}"/>
    <cellStyle name="Normal 2 13 2" xfId="11832" xr:uid="{00000000-0005-0000-0000-0000D2620000}"/>
    <cellStyle name="Normal 2 13 2 2" xfId="11833" xr:uid="{00000000-0005-0000-0000-0000D3620000}"/>
    <cellStyle name="Normal 2 13 2 2 2" xfId="11834" xr:uid="{00000000-0005-0000-0000-0000D4620000}"/>
    <cellStyle name="Normal 2 13 2 2 2 2" xfId="11835" xr:uid="{00000000-0005-0000-0000-0000D5620000}"/>
    <cellStyle name="Normal 2 13 2 2 2 2 2" xfId="11836" xr:uid="{00000000-0005-0000-0000-0000D6620000}"/>
    <cellStyle name="Normal 2 13 2 2 2 2 2 2" xfId="26801" xr:uid="{00000000-0005-0000-0000-0000D7620000}"/>
    <cellStyle name="Normal 2 13 2 2 2 2 3" xfId="11837" xr:uid="{00000000-0005-0000-0000-0000D8620000}"/>
    <cellStyle name="Normal 2 13 2 2 2 2 3 2" xfId="26802" xr:uid="{00000000-0005-0000-0000-0000D9620000}"/>
    <cellStyle name="Normal 2 13 2 2 2 2 4" xfId="26800" xr:uid="{00000000-0005-0000-0000-0000DA620000}"/>
    <cellStyle name="Normal 2 13 2 2 2 3" xfId="11838" xr:uid="{00000000-0005-0000-0000-0000DB620000}"/>
    <cellStyle name="Normal 2 13 2 2 2 3 2" xfId="11839" xr:uid="{00000000-0005-0000-0000-0000DC620000}"/>
    <cellStyle name="Normal 2 13 2 2 2 3 2 2" xfId="26804" xr:uid="{00000000-0005-0000-0000-0000DD620000}"/>
    <cellStyle name="Normal 2 13 2 2 2 3 3" xfId="26803" xr:uid="{00000000-0005-0000-0000-0000DE620000}"/>
    <cellStyle name="Normal 2 13 2 2 2 4" xfId="26799" xr:uid="{00000000-0005-0000-0000-0000DF620000}"/>
    <cellStyle name="Normal 2 13 2 2 3" xfId="11840" xr:uid="{00000000-0005-0000-0000-0000E0620000}"/>
    <cellStyle name="Normal 2 13 2 2 3 2" xfId="11841" xr:uid="{00000000-0005-0000-0000-0000E1620000}"/>
    <cellStyle name="Normal 2 13 2 2 3 2 2" xfId="26806" xr:uid="{00000000-0005-0000-0000-0000E2620000}"/>
    <cellStyle name="Normal 2 13 2 2 3 3" xfId="11842" xr:uid="{00000000-0005-0000-0000-0000E3620000}"/>
    <cellStyle name="Normal 2 13 2 2 3 3 2" xfId="26807" xr:uid="{00000000-0005-0000-0000-0000E4620000}"/>
    <cellStyle name="Normal 2 13 2 2 3 4" xfId="26805" xr:uid="{00000000-0005-0000-0000-0000E5620000}"/>
    <cellStyle name="Normal 2 13 2 2 4" xfId="11843" xr:uid="{00000000-0005-0000-0000-0000E6620000}"/>
    <cellStyle name="Normal 2 13 2 2 4 2" xfId="11844" xr:uid="{00000000-0005-0000-0000-0000E7620000}"/>
    <cellStyle name="Normal 2 13 2 2 4 2 2" xfId="26809" xr:uid="{00000000-0005-0000-0000-0000E8620000}"/>
    <cellStyle name="Normal 2 13 2 2 4 3" xfId="26808" xr:uid="{00000000-0005-0000-0000-0000E9620000}"/>
    <cellStyle name="Normal 2 13 2 2 5" xfId="26798" xr:uid="{00000000-0005-0000-0000-0000EA620000}"/>
    <cellStyle name="Normal 2 13 2 3" xfId="11845" xr:uid="{00000000-0005-0000-0000-0000EB620000}"/>
    <cellStyle name="Normal 2 13 2 3 2" xfId="11846" xr:uid="{00000000-0005-0000-0000-0000EC620000}"/>
    <cellStyle name="Normal 2 13 2 3 2 2" xfId="11847" xr:uid="{00000000-0005-0000-0000-0000ED620000}"/>
    <cellStyle name="Normal 2 13 2 3 2 2 2" xfId="26812" xr:uid="{00000000-0005-0000-0000-0000EE620000}"/>
    <cellStyle name="Normal 2 13 2 3 2 3" xfId="11848" xr:uid="{00000000-0005-0000-0000-0000EF620000}"/>
    <cellStyle name="Normal 2 13 2 3 2 3 2" xfId="26813" xr:uid="{00000000-0005-0000-0000-0000F0620000}"/>
    <cellStyle name="Normal 2 13 2 3 2 4" xfId="26811" xr:uid="{00000000-0005-0000-0000-0000F1620000}"/>
    <cellStyle name="Normal 2 13 2 3 3" xfId="11849" xr:uid="{00000000-0005-0000-0000-0000F2620000}"/>
    <cellStyle name="Normal 2 13 2 3 3 2" xfId="11850" xr:uid="{00000000-0005-0000-0000-0000F3620000}"/>
    <cellStyle name="Normal 2 13 2 3 3 2 2" xfId="26815" xr:uid="{00000000-0005-0000-0000-0000F4620000}"/>
    <cellStyle name="Normal 2 13 2 3 3 3" xfId="26814" xr:uid="{00000000-0005-0000-0000-0000F5620000}"/>
    <cellStyle name="Normal 2 13 2 3 4" xfId="26810" xr:uid="{00000000-0005-0000-0000-0000F6620000}"/>
    <cellStyle name="Normal 2 13 2 4" xfId="11851" xr:uid="{00000000-0005-0000-0000-0000F7620000}"/>
    <cellStyle name="Normal 2 13 2 4 2" xfId="11852" xr:uid="{00000000-0005-0000-0000-0000F8620000}"/>
    <cellStyle name="Normal 2 13 2 4 2 2" xfId="26817" xr:uid="{00000000-0005-0000-0000-0000F9620000}"/>
    <cellStyle name="Normal 2 13 2 4 3" xfId="11853" xr:uid="{00000000-0005-0000-0000-0000FA620000}"/>
    <cellStyle name="Normal 2 13 2 4 3 2" xfId="26818" xr:uid="{00000000-0005-0000-0000-0000FB620000}"/>
    <cellStyle name="Normal 2 13 2 4 4" xfId="26816" xr:uid="{00000000-0005-0000-0000-0000FC620000}"/>
    <cellStyle name="Normal 2 13 2 5" xfId="11854" xr:uid="{00000000-0005-0000-0000-0000FD620000}"/>
    <cellStyle name="Normal 2 13 2 5 2" xfId="11855" xr:uid="{00000000-0005-0000-0000-0000FE620000}"/>
    <cellStyle name="Normal 2 13 2 5 2 2" xfId="26820" xr:uid="{00000000-0005-0000-0000-0000FF620000}"/>
    <cellStyle name="Normal 2 13 2 5 3" xfId="26819" xr:uid="{00000000-0005-0000-0000-000000630000}"/>
    <cellStyle name="Normal 2 13 2 6" xfId="26797" xr:uid="{00000000-0005-0000-0000-000001630000}"/>
    <cellStyle name="Normal 2 13 3" xfId="11856" xr:uid="{00000000-0005-0000-0000-000002630000}"/>
    <cellStyle name="Normal 2 13 3 2" xfId="11857" xr:uid="{00000000-0005-0000-0000-000003630000}"/>
    <cellStyle name="Normal 2 13 3 2 2" xfId="11858" xr:uid="{00000000-0005-0000-0000-000004630000}"/>
    <cellStyle name="Normal 2 13 3 2 2 2" xfId="11859" xr:uid="{00000000-0005-0000-0000-000005630000}"/>
    <cellStyle name="Normal 2 13 3 2 2 2 2" xfId="26824" xr:uid="{00000000-0005-0000-0000-000006630000}"/>
    <cellStyle name="Normal 2 13 3 2 2 3" xfId="11860" xr:uid="{00000000-0005-0000-0000-000007630000}"/>
    <cellStyle name="Normal 2 13 3 2 2 3 2" xfId="26825" xr:uid="{00000000-0005-0000-0000-000008630000}"/>
    <cellStyle name="Normal 2 13 3 2 2 4" xfId="26823" xr:uid="{00000000-0005-0000-0000-000009630000}"/>
    <cellStyle name="Normal 2 13 3 2 3" xfId="11861" xr:uid="{00000000-0005-0000-0000-00000A630000}"/>
    <cellStyle name="Normal 2 13 3 2 3 2" xfId="11862" xr:uid="{00000000-0005-0000-0000-00000B630000}"/>
    <cellStyle name="Normal 2 13 3 2 3 2 2" xfId="26827" xr:uid="{00000000-0005-0000-0000-00000C630000}"/>
    <cellStyle name="Normal 2 13 3 2 3 3" xfId="26826" xr:uid="{00000000-0005-0000-0000-00000D630000}"/>
    <cellStyle name="Normal 2 13 3 2 4" xfId="26822" xr:uid="{00000000-0005-0000-0000-00000E630000}"/>
    <cellStyle name="Normal 2 13 3 3" xfId="11863" xr:uid="{00000000-0005-0000-0000-00000F630000}"/>
    <cellStyle name="Normal 2 13 3 3 2" xfId="11864" xr:uid="{00000000-0005-0000-0000-000010630000}"/>
    <cellStyle name="Normal 2 13 3 3 2 2" xfId="26829" xr:uid="{00000000-0005-0000-0000-000011630000}"/>
    <cellStyle name="Normal 2 13 3 3 3" xfId="11865" xr:uid="{00000000-0005-0000-0000-000012630000}"/>
    <cellStyle name="Normal 2 13 3 3 3 2" xfId="26830" xr:uid="{00000000-0005-0000-0000-000013630000}"/>
    <cellStyle name="Normal 2 13 3 3 4" xfId="26828" xr:uid="{00000000-0005-0000-0000-000014630000}"/>
    <cellStyle name="Normal 2 13 3 4" xfId="11866" xr:uid="{00000000-0005-0000-0000-000015630000}"/>
    <cellStyle name="Normal 2 13 3 4 2" xfId="11867" xr:uid="{00000000-0005-0000-0000-000016630000}"/>
    <cellStyle name="Normal 2 13 3 4 2 2" xfId="26832" xr:uid="{00000000-0005-0000-0000-000017630000}"/>
    <cellStyle name="Normal 2 13 3 4 3" xfId="26831" xr:uid="{00000000-0005-0000-0000-000018630000}"/>
    <cellStyle name="Normal 2 13 3 5" xfId="26821" xr:uid="{00000000-0005-0000-0000-000019630000}"/>
    <cellStyle name="Normal 2 13 4" xfId="11868" xr:uid="{00000000-0005-0000-0000-00001A630000}"/>
    <cellStyle name="Normal 2 13 4 2" xfId="11869" xr:uid="{00000000-0005-0000-0000-00001B630000}"/>
    <cellStyle name="Normal 2 13 4 2 2" xfId="11870" xr:uid="{00000000-0005-0000-0000-00001C630000}"/>
    <cellStyle name="Normal 2 13 4 2 2 2" xfId="26835" xr:uid="{00000000-0005-0000-0000-00001D630000}"/>
    <cellStyle name="Normal 2 13 4 2 3" xfId="11871" xr:uid="{00000000-0005-0000-0000-00001E630000}"/>
    <cellStyle name="Normal 2 13 4 2 3 2" xfId="26836" xr:uid="{00000000-0005-0000-0000-00001F630000}"/>
    <cellStyle name="Normal 2 13 4 2 4" xfId="26834" xr:uid="{00000000-0005-0000-0000-000020630000}"/>
    <cellStyle name="Normal 2 13 4 3" xfId="11872" xr:uid="{00000000-0005-0000-0000-000021630000}"/>
    <cellStyle name="Normal 2 13 4 3 2" xfId="11873" xr:uid="{00000000-0005-0000-0000-000022630000}"/>
    <cellStyle name="Normal 2 13 4 3 2 2" xfId="26838" xr:uid="{00000000-0005-0000-0000-000023630000}"/>
    <cellStyle name="Normal 2 13 4 3 3" xfId="26837" xr:uid="{00000000-0005-0000-0000-000024630000}"/>
    <cellStyle name="Normal 2 13 4 4" xfId="26833" xr:uid="{00000000-0005-0000-0000-000025630000}"/>
    <cellStyle name="Normal 2 13 5" xfId="11874" xr:uid="{00000000-0005-0000-0000-000026630000}"/>
    <cellStyle name="Normal 2 13 5 2" xfId="11875" xr:uid="{00000000-0005-0000-0000-000027630000}"/>
    <cellStyle name="Normal 2 13 5 2 2" xfId="26840" xr:uid="{00000000-0005-0000-0000-000028630000}"/>
    <cellStyle name="Normal 2 13 5 3" xfId="11876" xr:uid="{00000000-0005-0000-0000-000029630000}"/>
    <cellStyle name="Normal 2 13 5 3 2" xfId="26841" xr:uid="{00000000-0005-0000-0000-00002A630000}"/>
    <cellStyle name="Normal 2 13 5 4" xfId="26839" xr:uid="{00000000-0005-0000-0000-00002B630000}"/>
    <cellStyle name="Normal 2 13 6" xfId="11877" xr:uid="{00000000-0005-0000-0000-00002C630000}"/>
    <cellStyle name="Normal 2 13 6 2" xfId="11878" xr:uid="{00000000-0005-0000-0000-00002D630000}"/>
    <cellStyle name="Normal 2 13 6 2 2" xfId="26843" xr:uid="{00000000-0005-0000-0000-00002E630000}"/>
    <cellStyle name="Normal 2 13 6 3" xfId="26842" xr:uid="{00000000-0005-0000-0000-00002F630000}"/>
    <cellStyle name="Normal 2 13 7" xfId="26796" xr:uid="{00000000-0005-0000-0000-000030630000}"/>
    <cellStyle name="Normal 2 14" xfId="11879" xr:uid="{00000000-0005-0000-0000-000031630000}"/>
    <cellStyle name="Normal 2 14 2" xfId="11880" xr:uid="{00000000-0005-0000-0000-000032630000}"/>
    <cellStyle name="Normal 2 14 2 2" xfId="11881" xr:uid="{00000000-0005-0000-0000-000033630000}"/>
    <cellStyle name="Normal 2 14 2 2 2" xfId="11882" xr:uid="{00000000-0005-0000-0000-000034630000}"/>
    <cellStyle name="Normal 2 14 2 2 2 2" xfId="11883" xr:uid="{00000000-0005-0000-0000-000035630000}"/>
    <cellStyle name="Normal 2 14 2 2 2 2 2" xfId="11884" xr:uid="{00000000-0005-0000-0000-000036630000}"/>
    <cellStyle name="Normal 2 14 2 2 2 2 2 2" xfId="26849" xr:uid="{00000000-0005-0000-0000-000037630000}"/>
    <cellStyle name="Normal 2 14 2 2 2 2 3" xfId="11885" xr:uid="{00000000-0005-0000-0000-000038630000}"/>
    <cellStyle name="Normal 2 14 2 2 2 2 3 2" xfId="26850" xr:uid="{00000000-0005-0000-0000-000039630000}"/>
    <cellStyle name="Normal 2 14 2 2 2 2 4" xfId="26848" xr:uid="{00000000-0005-0000-0000-00003A630000}"/>
    <cellStyle name="Normal 2 14 2 2 2 3" xfId="11886" xr:uid="{00000000-0005-0000-0000-00003B630000}"/>
    <cellStyle name="Normal 2 14 2 2 2 3 2" xfId="11887" xr:uid="{00000000-0005-0000-0000-00003C630000}"/>
    <cellStyle name="Normal 2 14 2 2 2 3 2 2" xfId="26852" xr:uid="{00000000-0005-0000-0000-00003D630000}"/>
    <cellStyle name="Normal 2 14 2 2 2 3 3" xfId="26851" xr:uid="{00000000-0005-0000-0000-00003E630000}"/>
    <cellStyle name="Normal 2 14 2 2 2 4" xfId="26847" xr:uid="{00000000-0005-0000-0000-00003F630000}"/>
    <cellStyle name="Normal 2 14 2 2 3" xfId="11888" xr:uid="{00000000-0005-0000-0000-000040630000}"/>
    <cellStyle name="Normal 2 14 2 2 3 2" xfId="11889" xr:uid="{00000000-0005-0000-0000-000041630000}"/>
    <cellStyle name="Normal 2 14 2 2 3 2 2" xfId="26854" xr:uid="{00000000-0005-0000-0000-000042630000}"/>
    <cellStyle name="Normal 2 14 2 2 3 3" xfId="11890" xr:uid="{00000000-0005-0000-0000-000043630000}"/>
    <cellStyle name="Normal 2 14 2 2 3 3 2" xfId="26855" xr:uid="{00000000-0005-0000-0000-000044630000}"/>
    <cellStyle name="Normal 2 14 2 2 3 4" xfId="26853" xr:uid="{00000000-0005-0000-0000-000045630000}"/>
    <cellStyle name="Normal 2 14 2 2 4" xfId="11891" xr:uid="{00000000-0005-0000-0000-000046630000}"/>
    <cellStyle name="Normal 2 14 2 2 4 2" xfId="11892" xr:uid="{00000000-0005-0000-0000-000047630000}"/>
    <cellStyle name="Normal 2 14 2 2 4 2 2" xfId="26857" xr:uid="{00000000-0005-0000-0000-000048630000}"/>
    <cellStyle name="Normal 2 14 2 2 4 3" xfId="26856" xr:uid="{00000000-0005-0000-0000-000049630000}"/>
    <cellStyle name="Normal 2 14 2 2 5" xfId="26846" xr:uid="{00000000-0005-0000-0000-00004A630000}"/>
    <cellStyle name="Normal 2 14 2 3" xfId="11893" xr:uid="{00000000-0005-0000-0000-00004B630000}"/>
    <cellStyle name="Normal 2 14 2 3 2" xfId="11894" xr:uid="{00000000-0005-0000-0000-00004C630000}"/>
    <cellStyle name="Normal 2 14 2 3 2 2" xfId="11895" xr:uid="{00000000-0005-0000-0000-00004D630000}"/>
    <cellStyle name="Normal 2 14 2 3 2 2 2" xfId="26860" xr:uid="{00000000-0005-0000-0000-00004E630000}"/>
    <cellStyle name="Normal 2 14 2 3 2 3" xfId="11896" xr:uid="{00000000-0005-0000-0000-00004F630000}"/>
    <cellStyle name="Normal 2 14 2 3 2 3 2" xfId="26861" xr:uid="{00000000-0005-0000-0000-000050630000}"/>
    <cellStyle name="Normal 2 14 2 3 2 4" xfId="26859" xr:uid="{00000000-0005-0000-0000-000051630000}"/>
    <cellStyle name="Normal 2 14 2 3 3" xfId="11897" xr:uid="{00000000-0005-0000-0000-000052630000}"/>
    <cellStyle name="Normal 2 14 2 3 3 2" xfId="11898" xr:uid="{00000000-0005-0000-0000-000053630000}"/>
    <cellStyle name="Normal 2 14 2 3 3 2 2" xfId="26863" xr:uid="{00000000-0005-0000-0000-000054630000}"/>
    <cellStyle name="Normal 2 14 2 3 3 3" xfId="26862" xr:uid="{00000000-0005-0000-0000-000055630000}"/>
    <cellStyle name="Normal 2 14 2 3 4" xfId="26858" xr:uid="{00000000-0005-0000-0000-000056630000}"/>
    <cellStyle name="Normal 2 14 2 4" xfId="11899" xr:uid="{00000000-0005-0000-0000-000057630000}"/>
    <cellStyle name="Normal 2 14 2 4 2" xfId="11900" xr:uid="{00000000-0005-0000-0000-000058630000}"/>
    <cellStyle name="Normal 2 14 2 4 2 2" xfId="26865" xr:uid="{00000000-0005-0000-0000-000059630000}"/>
    <cellStyle name="Normal 2 14 2 4 3" xfId="11901" xr:uid="{00000000-0005-0000-0000-00005A630000}"/>
    <cellStyle name="Normal 2 14 2 4 3 2" xfId="26866" xr:uid="{00000000-0005-0000-0000-00005B630000}"/>
    <cellStyle name="Normal 2 14 2 4 4" xfId="26864" xr:uid="{00000000-0005-0000-0000-00005C630000}"/>
    <cellStyle name="Normal 2 14 2 5" xfId="11902" xr:uid="{00000000-0005-0000-0000-00005D630000}"/>
    <cellStyle name="Normal 2 14 2 5 2" xfId="11903" xr:uid="{00000000-0005-0000-0000-00005E630000}"/>
    <cellStyle name="Normal 2 14 2 5 2 2" xfId="26868" xr:uid="{00000000-0005-0000-0000-00005F630000}"/>
    <cellStyle name="Normal 2 14 2 5 3" xfId="26867" xr:uid="{00000000-0005-0000-0000-000060630000}"/>
    <cellStyle name="Normal 2 14 2 6" xfId="26845" xr:uid="{00000000-0005-0000-0000-000061630000}"/>
    <cellStyle name="Normal 2 14 3" xfId="11904" xr:uid="{00000000-0005-0000-0000-000062630000}"/>
    <cellStyle name="Normal 2 14 3 2" xfId="11905" xr:uid="{00000000-0005-0000-0000-000063630000}"/>
    <cellStyle name="Normal 2 14 3 2 2" xfId="11906" xr:uid="{00000000-0005-0000-0000-000064630000}"/>
    <cellStyle name="Normal 2 14 3 2 2 2" xfId="11907" xr:uid="{00000000-0005-0000-0000-000065630000}"/>
    <cellStyle name="Normal 2 14 3 2 2 2 2" xfId="26872" xr:uid="{00000000-0005-0000-0000-000066630000}"/>
    <cellStyle name="Normal 2 14 3 2 2 3" xfId="11908" xr:uid="{00000000-0005-0000-0000-000067630000}"/>
    <cellStyle name="Normal 2 14 3 2 2 3 2" xfId="26873" xr:uid="{00000000-0005-0000-0000-000068630000}"/>
    <cellStyle name="Normal 2 14 3 2 2 4" xfId="26871" xr:uid="{00000000-0005-0000-0000-000069630000}"/>
    <cellStyle name="Normal 2 14 3 2 3" xfId="11909" xr:uid="{00000000-0005-0000-0000-00006A630000}"/>
    <cellStyle name="Normal 2 14 3 2 3 2" xfId="11910" xr:uid="{00000000-0005-0000-0000-00006B630000}"/>
    <cellStyle name="Normal 2 14 3 2 3 2 2" xfId="26875" xr:uid="{00000000-0005-0000-0000-00006C630000}"/>
    <cellStyle name="Normal 2 14 3 2 3 3" xfId="26874" xr:uid="{00000000-0005-0000-0000-00006D630000}"/>
    <cellStyle name="Normal 2 14 3 2 4" xfId="26870" xr:uid="{00000000-0005-0000-0000-00006E630000}"/>
    <cellStyle name="Normal 2 14 3 3" xfId="11911" xr:uid="{00000000-0005-0000-0000-00006F630000}"/>
    <cellStyle name="Normal 2 14 3 3 2" xfId="11912" xr:uid="{00000000-0005-0000-0000-000070630000}"/>
    <cellStyle name="Normal 2 14 3 3 2 2" xfId="26877" xr:uid="{00000000-0005-0000-0000-000071630000}"/>
    <cellStyle name="Normal 2 14 3 3 3" xfId="11913" xr:uid="{00000000-0005-0000-0000-000072630000}"/>
    <cellStyle name="Normal 2 14 3 3 3 2" xfId="26878" xr:uid="{00000000-0005-0000-0000-000073630000}"/>
    <cellStyle name="Normal 2 14 3 3 4" xfId="26876" xr:uid="{00000000-0005-0000-0000-000074630000}"/>
    <cellStyle name="Normal 2 14 3 4" xfId="11914" xr:uid="{00000000-0005-0000-0000-000075630000}"/>
    <cellStyle name="Normal 2 14 3 4 2" xfId="11915" xr:uid="{00000000-0005-0000-0000-000076630000}"/>
    <cellStyle name="Normal 2 14 3 4 2 2" xfId="26880" xr:uid="{00000000-0005-0000-0000-000077630000}"/>
    <cellStyle name="Normal 2 14 3 4 3" xfId="26879" xr:uid="{00000000-0005-0000-0000-000078630000}"/>
    <cellStyle name="Normal 2 14 3 5" xfId="26869" xr:uid="{00000000-0005-0000-0000-000079630000}"/>
    <cellStyle name="Normal 2 14 4" xfId="11916" xr:uid="{00000000-0005-0000-0000-00007A630000}"/>
    <cellStyle name="Normal 2 14 4 2" xfId="11917" xr:uid="{00000000-0005-0000-0000-00007B630000}"/>
    <cellStyle name="Normal 2 14 4 2 2" xfId="11918" xr:uid="{00000000-0005-0000-0000-00007C630000}"/>
    <cellStyle name="Normal 2 14 4 2 2 2" xfId="26883" xr:uid="{00000000-0005-0000-0000-00007D630000}"/>
    <cellStyle name="Normal 2 14 4 2 3" xfId="11919" xr:uid="{00000000-0005-0000-0000-00007E630000}"/>
    <cellStyle name="Normal 2 14 4 2 3 2" xfId="26884" xr:uid="{00000000-0005-0000-0000-00007F630000}"/>
    <cellStyle name="Normal 2 14 4 2 4" xfId="26882" xr:uid="{00000000-0005-0000-0000-000080630000}"/>
    <cellStyle name="Normal 2 14 4 3" xfId="11920" xr:uid="{00000000-0005-0000-0000-000081630000}"/>
    <cellStyle name="Normal 2 14 4 3 2" xfId="11921" xr:uid="{00000000-0005-0000-0000-000082630000}"/>
    <cellStyle name="Normal 2 14 4 3 2 2" xfId="26886" xr:uid="{00000000-0005-0000-0000-000083630000}"/>
    <cellStyle name="Normal 2 14 4 3 3" xfId="26885" xr:uid="{00000000-0005-0000-0000-000084630000}"/>
    <cellStyle name="Normal 2 14 4 4" xfId="26881" xr:uid="{00000000-0005-0000-0000-000085630000}"/>
    <cellStyle name="Normal 2 14 5" xfId="11922" xr:uid="{00000000-0005-0000-0000-000086630000}"/>
    <cellStyle name="Normal 2 14 5 2" xfId="11923" xr:uid="{00000000-0005-0000-0000-000087630000}"/>
    <cellStyle name="Normal 2 14 5 2 2" xfId="26888" xr:uid="{00000000-0005-0000-0000-000088630000}"/>
    <cellStyle name="Normal 2 14 5 3" xfId="11924" xr:uid="{00000000-0005-0000-0000-000089630000}"/>
    <cellStyle name="Normal 2 14 5 3 2" xfId="26889" xr:uid="{00000000-0005-0000-0000-00008A630000}"/>
    <cellStyle name="Normal 2 14 5 4" xfId="26887" xr:uid="{00000000-0005-0000-0000-00008B630000}"/>
    <cellStyle name="Normal 2 14 6" xfId="11925" xr:uid="{00000000-0005-0000-0000-00008C630000}"/>
    <cellStyle name="Normal 2 14 6 2" xfId="11926" xr:uid="{00000000-0005-0000-0000-00008D630000}"/>
    <cellStyle name="Normal 2 14 6 2 2" xfId="26891" xr:uid="{00000000-0005-0000-0000-00008E630000}"/>
    <cellStyle name="Normal 2 14 6 3" xfId="26890" xr:uid="{00000000-0005-0000-0000-00008F630000}"/>
    <cellStyle name="Normal 2 14 7" xfId="26844" xr:uid="{00000000-0005-0000-0000-000090630000}"/>
    <cellStyle name="Normal 2 15" xfId="11927" xr:uid="{00000000-0005-0000-0000-000091630000}"/>
    <cellStyle name="Normal 2 15 2" xfId="11928" xr:uid="{00000000-0005-0000-0000-000092630000}"/>
    <cellStyle name="Normal 2 15 2 2" xfId="11929" xr:uid="{00000000-0005-0000-0000-000093630000}"/>
    <cellStyle name="Normal 2 15 2 2 2" xfId="26894" xr:uid="{00000000-0005-0000-0000-000094630000}"/>
    <cellStyle name="Normal 2 15 2 3" xfId="11930" xr:uid="{00000000-0005-0000-0000-000095630000}"/>
    <cellStyle name="Normal 2 15 2 3 2" xfId="26895" xr:uid="{00000000-0005-0000-0000-000096630000}"/>
    <cellStyle name="Normal 2 15 2 4" xfId="26893" xr:uid="{00000000-0005-0000-0000-000097630000}"/>
    <cellStyle name="Normal 2 15 3" xfId="11931" xr:uid="{00000000-0005-0000-0000-000098630000}"/>
    <cellStyle name="Normal 2 15 3 2" xfId="26896" xr:uid="{00000000-0005-0000-0000-000099630000}"/>
    <cellStyle name="Normal 2 15 4" xfId="11932" xr:uid="{00000000-0005-0000-0000-00009A630000}"/>
    <cellStyle name="Normal 2 15 4 2" xfId="26897" xr:uid="{00000000-0005-0000-0000-00009B630000}"/>
    <cellStyle name="Normal 2 15 5" xfId="26892" xr:uid="{00000000-0005-0000-0000-00009C630000}"/>
    <cellStyle name="Normal 2 16" xfId="11933" xr:uid="{00000000-0005-0000-0000-00009D630000}"/>
    <cellStyle name="Normal 2 16 2" xfId="11934" xr:uid="{00000000-0005-0000-0000-00009E630000}"/>
    <cellStyle name="Normal 2 16 2 2" xfId="26899" xr:uid="{00000000-0005-0000-0000-00009F630000}"/>
    <cellStyle name="Normal 2 16 3" xfId="26898" xr:uid="{00000000-0005-0000-0000-0000A0630000}"/>
    <cellStyle name="Normal 2 17" xfId="16680" xr:uid="{00000000-0005-0000-0000-0000A1630000}"/>
    <cellStyle name="Normal 2 18" xfId="32551" xr:uid="{00000000-0005-0000-0000-0000A2630000}"/>
    <cellStyle name="Normal 2 2" xfId="316" xr:uid="{00000000-0005-0000-0000-0000A3630000}"/>
    <cellStyle name="Normal 2 2 2" xfId="317" xr:uid="{00000000-0005-0000-0000-0000A4630000}"/>
    <cellStyle name="Normal 2 2 2 2" xfId="11935" xr:uid="{00000000-0005-0000-0000-0000A5630000}"/>
    <cellStyle name="Normal 2 2 2 2 2" xfId="11936" xr:uid="{00000000-0005-0000-0000-0000A6630000}"/>
    <cellStyle name="Normal 2 2 3" xfId="318" xr:uid="{00000000-0005-0000-0000-0000A7630000}"/>
    <cellStyle name="Normal 2 2 3 10" xfId="11937" xr:uid="{00000000-0005-0000-0000-0000A8630000}"/>
    <cellStyle name="Normal 2 2 3 10 2" xfId="11938" xr:uid="{00000000-0005-0000-0000-0000A9630000}"/>
    <cellStyle name="Normal 2 2 3 10 2 2" xfId="11939" xr:uid="{00000000-0005-0000-0000-0000AA630000}"/>
    <cellStyle name="Normal 2 2 3 10 2 2 2" xfId="26902" xr:uid="{00000000-0005-0000-0000-0000AB630000}"/>
    <cellStyle name="Normal 2 2 3 10 2 3" xfId="11940" xr:uid="{00000000-0005-0000-0000-0000AC630000}"/>
    <cellStyle name="Normal 2 2 3 10 2 3 2" xfId="26903" xr:uid="{00000000-0005-0000-0000-0000AD630000}"/>
    <cellStyle name="Normal 2 2 3 10 2 4" xfId="26901" xr:uid="{00000000-0005-0000-0000-0000AE630000}"/>
    <cellStyle name="Normal 2 2 3 10 3" xfId="11941" xr:uid="{00000000-0005-0000-0000-0000AF630000}"/>
    <cellStyle name="Normal 2 2 3 10 3 2" xfId="26904" xr:uid="{00000000-0005-0000-0000-0000B0630000}"/>
    <cellStyle name="Normal 2 2 3 10 4" xfId="11942" xr:uid="{00000000-0005-0000-0000-0000B1630000}"/>
    <cellStyle name="Normal 2 2 3 10 4 2" xfId="26905" xr:uid="{00000000-0005-0000-0000-0000B2630000}"/>
    <cellStyle name="Normal 2 2 3 10 5" xfId="26900" xr:uid="{00000000-0005-0000-0000-0000B3630000}"/>
    <cellStyle name="Normal 2 2 3 11" xfId="11943" xr:uid="{00000000-0005-0000-0000-0000B4630000}"/>
    <cellStyle name="Normal 2 2 3 11 2" xfId="11944" xr:uid="{00000000-0005-0000-0000-0000B5630000}"/>
    <cellStyle name="Normal 2 2 3 11 2 2" xfId="26907" xr:uid="{00000000-0005-0000-0000-0000B6630000}"/>
    <cellStyle name="Normal 2 2 3 11 3" xfId="11945" xr:uid="{00000000-0005-0000-0000-0000B7630000}"/>
    <cellStyle name="Normal 2 2 3 11 3 2" xfId="26908" xr:uid="{00000000-0005-0000-0000-0000B8630000}"/>
    <cellStyle name="Normal 2 2 3 11 4" xfId="26906" xr:uid="{00000000-0005-0000-0000-0000B9630000}"/>
    <cellStyle name="Normal 2 2 3 12" xfId="11946" xr:uid="{00000000-0005-0000-0000-0000BA630000}"/>
    <cellStyle name="Normal 2 2 3 12 2" xfId="11947" xr:uid="{00000000-0005-0000-0000-0000BB630000}"/>
    <cellStyle name="Normal 2 2 3 12 2 2" xfId="26910" xr:uid="{00000000-0005-0000-0000-0000BC630000}"/>
    <cellStyle name="Normal 2 2 3 12 3" xfId="26909" xr:uid="{00000000-0005-0000-0000-0000BD630000}"/>
    <cellStyle name="Normal 2 2 3 13" xfId="2571" xr:uid="{00000000-0005-0000-0000-0000BE630000}"/>
    <cellStyle name="Normal 2 2 3 13 2" xfId="18717" xr:uid="{00000000-0005-0000-0000-0000BF630000}"/>
    <cellStyle name="Normal 2 2 3 14" xfId="16726" xr:uid="{00000000-0005-0000-0000-0000C0630000}"/>
    <cellStyle name="Normal 2 2 3 15" xfId="32607" xr:uid="{00000000-0005-0000-0000-0000C1630000}"/>
    <cellStyle name="Normal 2 2 3 2" xfId="605" xr:uid="{00000000-0005-0000-0000-0000C2630000}"/>
    <cellStyle name="Normal 2 2 3 2 10" xfId="11948" xr:uid="{00000000-0005-0000-0000-0000C3630000}"/>
    <cellStyle name="Normal 2 2 3 2 10 2" xfId="26911" xr:uid="{00000000-0005-0000-0000-0000C4630000}"/>
    <cellStyle name="Normal 2 2 3 2 11" xfId="16911" xr:uid="{00000000-0005-0000-0000-0000C5630000}"/>
    <cellStyle name="Normal 2 2 3 2 12" xfId="33312" xr:uid="{00000000-0005-0000-0000-0000C6630000}"/>
    <cellStyle name="Normal 2 2 3 2 2" xfId="959" xr:uid="{00000000-0005-0000-0000-0000C7630000}"/>
    <cellStyle name="Normal 2 2 3 2 2 10" xfId="17252" xr:uid="{00000000-0005-0000-0000-0000C8630000}"/>
    <cellStyle name="Normal 2 2 3 2 2 11" xfId="34632" xr:uid="{00000000-0005-0000-0000-0000C9630000}"/>
    <cellStyle name="Normal 2 2 3 2 2 2" xfId="2055" xr:uid="{00000000-0005-0000-0000-0000CA630000}"/>
    <cellStyle name="Normal 2 2 3 2 2 2 2" xfId="11951" xr:uid="{00000000-0005-0000-0000-0000CB630000}"/>
    <cellStyle name="Normal 2 2 3 2 2 2 2 2" xfId="11952" xr:uid="{00000000-0005-0000-0000-0000CC630000}"/>
    <cellStyle name="Normal 2 2 3 2 2 2 2 2 2" xfId="11953" xr:uid="{00000000-0005-0000-0000-0000CD630000}"/>
    <cellStyle name="Normal 2 2 3 2 2 2 2 2 2 2" xfId="11954" xr:uid="{00000000-0005-0000-0000-0000CE630000}"/>
    <cellStyle name="Normal 2 2 3 2 2 2 2 2 2 2 2" xfId="26917" xr:uid="{00000000-0005-0000-0000-0000CF630000}"/>
    <cellStyle name="Normal 2 2 3 2 2 2 2 2 2 3" xfId="11955" xr:uid="{00000000-0005-0000-0000-0000D0630000}"/>
    <cellStyle name="Normal 2 2 3 2 2 2 2 2 2 3 2" xfId="26918" xr:uid="{00000000-0005-0000-0000-0000D1630000}"/>
    <cellStyle name="Normal 2 2 3 2 2 2 2 2 2 4" xfId="26916" xr:uid="{00000000-0005-0000-0000-0000D2630000}"/>
    <cellStyle name="Normal 2 2 3 2 2 2 2 2 3" xfId="11956" xr:uid="{00000000-0005-0000-0000-0000D3630000}"/>
    <cellStyle name="Normal 2 2 3 2 2 2 2 2 3 2" xfId="11957" xr:uid="{00000000-0005-0000-0000-0000D4630000}"/>
    <cellStyle name="Normal 2 2 3 2 2 2 2 2 3 2 2" xfId="26920" xr:uid="{00000000-0005-0000-0000-0000D5630000}"/>
    <cellStyle name="Normal 2 2 3 2 2 2 2 2 3 3" xfId="26919" xr:uid="{00000000-0005-0000-0000-0000D6630000}"/>
    <cellStyle name="Normal 2 2 3 2 2 2 2 2 4" xfId="26915" xr:uid="{00000000-0005-0000-0000-0000D7630000}"/>
    <cellStyle name="Normal 2 2 3 2 2 2 2 3" xfId="11958" xr:uid="{00000000-0005-0000-0000-0000D8630000}"/>
    <cellStyle name="Normal 2 2 3 2 2 2 2 3 2" xfId="11959" xr:uid="{00000000-0005-0000-0000-0000D9630000}"/>
    <cellStyle name="Normal 2 2 3 2 2 2 2 3 2 2" xfId="26922" xr:uid="{00000000-0005-0000-0000-0000DA630000}"/>
    <cellStyle name="Normal 2 2 3 2 2 2 2 3 3" xfId="11960" xr:uid="{00000000-0005-0000-0000-0000DB630000}"/>
    <cellStyle name="Normal 2 2 3 2 2 2 2 3 3 2" xfId="26923" xr:uid="{00000000-0005-0000-0000-0000DC630000}"/>
    <cellStyle name="Normal 2 2 3 2 2 2 2 3 4" xfId="26921" xr:uid="{00000000-0005-0000-0000-0000DD630000}"/>
    <cellStyle name="Normal 2 2 3 2 2 2 2 4" xfId="11961" xr:uid="{00000000-0005-0000-0000-0000DE630000}"/>
    <cellStyle name="Normal 2 2 3 2 2 2 2 4 2" xfId="11962" xr:uid="{00000000-0005-0000-0000-0000DF630000}"/>
    <cellStyle name="Normal 2 2 3 2 2 2 2 4 2 2" xfId="26925" xr:uid="{00000000-0005-0000-0000-0000E0630000}"/>
    <cellStyle name="Normal 2 2 3 2 2 2 2 4 3" xfId="26924" xr:uid="{00000000-0005-0000-0000-0000E1630000}"/>
    <cellStyle name="Normal 2 2 3 2 2 2 2 5" xfId="26914" xr:uid="{00000000-0005-0000-0000-0000E2630000}"/>
    <cellStyle name="Normal 2 2 3 2 2 2 3" xfId="11963" xr:uid="{00000000-0005-0000-0000-0000E3630000}"/>
    <cellStyle name="Normal 2 2 3 2 2 2 3 2" xfId="11964" xr:uid="{00000000-0005-0000-0000-0000E4630000}"/>
    <cellStyle name="Normal 2 2 3 2 2 2 3 2 2" xfId="11965" xr:uid="{00000000-0005-0000-0000-0000E5630000}"/>
    <cellStyle name="Normal 2 2 3 2 2 2 3 2 2 2" xfId="26928" xr:uid="{00000000-0005-0000-0000-0000E6630000}"/>
    <cellStyle name="Normal 2 2 3 2 2 2 3 2 3" xfId="11966" xr:uid="{00000000-0005-0000-0000-0000E7630000}"/>
    <cellStyle name="Normal 2 2 3 2 2 2 3 2 3 2" xfId="26929" xr:uid="{00000000-0005-0000-0000-0000E8630000}"/>
    <cellStyle name="Normal 2 2 3 2 2 2 3 2 4" xfId="26927" xr:uid="{00000000-0005-0000-0000-0000E9630000}"/>
    <cellStyle name="Normal 2 2 3 2 2 2 3 3" xfId="11967" xr:uid="{00000000-0005-0000-0000-0000EA630000}"/>
    <cellStyle name="Normal 2 2 3 2 2 2 3 3 2" xfId="11968" xr:uid="{00000000-0005-0000-0000-0000EB630000}"/>
    <cellStyle name="Normal 2 2 3 2 2 2 3 3 2 2" xfId="26931" xr:uid="{00000000-0005-0000-0000-0000EC630000}"/>
    <cellStyle name="Normal 2 2 3 2 2 2 3 3 3" xfId="26930" xr:uid="{00000000-0005-0000-0000-0000ED630000}"/>
    <cellStyle name="Normal 2 2 3 2 2 2 3 4" xfId="26926" xr:uid="{00000000-0005-0000-0000-0000EE630000}"/>
    <cellStyle name="Normal 2 2 3 2 2 2 4" xfId="11969" xr:uid="{00000000-0005-0000-0000-0000EF630000}"/>
    <cellStyle name="Normal 2 2 3 2 2 2 4 2" xfId="11970" xr:uid="{00000000-0005-0000-0000-0000F0630000}"/>
    <cellStyle name="Normal 2 2 3 2 2 2 4 2 2" xfId="26933" xr:uid="{00000000-0005-0000-0000-0000F1630000}"/>
    <cellStyle name="Normal 2 2 3 2 2 2 4 3" xfId="11971" xr:uid="{00000000-0005-0000-0000-0000F2630000}"/>
    <cellStyle name="Normal 2 2 3 2 2 2 4 3 2" xfId="26934" xr:uid="{00000000-0005-0000-0000-0000F3630000}"/>
    <cellStyle name="Normal 2 2 3 2 2 2 4 4" xfId="26932" xr:uid="{00000000-0005-0000-0000-0000F4630000}"/>
    <cellStyle name="Normal 2 2 3 2 2 2 5" xfId="11972" xr:uid="{00000000-0005-0000-0000-0000F5630000}"/>
    <cellStyle name="Normal 2 2 3 2 2 2 5 2" xfId="11973" xr:uid="{00000000-0005-0000-0000-0000F6630000}"/>
    <cellStyle name="Normal 2 2 3 2 2 2 5 2 2" xfId="26936" xr:uid="{00000000-0005-0000-0000-0000F7630000}"/>
    <cellStyle name="Normal 2 2 3 2 2 2 5 3" xfId="26935" xr:uid="{00000000-0005-0000-0000-0000F8630000}"/>
    <cellStyle name="Normal 2 2 3 2 2 2 6" xfId="11950" xr:uid="{00000000-0005-0000-0000-0000F9630000}"/>
    <cellStyle name="Normal 2 2 3 2 2 2 6 2" xfId="26913" xr:uid="{00000000-0005-0000-0000-0000FA630000}"/>
    <cellStyle name="Normal 2 2 3 2 2 2 7" xfId="18203" xr:uid="{00000000-0005-0000-0000-0000FB630000}"/>
    <cellStyle name="Normal 2 2 3 2 2 3" xfId="11974" xr:uid="{00000000-0005-0000-0000-0000FC630000}"/>
    <cellStyle name="Normal 2 2 3 2 2 3 2" xfId="11975" xr:uid="{00000000-0005-0000-0000-0000FD630000}"/>
    <cellStyle name="Normal 2 2 3 2 2 3 2 2" xfId="11976" xr:uid="{00000000-0005-0000-0000-0000FE630000}"/>
    <cellStyle name="Normal 2 2 3 2 2 3 2 2 2" xfId="11977" xr:uid="{00000000-0005-0000-0000-0000FF630000}"/>
    <cellStyle name="Normal 2 2 3 2 2 3 2 2 2 2" xfId="26940" xr:uid="{00000000-0005-0000-0000-000000640000}"/>
    <cellStyle name="Normal 2 2 3 2 2 3 2 2 3" xfId="11978" xr:uid="{00000000-0005-0000-0000-000001640000}"/>
    <cellStyle name="Normal 2 2 3 2 2 3 2 2 3 2" xfId="26941" xr:uid="{00000000-0005-0000-0000-000002640000}"/>
    <cellStyle name="Normal 2 2 3 2 2 3 2 2 4" xfId="26939" xr:uid="{00000000-0005-0000-0000-000003640000}"/>
    <cellStyle name="Normal 2 2 3 2 2 3 2 3" xfId="11979" xr:uid="{00000000-0005-0000-0000-000004640000}"/>
    <cellStyle name="Normal 2 2 3 2 2 3 2 3 2" xfId="11980" xr:uid="{00000000-0005-0000-0000-000005640000}"/>
    <cellStyle name="Normal 2 2 3 2 2 3 2 3 2 2" xfId="26943" xr:uid="{00000000-0005-0000-0000-000006640000}"/>
    <cellStyle name="Normal 2 2 3 2 2 3 2 3 3" xfId="26942" xr:uid="{00000000-0005-0000-0000-000007640000}"/>
    <cellStyle name="Normal 2 2 3 2 2 3 2 4" xfId="26938" xr:uid="{00000000-0005-0000-0000-000008640000}"/>
    <cellStyle name="Normal 2 2 3 2 2 3 3" xfId="11981" xr:uid="{00000000-0005-0000-0000-000009640000}"/>
    <cellStyle name="Normal 2 2 3 2 2 3 3 2" xfId="11982" xr:uid="{00000000-0005-0000-0000-00000A640000}"/>
    <cellStyle name="Normal 2 2 3 2 2 3 3 2 2" xfId="26945" xr:uid="{00000000-0005-0000-0000-00000B640000}"/>
    <cellStyle name="Normal 2 2 3 2 2 3 3 3" xfId="11983" xr:uid="{00000000-0005-0000-0000-00000C640000}"/>
    <cellStyle name="Normal 2 2 3 2 2 3 3 3 2" xfId="26946" xr:uid="{00000000-0005-0000-0000-00000D640000}"/>
    <cellStyle name="Normal 2 2 3 2 2 3 3 4" xfId="26944" xr:uid="{00000000-0005-0000-0000-00000E640000}"/>
    <cellStyle name="Normal 2 2 3 2 2 3 4" xfId="11984" xr:uid="{00000000-0005-0000-0000-00000F640000}"/>
    <cellStyle name="Normal 2 2 3 2 2 3 4 2" xfId="11985" xr:uid="{00000000-0005-0000-0000-000010640000}"/>
    <cellStyle name="Normal 2 2 3 2 2 3 4 2 2" xfId="26948" xr:uid="{00000000-0005-0000-0000-000011640000}"/>
    <cellStyle name="Normal 2 2 3 2 2 3 4 3" xfId="26947" xr:uid="{00000000-0005-0000-0000-000012640000}"/>
    <cellStyle name="Normal 2 2 3 2 2 3 5" xfId="26937" xr:uid="{00000000-0005-0000-0000-000013640000}"/>
    <cellStyle name="Normal 2 2 3 2 2 4" xfId="11986" xr:uid="{00000000-0005-0000-0000-000014640000}"/>
    <cellStyle name="Normal 2 2 3 2 2 4 2" xfId="11987" xr:uid="{00000000-0005-0000-0000-000015640000}"/>
    <cellStyle name="Normal 2 2 3 2 2 4 2 2" xfId="11988" xr:uid="{00000000-0005-0000-0000-000016640000}"/>
    <cellStyle name="Normal 2 2 3 2 2 4 2 2 2" xfId="11989" xr:uid="{00000000-0005-0000-0000-000017640000}"/>
    <cellStyle name="Normal 2 2 3 2 2 4 2 2 2 2" xfId="26952" xr:uid="{00000000-0005-0000-0000-000018640000}"/>
    <cellStyle name="Normal 2 2 3 2 2 4 2 2 3" xfId="11990" xr:uid="{00000000-0005-0000-0000-000019640000}"/>
    <cellStyle name="Normal 2 2 3 2 2 4 2 2 3 2" xfId="26953" xr:uid="{00000000-0005-0000-0000-00001A640000}"/>
    <cellStyle name="Normal 2 2 3 2 2 4 2 2 4" xfId="26951" xr:uid="{00000000-0005-0000-0000-00001B640000}"/>
    <cellStyle name="Normal 2 2 3 2 2 4 2 3" xfId="11991" xr:uid="{00000000-0005-0000-0000-00001C640000}"/>
    <cellStyle name="Normal 2 2 3 2 2 4 2 3 2" xfId="11992" xr:uid="{00000000-0005-0000-0000-00001D640000}"/>
    <cellStyle name="Normal 2 2 3 2 2 4 2 3 2 2" xfId="26955" xr:uid="{00000000-0005-0000-0000-00001E640000}"/>
    <cellStyle name="Normal 2 2 3 2 2 4 2 3 3" xfId="26954" xr:uid="{00000000-0005-0000-0000-00001F640000}"/>
    <cellStyle name="Normal 2 2 3 2 2 4 2 4" xfId="26950" xr:uid="{00000000-0005-0000-0000-000020640000}"/>
    <cellStyle name="Normal 2 2 3 2 2 4 3" xfId="11993" xr:uid="{00000000-0005-0000-0000-000021640000}"/>
    <cellStyle name="Normal 2 2 3 2 2 4 3 2" xfId="11994" xr:uid="{00000000-0005-0000-0000-000022640000}"/>
    <cellStyle name="Normal 2 2 3 2 2 4 3 2 2" xfId="26957" xr:uid="{00000000-0005-0000-0000-000023640000}"/>
    <cellStyle name="Normal 2 2 3 2 2 4 3 3" xfId="11995" xr:uid="{00000000-0005-0000-0000-000024640000}"/>
    <cellStyle name="Normal 2 2 3 2 2 4 3 3 2" xfId="26958" xr:uid="{00000000-0005-0000-0000-000025640000}"/>
    <cellStyle name="Normal 2 2 3 2 2 4 3 4" xfId="26956" xr:uid="{00000000-0005-0000-0000-000026640000}"/>
    <cellStyle name="Normal 2 2 3 2 2 4 4" xfId="11996" xr:uid="{00000000-0005-0000-0000-000027640000}"/>
    <cellStyle name="Normal 2 2 3 2 2 4 4 2" xfId="11997" xr:uid="{00000000-0005-0000-0000-000028640000}"/>
    <cellStyle name="Normal 2 2 3 2 2 4 4 2 2" xfId="26960" xr:uid="{00000000-0005-0000-0000-000029640000}"/>
    <cellStyle name="Normal 2 2 3 2 2 4 4 3" xfId="26959" xr:uid="{00000000-0005-0000-0000-00002A640000}"/>
    <cellStyle name="Normal 2 2 3 2 2 4 5" xfId="26949" xr:uid="{00000000-0005-0000-0000-00002B640000}"/>
    <cellStyle name="Normal 2 2 3 2 2 5" xfId="11998" xr:uid="{00000000-0005-0000-0000-00002C640000}"/>
    <cellStyle name="Normal 2 2 3 2 2 5 2" xfId="11999" xr:uid="{00000000-0005-0000-0000-00002D640000}"/>
    <cellStyle name="Normal 2 2 3 2 2 5 2 2" xfId="12000" xr:uid="{00000000-0005-0000-0000-00002E640000}"/>
    <cellStyle name="Normal 2 2 3 2 2 5 2 2 2" xfId="26963" xr:uid="{00000000-0005-0000-0000-00002F640000}"/>
    <cellStyle name="Normal 2 2 3 2 2 5 2 3" xfId="12001" xr:uid="{00000000-0005-0000-0000-000030640000}"/>
    <cellStyle name="Normal 2 2 3 2 2 5 2 3 2" xfId="26964" xr:uid="{00000000-0005-0000-0000-000031640000}"/>
    <cellStyle name="Normal 2 2 3 2 2 5 2 4" xfId="26962" xr:uid="{00000000-0005-0000-0000-000032640000}"/>
    <cellStyle name="Normal 2 2 3 2 2 5 3" xfId="12002" xr:uid="{00000000-0005-0000-0000-000033640000}"/>
    <cellStyle name="Normal 2 2 3 2 2 5 3 2" xfId="12003" xr:uid="{00000000-0005-0000-0000-000034640000}"/>
    <cellStyle name="Normal 2 2 3 2 2 5 3 2 2" xfId="26966" xr:uid="{00000000-0005-0000-0000-000035640000}"/>
    <cellStyle name="Normal 2 2 3 2 2 5 3 3" xfId="26965" xr:uid="{00000000-0005-0000-0000-000036640000}"/>
    <cellStyle name="Normal 2 2 3 2 2 5 4" xfId="26961" xr:uid="{00000000-0005-0000-0000-000037640000}"/>
    <cellStyle name="Normal 2 2 3 2 2 6" xfId="12004" xr:uid="{00000000-0005-0000-0000-000038640000}"/>
    <cellStyle name="Normal 2 2 3 2 2 6 2" xfId="12005" xr:uid="{00000000-0005-0000-0000-000039640000}"/>
    <cellStyle name="Normal 2 2 3 2 2 6 2 2" xfId="12006" xr:uid="{00000000-0005-0000-0000-00003A640000}"/>
    <cellStyle name="Normal 2 2 3 2 2 6 2 2 2" xfId="26969" xr:uid="{00000000-0005-0000-0000-00003B640000}"/>
    <cellStyle name="Normal 2 2 3 2 2 6 2 3" xfId="12007" xr:uid="{00000000-0005-0000-0000-00003C640000}"/>
    <cellStyle name="Normal 2 2 3 2 2 6 2 3 2" xfId="26970" xr:uid="{00000000-0005-0000-0000-00003D640000}"/>
    <cellStyle name="Normal 2 2 3 2 2 6 2 4" xfId="26968" xr:uid="{00000000-0005-0000-0000-00003E640000}"/>
    <cellStyle name="Normal 2 2 3 2 2 6 3" xfId="12008" xr:uid="{00000000-0005-0000-0000-00003F640000}"/>
    <cellStyle name="Normal 2 2 3 2 2 6 3 2" xfId="26971" xr:uid="{00000000-0005-0000-0000-000040640000}"/>
    <cellStyle name="Normal 2 2 3 2 2 6 4" xfId="12009" xr:uid="{00000000-0005-0000-0000-000041640000}"/>
    <cellStyle name="Normal 2 2 3 2 2 6 4 2" xfId="26972" xr:uid="{00000000-0005-0000-0000-000042640000}"/>
    <cellStyle name="Normal 2 2 3 2 2 6 5" xfId="26967" xr:uid="{00000000-0005-0000-0000-000043640000}"/>
    <cellStyle name="Normal 2 2 3 2 2 7" xfId="12010" xr:uid="{00000000-0005-0000-0000-000044640000}"/>
    <cellStyle name="Normal 2 2 3 2 2 7 2" xfId="12011" xr:uid="{00000000-0005-0000-0000-000045640000}"/>
    <cellStyle name="Normal 2 2 3 2 2 7 2 2" xfId="26974" xr:uid="{00000000-0005-0000-0000-000046640000}"/>
    <cellStyle name="Normal 2 2 3 2 2 7 3" xfId="12012" xr:uid="{00000000-0005-0000-0000-000047640000}"/>
    <cellStyle name="Normal 2 2 3 2 2 7 3 2" xfId="26975" xr:uid="{00000000-0005-0000-0000-000048640000}"/>
    <cellStyle name="Normal 2 2 3 2 2 7 4" xfId="26973" xr:uid="{00000000-0005-0000-0000-000049640000}"/>
    <cellStyle name="Normal 2 2 3 2 2 8" xfId="12013" xr:uid="{00000000-0005-0000-0000-00004A640000}"/>
    <cellStyle name="Normal 2 2 3 2 2 8 2" xfId="12014" xr:uid="{00000000-0005-0000-0000-00004B640000}"/>
    <cellStyle name="Normal 2 2 3 2 2 8 2 2" xfId="26977" xr:uid="{00000000-0005-0000-0000-00004C640000}"/>
    <cellStyle name="Normal 2 2 3 2 2 8 3" xfId="26976" xr:uid="{00000000-0005-0000-0000-00004D640000}"/>
    <cellStyle name="Normal 2 2 3 2 2 9" xfId="11949" xr:uid="{00000000-0005-0000-0000-00004E640000}"/>
    <cellStyle name="Normal 2 2 3 2 2 9 2" xfId="26912" xr:uid="{00000000-0005-0000-0000-00004F640000}"/>
    <cellStyle name="Normal 2 2 3 2 3" xfId="1714" xr:uid="{00000000-0005-0000-0000-000050640000}"/>
    <cellStyle name="Normal 2 2 3 2 3 10" xfId="34425" xr:uid="{00000000-0005-0000-0000-000051640000}"/>
    <cellStyle name="Normal 2 2 3 2 3 2" xfId="12016" xr:uid="{00000000-0005-0000-0000-000052640000}"/>
    <cellStyle name="Normal 2 2 3 2 3 2 2" xfId="12017" xr:uid="{00000000-0005-0000-0000-000053640000}"/>
    <cellStyle name="Normal 2 2 3 2 3 2 2 2" xfId="12018" xr:uid="{00000000-0005-0000-0000-000054640000}"/>
    <cellStyle name="Normal 2 2 3 2 3 2 2 2 2" xfId="12019" xr:uid="{00000000-0005-0000-0000-000055640000}"/>
    <cellStyle name="Normal 2 2 3 2 3 2 2 2 2 2" xfId="26982" xr:uid="{00000000-0005-0000-0000-000056640000}"/>
    <cellStyle name="Normal 2 2 3 2 3 2 2 2 3" xfId="12020" xr:uid="{00000000-0005-0000-0000-000057640000}"/>
    <cellStyle name="Normal 2 2 3 2 3 2 2 2 3 2" xfId="26983" xr:uid="{00000000-0005-0000-0000-000058640000}"/>
    <cellStyle name="Normal 2 2 3 2 3 2 2 2 4" xfId="26981" xr:uid="{00000000-0005-0000-0000-000059640000}"/>
    <cellStyle name="Normal 2 2 3 2 3 2 2 3" xfId="12021" xr:uid="{00000000-0005-0000-0000-00005A640000}"/>
    <cellStyle name="Normal 2 2 3 2 3 2 2 3 2" xfId="12022" xr:uid="{00000000-0005-0000-0000-00005B640000}"/>
    <cellStyle name="Normal 2 2 3 2 3 2 2 3 2 2" xfId="26985" xr:uid="{00000000-0005-0000-0000-00005C640000}"/>
    <cellStyle name="Normal 2 2 3 2 3 2 2 3 3" xfId="26984" xr:uid="{00000000-0005-0000-0000-00005D640000}"/>
    <cellStyle name="Normal 2 2 3 2 3 2 2 4" xfId="26980" xr:uid="{00000000-0005-0000-0000-00005E640000}"/>
    <cellStyle name="Normal 2 2 3 2 3 2 3" xfId="12023" xr:uid="{00000000-0005-0000-0000-00005F640000}"/>
    <cellStyle name="Normal 2 2 3 2 3 2 3 2" xfId="12024" xr:uid="{00000000-0005-0000-0000-000060640000}"/>
    <cellStyle name="Normal 2 2 3 2 3 2 3 2 2" xfId="26987" xr:uid="{00000000-0005-0000-0000-000061640000}"/>
    <cellStyle name="Normal 2 2 3 2 3 2 3 3" xfId="12025" xr:uid="{00000000-0005-0000-0000-000062640000}"/>
    <cellStyle name="Normal 2 2 3 2 3 2 3 3 2" xfId="26988" xr:uid="{00000000-0005-0000-0000-000063640000}"/>
    <cellStyle name="Normal 2 2 3 2 3 2 3 4" xfId="26986" xr:uid="{00000000-0005-0000-0000-000064640000}"/>
    <cellStyle name="Normal 2 2 3 2 3 2 4" xfId="12026" xr:uid="{00000000-0005-0000-0000-000065640000}"/>
    <cellStyle name="Normal 2 2 3 2 3 2 4 2" xfId="12027" xr:uid="{00000000-0005-0000-0000-000066640000}"/>
    <cellStyle name="Normal 2 2 3 2 3 2 4 2 2" xfId="26990" xr:uid="{00000000-0005-0000-0000-000067640000}"/>
    <cellStyle name="Normal 2 2 3 2 3 2 4 3" xfId="26989" xr:uid="{00000000-0005-0000-0000-000068640000}"/>
    <cellStyle name="Normal 2 2 3 2 3 2 5" xfId="26979" xr:uid="{00000000-0005-0000-0000-000069640000}"/>
    <cellStyle name="Normal 2 2 3 2 3 3" xfId="12028" xr:uid="{00000000-0005-0000-0000-00006A640000}"/>
    <cellStyle name="Normal 2 2 3 2 3 3 2" xfId="12029" xr:uid="{00000000-0005-0000-0000-00006B640000}"/>
    <cellStyle name="Normal 2 2 3 2 3 3 2 2" xfId="12030" xr:uid="{00000000-0005-0000-0000-00006C640000}"/>
    <cellStyle name="Normal 2 2 3 2 3 3 2 2 2" xfId="12031" xr:uid="{00000000-0005-0000-0000-00006D640000}"/>
    <cellStyle name="Normal 2 2 3 2 3 3 2 2 2 2" xfId="26994" xr:uid="{00000000-0005-0000-0000-00006E640000}"/>
    <cellStyle name="Normal 2 2 3 2 3 3 2 2 3" xfId="12032" xr:uid="{00000000-0005-0000-0000-00006F640000}"/>
    <cellStyle name="Normal 2 2 3 2 3 3 2 2 3 2" xfId="26995" xr:uid="{00000000-0005-0000-0000-000070640000}"/>
    <cellStyle name="Normal 2 2 3 2 3 3 2 2 4" xfId="26993" xr:uid="{00000000-0005-0000-0000-000071640000}"/>
    <cellStyle name="Normal 2 2 3 2 3 3 2 3" xfId="12033" xr:uid="{00000000-0005-0000-0000-000072640000}"/>
    <cellStyle name="Normal 2 2 3 2 3 3 2 3 2" xfId="12034" xr:uid="{00000000-0005-0000-0000-000073640000}"/>
    <cellStyle name="Normal 2 2 3 2 3 3 2 3 2 2" xfId="26997" xr:uid="{00000000-0005-0000-0000-000074640000}"/>
    <cellStyle name="Normal 2 2 3 2 3 3 2 3 3" xfId="26996" xr:uid="{00000000-0005-0000-0000-000075640000}"/>
    <cellStyle name="Normal 2 2 3 2 3 3 2 4" xfId="26992" xr:uid="{00000000-0005-0000-0000-000076640000}"/>
    <cellStyle name="Normal 2 2 3 2 3 3 3" xfId="12035" xr:uid="{00000000-0005-0000-0000-000077640000}"/>
    <cellStyle name="Normal 2 2 3 2 3 3 3 2" xfId="12036" xr:uid="{00000000-0005-0000-0000-000078640000}"/>
    <cellStyle name="Normal 2 2 3 2 3 3 3 2 2" xfId="26999" xr:uid="{00000000-0005-0000-0000-000079640000}"/>
    <cellStyle name="Normal 2 2 3 2 3 3 3 3" xfId="12037" xr:uid="{00000000-0005-0000-0000-00007A640000}"/>
    <cellStyle name="Normal 2 2 3 2 3 3 3 3 2" xfId="27000" xr:uid="{00000000-0005-0000-0000-00007B640000}"/>
    <cellStyle name="Normal 2 2 3 2 3 3 3 4" xfId="26998" xr:uid="{00000000-0005-0000-0000-00007C640000}"/>
    <cellStyle name="Normal 2 2 3 2 3 3 4" xfId="12038" xr:uid="{00000000-0005-0000-0000-00007D640000}"/>
    <cellStyle name="Normal 2 2 3 2 3 3 4 2" xfId="12039" xr:uid="{00000000-0005-0000-0000-00007E640000}"/>
    <cellStyle name="Normal 2 2 3 2 3 3 4 2 2" xfId="27002" xr:uid="{00000000-0005-0000-0000-00007F640000}"/>
    <cellStyle name="Normal 2 2 3 2 3 3 4 3" xfId="27001" xr:uid="{00000000-0005-0000-0000-000080640000}"/>
    <cellStyle name="Normal 2 2 3 2 3 3 5" xfId="26991" xr:uid="{00000000-0005-0000-0000-000081640000}"/>
    <cellStyle name="Normal 2 2 3 2 3 4" xfId="12040" xr:uid="{00000000-0005-0000-0000-000082640000}"/>
    <cellStyle name="Normal 2 2 3 2 3 4 2" xfId="12041" xr:uid="{00000000-0005-0000-0000-000083640000}"/>
    <cellStyle name="Normal 2 2 3 2 3 4 2 2" xfId="12042" xr:uid="{00000000-0005-0000-0000-000084640000}"/>
    <cellStyle name="Normal 2 2 3 2 3 4 2 2 2" xfId="27005" xr:uid="{00000000-0005-0000-0000-000085640000}"/>
    <cellStyle name="Normal 2 2 3 2 3 4 2 3" xfId="12043" xr:uid="{00000000-0005-0000-0000-000086640000}"/>
    <cellStyle name="Normal 2 2 3 2 3 4 2 3 2" xfId="27006" xr:uid="{00000000-0005-0000-0000-000087640000}"/>
    <cellStyle name="Normal 2 2 3 2 3 4 2 4" xfId="27004" xr:uid="{00000000-0005-0000-0000-000088640000}"/>
    <cellStyle name="Normal 2 2 3 2 3 4 3" xfId="12044" xr:uid="{00000000-0005-0000-0000-000089640000}"/>
    <cellStyle name="Normal 2 2 3 2 3 4 3 2" xfId="12045" xr:uid="{00000000-0005-0000-0000-00008A640000}"/>
    <cellStyle name="Normal 2 2 3 2 3 4 3 2 2" xfId="27008" xr:uid="{00000000-0005-0000-0000-00008B640000}"/>
    <cellStyle name="Normal 2 2 3 2 3 4 3 3" xfId="27007" xr:uid="{00000000-0005-0000-0000-00008C640000}"/>
    <cellStyle name="Normal 2 2 3 2 3 4 4" xfId="27003" xr:uid="{00000000-0005-0000-0000-00008D640000}"/>
    <cellStyle name="Normal 2 2 3 2 3 5" xfId="12046" xr:uid="{00000000-0005-0000-0000-00008E640000}"/>
    <cellStyle name="Normal 2 2 3 2 3 5 2" xfId="12047" xr:uid="{00000000-0005-0000-0000-00008F640000}"/>
    <cellStyle name="Normal 2 2 3 2 3 5 2 2" xfId="12048" xr:uid="{00000000-0005-0000-0000-000090640000}"/>
    <cellStyle name="Normal 2 2 3 2 3 5 2 2 2" xfId="27011" xr:uid="{00000000-0005-0000-0000-000091640000}"/>
    <cellStyle name="Normal 2 2 3 2 3 5 2 3" xfId="12049" xr:uid="{00000000-0005-0000-0000-000092640000}"/>
    <cellStyle name="Normal 2 2 3 2 3 5 2 3 2" xfId="27012" xr:uid="{00000000-0005-0000-0000-000093640000}"/>
    <cellStyle name="Normal 2 2 3 2 3 5 2 4" xfId="27010" xr:uid="{00000000-0005-0000-0000-000094640000}"/>
    <cellStyle name="Normal 2 2 3 2 3 5 3" xfId="12050" xr:uid="{00000000-0005-0000-0000-000095640000}"/>
    <cellStyle name="Normal 2 2 3 2 3 5 3 2" xfId="27013" xr:uid="{00000000-0005-0000-0000-000096640000}"/>
    <cellStyle name="Normal 2 2 3 2 3 5 4" xfId="12051" xr:uid="{00000000-0005-0000-0000-000097640000}"/>
    <cellStyle name="Normal 2 2 3 2 3 5 4 2" xfId="27014" xr:uid="{00000000-0005-0000-0000-000098640000}"/>
    <cellStyle name="Normal 2 2 3 2 3 5 5" xfId="27009" xr:uid="{00000000-0005-0000-0000-000099640000}"/>
    <cellStyle name="Normal 2 2 3 2 3 6" xfId="12052" xr:uid="{00000000-0005-0000-0000-00009A640000}"/>
    <cellStyle name="Normal 2 2 3 2 3 6 2" xfId="12053" xr:uid="{00000000-0005-0000-0000-00009B640000}"/>
    <cellStyle name="Normal 2 2 3 2 3 6 2 2" xfId="27016" xr:uid="{00000000-0005-0000-0000-00009C640000}"/>
    <cellStyle name="Normal 2 2 3 2 3 6 3" xfId="12054" xr:uid="{00000000-0005-0000-0000-00009D640000}"/>
    <cellStyle name="Normal 2 2 3 2 3 6 3 2" xfId="27017" xr:uid="{00000000-0005-0000-0000-00009E640000}"/>
    <cellStyle name="Normal 2 2 3 2 3 6 4" xfId="27015" xr:uid="{00000000-0005-0000-0000-00009F640000}"/>
    <cellStyle name="Normal 2 2 3 2 3 7" xfId="12055" xr:uid="{00000000-0005-0000-0000-0000A0640000}"/>
    <cellStyle name="Normal 2 2 3 2 3 7 2" xfId="12056" xr:uid="{00000000-0005-0000-0000-0000A1640000}"/>
    <cellStyle name="Normal 2 2 3 2 3 7 2 2" xfId="27019" xr:uid="{00000000-0005-0000-0000-0000A2640000}"/>
    <cellStyle name="Normal 2 2 3 2 3 7 3" xfId="27018" xr:uid="{00000000-0005-0000-0000-0000A3640000}"/>
    <cellStyle name="Normal 2 2 3 2 3 8" xfId="12015" xr:uid="{00000000-0005-0000-0000-0000A4640000}"/>
    <cellStyle name="Normal 2 2 3 2 3 8 2" xfId="26978" xr:uid="{00000000-0005-0000-0000-0000A5640000}"/>
    <cellStyle name="Normal 2 2 3 2 3 9" xfId="17862" xr:uid="{00000000-0005-0000-0000-0000A6640000}"/>
    <cellStyle name="Normal 2 2 3 2 4" xfId="12057" xr:uid="{00000000-0005-0000-0000-0000A7640000}"/>
    <cellStyle name="Normal 2 2 3 2 4 2" xfId="12058" xr:uid="{00000000-0005-0000-0000-0000A8640000}"/>
    <cellStyle name="Normal 2 2 3 2 4 2 2" xfId="12059" xr:uid="{00000000-0005-0000-0000-0000A9640000}"/>
    <cellStyle name="Normal 2 2 3 2 4 2 2 2" xfId="12060" xr:uid="{00000000-0005-0000-0000-0000AA640000}"/>
    <cellStyle name="Normal 2 2 3 2 4 2 2 2 2" xfId="27023" xr:uid="{00000000-0005-0000-0000-0000AB640000}"/>
    <cellStyle name="Normal 2 2 3 2 4 2 2 3" xfId="12061" xr:uid="{00000000-0005-0000-0000-0000AC640000}"/>
    <cellStyle name="Normal 2 2 3 2 4 2 2 3 2" xfId="27024" xr:uid="{00000000-0005-0000-0000-0000AD640000}"/>
    <cellStyle name="Normal 2 2 3 2 4 2 2 4" xfId="27022" xr:uid="{00000000-0005-0000-0000-0000AE640000}"/>
    <cellStyle name="Normal 2 2 3 2 4 2 3" xfId="12062" xr:uid="{00000000-0005-0000-0000-0000AF640000}"/>
    <cellStyle name="Normal 2 2 3 2 4 2 3 2" xfId="12063" xr:uid="{00000000-0005-0000-0000-0000B0640000}"/>
    <cellStyle name="Normal 2 2 3 2 4 2 3 2 2" xfId="27026" xr:uid="{00000000-0005-0000-0000-0000B1640000}"/>
    <cellStyle name="Normal 2 2 3 2 4 2 3 3" xfId="27025" xr:uid="{00000000-0005-0000-0000-0000B2640000}"/>
    <cellStyle name="Normal 2 2 3 2 4 2 4" xfId="27021" xr:uid="{00000000-0005-0000-0000-0000B3640000}"/>
    <cellStyle name="Normal 2 2 3 2 4 3" xfId="12064" xr:uid="{00000000-0005-0000-0000-0000B4640000}"/>
    <cellStyle name="Normal 2 2 3 2 4 3 2" xfId="12065" xr:uid="{00000000-0005-0000-0000-0000B5640000}"/>
    <cellStyle name="Normal 2 2 3 2 4 3 2 2" xfId="27028" xr:uid="{00000000-0005-0000-0000-0000B6640000}"/>
    <cellStyle name="Normal 2 2 3 2 4 3 3" xfId="12066" xr:uid="{00000000-0005-0000-0000-0000B7640000}"/>
    <cellStyle name="Normal 2 2 3 2 4 3 3 2" xfId="27029" xr:uid="{00000000-0005-0000-0000-0000B8640000}"/>
    <cellStyle name="Normal 2 2 3 2 4 3 4" xfId="27027" xr:uid="{00000000-0005-0000-0000-0000B9640000}"/>
    <cellStyle name="Normal 2 2 3 2 4 4" xfId="12067" xr:uid="{00000000-0005-0000-0000-0000BA640000}"/>
    <cellStyle name="Normal 2 2 3 2 4 4 2" xfId="12068" xr:uid="{00000000-0005-0000-0000-0000BB640000}"/>
    <cellStyle name="Normal 2 2 3 2 4 4 2 2" xfId="27031" xr:uid="{00000000-0005-0000-0000-0000BC640000}"/>
    <cellStyle name="Normal 2 2 3 2 4 4 3" xfId="27030" xr:uid="{00000000-0005-0000-0000-0000BD640000}"/>
    <cellStyle name="Normal 2 2 3 2 4 5" xfId="27020" xr:uid="{00000000-0005-0000-0000-0000BE640000}"/>
    <cellStyle name="Normal 2 2 3 2 5" xfId="12069" xr:uid="{00000000-0005-0000-0000-0000BF640000}"/>
    <cellStyle name="Normal 2 2 3 2 5 2" xfId="12070" xr:uid="{00000000-0005-0000-0000-0000C0640000}"/>
    <cellStyle name="Normal 2 2 3 2 5 2 2" xfId="12071" xr:uid="{00000000-0005-0000-0000-0000C1640000}"/>
    <cellStyle name="Normal 2 2 3 2 5 2 2 2" xfId="12072" xr:uid="{00000000-0005-0000-0000-0000C2640000}"/>
    <cellStyle name="Normal 2 2 3 2 5 2 2 2 2" xfId="27035" xr:uid="{00000000-0005-0000-0000-0000C3640000}"/>
    <cellStyle name="Normal 2 2 3 2 5 2 2 3" xfId="12073" xr:uid="{00000000-0005-0000-0000-0000C4640000}"/>
    <cellStyle name="Normal 2 2 3 2 5 2 2 3 2" xfId="27036" xr:uid="{00000000-0005-0000-0000-0000C5640000}"/>
    <cellStyle name="Normal 2 2 3 2 5 2 2 4" xfId="27034" xr:uid="{00000000-0005-0000-0000-0000C6640000}"/>
    <cellStyle name="Normal 2 2 3 2 5 2 3" xfId="12074" xr:uid="{00000000-0005-0000-0000-0000C7640000}"/>
    <cellStyle name="Normal 2 2 3 2 5 2 3 2" xfId="12075" xr:uid="{00000000-0005-0000-0000-0000C8640000}"/>
    <cellStyle name="Normal 2 2 3 2 5 2 3 2 2" xfId="27038" xr:uid="{00000000-0005-0000-0000-0000C9640000}"/>
    <cellStyle name="Normal 2 2 3 2 5 2 3 3" xfId="27037" xr:uid="{00000000-0005-0000-0000-0000CA640000}"/>
    <cellStyle name="Normal 2 2 3 2 5 2 4" xfId="27033" xr:uid="{00000000-0005-0000-0000-0000CB640000}"/>
    <cellStyle name="Normal 2 2 3 2 5 3" xfId="12076" xr:uid="{00000000-0005-0000-0000-0000CC640000}"/>
    <cellStyle name="Normal 2 2 3 2 5 3 2" xfId="12077" xr:uid="{00000000-0005-0000-0000-0000CD640000}"/>
    <cellStyle name="Normal 2 2 3 2 5 3 2 2" xfId="27040" xr:uid="{00000000-0005-0000-0000-0000CE640000}"/>
    <cellStyle name="Normal 2 2 3 2 5 3 3" xfId="12078" xr:uid="{00000000-0005-0000-0000-0000CF640000}"/>
    <cellStyle name="Normal 2 2 3 2 5 3 3 2" xfId="27041" xr:uid="{00000000-0005-0000-0000-0000D0640000}"/>
    <cellStyle name="Normal 2 2 3 2 5 3 4" xfId="27039" xr:uid="{00000000-0005-0000-0000-0000D1640000}"/>
    <cellStyle name="Normal 2 2 3 2 5 4" xfId="12079" xr:uid="{00000000-0005-0000-0000-0000D2640000}"/>
    <cellStyle name="Normal 2 2 3 2 5 4 2" xfId="12080" xr:uid="{00000000-0005-0000-0000-0000D3640000}"/>
    <cellStyle name="Normal 2 2 3 2 5 4 2 2" xfId="27043" xr:uid="{00000000-0005-0000-0000-0000D4640000}"/>
    <cellStyle name="Normal 2 2 3 2 5 4 3" xfId="27042" xr:uid="{00000000-0005-0000-0000-0000D5640000}"/>
    <cellStyle name="Normal 2 2 3 2 5 5" xfId="27032" xr:uid="{00000000-0005-0000-0000-0000D6640000}"/>
    <cellStyle name="Normal 2 2 3 2 6" xfId="12081" xr:uid="{00000000-0005-0000-0000-0000D7640000}"/>
    <cellStyle name="Normal 2 2 3 2 6 2" xfId="12082" xr:uid="{00000000-0005-0000-0000-0000D8640000}"/>
    <cellStyle name="Normal 2 2 3 2 6 2 2" xfId="12083" xr:uid="{00000000-0005-0000-0000-0000D9640000}"/>
    <cellStyle name="Normal 2 2 3 2 6 2 2 2" xfId="27046" xr:uid="{00000000-0005-0000-0000-0000DA640000}"/>
    <cellStyle name="Normal 2 2 3 2 6 2 3" xfId="12084" xr:uid="{00000000-0005-0000-0000-0000DB640000}"/>
    <cellStyle name="Normal 2 2 3 2 6 2 3 2" xfId="27047" xr:uid="{00000000-0005-0000-0000-0000DC640000}"/>
    <cellStyle name="Normal 2 2 3 2 6 2 4" xfId="27045" xr:uid="{00000000-0005-0000-0000-0000DD640000}"/>
    <cellStyle name="Normal 2 2 3 2 6 3" xfId="12085" xr:uid="{00000000-0005-0000-0000-0000DE640000}"/>
    <cellStyle name="Normal 2 2 3 2 6 3 2" xfId="12086" xr:uid="{00000000-0005-0000-0000-0000DF640000}"/>
    <cellStyle name="Normal 2 2 3 2 6 3 2 2" xfId="27049" xr:uid="{00000000-0005-0000-0000-0000E0640000}"/>
    <cellStyle name="Normal 2 2 3 2 6 3 3" xfId="27048" xr:uid="{00000000-0005-0000-0000-0000E1640000}"/>
    <cellStyle name="Normal 2 2 3 2 6 4" xfId="27044" xr:uid="{00000000-0005-0000-0000-0000E2640000}"/>
    <cellStyle name="Normal 2 2 3 2 7" xfId="12087" xr:uid="{00000000-0005-0000-0000-0000E3640000}"/>
    <cellStyle name="Normal 2 2 3 2 7 2" xfId="12088" xr:uid="{00000000-0005-0000-0000-0000E4640000}"/>
    <cellStyle name="Normal 2 2 3 2 7 2 2" xfId="12089" xr:uid="{00000000-0005-0000-0000-0000E5640000}"/>
    <cellStyle name="Normal 2 2 3 2 7 2 2 2" xfId="27052" xr:uid="{00000000-0005-0000-0000-0000E6640000}"/>
    <cellStyle name="Normal 2 2 3 2 7 2 3" xfId="12090" xr:uid="{00000000-0005-0000-0000-0000E7640000}"/>
    <cellStyle name="Normal 2 2 3 2 7 2 3 2" xfId="27053" xr:uid="{00000000-0005-0000-0000-0000E8640000}"/>
    <cellStyle name="Normal 2 2 3 2 7 2 4" xfId="27051" xr:uid="{00000000-0005-0000-0000-0000E9640000}"/>
    <cellStyle name="Normal 2 2 3 2 7 3" xfId="12091" xr:uid="{00000000-0005-0000-0000-0000EA640000}"/>
    <cellStyle name="Normal 2 2 3 2 7 3 2" xfId="27054" xr:uid="{00000000-0005-0000-0000-0000EB640000}"/>
    <cellStyle name="Normal 2 2 3 2 7 4" xfId="12092" xr:uid="{00000000-0005-0000-0000-0000EC640000}"/>
    <cellStyle name="Normal 2 2 3 2 7 4 2" xfId="27055" xr:uid="{00000000-0005-0000-0000-0000ED640000}"/>
    <cellStyle name="Normal 2 2 3 2 7 5" xfId="27050" xr:uid="{00000000-0005-0000-0000-0000EE640000}"/>
    <cellStyle name="Normal 2 2 3 2 8" xfId="12093" xr:uid="{00000000-0005-0000-0000-0000EF640000}"/>
    <cellStyle name="Normal 2 2 3 2 8 2" xfId="12094" xr:uid="{00000000-0005-0000-0000-0000F0640000}"/>
    <cellStyle name="Normal 2 2 3 2 8 2 2" xfId="27057" xr:uid="{00000000-0005-0000-0000-0000F1640000}"/>
    <cellStyle name="Normal 2 2 3 2 8 3" xfId="12095" xr:uid="{00000000-0005-0000-0000-0000F2640000}"/>
    <cellStyle name="Normal 2 2 3 2 8 3 2" xfId="27058" xr:uid="{00000000-0005-0000-0000-0000F3640000}"/>
    <cellStyle name="Normal 2 2 3 2 8 4" xfId="27056" xr:uid="{00000000-0005-0000-0000-0000F4640000}"/>
    <cellStyle name="Normal 2 2 3 2 9" xfId="12096" xr:uid="{00000000-0005-0000-0000-0000F5640000}"/>
    <cellStyle name="Normal 2 2 3 2 9 2" xfId="12097" xr:uid="{00000000-0005-0000-0000-0000F6640000}"/>
    <cellStyle name="Normal 2 2 3 2 9 2 2" xfId="27060" xr:uid="{00000000-0005-0000-0000-0000F7640000}"/>
    <cellStyle name="Normal 2 2 3 2 9 3" xfId="27059" xr:uid="{00000000-0005-0000-0000-0000F8640000}"/>
    <cellStyle name="Normal 2 2 3 3" xfId="773" xr:uid="{00000000-0005-0000-0000-0000F9640000}"/>
    <cellStyle name="Normal 2 2 3 3 10" xfId="17067" xr:uid="{00000000-0005-0000-0000-0000FA640000}"/>
    <cellStyle name="Normal 2 2 3 3 11" xfId="33934" xr:uid="{00000000-0005-0000-0000-0000FB640000}"/>
    <cellStyle name="Normal 2 2 3 3 2" xfId="1870" xr:uid="{00000000-0005-0000-0000-0000FC640000}"/>
    <cellStyle name="Normal 2 2 3 3 2 2" xfId="12100" xr:uid="{00000000-0005-0000-0000-0000FD640000}"/>
    <cellStyle name="Normal 2 2 3 3 2 2 2" xfId="12101" xr:uid="{00000000-0005-0000-0000-0000FE640000}"/>
    <cellStyle name="Normal 2 2 3 3 2 2 2 2" xfId="12102" xr:uid="{00000000-0005-0000-0000-0000FF640000}"/>
    <cellStyle name="Normal 2 2 3 3 2 2 2 2 2" xfId="12103" xr:uid="{00000000-0005-0000-0000-000000650000}"/>
    <cellStyle name="Normal 2 2 3 3 2 2 2 2 2 2" xfId="27066" xr:uid="{00000000-0005-0000-0000-000001650000}"/>
    <cellStyle name="Normal 2 2 3 3 2 2 2 2 3" xfId="12104" xr:uid="{00000000-0005-0000-0000-000002650000}"/>
    <cellStyle name="Normal 2 2 3 3 2 2 2 2 3 2" xfId="27067" xr:uid="{00000000-0005-0000-0000-000003650000}"/>
    <cellStyle name="Normal 2 2 3 3 2 2 2 2 4" xfId="27065" xr:uid="{00000000-0005-0000-0000-000004650000}"/>
    <cellStyle name="Normal 2 2 3 3 2 2 2 3" xfId="12105" xr:uid="{00000000-0005-0000-0000-000005650000}"/>
    <cellStyle name="Normal 2 2 3 3 2 2 2 3 2" xfId="12106" xr:uid="{00000000-0005-0000-0000-000006650000}"/>
    <cellStyle name="Normal 2 2 3 3 2 2 2 3 2 2" xfId="27069" xr:uid="{00000000-0005-0000-0000-000007650000}"/>
    <cellStyle name="Normal 2 2 3 3 2 2 2 3 3" xfId="27068" xr:uid="{00000000-0005-0000-0000-000008650000}"/>
    <cellStyle name="Normal 2 2 3 3 2 2 2 4" xfId="27064" xr:uid="{00000000-0005-0000-0000-000009650000}"/>
    <cellStyle name="Normal 2 2 3 3 2 2 3" xfId="12107" xr:uid="{00000000-0005-0000-0000-00000A650000}"/>
    <cellStyle name="Normal 2 2 3 3 2 2 3 2" xfId="12108" xr:uid="{00000000-0005-0000-0000-00000B650000}"/>
    <cellStyle name="Normal 2 2 3 3 2 2 3 2 2" xfId="27071" xr:uid="{00000000-0005-0000-0000-00000C650000}"/>
    <cellStyle name="Normal 2 2 3 3 2 2 3 3" xfId="12109" xr:uid="{00000000-0005-0000-0000-00000D650000}"/>
    <cellStyle name="Normal 2 2 3 3 2 2 3 3 2" xfId="27072" xr:uid="{00000000-0005-0000-0000-00000E650000}"/>
    <cellStyle name="Normal 2 2 3 3 2 2 3 4" xfId="27070" xr:uid="{00000000-0005-0000-0000-00000F650000}"/>
    <cellStyle name="Normal 2 2 3 3 2 2 4" xfId="12110" xr:uid="{00000000-0005-0000-0000-000010650000}"/>
    <cellStyle name="Normal 2 2 3 3 2 2 4 2" xfId="12111" xr:uid="{00000000-0005-0000-0000-000011650000}"/>
    <cellStyle name="Normal 2 2 3 3 2 2 4 2 2" xfId="27074" xr:uid="{00000000-0005-0000-0000-000012650000}"/>
    <cellStyle name="Normal 2 2 3 3 2 2 4 3" xfId="27073" xr:uid="{00000000-0005-0000-0000-000013650000}"/>
    <cellStyle name="Normal 2 2 3 3 2 2 5" xfId="27063" xr:uid="{00000000-0005-0000-0000-000014650000}"/>
    <cellStyle name="Normal 2 2 3 3 2 3" xfId="12112" xr:uid="{00000000-0005-0000-0000-000015650000}"/>
    <cellStyle name="Normal 2 2 3 3 2 3 2" xfId="12113" xr:uid="{00000000-0005-0000-0000-000016650000}"/>
    <cellStyle name="Normal 2 2 3 3 2 3 2 2" xfId="12114" xr:uid="{00000000-0005-0000-0000-000017650000}"/>
    <cellStyle name="Normal 2 2 3 3 2 3 2 2 2" xfId="27077" xr:uid="{00000000-0005-0000-0000-000018650000}"/>
    <cellStyle name="Normal 2 2 3 3 2 3 2 3" xfId="12115" xr:uid="{00000000-0005-0000-0000-000019650000}"/>
    <cellStyle name="Normal 2 2 3 3 2 3 2 3 2" xfId="27078" xr:uid="{00000000-0005-0000-0000-00001A650000}"/>
    <cellStyle name="Normal 2 2 3 3 2 3 2 4" xfId="27076" xr:uid="{00000000-0005-0000-0000-00001B650000}"/>
    <cellStyle name="Normal 2 2 3 3 2 3 3" xfId="12116" xr:uid="{00000000-0005-0000-0000-00001C650000}"/>
    <cellStyle name="Normal 2 2 3 3 2 3 3 2" xfId="12117" xr:uid="{00000000-0005-0000-0000-00001D650000}"/>
    <cellStyle name="Normal 2 2 3 3 2 3 3 2 2" xfId="27080" xr:uid="{00000000-0005-0000-0000-00001E650000}"/>
    <cellStyle name="Normal 2 2 3 3 2 3 3 3" xfId="27079" xr:uid="{00000000-0005-0000-0000-00001F650000}"/>
    <cellStyle name="Normal 2 2 3 3 2 3 4" xfId="27075" xr:uid="{00000000-0005-0000-0000-000020650000}"/>
    <cellStyle name="Normal 2 2 3 3 2 4" xfId="12118" xr:uid="{00000000-0005-0000-0000-000021650000}"/>
    <cellStyle name="Normal 2 2 3 3 2 4 2" xfId="12119" xr:uid="{00000000-0005-0000-0000-000022650000}"/>
    <cellStyle name="Normal 2 2 3 3 2 4 2 2" xfId="27082" xr:uid="{00000000-0005-0000-0000-000023650000}"/>
    <cellStyle name="Normal 2 2 3 3 2 4 3" xfId="12120" xr:uid="{00000000-0005-0000-0000-000024650000}"/>
    <cellStyle name="Normal 2 2 3 3 2 4 3 2" xfId="27083" xr:uid="{00000000-0005-0000-0000-000025650000}"/>
    <cellStyle name="Normal 2 2 3 3 2 4 4" xfId="27081" xr:uid="{00000000-0005-0000-0000-000026650000}"/>
    <cellStyle name="Normal 2 2 3 3 2 5" xfId="12121" xr:uid="{00000000-0005-0000-0000-000027650000}"/>
    <cellStyle name="Normal 2 2 3 3 2 5 2" xfId="12122" xr:uid="{00000000-0005-0000-0000-000028650000}"/>
    <cellStyle name="Normal 2 2 3 3 2 5 2 2" xfId="27085" xr:uid="{00000000-0005-0000-0000-000029650000}"/>
    <cellStyle name="Normal 2 2 3 3 2 5 3" xfId="27084" xr:uid="{00000000-0005-0000-0000-00002A650000}"/>
    <cellStyle name="Normal 2 2 3 3 2 6" xfId="12099" xr:uid="{00000000-0005-0000-0000-00002B650000}"/>
    <cellStyle name="Normal 2 2 3 3 2 6 2" xfId="27062" xr:uid="{00000000-0005-0000-0000-00002C650000}"/>
    <cellStyle name="Normal 2 2 3 3 2 7" xfId="18018" xr:uid="{00000000-0005-0000-0000-00002D650000}"/>
    <cellStyle name="Normal 2 2 3 3 2 8" xfId="34605" xr:uid="{00000000-0005-0000-0000-00002E650000}"/>
    <cellStyle name="Normal 2 2 3 3 3" xfId="12123" xr:uid="{00000000-0005-0000-0000-00002F650000}"/>
    <cellStyle name="Normal 2 2 3 3 3 2" xfId="12124" xr:uid="{00000000-0005-0000-0000-000030650000}"/>
    <cellStyle name="Normal 2 2 3 3 3 2 2" xfId="12125" xr:uid="{00000000-0005-0000-0000-000031650000}"/>
    <cellStyle name="Normal 2 2 3 3 3 2 2 2" xfId="12126" xr:uid="{00000000-0005-0000-0000-000032650000}"/>
    <cellStyle name="Normal 2 2 3 3 3 2 2 2 2" xfId="27089" xr:uid="{00000000-0005-0000-0000-000033650000}"/>
    <cellStyle name="Normal 2 2 3 3 3 2 2 3" xfId="12127" xr:uid="{00000000-0005-0000-0000-000034650000}"/>
    <cellStyle name="Normal 2 2 3 3 3 2 2 3 2" xfId="27090" xr:uid="{00000000-0005-0000-0000-000035650000}"/>
    <cellStyle name="Normal 2 2 3 3 3 2 2 4" xfId="27088" xr:uid="{00000000-0005-0000-0000-000036650000}"/>
    <cellStyle name="Normal 2 2 3 3 3 2 3" xfId="12128" xr:uid="{00000000-0005-0000-0000-000037650000}"/>
    <cellStyle name="Normal 2 2 3 3 3 2 3 2" xfId="12129" xr:uid="{00000000-0005-0000-0000-000038650000}"/>
    <cellStyle name="Normal 2 2 3 3 3 2 3 2 2" xfId="27092" xr:uid="{00000000-0005-0000-0000-000039650000}"/>
    <cellStyle name="Normal 2 2 3 3 3 2 3 3" xfId="27091" xr:uid="{00000000-0005-0000-0000-00003A650000}"/>
    <cellStyle name="Normal 2 2 3 3 3 2 4" xfId="27087" xr:uid="{00000000-0005-0000-0000-00003B650000}"/>
    <cellStyle name="Normal 2 2 3 3 3 3" xfId="12130" xr:uid="{00000000-0005-0000-0000-00003C650000}"/>
    <cellStyle name="Normal 2 2 3 3 3 3 2" xfId="12131" xr:uid="{00000000-0005-0000-0000-00003D650000}"/>
    <cellStyle name="Normal 2 2 3 3 3 3 2 2" xfId="27094" xr:uid="{00000000-0005-0000-0000-00003E650000}"/>
    <cellStyle name="Normal 2 2 3 3 3 3 3" xfId="12132" xr:uid="{00000000-0005-0000-0000-00003F650000}"/>
    <cellStyle name="Normal 2 2 3 3 3 3 3 2" xfId="27095" xr:uid="{00000000-0005-0000-0000-000040650000}"/>
    <cellStyle name="Normal 2 2 3 3 3 3 4" xfId="27093" xr:uid="{00000000-0005-0000-0000-000041650000}"/>
    <cellStyle name="Normal 2 2 3 3 3 4" xfId="12133" xr:uid="{00000000-0005-0000-0000-000042650000}"/>
    <cellStyle name="Normal 2 2 3 3 3 4 2" xfId="12134" xr:uid="{00000000-0005-0000-0000-000043650000}"/>
    <cellStyle name="Normal 2 2 3 3 3 4 2 2" xfId="27097" xr:uid="{00000000-0005-0000-0000-000044650000}"/>
    <cellStyle name="Normal 2 2 3 3 3 4 3" xfId="27096" xr:uid="{00000000-0005-0000-0000-000045650000}"/>
    <cellStyle name="Normal 2 2 3 3 3 5" xfId="27086" xr:uid="{00000000-0005-0000-0000-000046650000}"/>
    <cellStyle name="Normal 2 2 3 3 3 6" xfId="34364" xr:uid="{00000000-0005-0000-0000-000047650000}"/>
    <cellStyle name="Normal 2 2 3 3 4" xfId="12135" xr:uid="{00000000-0005-0000-0000-000048650000}"/>
    <cellStyle name="Normal 2 2 3 3 4 2" xfId="12136" xr:uid="{00000000-0005-0000-0000-000049650000}"/>
    <cellStyle name="Normal 2 2 3 3 4 2 2" xfId="12137" xr:uid="{00000000-0005-0000-0000-00004A650000}"/>
    <cellStyle name="Normal 2 2 3 3 4 2 2 2" xfId="12138" xr:uid="{00000000-0005-0000-0000-00004B650000}"/>
    <cellStyle name="Normal 2 2 3 3 4 2 2 2 2" xfId="27101" xr:uid="{00000000-0005-0000-0000-00004C650000}"/>
    <cellStyle name="Normal 2 2 3 3 4 2 2 3" xfId="12139" xr:uid="{00000000-0005-0000-0000-00004D650000}"/>
    <cellStyle name="Normal 2 2 3 3 4 2 2 3 2" xfId="27102" xr:uid="{00000000-0005-0000-0000-00004E650000}"/>
    <cellStyle name="Normal 2 2 3 3 4 2 2 4" xfId="27100" xr:uid="{00000000-0005-0000-0000-00004F650000}"/>
    <cellStyle name="Normal 2 2 3 3 4 2 3" xfId="12140" xr:uid="{00000000-0005-0000-0000-000050650000}"/>
    <cellStyle name="Normal 2 2 3 3 4 2 3 2" xfId="12141" xr:uid="{00000000-0005-0000-0000-000051650000}"/>
    <cellStyle name="Normal 2 2 3 3 4 2 3 2 2" xfId="27104" xr:uid="{00000000-0005-0000-0000-000052650000}"/>
    <cellStyle name="Normal 2 2 3 3 4 2 3 3" xfId="27103" xr:uid="{00000000-0005-0000-0000-000053650000}"/>
    <cellStyle name="Normal 2 2 3 3 4 2 4" xfId="27099" xr:uid="{00000000-0005-0000-0000-000054650000}"/>
    <cellStyle name="Normal 2 2 3 3 4 3" xfId="12142" xr:uid="{00000000-0005-0000-0000-000055650000}"/>
    <cellStyle name="Normal 2 2 3 3 4 3 2" xfId="12143" xr:uid="{00000000-0005-0000-0000-000056650000}"/>
    <cellStyle name="Normal 2 2 3 3 4 3 2 2" xfId="27106" xr:uid="{00000000-0005-0000-0000-000057650000}"/>
    <cellStyle name="Normal 2 2 3 3 4 3 3" xfId="12144" xr:uid="{00000000-0005-0000-0000-000058650000}"/>
    <cellStyle name="Normal 2 2 3 3 4 3 3 2" xfId="27107" xr:uid="{00000000-0005-0000-0000-000059650000}"/>
    <cellStyle name="Normal 2 2 3 3 4 3 4" xfId="27105" xr:uid="{00000000-0005-0000-0000-00005A650000}"/>
    <cellStyle name="Normal 2 2 3 3 4 4" xfId="12145" xr:uid="{00000000-0005-0000-0000-00005B650000}"/>
    <cellStyle name="Normal 2 2 3 3 4 4 2" xfId="12146" xr:uid="{00000000-0005-0000-0000-00005C650000}"/>
    <cellStyle name="Normal 2 2 3 3 4 4 2 2" xfId="27109" xr:uid="{00000000-0005-0000-0000-00005D650000}"/>
    <cellStyle name="Normal 2 2 3 3 4 4 3" xfId="27108" xr:uid="{00000000-0005-0000-0000-00005E650000}"/>
    <cellStyle name="Normal 2 2 3 3 4 5" xfId="27098" xr:uid="{00000000-0005-0000-0000-00005F650000}"/>
    <cellStyle name="Normal 2 2 3 3 5" xfId="12147" xr:uid="{00000000-0005-0000-0000-000060650000}"/>
    <cellStyle name="Normal 2 2 3 3 5 2" xfId="12148" xr:uid="{00000000-0005-0000-0000-000061650000}"/>
    <cellStyle name="Normal 2 2 3 3 5 2 2" xfId="12149" xr:uid="{00000000-0005-0000-0000-000062650000}"/>
    <cellStyle name="Normal 2 2 3 3 5 2 2 2" xfId="27112" xr:uid="{00000000-0005-0000-0000-000063650000}"/>
    <cellStyle name="Normal 2 2 3 3 5 2 3" xfId="12150" xr:uid="{00000000-0005-0000-0000-000064650000}"/>
    <cellStyle name="Normal 2 2 3 3 5 2 3 2" xfId="27113" xr:uid="{00000000-0005-0000-0000-000065650000}"/>
    <cellStyle name="Normal 2 2 3 3 5 2 4" xfId="27111" xr:uid="{00000000-0005-0000-0000-000066650000}"/>
    <cellStyle name="Normal 2 2 3 3 5 3" xfId="12151" xr:uid="{00000000-0005-0000-0000-000067650000}"/>
    <cellStyle name="Normal 2 2 3 3 5 3 2" xfId="12152" xr:uid="{00000000-0005-0000-0000-000068650000}"/>
    <cellStyle name="Normal 2 2 3 3 5 3 2 2" xfId="27115" xr:uid="{00000000-0005-0000-0000-000069650000}"/>
    <cellStyle name="Normal 2 2 3 3 5 3 3" xfId="27114" xr:uid="{00000000-0005-0000-0000-00006A650000}"/>
    <cellStyle name="Normal 2 2 3 3 5 4" xfId="27110" xr:uid="{00000000-0005-0000-0000-00006B650000}"/>
    <cellStyle name="Normal 2 2 3 3 6" xfId="12153" xr:uid="{00000000-0005-0000-0000-00006C650000}"/>
    <cellStyle name="Normal 2 2 3 3 6 2" xfId="12154" xr:uid="{00000000-0005-0000-0000-00006D650000}"/>
    <cellStyle name="Normal 2 2 3 3 6 2 2" xfId="12155" xr:uid="{00000000-0005-0000-0000-00006E650000}"/>
    <cellStyle name="Normal 2 2 3 3 6 2 2 2" xfId="27118" xr:uid="{00000000-0005-0000-0000-00006F650000}"/>
    <cellStyle name="Normal 2 2 3 3 6 2 3" xfId="12156" xr:uid="{00000000-0005-0000-0000-000070650000}"/>
    <cellStyle name="Normal 2 2 3 3 6 2 3 2" xfId="27119" xr:uid="{00000000-0005-0000-0000-000071650000}"/>
    <cellStyle name="Normal 2 2 3 3 6 2 4" xfId="27117" xr:uid="{00000000-0005-0000-0000-000072650000}"/>
    <cellStyle name="Normal 2 2 3 3 6 3" xfId="12157" xr:uid="{00000000-0005-0000-0000-000073650000}"/>
    <cellStyle name="Normal 2 2 3 3 6 3 2" xfId="27120" xr:uid="{00000000-0005-0000-0000-000074650000}"/>
    <cellStyle name="Normal 2 2 3 3 6 4" xfId="12158" xr:uid="{00000000-0005-0000-0000-000075650000}"/>
    <cellStyle name="Normal 2 2 3 3 6 4 2" xfId="27121" xr:uid="{00000000-0005-0000-0000-000076650000}"/>
    <cellStyle name="Normal 2 2 3 3 6 5" xfId="27116" xr:uid="{00000000-0005-0000-0000-000077650000}"/>
    <cellStyle name="Normal 2 2 3 3 7" xfId="12159" xr:uid="{00000000-0005-0000-0000-000078650000}"/>
    <cellStyle name="Normal 2 2 3 3 7 2" xfId="12160" xr:uid="{00000000-0005-0000-0000-000079650000}"/>
    <cellStyle name="Normal 2 2 3 3 7 2 2" xfId="27123" xr:uid="{00000000-0005-0000-0000-00007A650000}"/>
    <cellStyle name="Normal 2 2 3 3 7 3" xfId="12161" xr:uid="{00000000-0005-0000-0000-00007B650000}"/>
    <cellStyle name="Normal 2 2 3 3 7 3 2" xfId="27124" xr:uid="{00000000-0005-0000-0000-00007C650000}"/>
    <cellStyle name="Normal 2 2 3 3 7 4" xfId="27122" xr:uid="{00000000-0005-0000-0000-00007D650000}"/>
    <cellStyle name="Normal 2 2 3 3 8" xfId="12162" xr:uid="{00000000-0005-0000-0000-00007E650000}"/>
    <cellStyle name="Normal 2 2 3 3 8 2" xfId="12163" xr:uid="{00000000-0005-0000-0000-00007F650000}"/>
    <cellStyle name="Normal 2 2 3 3 8 2 2" xfId="27126" xr:uid="{00000000-0005-0000-0000-000080650000}"/>
    <cellStyle name="Normal 2 2 3 3 8 3" xfId="27125" xr:uid="{00000000-0005-0000-0000-000081650000}"/>
    <cellStyle name="Normal 2 2 3 3 9" xfId="12098" xr:uid="{00000000-0005-0000-0000-000082650000}"/>
    <cellStyle name="Normal 2 2 3 3 9 2" xfId="27061" xr:uid="{00000000-0005-0000-0000-000083650000}"/>
    <cellStyle name="Normal 2 2 3 4" xfId="1528" xr:uid="{00000000-0005-0000-0000-000084650000}"/>
    <cellStyle name="Normal 2 2 3 4 10" xfId="17677" xr:uid="{00000000-0005-0000-0000-000085650000}"/>
    <cellStyle name="Normal 2 2 3 4 11" xfId="34587" xr:uid="{00000000-0005-0000-0000-000086650000}"/>
    <cellStyle name="Normal 2 2 3 4 2" xfId="12165" xr:uid="{00000000-0005-0000-0000-000087650000}"/>
    <cellStyle name="Normal 2 2 3 4 2 2" xfId="12166" xr:uid="{00000000-0005-0000-0000-000088650000}"/>
    <cellStyle name="Normal 2 2 3 4 2 2 2" xfId="12167" xr:uid="{00000000-0005-0000-0000-000089650000}"/>
    <cellStyle name="Normal 2 2 3 4 2 2 2 2" xfId="12168" xr:uid="{00000000-0005-0000-0000-00008A650000}"/>
    <cellStyle name="Normal 2 2 3 4 2 2 2 2 2" xfId="12169" xr:uid="{00000000-0005-0000-0000-00008B650000}"/>
    <cellStyle name="Normal 2 2 3 4 2 2 2 2 2 2" xfId="27132" xr:uid="{00000000-0005-0000-0000-00008C650000}"/>
    <cellStyle name="Normal 2 2 3 4 2 2 2 2 3" xfId="12170" xr:uid="{00000000-0005-0000-0000-00008D650000}"/>
    <cellStyle name="Normal 2 2 3 4 2 2 2 2 3 2" xfId="27133" xr:uid="{00000000-0005-0000-0000-00008E650000}"/>
    <cellStyle name="Normal 2 2 3 4 2 2 2 2 4" xfId="27131" xr:uid="{00000000-0005-0000-0000-00008F650000}"/>
    <cellStyle name="Normal 2 2 3 4 2 2 2 3" xfId="12171" xr:uid="{00000000-0005-0000-0000-000090650000}"/>
    <cellStyle name="Normal 2 2 3 4 2 2 2 3 2" xfId="12172" xr:uid="{00000000-0005-0000-0000-000091650000}"/>
    <cellStyle name="Normal 2 2 3 4 2 2 2 3 2 2" xfId="27135" xr:uid="{00000000-0005-0000-0000-000092650000}"/>
    <cellStyle name="Normal 2 2 3 4 2 2 2 3 3" xfId="27134" xr:uid="{00000000-0005-0000-0000-000093650000}"/>
    <cellStyle name="Normal 2 2 3 4 2 2 2 4" xfId="27130" xr:uid="{00000000-0005-0000-0000-000094650000}"/>
    <cellStyle name="Normal 2 2 3 4 2 2 3" xfId="12173" xr:uid="{00000000-0005-0000-0000-000095650000}"/>
    <cellStyle name="Normal 2 2 3 4 2 2 3 2" xfId="12174" xr:uid="{00000000-0005-0000-0000-000096650000}"/>
    <cellStyle name="Normal 2 2 3 4 2 2 3 2 2" xfId="27137" xr:uid="{00000000-0005-0000-0000-000097650000}"/>
    <cellStyle name="Normal 2 2 3 4 2 2 3 3" xfId="12175" xr:uid="{00000000-0005-0000-0000-000098650000}"/>
    <cellStyle name="Normal 2 2 3 4 2 2 3 3 2" xfId="27138" xr:uid="{00000000-0005-0000-0000-000099650000}"/>
    <cellStyle name="Normal 2 2 3 4 2 2 3 4" xfId="27136" xr:uid="{00000000-0005-0000-0000-00009A650000}"/>
    <cellStyle name="Normal 2 2 3 4 2 2 4" xfId="12176" xr:uid="{00000000-0005-0000-0000-00009B650000}"/>
    <cellStyle name="Normal 2 2 3 4 2 2 4 2" xfId="12177" xr:uid="{00000000-0005-0000-0000-00009C650000}"/>
    <cellStyle name="Normal 2 2 3 4 2 2 4 2 2" xfId="27140" xr:uid="{00000000-0005-0000-0000-00009D650000}"/>
    <cellStyle name="Normal 2 2 3 4 2 2 4 3" xfId="27139" xr:uid="{00000000-0005-0000-0000-00009E650000}"/>
    <cellStyle name="Normal 2 2 3 4 2 2 5" xfId="27129" xr:uid="{00000000-0005-0000-0000-00009F650000}"/>
    <cellStyle name="Normal 2 2 3 4 2 3" xfId="12178" xr:uid="{00000000-0005-0000-0000-0000A0650000}"/>
    <cellStyle name="Normal 2 2 3 4 2 3 2" xfId="12179" xr:uid="{00000000-0005-0000-0000-0000A1650000}"/>
    <cellStyle name="Normal 2 2 3 4 2 3 2 2" xfId="12180" xr:uid="{00000000-0005-0000-0000-0000A2650000}"/>
    <cellStyle name="Normal 2 2 3 4 2 3 2 2 2" xfId="27143" xr:uid="{00000000-0005-0000-0000-0000A3650000}"/>
    <cellStyle name="Normal 2 2 3 4 2 3 2 3" xfId="12181" xr:uid="{00000000-0005-0000-0000-0000A4650000}"/>
    <cellStyle name="Normal 2 2 3 4 2 3 2 3 2" xfId="27144" xr:uid="{00000000-0005-0000-0000-0000A5650000}"/>
    <cellStyle name="Normal 2 2 3 4 2 3 2 4" xfId="27142" xr:uid="{00000000-0005-0000-0000-0000A6650000}"/>
    <cellStyle name="Normal 2 2 3 4 2 3 3" xfId="12182" xr:uid="{00000000-0005-0000-0000-0000A7650000}"/>
    <cellStyle name="Normal 2 2 3 4 2 3 3 2" xfId="12183" xr:uid="{00000000-0005-0000-0000-0000A8650000}"/>
    <cellStyle name="Normal 2 2 3 4 2 3 3 2 2" xfId="27146" xr:uid="{00000000-0005-0000-0000-0000A9650000}"/>
    <cellStyle name="Normal 2 2 3 4 2 3 3 3" xfId="27145" xr:uid="{00000000-0005-0000-0000-0000AA650000}"/>
    <cellStyle name="Normal 2 2 3 4 2 3 4" xfId="27141" xr:uid="{00000000-0005-0000-0000-0000AB650000}"/>
    <cellStyle name="Normal 2 2 3 4 2 4" xfId="12184" xr:uid="{00000000-0005-0000-0000-0000AC650000}"/>
    <cellStyle name="Normal 2 2 3 4 2 4 2" xfId="12185" xr:uid="{00000000-0005-0000-0000-0000AD650000}"/>
    <cellStyle name="Normal 2 2 3 4 2 4 2 2" xfId="27148" xr:uid="{00000000-0005-0000-0000-0000AE650000}"/>
    <cellStyle name="Normal 2 2 3 4 2 4 3" xfId="12186" xr:uid="{00000000-0005-0000-0000-0000AF650000}"/>
    <cellStyle name="Normal 2 2 3 4 2 4 3 2" xfId="27149" xr:uid="{00000000-0005-0000-0000-0000B0650000}"/>
    <cellStyle name="Normal 2 2 3 4 2 4 4" xfId="27147" xr:uid="{00000000-0005-0000-0000-0000B1650000}"/>
    <cellStyle name="Normal 2 2 3 4 2 5" xfId="12187" xr:uid="{00000000-0005-0000-0000-0000B2650000}"/>
    <cellStyle name="Normal 2 2 3 4 2 5 2" xfId="12188" xr:uid="{00000000-0005-0000-0000-0000B3650000}"/>
    <cellStyle name="Normal 2 2 3 4 2 5 2 2" xfId="27151" xr:uid="{00000000-0005-0000-0000-0000B4650000}"/>
    <cellStyle name="Normal 2 2 3 4 2 5 3" xfId="27150" xr:uid="{00000000-0005-0000-0000-0000B5650000}"/>
    <cellStyle name="Normal 2 2 3 4 2 6" xfId="27128" xr:uid="{00000000-0005-0000-0000-0000B6650000}"/>
    <cellStyle name="Normal 2 2 3 4 3" xfId="12189" xr:uid="{00000000-0005-0000-0000-0000B7650000}"/>
    <cellStyle name="Normal 2 2 3 4 3 2" xfId="12190" xr:uid="{00000000-0005-0000-0000-0000B8650000}"/>
    <cellStyle name="Normal 2 2 3 4 3 2 2" xfId="12191" xr:uid="{00000000-0005-0000-0000-0000B9650000}"/>
    <cellStyle name="Normal 2 2 3 4 3 2 2 2" xfId="12192" xr:uid="{00000000-0005-0000-0000-0000BA650000}"/>
    <cellStyle name="Normal 2 2 3 4 3 2 2 2 2" xfId="27155" xr:uid="{00000000-0005-0000-0000-0000BB650000}"/>
    <cellStyle name="Normal 2 2 3 4 3 2 2 3" xfId="12193" xr:uid="{00000000-0005-0000-0000-0000BC650000}"/>
    <cellStyle name="Normal 2 2 3 4 3 2 2 3 2" xfId="27156" xr:uid="{00000000-0005-0000-0000-0000BD650000}"/>
    <cellStyle name="Normal 2 2 3 4 3 2 2 4" xfId="27154" xr:uid="{00000000-0005-0000-0000-0000BE650000}"/>
    <cellStyle name="Normal 2 2 3 4 3 2 3" xfId="12194" xr:uid="{00000000-0005-0000-0000-0000BF650000}"/>
    <cellStyle name="Normal 2 2 3 4 3 2 3 2" xfId="12195" xr:uid="{00000000-0005-0000-0000-0000C0650000}"/>
    <cellStyle name="Normal 2 2 3 4 3 2 3 2 2" xfId="27158" xr:uid="{00000000-0005-0000-0000-0000C1650000}"/>
    <cellStyle name="Normal 2 2 3 4 3 2 3 3" xfId="27157" xr:uid="{00000000-0005-0000-0000-0000C2650000}"/>
    <cellStyle name="Normal 2 2 3 4 3 2 4" xfId="27153" xr:uid="{00000000-0005-0000-0000-0000C3650000}"/>
    <cellStyle name="Normal 2 2 3 4 3 3" xfId="12196" xr:uid="{00000000-0005-0000-0000-0000C4650000}"/>
    <cellStyle name="Normal 2 2 3 4 3 3 2" xfId="12197" xr:uid="{00000000-0005-0000-0000-0000C5650000}"/>
    <cellStyle name="Normal 2 2 3 4 3 3 2 2" xfId="27160" xr:uid="{00000000-0005-0000-0000-0000C6650000}"/>
    <cellStyle name="Normal 2 2 3 4 3 3 3" xfId="12198" xr:uid="{00000000-0005-0000-0000-0000C7650000}"/>
    <cellStyle name="Normal 2 2 3 4 3 3 3 2" xfId="27161" xr:uid="{00000000-0005-0000-0000-0000C8650000}"/>
    <cellStyle name="Normal 2 2 3 4 3 3 4" xfId="27159" xr:uid="{00000000-0005-0000-0000-0000C9650000}"/>
    <cellStyle name="Normal 2 2 3 4 3 4" xfId="12199" xr:uid="{00000000-0005-0000-0000-0000CA650000}"/>
    <cellStyle name="Normal 2 2 3 4 3 4 2" xfId="12200" xr:uid="{00000000-0005-0000-0000-0000CB650000}"/>
    <cellStyle name="Normal 2 2 3 4 3 4 2 2" xfId="27163" xr:uid="{00000000-0005-0000-0000-0000CC650000}"/>
    <cellStyle name="Normal 2 2 3 4 3 4 3" xfId="27162" xr:uid="{00000000-0005-0000-0000-0000CD650000}"/>
    <cellStyle name="Normal 2 2 3 4 3 5" xfId="27152" xr:uid="{00000000-0005-0000-0000-0000CE650000}"/>
    <cellStyle name="Normal 2 2 3 4 4" xfId="12201" xr:uid="{00000000-0005-0000-0000-0000CF650000}"/>
    <cellStyle name="Normal 2 2 3 4 4 2" xfId="12202" xr:uid="{00000000-0005-0000-0000-0000D0650000}"/>
    <cellStyle name="Normal 2 2 3 4 4 2 2" xfId="12203" xr:uid="{00000000-0005-0000-0000-0000D1650000}"/>
    <cellStyle name="Normal 2 2 3 4 4 2 2 2" xfId="12204" xr:uid="{00000000-0005-0000-0000-0000D2650000}"/>
    <cellStyle name="Normal 2 2 3 4 4 2 2 2 2" xfId="27167" xr:uid="{00000000-0005-0000-0000-0000D3650000}"/>
    <cellStyle name="Normal 2 2 3 4 4 2 2 3" xfId="12205" xr:uid="{00000000-0005-0000-0000-0000D4650000}"/>
    <cellStyle name="Normal 2 2 3 4 4 2 2 3 2" xfId="27168" xr:uid="{00000000-0005-0000-0000-0000D5650000}"/>
    <cellStyle name="Normal 2 2 3 4 4 2 2 4" xfId="27166" xr:uid="{00000000-0005-0000-0000-0000D6650000}"/>
    <cellStyle name="Normal 2 2 3 4 4 2 3" xfId="12206" xr:uid="{00000000-0005-0000-0000-0000D7650000}"/>
    <cellStyle name="Normal 2 2 3 4 4 2 3 2" xfId="12207" xr:uid="{00000000-0005-0000-0000-0000D8650000}"/>
    <cellStyle name="Normal 2 2 3 4 4 2 3 2 2" xfId="27170" xr:uid="{00000000-0005-0000-0000-0000D9650000}"/>
    <cellStyle name="Normal 2 2 3 4 4 2 3 3" xfId="27169" xr:uid="{00000000-0005-0000-0000-0000DA650000}"/>
    <cellStyle name="Normal 2 2 3 4 4 2 4" xfId="27165" xr:uid="{00000000-0005-0000-0000-0000DB650000}"/>
    <cellStyle name="Normal 2 2 3 4 4 3" xfId="12208" xr:uid="{00000000-0005-0000-0000-0000DC650000}"/>
    <cellStyle name="Normal 2 2 3 4 4 3 2" xfId="12209" xr:uid="{00000000-0005-0000-0000-0000DD650000}"/>
    <cellStyle name="Normal 2 2 3 4 4 3 2 2" xfId="27172" xr:uid="{00000000-0005-0000-0000-0000DE650000}"/>
    <cellStyle name="Normal 2 2 3 4 4 3 3" xfId="12210" xr:uid="{00000000-0005-0000-0000-0000DF650000}"/>
    <cellStyle name="Normal 2 2 3 4 4 3 3 2" xfId="27173" xr:uid="{00000000-0005-0000-0000-0000E0650000}"/>
    <cellStyle name="Normal 2 2 3 4 4 3 4" xfId="27171" xr:uid="{00000000-0005-0000-0000-0000E1650000}"/>
    <cellStyle name="Normal 2 2 3 4 4 4" xfId="12211" xr:uid="{00000000-0005-0000-0000-0000E2650000}"/>
    <cellStyle name="Normal 2 2 3 4 4 4 2" xfId="12212" xr:uid="{00000000-0005-0000-0000-0000E3650000}"/>
    <cellStyle name="Normal 2 2 3 4 4 4 2 2" xfId="27175" xr:uid="{00000000-0005-0000-0000-0000E4650000}"/>
    <cellStyle name="Normal 2 2 3 4 4 4 3" xfId="27174" xr:uid="{00000000-0005-0000-0000-0000E5650000}"/>
    <cellStyle name="Normal 2 2 3 4 4 5" xfId="27164" xr:uid="{00000000-0005-0000-0000-0000E6650000}"/>
    <cellStyle name="Normal 2 2 3 4 5" xfId="12213" xr:uid="{00000000-0005-0000-0000-0000E7650000}"/>
    <cellStyle name="Normal 2 2 3 4 5 2" xfId="12214" xr:uid="{00000000-0005-0000-0000-0000E8650000}"/>
    <cellStyle name="Normal 2 2 3 4 5 2 2" xfId="12215" xr:uid="{00000000-0005-0000-0000-0000E9650000}"/>
    <cellStyle name="Normal 2 2 3 4 5 2 2 2" xfId="27178" xr:uid="{00000000-0005-0000-0000-0000EA650000}"/>
    <cellStyle name="Normal 2 2 3 4 5 2 3" xfId="12216" xr:uid="{00000000-0005-0000-0000-0000EB650000}"/>
    <cellStyle name="Normal 2 2 3 4 5 2 3 2" xfId="27179" xr:uid="{00000000-0005-0000-0000-0000EC650000}"/>
    <cellStyle name="Normal 2 2 3 4 5 2 4" xfId="27177" xr:uid="{00000000-0005-0000-0000-0000ED650000}"/>
    <cellStyle name="Normal 2 2 3 4 5 3" xfId="12217" xr:uid="{00000000-0005-0000-0000-0000EE650000}"/>
    <cellStyle name="Normal 2 2 3 4 5 3 2" xfId="12218" xr:uid="{00000000-0005-0000-0000-0000EF650000}"/>
    <cellStyle name="Normal 2 2 3 4 5 3 2 2" xfId="27181" xr:uid="{00000000-0005-0000-0000-0000F0650000}"/>
    <cellStyle name="Normal 2 2 3 4 5 3 3" xfId="27180" xr:uid="{00000000-0005-0000-0000-0000F1650000}"/>
    <cellStyle name="Normal 2 2 3 4 5 4" xfId="27176" xr:uid="{00000000-0005-0000-0000-0000F2650000}"/>
    <cellStyle name="Normal 2 2 3 4 6" xfId="12219" xr:uid="{00000000-0005-0000-0000-0000F3650000}"/>
    <cellStyle name="Normal 2 2 3 4 6 2" xfId="12220" xr:uid="{00000000-0005-0000-0000-0000F4650000}"/>
    <cellStyle name="Normal 2 2 3 4 6 2 2" xfId="12221" xr:uid="{00000000-0005-0000-0000-0000F5650000}"/>
    <cellStyle name="Normal 2 2 3 4 6 2 2 2" xfId="27184" xr:uid="{00000000-0005-0000-0000-0000F6650000}"/>
    <cellStyle name="Normal 2 2 3 4 6 2 3" xfId="12222" xr:uid="{00000000-0005-0000-0000-0000F7650000}"/>
    <cellStyle name="Normal 2 2 3 4 6 2 3 2" xfId="27185" xr:uid="{00000000-0005-0000-0000-0000F8650000}"/>
    <cellStyle name="Normal 2 2 3 4 6 2 4" xfId="27183" xr:uid="{00000000-0005-0000-0000-0000F9650000}"/>
    <cellStyle name="Normal 2 2 3 4 6 3" xfId="12223" xr:uid="{00000000-0005-0000-0000-0000FA650000}"/>
    <cellStyle name="Normal 2 2 3 4 6 3 2" xfId="27186" xr:uid="{00000000-0005-0000-0000-0000FB650000}"/>
    <cellStyle name="Normal 2 2 3 4 6 4" xfId="12224" xr:uid="{00000000-0005-0000-0000-0000FC650000}"/>
    <cellStyle name="Normal 2 2 3 4 6 4 2" xfId="27187" xr:uid="{00000000-0005-0000-0000-0000FD650000}"/>
    <cellStyle name="Normal 2 2 3 4 6 5" xfId="27182" xr:uid="{00000000-0005-0000-0000-0000FE650000}"/>
    <cellStyle name="Normal 2 2 3 4 7" xfId="12225" xr:uid="{00000000-0005-0000-0000-0000FF650000}"/>
    <cellStyle name="Normal 2 2 3 4 7 2" xfId="12226" xr:uid="{00000000-0005-0000-0000-000000660000}"/>
    <cellStyle name="Normal 2 2 3 4 7 2 2" xfId="27189" xr:uid="{00000000-0005-0000-0000-000001660000}"/>
    <cellStyle name="Normal 2 2 3 4 7 3" xfId="12227" xr:uid="{00000000-0005-0000-0000-000002660000}"/>
    <cellStyle name="Normal 2 2 3 4 7 3 2" xfId="27190" xr:uid="{00000000-0005-0000-0000-000003660000}"/>
    <cellStyle name="Normal 2 2 3 4 7 4" xfId="27188" xr:uid="{00000000-0005-0000-0000-000004660000}"/>
    <cellStyle name="Normal 2 2 3 4 8" xfId="12228" xr:uid="{00000000-0005-0000-0000-000005660000}"/>
    <cellStyle name="Normal 2 2 3 4 8 2" xfId="12229" xr:uid="{00000000-0005-0000-0000-000006660000}"/>
    <cellStyle name="Normal 2 2 3 4 8 2 2" xfId="27192" xr:uid="{00000000-0005-0000-0000-000007660000}"/>
    <cellStyle name="Normal 2 2 3 4 8 3" xfId="27191" xr:uid="{00000000-0005-0000-0000-000008660000}"/>
    <cellStyle name="Normal 2 2 3 4 9" xfId="12164" xr:uid="{00000000-0005-0000-0000-000009660000}"/>
    <cellStyle name="Normal 2 2 3 4 9 2" xfId="27127" xr:uid="{00000000-0005-0000-0000-00000A660000}"/>
    <cellStyle name="Normal 2 2 3 5" xfId="12230" xr:uid="{00000000-0005-0000-0000-00000B660000}"/>
    <cellStyle name="Normal 2 2 3 5 2" xfId="12231" xr:uid="{00000000-0005-0000-0000-00000C660000}"/>
    <cellStyle name="Normal 2 2 3 5 2 2" xfId="12232" xr:uid="{00000000-0005-0000-0000-00000D660000}"/>
    <cellStyle name="Normal 2 2 3 5 2 2 2" xfId="12233" xr:uid="{00000000-0005-0000-0000-00000E660000}"/>
    <cellStyle name="Normal 2 2 3 5 2 2 2 2" xfId="12234" xr:uid="{00000000-0005-0000-0000-00000F660000}"/>
    <cellStyle name="Normal 2 2 3 5 2 2 2 2 2" xfId="12235" xr:uid="{00000000-0005-0000-0000-000010660000}"/>
    <cellStyle name="Normal 2 2 3 5 2 2 2 2 2 2" xfId="27198" xr:uid="{00000000-0005-0000-0000-000011660000}"/>
    <cellStyle name="Normal 2 2 3 5 2 2 2 2 3" xfId="12236" xr:uid="{00000000-0005-0000-0000-000012660000}"/>
    <cellStyle name="Normal 2 2 3 5 2 2 2 2 3 2" xfId="27199" xr:uid="{00000000-0005-0000-0000-000013660000}"/>
    <cellStyle name="Normal 2 2 3 5 2 2 2 2 4" xfId="27197" xr:uid="{00000000-0005-0000-0000-000014660000}"/>
    <cellStyle name="Normal 2 2 3 5 2 2 2 3" xfId="12237" xr:uid="{00000000-0005-0000-0000-000015660000}"/>
    <cellStyle name="Normal 2 2 3 5 2 2 2 3 2" xfId="12238" xr:uid="{00000000-0005-0000-0000-000016660000}"/>
    <cellStyle name="Normal 2 2 3 5 2 2 2 3 2 2" xfId="27201" xr:uid="{00000000-0005-0000-0000-000017660000}"/>
    <cellStyle name="Normal 2 2 3 5 2 2 2 3 3" xfId="27200" xr:uid="{00000000-0005-0000-0000-000018660000}"/>
    <cellStyle name="Normal 2 2 3 5 2 2 2 4" xfId="27196" xr:uid="{00000000-0005-0000-0000-000019660000}"/>
    <cellStyle name="Normal 2 2 3 5 2 2 3" xfId="12239" xr:uid="{00000000-0005-0000-0000-00001A660000}"/>
    <cellStyle name="Normal 2 2 3 5 2 2 3 2" xfId="12240" xr:uid="{00000000-0005-0000-0000-00001B660000}"/>
    <cellStyle name="Normal 2 2 3 5 2 2 3 2 2" xfId="27203" xr:uid="{00000000-0005-0000-0000-00001C660000}"/>
    <cellStyle name="Normal 2 2 3 5 2 2 3 3" xfId="12241" xr:uid="{00000000-0005-0000-0000-00001D660000}"/>
    <cellStyle name="Normal 2 2 3 5 2 2 3 3 2" xfId="27204" xr:uid="{00000000-0005-0000-0000-00001E660000}"/>
    <cellStyle name="Normal 2 2 3 5 2 2 3 4" xfId="27202" xr:uid="{00000000-0005-0000-0000-00001F660000}"/>
    <cellStyle name="Normal 2 2 3 5 2 2 4" xfId="12242" xr:uid="{00000000-0005-0000-0000-000020660000}"/>
    <cellStyle name="Normal 2 2 3 5 2 2 4 2" xfId="12243" xr:uid="{00000000-0005-0000-0000-000021660000}"/>
    <cellStyle name="Normal 2 2 3 5 2 2 4 2 2" xfId="27206" xr:uid="{00000000-0005-0000-0000-000022660000}"/>
    <cellStyle name="Normal 2 2 3 5 2 2 4 3" xfId="27205" xr:uid="{00000000-0005-0000-0000-000023660000}"/>
    <cellStyle name="Normal 2 2 3 5 2 2 5" xfId="27195" xr:uid="{00000000-0005-0000-0000-000024660000}"/>
    <cellStyle name="Normal 2 2 3 5 2 3" xfId="12244" xr:uid="{00000000-0005-0000-0000-000025660000}"/>
    <cellStyle name="Normal 2 2 3 5 2 3 2" xfId="12245" xr:uid="{00000000-0005-0000-0000-000026660000}"/>
    <cellStyle name="Normal 2 2 3 5 2 3 2 2" xfId="12246" xr:uid="{00000000-0005-0000-0000-000027660000}"/>
    <cellStyle name="Normal 2 2 3 5 2 3 2 2 2" xfId="27209" xr:uid="{00000000-0005-0000-0000-000028660000}"/>
    <cellStyle name="Normal 2 2 3 5 2 3 2 3" xfId="12247" xr:uid="{00000000-0005-0000-0000-000029660000}"/>
    <cellStyle name="Normal 2 2 3 5 2 3 2 3 2" xfId="27210" xr:uid="{00000000-0005-0000-0000-00002A660000}"/>
    <cellStyle name="Normal 2 2 3 5 2 3 2 4" xfId="27208" xr:uid="{00000000-0005-0000-0000-00002B660000}"/>
    <cellStyle name="Normal 2 2 3 5 2 3 3" xfId="12248" xr:uid="{00000000-0005-0000-0000-00002C660000}"/>
    <cellStyle name="Normal 2 2 3 5 2 3 3 2" xfId="12249" xr:uid="{00000000-0005-0000-0000-00002D660000}"/>
    <cellStyle name="Normal 2 2 3 5 2 3 3 2 2" xfId="27212" xr:uid="{00000000-0005-0000-0000-00002E660000}"/>
    <cellStyle name="Normal 2 2 3 5 2 3 3 3" xfId="27211" xr:uid="{00000000-0005-0000-0000-00002F660000}"/>
    <cellStyle name="Normal 2 2 3 5 2 3 4" xfId="27207" xr:uid="{00000000-0005-0000-0000-000030660000}"/>
    <cellStyle name="Normal 2 2 3 5 2 4" xfId="12250" xr:uid="{00000000-0005-0000-0000-000031660000}"/>
    <cellStyle name="Normal 2 2 3 5 2 4 2" xfId="12251" xr:uid="{00000000-0005-0000-0000-000032660000}"/>
    <cellStyle name="Normal 2 2 3 5 2 4 2 2" xfId="27214" xr:uid="{00000000-0005-0000-0000-000033660000}"/>
    <cellStyle name="Normal 2 2 3 5 2 4 3" xfId="12252" xr:uid="{00000000-0005-0000-0000-000034660000}"/>
    <cellStyle name="Normal 2 2 3 5 2 4 3 2" xfId="27215" xr:uid="{00000000-0005-0000-0000-000035660000}"/>
    <cellStyle name="Normal 2 2 3 5 2 4 4" xfId="27213" xr:uid="{00000000-0005-0000-0000-000036660000}"/>
    <cellStyle name="Normal 2 2 3 5 2 5" xfId="12253" xr:uid="{00000000-0005-0000-0000-000037660000}"/>
    <cellStyle name="Normal 2 2 3 5 2 5 2" xfId="12254" xr:uid="{00000000-0005-0000-0000-000038660000}"/>
    <cellStyle name="Normal 2 2 3 5 2 5 2 2" xfId="27217" xr:uid="{00000000-0005-0000-0000-000039660000}"/>
    <cellStyle name="Normal 2 2 3 5 2 5 3" xfId="27216" xr:uid="{00000000-0005-0000-0000-00003A660000}"/>
    <cellStyle name="Normal 2 2 3 5 2 6" xfId="27194" xr:uid="{00000000-0005-0000-0000-00003B660000}"/>
    <cellStyle name="Normal 2 2 3 5 3" xfId="12255" xr:uid="{00000000-0005-0000-0000-00003C660000}"/>
    <cellStyle name="Normal 2 2 3 5 3 2" xfId="12256" xr:uid="{00000000-0005-0000-0000-00003D660000}"/>
    <cellStyle name="Normal 2 2 3 5 3 2 2" xfId="12257" xr:uid="{00000000-0005-0000-0000-00003E660000}"/>
    <cellStyle name="Normal 2 2 3 5 3 2 2 2" xfId="12258" xr:uid="{00000000-0005-0000-0000-00003F660000}"/>
    <cellStyle name="Normal 2 2 3 5 3 2 2 2 2" xfId="27221" xr:uid="{00000000-0005-0000-0000-000040660000}"/>
    <cellStyle name="Normal 2 2 3 5 3 2 2 3" xfId="12259" xr:uid="{00000000-0005-0000-0000-000041660000}"/>
    <cellStyle name="Normal 2 2 3 5 3 2 2 3 2" xfId="27222" xr:uid="{00000000-0005-0000-0000-000042660000}"/>
    <cellStyle name="Normal 2 2 3 5 3 2 2 4" xfId="27220" xr:uid="{00000000-0005-0000-0000-000043660000}"/>
    <cellStyle name="Normal 2 2 3 5 3 2 3" xfId="12260" xr:uid="{00000000-0005-0000-0000-000044660000}"/>
    <cellStyle name="Normal 2 2 3 5 3 2 3 2" xfId="12261" xr:uid="{00000000-0005-0000-0000-000045660000}"/>
    <cellStyle name="Normal 2 2 3 5 3 2 3 2 2" xfId="27224" xr:uid="{00000000-0005-0000-0000-000046660000}"/>
    <cellStyle name="Normal 2 2 3 5 3 2 3 3" xfId="27223" xr:uid="{00000000-0005-0000-0000-000047660000}"/>
    <cellStyle name="Normal 2 2 3 5 3 2 4" xfId="27219" xr:uid="{00000000-0005-0000-0000-000048660000}"/>
    <cellStyle name="Normal 2 2 3 5 3 3" xfId="12262" xr:uid="{00000000-0005-0000-0000-000049660000}"/>
    <cellStyle name="Normal 2 2 3 5 3 3 2" xfId="12263" xr:uid="{00000000-0005-0000-0000-00004A660000}"/>
    <cellStyle name="Normal 2 2 3 5 3 3 2 2" xfId="27226" xr:uid="{00000000-0005-0000-0000-00004B660000}"/>
    <cellStyle name="Normal 2 2 3 5 3 3 3" xfId="12264" xr:uid="{00000000-0005-0000-0000-00004C660000}"/>
    <cellStyle name="Normal 2 2 3 5 3 3 3 2" xfId="27227" xr:uid="{00000000-0005-0000-0000-00004D660000}"/>
    <cellStyle name="Normal 2 2 3 5 3 3 4" xfId="27225" xr:uid="{00000000-0005-0000-0000-00004E660000}"/>
    <cellStyle name="Normal 2 2 3 5 3 4" xfId="12265" xr:uid="{00000000-0005-0000-0000-00004F660000}"/>
    <cellStyle name="Normal 2 2 3 5 3 4 2" xfId="12266" xr:uid="{00000000-0005-0000-0000-000050660000}"/>
    <cellStyle name="Normal 2 2 3 5 3 4 2 2" xfId="27229" xr:uid="{00000000-0005-0000-0000-000051660000}"/>
    <cellStyle name="Normal 2 2 3 5 3 4 3" xfId="27228" xr:uid="{00000000-0005-0000-0000-000052660000}"/>
    <cellStyle name="Normal 2 2 3 5 3 5" xfId="27218" xr:uid="{00000000-0005-0000-0000-000053660000}"/>
    <cellStyle name="Normal 2 2 3 5 4" xfId="12267" xr:uid="{00000000-0005-0000-0000-000054660000}"/>
    <cellStyle name="Normal 2 2 3 5 4 2" xfId="12268" xr:uid="{00000000-0005-0000-0000-000055660000}"/>
    <cellStyle name="Normal 2 2 3 5 4 2 2" xfId="12269" xr:uid="{00000000-0005-0000-0000-000056660000}"/>
    <cellStyle name="Normal 2 2 3 5 4 2 2 2" xfId="27232" xr:uid="{00000000-0005-0000-0000-000057660000}"/>
    <cellStyle name="Normal 2 2 3 5 4 2 3" xfId="12270" xr:uid="{00000000-0005-0000-0000-000058660000}"/>
    <cellStyle name="Normal 2 2 3 5 4 2 3 2" xfId="27233" xr:uid="{00000000-0005-0000-0000-000059660000}"/>
    <cellStyle name="Normal 2 2 3 5 4 2 4" xfId="27231" xr:uid="{00000000-0005-0000-0000-00005A660000}"/>
    <cellStyle name="Normal 2 2 3 5 4 3" xfId="12271" xr:uid="{00000000-0005-0000-0000-00005B660000}"/>
    <cellStyle name="Normal 2 2 3 5 4 3 2" xfId="12272" xr:uid="{00000000-0005-0000-0000-00005C660000}"/>
    <cellStyle name="Normal 2 2 3 5 4 3 2 2" xfId="27235" xr:uid="{00000000-0005-0000-0000-00005D660000}"/>
    <cellStyle name="Normal 2 2 3 5 4 3 3" xfId="27234" xr:uid="{00000000-0005-0000-0000-00005E660000}"/>
    <cellStyle name="Normal 2 2 3 5 4 4" xfId="27230" xr:uid="{00000000-0005-0000-0000-00005F660000}"/>
    <cellStyle name="Normal 2 2 3 5 5" xfId="12273" xr:uid="{00000000-0005-0000-0000-000060660000}"/>
    <cellStyle name="Normal 2 2 3 5 5 2" xfId="12274" xr:uid="{00000000-0005-0000-0000-000061660000}"/>
    <cellStyle name="Normal 2 2 3 5 5 2 2" xfId="27237" xr:uid="{00000000-0005-0000-0000-000062660000}"/>
    <cellStyle name="Normal 2 2 3 5 5 3" xfId="12275" xr:uid="{00000000-0005-0000-0000-000063660000}"/>
    <cellStyle name="Normal 2 2 3 5 5 3 2" xfId="27238" xr:uid="{00000000-0005-0000-0000-000064660000}"/>
    <cellStyle name="Normal 2 2 3 5 5 4" xfId="27236" xr:uid="{00000000-0005-0000-0000-000065660000}"/>
    <cellStyle name="Normal 2 2 3 5 6" xfId="12276" xr:uid="{00000000-0005-0000-0000-000066660000}"/>
    <cellStyle name="Normal 2 2 3 5 6 2" xfId="12277" xr:uid="{00000000-0005-0000-0000-000067660000}"/>
    <cellStyle name="Normal 2 2 3 5 6 2 2" xfId="27240" xr:uid="{00000000-0005-0000-0000-000068660000}"/>
    <cellStyle name="Normal 2 2 3 5 6 3" xfId="27239" xr:uid="{00000000-0005-0000-0000-000069660000}"/>
    <cellStyle name="Normal 2 2 3 5 7" xfId="27193" xr:uid="{00000000-0005-0000-0000-00006A660000}"/>
    <cellStyle name="Normal 2 2 3 5 8" xfId="34540" xr:uid="{00000000-0005-0000-0000-00006B660000}"/>
    <cellStyle name="Normal 2 2 3 6" xfId="12278" xr:uid="{00000000-0005-0000-0000-00006C660000}"/>
    <cellStyle name="Normal 2 2 3 6 2" xfId="12279" xr:uid="{00000000-0005-0000-0000-00006D660000}"/>
    <cellStyle name="Normal 2 2 3 6 2 2" xfId="12280" xr:uid="{00000000-0005-0000-0000-00006E660000}"/>
    <cellStyle name="Normal 2 2 3 6 2 2 2" xfId="12281" xr:uid="{00000000-0005-0000-0000-00006F660000}"/>
    <cellStyle name="Normal 2 2 3 6 2 2 2 2" xfId="12282" xr:uid="{00000000-0005-0000-0000-000070660000}"/>
    <cellStyle name="Normal 2 2 3 6 2 2 2 2 2" xfId="27245" xr:uid="{00000000-0005-0000-0000-000071660000}"/>
    <cellStyle name="Normal 2 2 3 6 2 2 2 3" xfId="12283" xr:uid="{00000000-0005-0000-0000-000072660000}"/>
    <cellStyle name="Normal 2 2 3 6 2 2 2 3 2" xfId="27246" xr:uid="{00000000-0005-0000-0000-000073660000}"/>
    <cellStyle name="Normal 2 2 3 6 2 2 2 4" xfId="27244" xr:uid="{00000000-0005-0000-0000-000074660000}"/>
    <cellStyle name="Normal 2 2 3 6 2 2 3" xfId="12284" xr:uid="{00000000-0005-0000-0000-000075660000}"/>
    <cellStyle name="Normal 2 2 3 6 2 2 3 2" xfId="12285" xr:uid="{00000000-0005-0000-0000-000076660000}"/>
    <cellStyle name="Normal 2 2 3 6 2 2 3 2 2" xfId="27248" xr:uid="{00000000-0005-0000-0000-000077660000}"/>
    <cellStyle name="Normal 2 2 3 6 2 2 3 3" xfId="27247" xr:uid="{00000000-0005-0000-0000-000078660000}"/>
    <cellStyle name="Normal 2 2 3 6 2 2 4" xfId="27243" xr:uid="{00000000-0005-0000-0000-000079660000}"/>
    <cellStyle name="Normal 2 2 3 6 2 3" xfId="12286" xr:uid="{00000000-0005-0000-0000-00007A660000}"/>
    <cellStyle name="Normal 2 2 3 6 2 3 2" xfId="12287" xr:uid="{00000000-0005-0000-0000-00007B660000}"/>
    <cellStyle name="Normal 2 2 3 6 2 3 2 2" xfId="27250" xr:uid="{00000000-0005-0000-0000-00007C660000}"/>
    <cellStyle name="Normal 2 2 3 6 2 3 3" xfId="12288" xr:uid="{00000000-0005-0000-0000-00007D660000}"/>
    <cellStyle name="Normal 2 2 3 6 2 3 3 2" xfId="27251" xr:uid="{00000000-0005-0000-0000-00007E660000}"/>
    <cellStyle name="Normal 2 2 3 6 2 3 4" xfId="27249" xr:uid="{00000000-0005-0000-0000-00007F660000}"/>
    <cellStyle name="Normal 2 2 3 6 2 4" xfId="12289" xr:uid="{00000000-0005-0000-0000-000080660000}"/>
    <cellStyle name="Normal 2 2 3 6 2 4 2" xfId="12290" xr:uid="{00000000-0005-0000-0000-000081660000}"/>
    <cellStyle name="Normal 2 2 3 6 2 4 2 2" xfId="27253" xr:uid="{00000000-0005-0000-0000-000082660000}"/>
    <cellStyle name="Normal 2 2 3 6 2 4 3" xfId="27252" xr:uid="{00000000-0005-0000-0000-000083660000}"/>
    <cellStyle name="Normal 2 2 3 6 2 5" xfId="27242" xr:uid="{00000000-0005-0000-0000-000084660000}"/>
    <cellStyle name="Normal 2 2 3 6 3" xfId="12291" xr:uid="{00000000-0005-0000-0000-000085660000}"/>
    <cellStyle name="Normal 2 2 3 6 3 2" xfId="12292" xr:uid="{00000000-0005-0000-0000-000086660000}"/>
    <cellStyle name="Normal 2 2 3 6 3 2 2" xfId="12293" xr:uid="{00000000-0005-0000-0000-000087660000}"/>
    <cellStyle name="Normal 2 2 3 6 3 2 2 2" xfId="27256" xr:uid="{00000000-0005-0000-0000-000088660000}"/>
    <cellStyle name="Normal 2 2 3 6 3 2 3" xfId="12294" xr:uid="{00000000-0005-0000-0000-000089660000}"/>
    <cellStyle name="Normal 2 2 3 6 3 2 3 2" xfId="27257" xr:uid="{00000000-0005-0000-0000-00008A660000}"/>
    <cellStyle name="Normal 2 2 3 6 3 2 4" xfId="27255" xr:uid="{00000000-0005-0000-0000-00008B660000}"/>
    <cellStyle name="Normal 2 2 3 6 3 3" xfId="12295" xr:uid="{00000000-0005-0000-0000-00008C660000}"/>
    <cellStyle name="Normal 2 2 3 6 3 3 2" xfId="12296" xr:uid="{00000000-0005-0000-0000-00008D660000}"/>
    <cellStyle name="Normal 2 2 3 6 3 3 2 2" xfId="27259" xr:uid="{00000000-0005-0000-0000-00008E660000}"/>
    <cellStyle name="Normal 2 2 3 6 3 3 3" xfId="27258" xr:uid="{00000000-0005-0000-0000-00008F660000}"/>
    <cellStyle name="Normal 2 2 3 6 3 4" xfId="27254" xr:uid="{00000000-0005-0000-0000-000090660000}"/>
    <cellStyle name="Normal 2 2 3 6 4" xfId="12297" xr:uid="{00000000-0005-0000-0000-000091660000}"/>
    <cellStyle name="Normal 2 2 3 6 4 2" xfId="12298" xr:uid="{00000000-0005-0000-0000-000092660000}"/>
    <cellStyle name="Normal 2 2 3 6 4 2 2" xfId="27261" xr:uid="{00000000-0005-0000-0000-000093660000}"/>
    <cellStyle name="Normal 2 2 3 6 4 3" xfId="12299" xr:uid="{00000000-0005-0000-0000-000094660000}"/>
    <cellStyle name="Normal 2 2 3 6 4 3 2" xfId="27262" xr:uid="{00000000-0005-0000-0000-000095660000}"/>
    <cellStyle name="Normal 2 2 3 6 4 4" xfId="27260" xr:uid="{00000000-0005-0000-0000-000096660000}"/>
    <cellStyle name="Normal 2 2 3 6 5" xfId="12300" xr:uid="{00000000-0005-0000-0000-000097660000}"/>
    <cellStyle name="Normal 2 2 3 6 5 2" xfId="12301" xr:uid="{00000000-0005-0000-0000-000098660000}"/>
    <cellStyle name="Normal 2 2 3 6 5 2 2" xfId="27264" xr:uid="{00000000-0005-0000-0000-000099660000}"/>
    <cellStyle name="Normal 2 2 3 6 5 3" xfId="27263" xr:uid="{00000000-0005-0000-0000-00009A660000}"/>
    <cellStyle name="Normal 2 2 3 6 6" xfId="27241" xr:uid="{00000000-0005-0000-0000-00009B660000}"/>
    <cellStyle name="Normal 2 2 3 6 7" xfId="34301" xr:uid="{00000000-0005-0000-0000-00009C660000}"/>
    <cellStyle name="Normal 2 2 3 7" xfId="12302" xr:uid="{00000000-0005-0000-0000-00009D660000}"/>
    <cellStyle name="Normal 2 2 3 7 2" xfId="12303" xr:uid="{00000000-0005-0000-0000-00009E660000}"/>
    <cellStyle name="Normal 2 2 3 7 2 2" xfId="12304" xr:uid="{00000000-0005-0000-0000-00009F660000}"/>
    <cellStyle name="Normal 2 2 3 7 2 2 2" xfId="12305" xr:uid="{00000000-0005-0000-0000-0000A0660000}"/>
    <cellStyle name="Normal 2 2 3 7 2 2 2 2" xfId="27268" xr:uid="{00000000-0005-0000-0000-0000A1660000}"/>
    <cellStyle name="Normal 2 2 3 7 2 2 3" xfId="12306" xr:uid="{00000000-0005-0000-0000-0000A2660000}"/>
    <cellStyle name="Normal 2 2 3 7 2 2 3 2" xfId="27269" xr:uid="{00000000-0005-0000-0000-0000A3660000}"/>
    <cellStyle name="Normal 2 2 3 7 2 2 4" xfId="27267" xr:uid="{00000000-0005-0000-0000-0000A4660000}"/>
    <cellStyle name="Normal 2 2 3 7 2 3" xfId="12307" xr:uid="{00000000-0005-0000-0000-0000A5660000}"/>
    <cellStyle name="Normal 2 2 3 7 2 3 2" xfId="12308" xr:uid="{00000000-0005-0000-0000-0000A6660000}"/>
    <cellStyle name="Normal 2 2 3 7 2 3 2 2" xfId="27271" xr:uid="{00000000-0005-0000-0000-0000A7660000}"/>
    <cellStyle name="Normal 2 2 3 7 2 3 3" xfId="27270" xr:uid="{00000000-0005-0000-0000-0000A8660000}"/>
    <cellStyle name="Normal 2 2 3 7 2 4" xfId="27266" xr:uid="{00000000-0005-0000-0000-0000A9660000}"/>
    <cellStyle name="Normal 2 2 3 7 3" xfId="12309" xr:uid="{00000000-0005-0000-0000-0000AA660000}"/>
    <cellStyle name="Normal 2 2 3 7 3 2" xfId="12310" xr:uid="{00000000-0005-0000-0000-0000AB660000}"/>
    <cellStyle name="Normal 2 2 3 7 3 2 2" xfId="27273" xr:uid="{00000000-0005-0000-0000-0000AC660000}"/>
    <cellStyle name="Normal 2 2 3 7 3 3" xfId="12311" xr:uid="{00000000-0005-0000-0000-0000AD660000}"/>
    <cellStyle name="Normal 2 2 3 7 3 3 2" xfId="27274" xr:uid="{00000000-0005-0000-0000-0000AE660000}"/>
    <cellStyle name="Normal 2 2 3 7 3 4" xfId="27272" xr:uid="{00000000-0005-0000-0000-0000AF660000}"/>
    <cellStyle name="Normal 2 2 3 7 4" xfId="12312" xr:uid="{00000000-0005-0000-0000-0000B0660000}"/>
    <cellStyle name="Normal 2 2 3 7 4 2" xfId="12313" xr:uid="{00000000-0005-0000-0000-0000B1660000}"/>
    <cellStyle name="Normal 2 2 3 7 4 2 2" xfId="27276" xr:uid="{00000000-0005-0000-0000-0000B2660000}"/>
    <cellStyle name="Normal 2 2 3 7 4 3" xfId="27275" xr:uid="{00000000-0005-0000-0000-0000B3660000}"/>
    <cellStyle name="Normal 2 2 3 7 5" xfId="27265" xr:uid="{00000000-0005-0000-0000-0000B4660000}"/>
    <cellStyle name="Normal 2 2 3 8" xfId="12314" xr:uid="{00000000-0005-0000-0000-0000B5660000}"/>
    <cellStyle name="Normal 2 2 3 8 2" xfId="12315" xr:uid="{00000000-0005-0000-0000-0000B6660000}"/>
    <cellStyle name="Normal 2 2 3 8 2 2" xfId="12316" xr:uid="{00000000-0005-0000-0000-0000B7660000}"/>
    <cellStyle name="Normal 2 2 3 8 2 2 2" xfId="12317" xr:uid="{00000000-0005-0000-0000-0000B8660000}"/>
    <cellStyle name="Normal 2 2 3 8 2 2 2 2" xfId="27280" xr:uid="{00000000-0005-0000-0000-0000B9660000}"/>
    <cellStyle name="Normal 2 2 3 8 2 2 3" xfId="12318" xr:uid="{00000000-0005-0000-0000-0000BA660000}"/>
    <cellStyle name="Normal 2 2 3 8 2 2 3 2" xfId="27281" xr:uid="{00000000-0005-0000-0000-0000BB660000}"/>
    <cellStyle name="Normal 2 2 3 8 2 2 4" xfId="27279" xr:uid="{00000000-0005-0000-0000-0000BC660000}"/>
    <cellStyle name="Normal 2 2 3 8 2 3" xfId="12319" xr:uid="{00000000-0005-0000-0000-0000BD660000}"/>
    <cellStyle name="Normal 2 2 3 8 2 3 2" xfId="12320" xr:uid="{00000000-0005-0000-0000-0000BE660000}"/>
    <cellStyle name="Normal 2 2 3 8 2 3 2 2" xfId="27283" xr:uid="{00000000-0005-0000-0000-0000BF660000}"/>
    <cellStyle name="Normal 2 2 3 8 2 3 3" xfId="27282" xr:uid="{00000000-0005-0000-0000-0000C0660000}"/>
    <cellStyle name="Normal 2 2 3 8 2 4" xfId="27278" xr:uid="{00000000-0005-0000-0000-0000C1660000}"/>
    <cellStyle name="Normal 2 2 3 8 3" xfId="12321" xr:uid="{00000000-0005-0000-0000-0000C2660000}"/>
    <cellStyle name="Normal 2 2 3 8 3 2" xfId="12322" xr:uid="{00000000-0005-0000-0000-0000C3660000}"/>
    <cellStyle name="Normal 2 2 3 8 3 2 2" xfId="27285" xr:uid="{00000000-0005-0000-0000-0000C4660000}"/>
    <cellStyle name="Normal 2 2 3 8 3 3" xfId="12323" xr:uid="{00000000-0005-0000-0000-0000C5660000}"/>
    <cellStyle name="Normal 2 2 3 8 3 3 2" xfId="27286" xr:uid="{00000000-0005-0000-0000-0000C6660000}"/>
    <cellStyle name="Normal 2 2 3 8 3 4" xfId="27284" xr:uid="{00000000-0005-0000-0000-0000C7660000}"/>
    <cellStyle name="Normal 2 2 3 8 4" xfId="12324" xr:uid="{00000000-0005-0000-0000-0000C8660000}"/>
    <cellStyle name="Normal 2 2 3 8 4 2" xfId="12325" xr:uid="{00000000-0005-0000-0000-0000C9660000}"/>
    <cellStyle name="Normal 2 2 3 8 4 2 2" xfId="27288" xr:uid="{00000000-0005-0000-0000-0000CA660000}"/>
    <cellStyle name="Normal 2 2 3 8 4 3" xfId="27287" xr:uid="{00000000-0005-0000-0000-0000CB660000}"/>
    <cellStyle name="Normal 2 2 3 8 5" xfId="27277" xr:uid="{00000000-0005-0000-0000-0000CC660000}"/>
    <cellStyle name="Normal 2 2 3 9" xfId="12326" xr:uid="{00000000-0005-0000-0000-0000CD660000}"/>
    <cellStyle name="Normal 2 2 3 9 2" xfId="12327" xr:uid="{00000000-0005-0000-0000-0000CE660000}"/>
    <cellStyle name="Normal 2 2 3 9 2 2" xfId="12328" xr:uid="{00000000-0005-0000-0000-0000CF660000}"/>
    <cellStyle name="Normal 2 2 3 9 2 2 2" xfId="27291" xr:uid="{00000000-0005-0000-0000-0000D0660000}"/>
    <cellStyle name="Normal 2 2 3 9 2 3" xfId="12329" xr:uid="{00000000-0005-0000-0000-0000D1660000}"/>
    <cellStyle name="Normal 2 2 3 9 2 3 2" xfId="27292" xr:uid="{00000000-0005-0000-0000-0000D2660000}"/>
    <cellStyle name="Normal 2 2 3 9 2 4" xfId="27290" xr:uid="{00000000-0005-0000-0000-0000D3660000}"/>
    <cellStyle name="Normal 2 2 3 9 3" xfId="12330" xr:uid="{00000000-0005-0000-0000-0000D4660000}"/>
    <cellStyle name="Normal 2 2 3 9 3 2" xfId="12331" xr:uid="{00000000-0005-0000-0000-0000D5660000}"/>
    <cellStyle name="Normal 2 2 3 9 3 2 2" xfId="27294" xr:uid="{00000000-0005-0000-0000-0000D6660000}"/>
    <cellStyle name="Normal 2 2 3 9 3 3" xfId="27293" xr:uid="{00000000-0005-0000-0000-0000D7660000}"/>
    <cellStyle name="Normal 2 2 3 9 4" xfId="27289" xr:uid="{00000000-0005-0000-0000-0000D8660000}"/>
    <cellStyle name="Normal 2 2 3_Sheet11" xfId="12332" xr:uid="{00000000-0005-0000-0000-0000D9660000}"/>
    <cellStyle name="Normal 2 2 4" xfId="12333" xr:uid="{00000000-0005-0000-0000-0000DA660000}"/>
    <cellStyle name="Normal 2 2 4 2" xfId="12334" xr:uid="{00000000-0005-0000-0000-0000DB660000}"/>
    <cellStyle name="Normal 2 2_AIF" xfId="319" xr:uid="{00000000-0005-0000-0000-0000DC660000}"/>
    <cellStyle name="Normal 2 3" xfId="320" xr:uid="{00000000-0005-0000-0000-0000DD660000}"/>
    <cellStyle name="Normal 2 3 2" xfId="12335" xr:uid="{00000000-0005-0000-0000-0000DE660000}"/>
    <cellStyle name="Normal 2 3 2 2" xfId="12336" xr:uid="{00000000-0005-0000-0000-0000DF660000}"/>
    <cellStyle name="Normal 2 3 2 2 2" xfId="12337" xr:uid="{00000000-0005-0000-0000-0000E0660000}"/>
    <cellStyle name="Normal 2 3 3" xfId="12338" xr:uid="{00000000-0005-0000-0000-0000E1660000}"/>
    <cellStyle name="Normal 2 3 3 2" xfId="12339" xr:uid="{00000000-0005-0000-0000-0000E2660000}"/>
    <cellStyle name="Normal 2 3_AIF" xfId="12340" xr:uid="{00000000-0005-0000-0000-0000E3660000}"/>
    <cellStyle name="Normal 2 4" xfId="321" xr:uid="{00000000-0005-0000-0000-0000E4660000}"/>
    <cellStyle name="Normal 2 4 2" xfId="12341" xr:uid="{00000000-0005-0000-0000-0000E5660000}"/>
    <cellStyle name="Normal 2 4 2 2" xfId="12342" xr:uid="{00000000-0005-0000-0000-0000E6660000}"/>
    <cellStyle name="Normal 2 4 2 2 2" xfId="12343" xr:uid="{00000000-0005-0000-0000-0000E7660000}"/>
    <cellStyle name="Normal 2 4 2 2 2 2" xfId="12344" xr:uid="{00000000-0005-0000-0000-0000E8660000}"/>
    <cellStyle name="Normal 2 4 2 2 2 2 2" xfId="12345" xr:uid="{00000000-0005-0000-0000-0000E9660000}"/>
    <cellStyle name="Normal 2 4 2 2 2 2 2 2" xfId="12346" xr:uid="{00000000-0005-0000-0000-0000EA660000}"/>
    <cellStyle name="Normal 2 4 2 2 2 2 2 2 2" xfId="27300" xr:uid="{00000000-0005-0000-0000-0000EB660000}"/>
    <cellStyle name="Normal 2 4 2 2 2 2 2 3" xfId="12347" xr:uid="{00000000-0005-0000-0000-0000EC660000}"/>
    <cellStyle name="Normal 2 4 2 2 2 2 2 3 2" xfId="27301" xr:uid="{00000000-0005-0000-0000-0000ED660000}"/>
    <cellStyle name="Normal 2 4 2 2 2 2 2 4" xfId="27299" xr:uid="{00000000-0005-0000-0000-0000EE660000}"/>
    <cellStyle name="Normal 2 4 2 2 2 2 3" xfId="12348" xr:uid="{00000000-0005-0000-0000-0000EF660000}"/>
    <cellStyle name="Normal 2 4 2 2 2 2 3 2" xfId="12349" xr:uid="{00000000-0005-0000-0000-0000F0660000}"/>
    <cellStyle name="Normal 2 4 2 2 2 2 3 2 2" xfId="27303" xr:uid="{00000000-0005-0000-0000-0000F1660000}"/>
    <cellStyle name="Normal 2 4 2 2 2 2 3 3" xfId="27302" xr:uid="{00000000-0005-0000-0000-0000F2660000}"/>
    <cellStyle name="Normal 2 4 2 2 2 2 4" xfId="27298" xr:uid="{00000000-0005-0000-0000-0000F3660000}"/>
    <cellStyle name="Normal 2 4 2 2 2 3" xfId="12350" xr:uid="{00000000-0005-0000-0000-0000F4660000}"/>
    <cellStyle name="Normal 2 4 2 2 2 3 2" xfId="12351" xr:uid="{00000000-0005-0000-0000-0000F5660000}"/>
    <cellStyle name="Normal 2 4 2 2 2 3 2 2" xfId="27305" xr:uid="{00000000-0005-0000-0000-0000F6660000}"/>
    <cellStyle name="Normal 2 4 2 2 2 3 3" xfId="12352" xr:uid="{00000000-0005-0000-0000-0000F7660000}"/>
    <cellStyle name="Normal 2 4 2 2 2 3 3 2" xfId="27306" xr:uid="{00000000-0005-0000-0000-0000F8660000}"/>
    <cellStyle name="Normal 2 4 2 2 2 3 4" xfId="27304" xr:uid="{00000000-0005-0000-0000-0000F9660000}"/>
    <cellStyle name="Normal 2 4 2 2 2 4" xfId="12353" xr:uid="{00000000-0005-0000-0000-0000FA660000}"/>
    <cellStyle name="Normal 2 4 2 2 2 4 2" xfId="12354" xr:uid="{00000000-0005-0000-0000-0000FB660000}"/>
    <cellStyle name="Normal 2 4 2 2 2 4 2 2" xfId="27308" xr:uid="{00000000-0005-0000-0000-0000FC660000}"/>
    <cellStyle name="Normal 2 4 2 2 2 4 3" xfId="27307" xr:uid="{00000000-0005-0000-0000-0000FD660000}"/>
    <cellStyle name="Normal 2 4 2 2 2 5" xfId="27297" xr:uid="{00000000-0005-0000-0000-0000FE660000}"/>
    <cellStyle name="Normal 2 4 2 2 3" xfId="12355" xr:uid="{00000000-0005-0000-0000-0000FF660000}"/>
    <cellStyle name="Normal 2 4 2 2 3 2" xfId="12356" xr:uid="{00000000-0005-0000-0000-000000670000}"/>
    <cellStyle name="Normal 2 4 2 2 3 2 2" xfId="12357" xr:uid="{00000000-0005-0000-0000-000001670000}"/>
    <cellStyle name="Normal 2 4 2 2 3 2 2 2" xfId="12358" xr:uid="{00000000-0005-0000-0000-000002670000}"/>
    <cellStyle name="Normal 2 4 2 2 3 2 2 2 2" xfId="27312" xr:uid="{00000000-0005-0000-0000-000003670000}"/>
    <cellStyle name="Normal 2 4 2 2 3 2 2 3" xfId="12359" xr:uid="{00000000-0005-0000-0000-000004670000}"/>
    <cellStyle name="Normal 2 4 2 2 3 2 2 3 2" xfId="27313" xr:uid="{00000000-0005-0000-0000-000005670000}"/>
    <cellStyle name="Normal 2 4 2 2 3 2 2 4" xfId="27311" xr:uid="{00000000-0005-0000-0000-000006670000}"/>
    <cellStyle name="Normal 2 4 2 2 3 2 3" xfId="12360" xr:uid="{00000000-0005-0000-0000-000007670000}"/>
    <cellStyle name="Normal 2 4 2 2 3 2 3 2" xfId="12361" xr:uid="{00000000-0005-0000-0000-000008670000}"/>
    <cellStyle name="Normal 2 4 2 2 3 2 3 2 2" xfId="27315" xr:uid="{00000000-0005-0000-0000-000009670000}"/>
    <cellStyle name="Normal 2 4 2 2 3 2 3 3" xfId="27314" xr:uid="{00000000-0005-0000-0000-00000A670000}"/>
    <cellStyle name="Normal 2 4 2 2 3 2 4" xfId="27310" xr:uid="{00000000-0005-0000-0000-00000B670000}"/>
    <cellStyle name="Normal 2 4 2 2 3 3" xfId="12362" xr:uid="{00000000-0005-0000-0000-00000C670000}"/>
    <cellStyle name="Normal 2 4 2 2 3 3 2" xfId="12363" xr:uid="{00000000-0005-0000-0000-00000D670000}"/>
    <cellStyle name="Normal 2 4 2 2 3 3 2 2" xfId="27317" xr:uid="{00000000-0005-0000-0000-00000E670000}"/>
    <cellStyle name="Normal 2 4 2 2 3 3 3" xfId="12364" xr:uid="{00000000-0005-0000-0000-00000F670000}"/>
    <cellStyle name="Normal 2 4 2 2 3 3 3 2" xfId="27318" xr:uid="{00000000-0005-0000-0000-000010670000}"/>
    <cellStyle name="Normal 2 4 2 2 3 3 4" xfId="27316" xr:uid="{00000000-0005-0000-0000-000011670000}"/>
    <cellStyle name="Normal 2 4 2 2 3 4" xfId="12365" xr:uid="{00000000-0005-0000-0000-000012670000}"/>
    <cellStyle name="Normal 2 4 2 2 3 4 2" xfId="12366" xr:uid="{00000000-0005-0000-0000-000013670000}"/>
    <cellStyle name="Normal 2 4 2 2 3 4 2 2" xfId="27320" xr:uid="{00000000-0005-0000-0000-000014670000}"/>
    <cellStyle name="Normal 2 4 2 2 3 4 3" xfId="27319" xr:uid="{00000000-0005-0000-0000-000015670000}"/>
    <cellStyle name="Normal 2 4 2 2 3 5" xfId="27309" xr:uid="{00000000-0005-0000-0000-000016670000}"/>
    <cellStyle name="Normal 2 4 2 2 4" xfId="12367" xr:uid="{00000000-0005-0000-0000-000017670000}"/>
    <cellStyle name="Normal 2 4 2 2 4 2" xfId="12368" xr:uid="{00000000-0005-0000-0000-000018670000}"/>
    <cellStyle name="Normal 2 4 2 2 4 2 2" xfId="12369" xr:uid="{00000000-0005-0000-0000-000019670000}"/>
    <cellStyle name="Normal 2 4 2 2 4 2 2 2" xfId="27323" xr:uid="{00000000-0005-0000-0000-00001A670000}"/>
    <cellStyle name="Normal 2 4 2 2 4 2 3" xfId="12370" xr:uid="{00000000-0005-0000-0000-00001B670000}"/>
    <cellStyle name="Normal 2 4 2 2 4 2 3 2" xfId="27324" xr:uid="{00000000-0005-0000-0000-00001C670000}"/>
    <cellStyle name="Normal 2 4 2 2 4 2 4" xfId="27322" xr:uid="{00000000-0005-0000-0000-00001D670000}"/>
    <cellStyle name="Normal 2 4 2 2 4 3" xfId="12371" xr:uid="{00000000-0005-0000-0000-00001E670000}"/>
    <cellStyle name="Normal 2 4 2 2 4 3 2" xfId="12372" xr:uid="{00000000-0005-0000-0000-00001F670000}"/>
    <cellStyle name="Normal 2 4 2 2 4 3 2 2" xfId="27326" xr:uid="{00000000-0005-0000-0000-000020670000}"/>
    <cellStyle name="Normal 2 4 2 2 4 3 3" xfId="27325" xr:uid="{00000000-0005-0000-0000-000021670000}"/>
    <cellStyle name="Normal 2 4 2 2 4 4" xfId="27321" xr:uid="{00000000-0005-0000-0000-000022670000}"/>
    <cellStyle name="Normal 2 4 2 2 5" xfId="12373" xr:uid="{00000000-0005-0000-0000-000023670000}"/>
    <cellStyle name="Normal 2 4 2 2 5 2" xfId="12374" xr:uid="{00000000-0005-0000-0000-000024670000}"/>
    <cellStyle name="Normal 2 4 2 2 5 2 2" xfId="12375" xr:uid="{00000000-0005-0000-0000-000025670000}"/>
    <cellStyle name="Normal 2 4 2 2 5 2 2 2" xfId="27329" xr:uid="{00000000-0005-0000-0000-000026670000}"/>
    <cellStyle name="Normal 2 4 2 2 5 2 3" xfId="12376" xr:uid="{00000000-0005-0000-0000-000027670000}"/>
    <cellStyle name="Normal 2 4 2 2 5 2 3 2" xfId="27330" xr:uid="{00000000-0005-0000-0000-000028670000}"/>
    <cellStyle name="Normal 2 4 2 2 5 2 4" xfId="27328" xr:uid="{00000000-0005-0000-0000-000029670000}"/>
    <cellStyle name="Normal 2 4 2 2 5 3" xfId="12377" xr:uid="{00000000-0005-0000-0000-00002A670000}"/>
    <cellStyle name="Normal 2 4 2 2 5 3 2" xfId="27331" xr:uid="{00000000-0005-0000-0000-00002B670000}"/>
    <cellStyle name="Normal 2 4 2 2 5 4" xfId="12378" xr:uid="{00000000-0005-0000-0000-00002C670000}"/>
    <cellStyle name="Normal 2 4 2 2 5 4 2" xfId="27332" xr:uid="{00000000-0005-0000-0000-00002D670000}"/>
    <cellStyle name="Normal 2 4 2 2 5 5" xfId="27327" xr:uid="{00000000-0005-0000-0000-00002E670000}"/>
    <cellStyle name="Normal 2 4 2 2 6" xfId="12379" xr:uid="{00000000-0005-0000-0000-00002F670000}"/>
    <cellStyle name="Normal 2 4 2 2 6 2" xfId="12380" xr:uid="{00000000-0005-0000-0000-000030670000}"/>
    <cellStyle name="Normal 2 4 2 2 6 2 2" xfId="27334" xr:uid="{00000000-0005-0000-0000-000031670000}"/>
    <cellStyle name="Normal 2 4 2 2 6 3" xfId="12381" xr:uid="{00000000-0005-0000-0000-000032670000}"/>
    <cellStyle name="Normal 2 4 2 2 6 3 2" xfId="27335" xr:uid="{00000000-0005-0000-0000-000033670000}"/>
    <cellStyle name="Normal 2 4 2 2 6 4" xfId="27333" xr:uid="{00000000-0005-0000-0000-000034670000}"/>
    <cellStyle name="Normal 2 4 2 2 7" xfId="12382" xr:uid="{00000000-0005-0000-0000-000035670000}"/>
    <cellStyle name="Normal 2 4 2 2 7 2" xfId="12383" xr:uid="{00000000-0005-0000-0000-000036670000}"/>
    <cellStyle name="Normal 2 4 2 2 7 2 2" xfId="27337" xr:uid="{00000000-0005-0000-0000-000037670000}"/>
    <cellStyle name="Normal 2 4 2 2 7 3" xfId="27336" xr:uid="{00000000-0005-0000-0000-000038670000}"/>
    <cellStyle name="Normal 2 4 2 2 8" xfId="27296" xr:uid="{00000000-0005-0000-0000-000039670000}"/>
    <cellStyle name="Normal 2 4 2 3" xfId="12384" xr:uid="{00000000-0005-0000-0000-00003A670000}"/>
    <cellStyle name="Normal 2 4 2 3 2" xfId="12385" xr:uid="{00000000-0005-0000-0000-00003B670000}"/>
    <cellStyle name="Normal 2 4 2 3 2 2" xfId="12386" xr:uid="{00000000-0005-0000-0000-00003C670000}"/>
    <cellStyle name="Normal 2 4 2 3 2 2 2" xfId="12387" xr:uid="{00000000-0005-0000-0000-00003D670000}"/>
    <cellStyle name="Normal 2 4 2 3 2 2 2 2" xfId="27341" xr:uid="{00000000-0005-0000-0000-00003E670000}"/>
    <cellStyle name="Normal 2 4 2 3 2 2 3" xfId="12388" xr:uid="{00000000-0005-0000-0000-00003F670000}"/>
    <cellStyle name="Normal 2 4 2 3 2 2 3 2" xfId="27342" xr:uid="{00000000-0005-0000-0000-000040670000}"/>
    <cellStyle name="Normal 2 4 2 3 2 2 4" xfId="27340" xr:uid="{00000000-0005-0000-0000-000041670000}"/>
    <cellStyle name="Normal 2 4 2 3 2 3" xfId="12389" xr:uid="{00000000-0005-0000-0000-000042670000}"/>
    <cellStyle name="Normal 2 4 2 3 2 3 2" xfId="12390" xr:uid="{00000000-0005-0000-0000-000043670000}"/>
    <cellStyle name="Normal 2 4 2 3 2 3 2 2" xfId="27344" xr:uid="{00000000-0005-0000-0000-000044670000}"/>
    <cellStyle name="Normal 2 4 2 3 2 3 3" xfId="27343" xr:uid="{00000000-0005-0000-0000-000045670000}"/>
    <cellStyle name="Normal 2 4 2 3 2 4" xfId="27339" xr:uid="{00000000-0005-0000-0000-000046670000}"/>
    <cellStyle name="Normal 2 4 2 3 3" xfId="12391" xr:uid="{00000000-0005-0000-0000-000047670000}"/>
    <cellStyle name="Normal 2 4 2 3 3 2" xfId="12392" xr:uid="{00000000-0005-0000-0000-000048670000}"/>
    <cellStyle name="Normal 2 4 2 3 3 2 2" xfId="27346" xr:uid="{00000000-0005-0000-0000-000049670000}"/>
    <cellStyle name="Normal 2 4 2 3 3 3" xfId="12393" xr:uid="{00000000-0005-0000-0000-00004A670000}"/>
    <cellStyle name="Normal 2 4 2 3 3 3 2" xfId="27347" xr:uid="{00000000-0005-0000-0000-00004B670000}"/>
    <cellStyle name="Normal 2 4 2 3 3 4" xfId="27345" xr:uid="{00000000-0005-0000-0000-00004C670000}"/>
    <cellStyle name="Normal 2 4 2 3 4" xfId="12394" xr:uid="{00000000-0005-0000-0000-00004D670000}"/>
    <cellStyle name="Normal 2 4 2 3 4 2" xfId="12395" xr:uid="{00000000-0005-0000-0000-00004E670000}"/>
    <cellStyle name="Normal 2 4 2 3 4 2 2" xfId="27349" xr:uid="{00000000-0005-0000-0000-00004F670000}"/>
    <cellStyle name="Normal 2 4 2 3 4 3" xfId="27348" xr:uid="{00000000-0005-0000-0000-000050670000}"/>
    <cellStyle name="Normal 2 4 2 3 5" xfId="27338" xr:uid="{00000000-0005-0000-0000-000051670000}"/>
    <cellStyle name="Normal 2 4 2 4" xfId="12396" xr:uid="{00000000-0005-0000-0000-000052670000}"/>
    <cellStyle name="Normal 2 4 2 4 2" xfId="12397" xr:uid="{00000000-0005-0000-0000-000053670000}"/>
    <cellStyle name="Normal 2 4 2 4 2 2" xfId="12398" xr:uid="{00000000-0005-0000-0000-000054670000}"/>
    <cellStyle name="Normal 2 4 2 4 2 2 2" xfId="12399" xr:uid="{00000000-0005-0000-0000-000055670000}"/>
    <cellStyle name="Normal 2 4 2 4 2 2 2 2" xfId="27353" xr:uid="{00000000-0005-0000-0000-000056670000}"/>
    <cellStyle name="Normal 2 4 2 4 2 2 3" xfId="12400" xr:uid="{00000000-0005-0000-0000-000057670000}"/>
    <cellStyle name="Normal 2 4 2 4 2 2 3 2" xfId="27354" xr:uid="{00000000-0005-0000-0000-000058670000}"/>
    <cellStyle name="Normal 2 4 2 4 2 2 4" xfId="27352" xr:uid="{00000000-0005-0000-0000-000059670000}"/>
    <cellStyle name="Normal 2 4 2 4 2 3" xfId="12401" xr:uid="{00000000-0005-0000-0000-00005A670000}"/>
    <cellStyle name="Normal 2 4 2 4 2 3 2" xfId="12402" xr:uid="{00000000-0005-0000-0000-00005B670000}"/>
    <cellStyle name="Normal 2 4 2 4 2 3 2 2" xfId="27356" xr:uid="{00000000-0005-0000-0000-00005C670000}"/>
    <cellStyle name="Normal 2 4 2 4 2 3 3" xfId="27355" xr:uid="{00000000-0005-0000-0000-00005D670000}"/>
    <cellStyle name="Normal 2 4 2 4 2 4" xfId="27351" xr:uid="{00000000-0005-0000-0000-00005E670000}"/>
    <cellStyle name="Normal 2 4 2 4 3" xfId="12403" xr:uid="{00000000-0005-0000-0000-00005F670000}"/>
    <cellStyle name="Normal 2 4 2 4 3 2" xfId="12404" xr:uid="{00000000-0005-0000-0000-000060670000}"/>
    <cellStyle name="Normal 2 4 2 4 3 2 2" xfId="27358" xr:uid="{00000000-0005-0000-0000-000061670000}"/>
    <cellStyle name="Normal 2 4 2 4 3 3" xfId="12405" xr:uid="{00000000-0005-0000-0000-000062670000}"/>
    <cellStyle name="Normal 2 4 2 4 3 3 2" xfId="27359" xr:uid="{00000000-0005-0000-0000-000063670000}"/>
    <cellStyle name="Normal 2 4 2 4 3 4" xfId="27357" xr:uid="{00000000-0005-0000-0000-000064670000}"/>
    <cellStyle name="Normal 2 4 2 4 4" xfId="12406" xr:uid="{00000000-0005-0000-0000-000065670000}"/>
    <cellStyle name="Normal 2 4 2 4 4 2" xfId="12407" xr:uid="{00000000-0005-0000-0000-000066670000}"/>
    <cellStyle name="Normal 2 4 2 4 4 2 2" xfId="27361" xr:uid="{00000000-0005-0000-0000-000067670000}"/>
    <cellStyle name="Normal 2 4 2 4 4 3" xfId="27360" xr:uid="{00000000-0005-0000-0000-000068670000}"/>
    <cellStyle name="Normal 2 4 2 4 5" xfId="27350" xr:uid="{00000000-0005-0000-0000-000069670000}"/>
    <cellStyle name="Normal 2 4 2 5" xfId="12408" xr:uid="{00000000-0005-0000-0000-00006A670000}"/>
    <cellStyle name="Normal 2 4 2 5 2" xfId="12409" xr:uid="{00000000-0005-0000-0000-00006B670000}"/>
    <cellStyle name="Normal 2 4 2 5 2 2" xfId="12410" xr:uid="{00000000-0005-0000-0000-00006C670000}"/>
    <cellStyle name="Normal 2 4 2 5 2 2 2" xfId="27364" xr:uid="{00000000-0005-0000-0000-00006D670000}"/>
    <cellStyle name="Normal 2 4 2 5 2 3" xfId="12411" xr:uid="{00000000-0005-0000-0000-00006E670000}"/>
    <cellStyle name="Normal 2 4 2 5 2 3 2" xfId="27365" xr:uid="{00000000-0005-0000-0000-00006F670000}"/>
    <cellStyle name="Normal 2 4 2 5 2 4" xfId="27363" xr:uid="{00000000-0005-0000-0000-000070670000}"/>
    <cellStyle name="Normal 2 4 2 5 3" xfId="12412" xr:uid="{00000000-0005-0000-0000-000071670000}"/>
    <cellStyle name="Normal 2 4 2 5 3 2" xfId="12413" xr:uid="{00000000-0005-0000-0000-000072670000}"/>
    <cellStyle name="Normal 2 4 2 5 3 2 2" xfId="27367" xr:uid="{00000000-0005-0000-0000-000073670000}"/>
    <cellStyle name="Normal 2 4 2 5 3 3" xfId="27366" xr:uid="{00000000-0005-0000-0000-000074670000}"/>
    <cellStyle name="Normal 2 4 2 5 4" xfId="27362" xr:uid="{00000000-0005-0000-0000-000075670000}"/>
    <cellStyle name="Normal 2 4 2 6" xfId="12414" xr:uid="{00000000-0005-0000-0000-000076670000}"/>
    <cellStyle name="Normal 2 4 2 6 2" xfId="12415" xr:uid="{00000000-0005-0000-0000-000077670000}"/>
    <cellStyle name="Normal 2 4 2 6 2 2" xfId="12416" xr:uid="{00000000-0005-0000-0000-000078670000}"/>
    <cellStyle name="Normal 2 4 2 6 2 2 2" xfId="27370" xr:uid="{00000000-0005-0000-0000-000079670000}"/>
    <cellStyle name="Normal 2 4 2 6 2 3" xfId="12417" xr:uid="{00000000-0005-0000-0000-00007A670000}"/>
    <cellStyle name="Normal 2 4 2 6 2 3 2" xfId="27371" xr:uid="{00000000-0005-0000-0000-00007B670000}"/>
    <cellStyle name="Normal 2 4 2 6 2 4" xfId="27369" xr:uid="{00000000-0005-0000-0000-00007C670000}"/>
    <cellStyle name="Normal 2 4 2 6 3" xfId="12418" xr:uid="{00000000-0005-0000-0000-00007D670000}"/>
    <cellStyle name="Normal 2 4 2 6 3 2" xfId="27372" xr:uid="{00000000-0005-0000-0000-00007E670000}"/>
    <cellStyle name="Normal 2 4 2 6 4" xfId="12419" xr:uid="{00000000-0005-0000-0000-00007F670000}"/>
    <cellStyle name="Normal 2 4 2 6 4 2" xfId="27373" xr:uid="{00000000-0005-0000-0000-000080670000}"/>
    <cellStyle name="Normal 2 4 2 6 5" xfId="27368" xr:uid="{00000000-0005-0000-0000-000081670000}"/>
    <cellStyle name="Normal 2 4 2 7" xfId="12420" xr:uid="{00000000-0005-0000-0000-000082670000}"/>
    <cellStyle name="Normal 2 4 2 7 2" xfId="12421" xr:uid="{00000000-0005-0000-0000-000083670000}"/>
    <cellStyle name="Normal 2 4 2 7 2 2" xfId="27375" xr:uid="{00000000-0005-0000-0000-000084670000}"/>
    <cellStyle name="Normal 2 4 2 7 3" xfId="12422" xr:uid="{00000000-0005-0000-0000-000085670000}"/>
    <cellStyle name="Normal 2 4 2 7 3 2" xfId="27376" xr:uid="{00000000-0005-0000-0000-000086670000}"/>
    <cellStyle name="Normal 2 4 2 7 4" xfId="27374" xr:uid="{00000000-0005-0000-0000-000087670000}"/>
    <cellStyle name="Normal 2 4 2 8" xfId="12423" xr:uid="{00000000-0005-0000-0000-000088670000}"/>
    <cellStyle name="Normal 2 4 2 8 2" xfId="12424" xr:uid="{00000000-0005-0000-0000-000089670000}"/>
    <cellStyle name="Normal 2 4 2 8 2 2" xfId="27378" xr:uid="{00000000-0005-0000-0000-00008A670000}"/>
    <cellStyle name="Normal 2 4 2 8 3" xfId="27377" xr:uid="{00000000-0005-0000-0000-00008B670000}"/>
    <cellStyle name="Normal 2 4 2 9" xfId="27295" xr:uid="{00000000-0005-0000-0000-00008C670000}"/>
    <cellStyle name="Normal 2 4 3" xfId="12425" xr:uid="{00000000-0005-0000-0000-00008D670000}"/>
    <cellStyle name="Normal 2 4 3 2" xfId="12426" xr:uid="{00000000-0005-0000-0000-00008E670000}"/>
    <cellStyle name="Normal 2 4 3 2 2" xfId="12427" xr:uid="{00000000-0005-0000-0000-00008F670000}"/>
    <cellStyle name="Normal 2 4 4" xfId="12428" xr:uid="{00000000-0005-0000-0000-000090670000}"/>
    <cellStyle name="Normal 2 4 4 2" xfId="12429" xr:uid="{00000000-0005-0000-0000-000091670000}"/>
    <cellStyle name="Normal 2 4 4 2 2" xfId="12430" xr:uid="{00000000-0005-0000-0000-000092670000}"/>
    <cellStyle name="Normal 2 4 4 2 2 2" xfId="12431" xr:uid="{00000000-0005-0000-0000-000093670000}"/>
    <cellStyle name="Normal 2 4 4 2 2 2 2" xfId="12432" xr:uid="{00000000-0005-0000-0000-000094670000}"/>
    <cellStyle name="Normal 2 4 4 2 2 2 2 2" xfId="27383" xr:uid="{00000000-0005-0000-0000-000095670000}"/>
    <cellStyle name="Normal 2 4 4 2 2 2 3" xfId="12433" xr:uid="{00000000-0005-0000-0000-000096670000}"/>
    <cellStyle name="Normal 2 4 4 2 2 2 3 2" xfId="27384" xr:uid="{00000000-0005-0000-0000-000097670000}"/>
    <cellStyle name="Normal 2 4 4 2 2 2 4" xfId="27382" xr:uid="{00000000-0005-0000-0000-000098670000}"/>
    <cellStyle name="Normal 2 4 4 2 2 3" xfId="12434" xr:uid="{00000000-0005-0000-0000-000099670000}"/>
    <cellStyle name="Normal 2 4 4 2 2 3 2" xfId="12435" xr:uid="{00000000-0005-0000-0000-00009A670000}"/>
    <cellStyle name="Normal 2 4 4 2 2 3 2 2" xfId="27386" xr:uid="{00000000-0005-0000-0000-00009B670000}"/>
    <cellStyle name="Normal 2 4 4 2 2 3 3" xfId="27385" xr:uid="{00000000-0005-0000-0000-00009C670000}"/>
    <cellStyle name="Normal 2 4 4 2 2 4" xfId="27381" xr:uid="{00000000-0005-0000-0000-00009D670000}"/>
    <cellStyle name="Normal 2 4 4 2 3" xfId="12436" xr:uid="{00000000-0005-0000-0000-00009E670000}"/>
    <cellStyle name="Normal 2 4 4 2 3 2" xfId="12437" xr:uid="{00000000-0005-0000-0000-00009F670000}"/>
    <cellStyle name="Normal 2 4 4 2 3 2 2" xfId="27388" xr:uid="{00000000-0005-0000-0000-0000A0670000}"/>
    <cellStyle name="Normal 2 4 4 2 3 3" xfId="12438" xr:uid="{00000000-0005-0000-0000-0000A1670000}"/>
    <cellStyle name="Normal 2 4 4 2 3 3 2" xfId="27389" xr:uid="{00000000-0005-0000-0000-0000A2670000}"/>
    <cellStyle name="Normal 2 4 4 2 3 4" xfId="27387" xr:uid="{00000000-0005-0000-0000-0000A3670000}"/>
    <cellStyle name="Normal 2 4 4 2 4" xfId="12439" xr:uid="{00000000-0005-0000-0000-0000A4670000}"/>
    <cellStyle name="Normal 2 4 4 2 4 2" xfId="12440" xr:uid="{00000000-0005-0000-0000-0000A5670000}"/>
    <cellStyle name="Normal 2 4 4 2 4 2 2" xfId="27391" xr:uid="{00000000-0005-0000-0000-0000A6670000}"/>
    <cellStyle name="Normal 2 4 4 2 4 3" xfId="27390" xr:uid="{00000000-0005-0000-0000-0000A7670000}"/>
    <cellStyle name="Normal 2 4 4 2 5" xfId="27380" xr:uid="{00000000-0005-0000-0000-0000A8670000}"/>
    <cellStyle name="Normal 2 4 4 3" xfId="12441" xr:uid="{00000000-0005-0000-0000-0000A9670000}"/>
    <cellStyle name="Normal 2 4 4 3 2" xfId="12442" xr:uid="{00000000-0005-0000-0000-0000AA670000}"/>
    <cellStyle name="Normal 2 4 4 3 2 2" xfId="12443" xr:uid="{00000000-0005-0000-0000-0000AB670000}"/>
    <cellStyle name="Normal 2 4 4 3 2 2 2" xfId="12444" xr:uid="{00000000-0005-0000-0000-0000AC670000}"/>
    <cellStyle name="Normal 2 4 4 3 2 2 2 2" xfId="27395" xr:uid="{00000000-0005-0000-0000-0000AD670000}"/>
    <cellStyle name="Normal 2 4 4 3 2 2 3" xfId="12445" xr:uid="{00000000-0005-0000-0000-0000AE670000}"/>
    <cellStyle name="Normal 2 4 4 3 2 2 3 2" xfId="27396" xr:uid="{00000000-0005-0000-0000-0000AF670000}"/>
    <cellStyle name="Normal 2 4 4 3 2 2 4" xfId="27394" xr:uid="{00000000-0005-0000-0000-0000B0670000}"/>
    <cellStyle name="Normal 2 4 4 3 2 3" xfId="12446" xr:uid="{00000000-0005-0000-0000-0000B1670000}"/>
    <cellStyle name="Normal 2 4 4 3 2 3 2" xfId="12447" xr:uid="{00000000-0005-0000-0000-0000B2670000}"/>
    <cellStyle name="Normal 2 4 4 3 2 3 2 2" xfId="27398" xr:uid="{00000000-0005-0000-0000-0000B3670000}"/>
    <cellStyle name="Normal 2 4 4 3 2 3 3" xfId="27397" xr:uid="{00000000-0005-0000-0000-0000B4670000}"/>
    <cellStyle name="Normal 2 4 4 3 2 4" xfId="27393" xr:uid="{00000000-0005-0000-0000-0000B5670000}"/>
    <cellStyle name="Normal 2 4 4 3 3" xfId="12448" xr:uid="{00000000-0005-0000-0000-0000B6670000}"/>
    <cellStyle name="Normal 2 4 4 3 3 2" xfId="12449" xr:uid="{00000000-0005-0000-0000-0000B7670000}"/>
    <cellStyle name="Normal 2 4 4 3 3 2 2" xfId="27400" xr:uid="{00000000-0005-0000-0000-0000B8670000}"/>
    <cellStyle name="Normal 2 4 4 3 3 3" xfId="12450" xr:uid="{00000000-0005-0000-0000-0000B9670000}"/>
    <cellStyle name="Normal 2 4 4 3 3 3 2" xfId="27401" xr:uid="{00000000-0005-0000-0000-0000BA670000}"/>
    <cellStyle name="Normal 2 4 4 3 3 4" xfId="27399" xr:uid="{00000000-0005-0000-0000-0000BB670000}"/>
    <cellStyle name="Normal 2 4 4 3 4" xfId="12451" xr:uid="{00000000-0005-0000-0000-0000BC670000}"/>
    <cellStyle name="Normal 2 4 4 3 4 2" xfId="12452" xr:uid="{00000000-0005-0000-0000-0000BD670000}"/>
    <cellStyle name="Normal 2 4 4 3 4 2 2" xfId="27403" xr:uid="{00000000-0005-0000-0000-0000BE670000}"/>
    <cellStyle name="Normal 2 4 4 3 4 3" xfId="27402" xr:uid="{00000000-0005-0000-0000-0000BF670000}"/>
    <cellStyle name="Normal 2 4 4 3 5" xfId="27392" xr:uid="{00000000-0005-0000-0000-0000C0670000}"/>
    <cellStyle name="Normal 2 4 4 4" xfId="12453" xr:uid="{00000000-0005-0000-0000-0000C1670000}"/>
    <cellStyle name="Normal 2 4 4 4 2" xfId="12454" xr:uid="{00000000-0005-0000-0000-0000C2670000}"/>
    <cellStyle name="Normal 2 4 4 4 2 2" xfId="12455" xr:uid="{00000000-0005-0000-0000-0000C3670000}"/>
    <cellStyle name="Normal 2 4 4 4 2 2 2" xfId="27406" xr:uid="{00000000-0005-0000-0000-0000C4670000}"/>
    <cellStyle name="Normal 2 4 4 4 2 3" xfId="12456" xr:uid="{00000000-0005-0000-0000-0000C5670000}"/>
    <cellStyle name="Normal 2 4 4 4 2 3 2" xfId="27407" xr:uid="{00000000-0005-0000-0000-0000C6670000}"/>
    <cellStyle name="Normal 2 4 4 4 2 4" xfId="27405" xr:uid="{00000000-0005-0000-0000-0000C7670000}"/>
    <cellStyle name="Normal 2 4 4 4 3" xfId="12457" xr:uid="{00000000-0005-0000-0000-0000C8670000}"/>
    <cellStyle name="Normal 2 4 4 4 3 2" xfId="12458" xr:uid="{00000000-0005-0000-0000-0000C9670000}"/>
    <cellStyle name="Normal 2 4 4 4 3 2 2" xfId="27409" xr:uid="{00000000-0005-0000-0000-0000CA670000}"/>
    <cellStyle name="Normal 2 4 4 4 3 3" xfId="27408" xr:uid="{00000000-0005-0000-0000-0000CB670000}"/>
    <cellStyle name="Normal 2 4 4 4 4" xfId="27404" xr:uid="{00000000-0005-0000-0000-0000CC670000}"/>
    <cellStyle name="Normal 2 4 4 5" xfId="12459" xr:uid="{00000000-0005-0000-0000-0000CD670000}"/>
    <cellStyle name="Normal 2 4 4 5 2" xfId="12460" xr:uid="{00000000-0005-0000-0000-0000CE670000}"/>
    <cellStyle name="Normal 2 4 4 5 2 2" xfId="12461" xr:uid="{00000000-0005-0000-0000-0000CF670000}"/>
    <cellStyle name="Normal 2 4 4 5 2 2 2" xfId="27412" xr:uid="{00000000-0005-0000-0000-0000D0670000}"/>
    <cellStyle name="Normal 2 4 4 5 2 3" xfId="12462" xr:uid="{00000000-0005-0000-0000-0000D1670000}"/>
    <cellStyle name="Normal 2 4 4 5 2 3 2" xfId="27413" xr:uid="{00000000-0005-0000-0000-0000D2670000}"/>
    <cellStyle name="Normal 2 4 4 5 2 4" xfId="27411" xr:uid="{00000000-0005-0000-0000-0000D3670000}"/>
    <cellStyle name="Normal 2 4 4 5 3" xfId="12463" xr:uid="{00000000-0005-0000-0000-0000D4670000}"/>
    <cellStyle name="Normal 2 4 4 5 3 2" xfId="27414" xr:uid="{00000000-0005-0000-0000-0000D5670000}"/>
    <cellStyle name="Normal 2 4 4 5 4" xfId="12464" xr:uid="{00000000-0005-0000-0000-0000D6670000}"/>
    <cellStyle name="Normal 2 4 4 5 4 2" xfId="27415" xr:uid="{00000000-0005-0000-0000-0000D7670000}"/>
    <cellStyle name="Normal 2 4 4 5 5" xfId="27410" xr:uid="{00000000-0005-0000-0000-0000D8670000}"/>
    <cellStyle name="Normal 2 4 4 6" xfId="12465" xr:uid="{00000000-0005-0000-0000-0000D9670000}"/>
    <cellStyle name="Normal 2 4 4 6 2" xfId="12466" xr:uid="{00000000-0005-0000-0000-0000DA670000}"/>
    <cellStyle name="Normal 2 4 4 6 2 2" xfId="27417" xr:uid="{00000000-0005-0000-0000-0000DB670000}"/>
    <cellStyle name="Normal 2 4 4 6 3" xfId="12467" xr:uid="{00000000-0005-0000-0000-0000DC670000}"/>
    <cellStyle name="Normal 2 4 4 6 3 2" xfId="27418" xr:uid="{00000000-0005-0000-0000-0000DD670000}"/>
    <cellStyle name="Normal 2 4 4 6 4" xfId="27416" xr:uid="{00000000-0005-0000-0000-0000DE670000}"/>
    <cellStyle name="Normal 2 4 4 7" xfId="12468" xr:uid="{00000000-0005-0000-0000-0000DF670000}"/>
    <cellStyle name="Normal 2 4 4 7 2" xfId="12469" xr:uid="{00000000-0005-0000-0000-0000E0670000}"/>
    <cellStyle name="Normal 2 4 4 7 2 2" xfId="27420" xr:uid="{00000000-0005-0000-0000-0000E1670000}"/>
    <cellStyle name="Normal 2 4 4 7 3" xfId="27419" xr:uid="{00000000-0005-0000-0000-0000E2670000}"/>
    <cellStyle name="Normal 2 4 4 8" xfId="27379" xr:uid="{00000000-0005-0000-0000-0000E3670000}"/>
    <cellStyle name="Normal 2 4 5" xfId="12470" xr:uid="{00000000-0005-0000-0000-0000E4670000}"/>
    <cellStyle name="Normal 2 4 5 2" xfId="12471" xr:uid="{00000000-0005-0000-0000-0000E5670000}"/>
    <cellStyle name="Normal 2 4_Sheet11" xfId="12472" xr:uid="{00000000-0005-0000-0000-0000E6670000}"/>
    <cellStyle name="Normal 2 5" xfId="322" xr:uid="{00000000-0005-0000-0000-0000E7670000}"/>
    <cellStyle name="Normal 2 5 2" xfId="12473" xr:uid="{00000000-0005-0000-0000-0000E8670000}"/>
    <cellStyle name="Normal 2 5 2 2" xfId="12474" xr:uid="{00000000-0005-0000-0000-0000E9670000}"/>
    <cellStyle name="Normal 2 6" xfId="323" xr:uid="{00000000-0005-0000-0000-0000EA670000}"/>
    <cellStyle name="Normal 2 6 2" xfId="12475" xr:uid="{00000000-0005-0000-0000-0000EB670000}"/>
    <cellStyle name="Normal 2 6 2 2" xfId="12476" xr:uid="{00000000-0005-0000-0000-0000EC670000}"/>
    <cellStyle name="Normal 2 7" xfId="324" xr:uid="{00000000-0005-0000-0000-0000ED670000}"/>
    <cellStyle name="Normal 2 7 2" xfId="12477" xr:uid="{00000000-0005-0000-0000-0000EE670000}"/>
    <cellStyle name="Normal 2 7 2 2" xfId="12478" xr:uid="{00000000-0005-0000-0000-0000EF670000}"/>
    <cellStyle name="Normal 2 8" xfId="325" xr:uid="{00000000-0005-0000-0000-0000F0670000}"/>
    <cellStyle name="Normal 2 8 2" xfId="12479" xr:uid="{00000000-0005-0000-0000-0000F1670000}"/>
    <cellStyle name="Normal 2 8 2 2" xfId="12480" xr:uid="{00000000-0005-0000-0000-0000F2670000}"/>
    <cellStyle name="Normal 2 9" xfId="326" xr:uid="{00000000-0005-0000-0000-0000F3670000}"/>
    <cellStyle name="Normal 2 9 2" xfId="12481" xr:uid="{00000000-0005-0000-0000-0000F4670000}"/>
    <cellStyle name="Normal 2 9 2 2" xfId="12482" xr:uid="{00000000-0005-0000-0000-0000F5670000}"/>
    <cellStyle name="Normal 2_AIF" xfId="327" xr:uid="{00000000-0005-0000-0000-0000F6670000}"/>
    <cellStyle name="Normal 20" xfId="397" xr:uid="{00000000-0005-0000-0000-0000F7670000}"/>
    <cellStyle name="Normal 20 2" xfId="12483" xr:uid="{00000000-0005-0000-0000-0000F8670000}"/>
    <cellStyle name="Normal 20 2 2" xfId="12484" xr:uid="{00000000-0005-0000-0000-0000F9670000}"/>
    <cellStyle name="Normal 20 2 2 2" xfId="12485" xr:uid="{00000000-0005-0000-0000-0000FA670000}"/>
    <cellStyle name="Normal 20 3" xfId="12486" xr:uid="{00000000-0005-0000-0000-0000FB670000}"/>
    <cellStyle name="Normal 20 3 2" xfId="12487" xr:uid="{00000000-0005-0000-0000-0000FC670000}"/>
    <cellStyle name="Normal 20 3 2 2" xfId="12488" xr:uid="{00000000-0005-0000-0000-0000FD670000}"/>
    <cellStyle name="Normal 20 3 2 2 2" xfId="12489" xr:uid="{00000000-0005-0000-0000-0000FE670000}"/>
    <cellStyle name="Normal 20 3 2 2 2 2" xfId="12490" xr:uid="{00000000-0005-0000-0000-0000FF670000}"/>
    <cellStyle name="Normal 20 3 2 2 2 2 2" xfId="27425" xr:uid="{00000000-0005-0000-0000-000000680000}"/>
    <cellStyle name="Normal 20 3 2 2 2 3" xfId="12491" xr:uid="{00000000-0005-0000-0000-000001680000}"/>
    <cellStyle name="Normal 20 3 2 2 2 3 2" xfId="27426" xr:uid="{00000000-0005-0000-0000-000002680000}"/>
    <cellStyle name="Normal 20 3 2 2 2 4" xfId="27424" xr:uid="{00000000-0005-0000-0000-000003680000}"/>
    <cellStyle name="Normal 20 3 2 2 3" xfId="12492" xr:uid="{00000000-0005-0000-0000-000004680000}"/>
    <cellStyle name="Normal 20 3 2 2 3 2" xfId="12493" xr:uid="{00000000-0005-0000-0000-000005680000}"/>
    <cellStyle name="Normal 20 3 2 2 3 2 2" xfId="27428" xr:uid="{00000000-0005-0000-0000-000006680000}"/>
    <cellStyle name="Normal 20 3 2 2 3 3" xfId="27427" xr:uid="{00000000-0005-0000-0000-000007680000}"/>
    <cellStyle name="Normal 20 3 2 2 4" xfId="27423" xr:uid="{00000000-0005-0000-0000-000008680000}"/>
    <cellStyle name="Normal 20 3 2 3" xfId="12494" xr:uid="{00000000-0005-0000-0000-000009680000}"/>
    <cellStyle name="Normal 20 3 2 3 2" xfId="12495" xr:uid="{00000000-0005-0000-0000-00000A680000}"/>
    <cellStyle name="Normal 20 3 2 3 2 2" xfId="27430" xr:uid="{00000000-0005-0000-0000-00000B680000}"/>
    <cellStyle name="Normal 20 3 2 3 3" xfId="12496" xr:uid="{00000000-0005-0000-0000-00000C680000}"/>
    <cellStyle name="Normal 20 3 2 3 3 2" xfId="27431" xr:uid="{00000000-0005-0000-0000-00000D680000}"/>
    <cellStyle name="Normal 20 3 2 3 4" xfId="27429" xr:uid="{00000000-0005-0000-0000-00000E680000}"/>
    <cellStyle name="Normal 20 3 2 4" xfId="12497" xr:uid="{00000000-0005-0000-0000-00000F680000}"/>
    <cellStyle name="Normal 20 3 2 4 2" xfId="12498" xr:uid="{00000000-0005-0000-0000-000010680000}"/>
    <cellStyle name="Normal 20 3 2 4 2 2" xfId="27433" xr:uid="{00000000-0005-0000-0000-000011680000}"/>
    <cellStyle name="Normal 20 3 2 4 3" xfId="27432" xr:uid="{00000000-0005-0000-0000-000012680000}"/>
    <cellStyle name="Normal 20 3 2 5" xfId="27422" xr:uid="{00000000-0005-0000-0000-000013680000}"/>
    <cellStyle name="Normal 20 3 3" xfId="12499" xr:uid="{00000000-0005-0000-0000-000014680000}"/>
    <cellStyle name="Normal 20 3 3 2" xfId="12500" xr:uid="{00000000-0005-0000-0000-000015680000}"/>
    <cellStyle name="Normal 20 3 3 2 2" xfId="12501" xr:uid="{00000000-0005-0000-0000-000016680000}"/>
    <cellStyle name="Normal 20 3 3 2 2 2" xfId="27436" xr:uid="{00000000-0005-0000-0000-000017680000}"/>
    <cellStyle name="Normal 20 3 3 2 3" xfId="12502" xr:uid="{00000000-0005-0000-0000-000018680000}"/>
    <cellStyle name="Normal 20 3 3 2 3 2" xfId="27437" xr:uid="{00000000-0005-0000-0000-000019680000}"/>
    <cellStyle name="Normal 20 3 3 2 4" xfId="27435" xr:uid="{00000000-0005-0000-0000-00001A680000}"/>
    <cellStyle name="Normal 20 3 3 3" xfId="12503" xr:uid="{00000000-0005-0000-0000-00001B680000}"/>
    <cellStyle name="Normal 20 3 3 3 2" xfId="12504" xr:uid="{00000000-0005-0000-0000-00001C680000}"/>
    <cellStyle name="Normal 20 3 3 3 2 2" xfId="27439" xr:uid="{00000000-0005-0000-0000-00001D680000}"/>
    <cellStyle name="Normal 20 3 3 3 3" xfId="27438" xr:uid="{00000000-0005-0000-0000-00001E680000}"/>
    <cellStyle name="Normal 20 3 3 4" xfId="27434" xr:uid="{00000000-0005-0000-0000-00001F680000}"/>
    <cellStyle name="Normal 20 3 4" xfId="12505" xr:uid="{00000000-0005-0000-0000-000020680000}"/>
    <cellStyle name="Normal 20 3 4 2" xfId="12506" xr:uid="{00000000-0005-0000-0000-000021680000}"/>
    <cellStyle name="Normal 20 3 4 2 2" xfId="27441" xr:uid="{00000000-0005-0000-0000-000022680000}"/>
    <cellStyle name="Normal 20 3 4 3" xfId="12507" xr:uid="{00000000-0005-0000-0000-000023680000}"/>
    <cellStyle name="Normal 20 3 4 3 2" xfId="27442" xr:uid="{00000000-0005-0000-0000-000024680000}"/>
    <cellStyle name="Normal 20 3 4 4" xfId="27440" xr:uid="{00000000-0005-0000-0000-000025680000}"/>
    <cellStyle name="Normal 20 3 5" xfId="12508" xr:uid="{00000000-0005-0000-0000-000026680000}"/>
    <cellStyle name="Normal 20 3 5 2" xfId="12509" xr:uid="{00000000-0005-0000-0000-000027680000}"/>
    <cellStyle name="Normal 20 3 5 2 2" xfId="27444" xr:uid="{00000000-0005-0000-0000-000028680000}"/>
    <cellStyle name="Normal 20 3 5 3" xfId="27443" xr:uid="{00000000-0005-0000-0000-000029680000}"/>
    <cellStyle name="Normal 20 3 6" xfId="27421" xr:uid="{00000000-0005-0000-0000-00002A680000}"/>
    <cellStyle name="Normal 20 4" xfId="12510" xr:uid="{00000000-0005-0000-0000-00002B680000}"/>
    <cellStyle name="Normal 20 4 2" xfId="12511" xr:uid="{00000000-0005-0000-0000-00002C680000}"/>
    <cellStyle name="Normal 20 4 2 2" xfId="12512" xr:uid="{00000000-0005-0000-0000-00002D680000}"/>
    <cellStyle name="Normal 20 4 2 2 2" xfId="12513" xr:uid="{00000000-0005-0000-0000-00002E680000}"/>
    <cellStyle name="Normal 20 4 2 2 2 2" xfId="27448" xr:uid="{00000000-0005-0000-0000-00002F680000}"/>
    <cellStyle name="Normal 20 4 2 2 3" xfId="12514" xr:uid="{00000000-0005-0000-0000-000030680000}"/>
    <cellStyle name="Normal 20 4 2 2 3 2" xfId="27449" xr:uid="{00000000-0005-0000-0000-000031680000}"/>
    <cellStyle name="Normal 20 4 2 2 4" xfId="27447" xr:uid="{00000000-0005-0000-0000-000032680000}"/>
    <cellStyle name="Normal 20 4 2 3" xfId="12515" xr:uid="{00000000-0005-0000-0000-000033680000}"/>
    <cellStyle name="Normal 20 4 2 3 2" xfId="12516" xr:uid="{00000000-0005-0000-0000-000034680000}"/>
    <cellStyle name="Normal 20 4 2 3 2 2" xfId="27451" xr:uid="{00000000-0005-0000-0000-000035680000}"/>
    <cellStyle name="Normal 20 4 2 3 3" xfId="27450" xr:uid="{00000000-0005-0000-0000-000036680000}"/>
    <cellStyle name="Normal 20 4 2 4" xfId="27446" xr:uid="{00000000-0005-0000-0000-000037680000}"/>
    <cellStyle name="Normal 20 4 3" xfId="12517" xr:uid="{00000000-0005-0000-0000-000038680000}"/>
    <cellStyle name="Normal 20 4 3 2" xfId="12518" xr:uid="{00000000-0005-0000-0000-000039680000}"/>
    <cellStyle name="Normal 20 4 3 2 2" xfId="27453" xr:uid="{00000000-0005-0000-0000-00003A680000}"/>
    <cellStyle name="Normal 20 4 3 3" xfId="12519" xr:uid="{00000000-0005-0000-0000-00003B680000}"/>
    <cellStyle name="Normal 20 4 3 3 2" xfId="27454" xr:uid="{00000000-0005-0000-0000-00003C680000}"/>
    <cellStyle name="Normal 20 4 3 4" xfId="27452" xr:uid="{00000000-0005-0000-0000-00003D680000}"/>
    <cellStyle name="Normal 20 4 4" xfId="12520" xr:uid="{00000000-0005-0000-0000-00003E680000}"/>
    <cellStyle name="Normal 20 4 4 2" xfId="12521" xr:uid="{00000000-0005-0000-0000-00003F680000}"/>
    <cellStyle name="Normal 20 4 4 2 2" xfId="27456" xr:uid="{00000000-0005-0000-0000-000040680000}"/>
    <cellStyle name="Normal 20 4 4 3" xfId="27455" xr:uid="{00000000-0005-0000-0000-000041680000}"/>
    <cellStyle name="Normal 20 4 5" xfId="27445" xr:uid="{00000000-0005-0000-0000-000042680000}"/>
    <cellStyle name="Normal 20 5" xfId="12522" xr:uid="{00000000-0005-0000-0000-000043680000}"/>
    <cellStyle name="Normal 20 5 2" xfId="12523" xr:uid="{00000000-0005-0000-0000-000044680000}"/>
    <cellStyle name="Normal 20 5 2 2" xfId="12524" xr:uid="{00000000-0005-0000-0000-000045680000}"/>
    <cellStyle name="Normal 20 5 2 2 2" xfId="27459" xr:uid="{00000000-0005-0000-0000-000046680000}"/>
    <cellStyle name="Normal 20 5 2 3" xfId="12525" xr:uid="{00000000-0005-0000-0000-000047680000}"/>
    <cellStyle name="Normal 20 5 2 3 2" xfId="27460" xr:uid="{00000000-0005-0000-0000-000048680000}"/>
    <cellStyle name="Normal 20 5 2 4" xfId="27458" xr:uid="{00000000-0005-0000-0000-000049680000}"/>
    <cellStyle name="Normal 20 5 3" xfId="12526" xr:uid="{00000000-0005-0000-0000-00004A680000}"/>
    <cellStyle name="Normal 20 5 3 2" xfId="12527" xr:uid="{00000000-0005-0000-0000-00004B680000}"/>
    <cellStyle name="Normal 20 5 3 2 2" xfId="27462" xr:uid="{00000000-0005-0000-0000-00004C680000}"/>
    <cellStyle name="Normal 20 5 3 3" xfId="27461" xr:uid="{00000000-0005-0000-0000-00004D680000}"/>
    <cellStyle name="Normal 20 5 4" xfId="27457" xr:uid="{00000000-0005-0000-0000-00004E680000}"/>
    <cellStyle name="Normal 20 6" xfId="12528" xr:uid="{00000000-0005-0000-0000-00004F680000}"/>
    <cellStyle name="Normal 20 6 2" xfId="12529" xr:uid="{00000000-0005-0000-0000-000050680000}"/>
    <cellStyle name="Normal 20 6 2 2" xfId="12530" xr:uid="{00000000-0005-0000-0000-000051680000}"/>
    <cellStyle name="Normal 20 6 2 2 2" xfId="27465" xr:uid="{00000000-0005-0000-0000-000052680000}"/>
    <cellStyle name="Normal 20 6 2 3" xfId="12531" xr:uid="{00000000-0005-0000-0000-000053680000}"/>
    <cellStyle name="Normal 20 6 2 3 2" xfId="27466" xr:uid="{00000000-0005-0000-0000-000054680000}"/>
    <cellStyle name="Normal 20 6 2 4" xfId="27464" xr:uid="{00000000-0005-0000-0000-000055680000}"/>
    <cellStyle name="Normal 20 6 3" xfId="12532" xr:uid="{00000000-0005-0000-0000-000056680000}"/>
    <cellStyle name="Normal 20 6 3 2" xfId="12533" xr:uid="{00000000-0005-0000-0000-000057680000}"/>
    <cellStyle name="Normal 20 6 3 2 2" xfId="27468" xr:uid="{00000000-0005-0000-0000-000058680000}"/>
    <cellStyle name="Normal 20 6 3 3" xfId="27467" xr:uid="{00000000-0005-0000-0000-000059680000}"/>
    <cellStyle name="Normal 20 6 4" xfId="27463" xr:uid="{00000000-0005-0000-0000-00005A680000}"/>
    <cellStyle name="Normal 20 7" xfId="12534" xr:uid="{00000000-0005-0000-0000-00005B680000}"/>
    <cellStyle name="Normal 20 7 2" xfId="12535" xr:uid="{00000000-0005-0000-0000-00005C680000}"/>
    <cellStyle name="Normal 200" xfId="32327" xr:uid="{00000000-0005-0000-0000-00005D680000}"/>
    <cellStyle name="Normal 201" xfId="32349" xr:uid="{00000000-0005-0000-0000-00005E680000}"/>
    <cellStyle name="Normal 202" xfId="32369" xr:uid="{00000000-0005-0000-0000-00005F680000}"/>
    <cellStyle name="Normal 203" xfId="32355" xr:uid="{00000000-0005-0000-0000-000060680000}"/>
    <cellStyle name="Normal 204" xfId="32394" xr:uid="{00000000-0005-0000-0000-000061680000}"/>
    <cellStyle name="Normal 205" xfId="32405" xr:uid="{00000000-0005-0000-0000-000062680000}"/>
    <cellStyle name="Normal 206" xfId="32412" xr:uid="{00000000-0005-0000-0000-000063680000}"/>
    <cellStyle name="Normal 207" xfId="32413" xr:uid="{00000000-0005-0000-0000-000064680000}"/>
    <cellStyle name="Normal 208" xfId="32427" xr:uid="{00000000-0005-0000-0000-000065680000}"/>
    <cellStyle name="Normal 209" xfId="32442" xr:uid="{00000000-0005-0000-0000-000066680000}"/>
    <cellStyle name="Normal 21" xfId="396" xr:uid="{00000000-0005-0000-0000-000067680000}"/>
    <cellStyle name="Normal 21 2" xfId="12536" xr:uid="{00000000-0005-0000-0000-000068680000}"/>
    <cellStyle name="Normal 21 2 2" xfId="12537" xr:uid="{00000000-0005-0000-0000-000069680000}"/>
    <cellStyle name="Normal 21 2 2 2" xfId="12538" xr:uid="{00000000-0005-0000-0000-00006A680000}"/>
    <cellStyle name="Normal 21 3" xfId="12539" xr:uid="{00000000-0005-0000-0000-00006B680000}"/>
    <cellStyle name="Normal 21 3 2" xfId="12540" xr:uid="{00000000-0005-0000-0000-00006C680000}"/>
    <cellStyle name="Normal 21 3 2 2" xfId="12541" xr:uid="{00000000-0005-0000-0000-00006D680000}"/>
    <cellStyle name="Normal 21 3 2 2 2" xfId="12542" xr:uid="{00000000-0005-0000-0000-00006E680000}"/>
    <cellStyle name="Normal 21 3 2 2 2 2" xfId="12543" xr:uid="{00000000-0005-0000-0000-00006F680000}"/>
    <cellStyle name="Normal 21 3 2 2 2 2 2" xfId="27473" xr:uid="{00000000-0005-0000-0000-000070680000}"/>
    <cellStyle name="Normal 21 3 2 2 2 3" xfId="12544" xr:uid="{00000000-0005-0000-0000-000071680000}"/>
    <cellStyle name="Normal 21 3 2 2 2 3 2" xfId="27474" xr:uid="{00000000-0005-0000-0000-000072680000}"/>
    <cellStyle name="Normal 21 3 2 2 2 4" xfId="27472" xr:uid="{00000000-0005-0000-0000-000073680000}"/>
    <cellStyle name="Normal 21 3 2 2 3" xfId="12545" xr:uid="{00000000-0005-0000-0000-000074680000}"/>
    <cellStyle name="Normal 21 3 2 2 3 2" xfId="12546" xr:uid="{00000000-0005-0000-0000-000075680000}"/>
    <cellStyle name="Normal 21 3 2 2 3 2 2" xfId="27476" xr:uid="{00000000-0005-0000-0000-000076680000}"/>
    <cellStyle name="Normal 21 3 2 2 3 3" xfId="27475" xr:uid="{00000000-0005-0000-0000-000077680000}"/>
    <cellStyle name="Normal 21 3 2 2 4" xfId="27471" xr:uid="{00000000-0005-0000-0000-000078680000}"/>
    <cellStyle name="Normal 21 3 2 3" xfId="12547" xr:uid="{00000000-0005-0000-0000-000079680000}"/>
    <cellStyle name="Normal 21 3 2 3 2" xfId="12548" xr:uid="{00000000-0005-0000-0000-00007A680000}"/>
    <cellStyle name="Normal 21 3 2 3 2 2" xfId="27478" xr:uid="{00000000-0005-0000-0000-00007B680000}"/>
    <cellStyle name="Normal 21 3 2 3 3" xfId="12549" xr:uid="{00000000-0005-0000-0000-00007C680000}"/>
    <cellStyle name="Normal 21 3 2 3 3 2" xfId="27479" xr:uid="{00000000-0005-0000-0000-00007D680000}"/>
    <cellStyle name="Normal 21 3 2 3 4" xfId="27477" xr:uid="{00000000-0005-0000-0000-00007E680000}"/>
    <cellStyle name="Normal 21 3 2 4" xfId="12550" xr:uid="{00000000-0005-0000-0000-00007F680000}"/>
    <cellStyle name="Normal 21 3 2 4 2" xfId="12551" xr:uid="{00000000-0005-0000-0000-000080680000}"/>
    <cellStyle name="Normal 21 3 2 4 2 2" xfId="27481" xr:uid="{00000000-0005-0000-0000-000081680000}"/>
    <cellStyle name="Normal 21 3 2 4 3" xfId="27480" xr:uid="{00000000-0005-0000-0000-000082680000}"/>
    <cellStyle name="Normal 21 3 2 5" xfId="27470" xr:uid="{00000000-0005-0000-0000-000083680000}"/>
    <cellStyle name="Normal 21 3 3" xfId="12552" xr:uid="{00000000-0005-0000-0000-000084680000}"/>
    <cellStyle name="Normal 21 3 3 2" xfId="12553" xr:uid="{00000000-0005-0000-0000-000085680000}"/>
    <cellStyle name="Normal 21 3 3 2 2" xfId="12554" xr:uid="{00000000-0005-0000-0000-000086680000}"/>
    <cellStyle name="Normal 21 3 3 2 2 2" xfId="27484" xr:uid="{00000000-0005-0000-0000-000087680000}"/>
    <cellStyle name="Normal 21 3 3 2 3" xfId="12555" xr:uid="{00000000-0005-0000-0000-000088680000}"/>
    <cellStyle name="Normal 21 3 3 2 3 2" xfId="27485" xr:uid="{00000000-0005-0000-0000-000089680000}"/>
    <cellStyle name="Normal 21 3 3 2 4" xfId="27483" xr:uid="{00000000-0005-0000-0000-00008A680000}"/>
    <cellStyle name="Normal 21 3 3 3" xfId="12556" xr:uid="{00000000-0005-0000-0000-00008B680000}"/>
    <cellStyle name="Normal 21 3 3 3 2" xfId="12557" xr:uid="{00000000-0005-0000-0000-00008C680000}"/>
    <cellStyle name="Normal 21 3 3 3 2 2" xfId="27487" xr:uid="{00000000-0005-0000-0000-00008D680000}"/>
    <cellStyle name="Normal 21 3 3 3 3" xfId="27486" xr:uid="{00000000-0005-0000-0000-00008E680000}"/>
    <cellStyle name="Normal 21 3 3 4" xfId="27482" xr:uid="{00000000-0005-0000-0000-00008F680000}"/>
    <cellStyle name="Normal 21 3 4" xfId="12558" xr:uid="{00000000-0005-0000-0000-000090680000}"/>
    <cellStyle name="Normal 21 3 4 2" xfId="12559" xr:uid="{00000000-0005-0000-0000-000091680000}"/>
    <cellStyle name="Normal 21 3 4 2 2" xfId="27489" xr:uid="{00000000-0005-0000-0000-000092680000}"/>
    <cellStyle name="Normal 21 3 4 3" xfId="12560" xr:uid="{00000000-0005-0000-0000-000093680000}"/>
    <cellStyle name="Normal 21 3 4 3 2" xfId="27490" xr:uid="{00000000-0005-0000-0000-000094680000}"/>
    <cellStyle name="Normal 21 3 4 4" xfId="27488" xr:uid="{00000000-0005-0000-0000-000095680000}"/>
    <cellStyle name="Normal 21 3 5" xfId="12561" xr:uid="{00000000-0005-0000-0000-000096680000}"/>
    <cellStyle name="Normal 21 3 5 2" xfId="12562" xr:uid="{00000000-0005-0000-0000-000097680000}"/>
    <cellStyle name="Normal 21 3 5 2 2" xfId="27492" xr:uid="{00000000-0005-0000-0000-000098680000}"/>
    <cellStyle name="Normal 21 3 5 3" xfId="27491" xr:uid="{00000000-0005-0000-0000-000099680000}"/>
    <cellStyle name="Normal 21 3 6" xfId="27469" xr:uid="{00000000-0005-0000-0000-00009A680000}"/>
    <cellStyle name="Normal 21 4" xfId="12563" xr:uid="{00000000-0005-0000-0000-00009B680000}"/>
    <cellStyle name="Normal 21 4 2" xfId="12564" xr:uid="{00000000-0005-0000-0000-00009C680000}"/>
    <cellStyle name="Normal 21 4 2 2" xfId="12565" xr:uid="{00000000-0005-0000-0000-00009D680000}"/>
    <cellStyle name="Normal 21 4 2 2 2" xfId="12566" xr:uid="{00000000-0005-0000-0000-00009E680000}"/>
    <cellStyle name="Normal 21 4 2 2 2 2" xfId="27496" xr:uid="{00000000-0005-0000-0000-00009F680000}"/>
    <cellStyle name="Normal 21 4 2 2 3" xfId="12567" xr:uid="{00000000-0005-0000-0000-0000A0680000}"/>
    <cellStyle name="Normal 21 4 2 2 3 2" xfId="27497" xr:uid="{00000000-0005-0000-0000-0000A1680000}"/>
    <cellStyle name="Normal 21 4 2 2 4" xfId="27495" xr:uid="{00000000-0005-0000-0000-0000A2680000}"/>
    <cellStyle name="Normal 21 4 2 3" xfId="12568" xr:uid="{00000000-0005-0000-0000-0000A3680000}"/>
    <cellStyle name="Normal 21 4 2 3 2" xfId="12569" xr:uid="{00000000-0005-0000-0000-0000A4680000}"/>
    <cellStyle name="Normal 21 4 2 3 2 2" xfId="27499" xr:uid="{00000000-0005-0000-0000-0000A5680000}"/>
    <cellStyle name="Normal 21 4 2 3 3" xfId="27498" xr:uid="{00000000-0005-0000-0000-0000A6680000}"/>
    <cellStyle name="Normal 21 4 2 4" xfId="27494" xr:uid="{00000000-0005-0000-0000-0000A7680000}"/>
    <cellStyle name="Normal 21 4 3" xfId="12570" xr:uid="{00000000-0005-0000-0000-0000A8680000}"/>
    <cellStyle name="Normal 21 4 3 2" xfId="12571" xr:uid="{00000000-0005-0000-0000-0000A9680000}"/>
    <cellStyle name="Normal 21 4 3 2 2" xfId="27501" xr:uid="{00000000-0005-0000-0000-0000AA680000}"/>
    <cellStyle name="Normal 21 4 3 3" xfId="12572" xr:uid="{00000000-0005-0000-0000-0000AB680000}"/>
    <cellStyle name="Normal 21 4 3 3 2" xfId="27502" xr:uid="{00000000-0005-0000-0000-0000AC680000}"/>
    <cellStyle name="Normal 21 4 3 4" xfId="27500" xr:uid="{00000000-0005-0000-0000-0000AD680000}"/>
    <cellStyle name="Normal 21 4 4" xfId="12573" xr:uid="{00000000-0005-0000-0000-0000AE680000}"/>
    <cellStyle name="Normal 21 4 4 2" xfId="12574" xr:uid="{00000000-0005-0000-0000-0000AF680000}"/>
    <cellStyle name="Normal 21 4 4 2 2" xfId="27504" xr:uid="{00000000-0005-0000-0000-0000B0680000}"/>
    <cellStyle name="Normal 21 4 4 3" xfId="27503" xr:uid="{00000000-0005-0000-0000-0000B1680000}"/>
    <cellStyle name="Normal 21 4 5" xfId="27493" xr:uid="{00000000-0005-0000-0000-0000B2680000}"/>
    <cellStyle name="Normal 21 5" xfId="12575" xr:uid="{00000000-0005-0000-0000-0000B3680000}"/>
    <cellStyle name="Normal 21 5 2" xfId="12576" xr:uid="{00000000-0005-0000-0000-0000B4680000}"/>
    <cellStyle name="Normal 21 5 2 2" xfId="12577" xr:uid="{00000000-0005-0000-0000-0000B5680000}"/>
    <cellStyle name="Normal 21 5 2 2 2" xfId="27507" xr:uid="{00000000-0005-0000-0000-0000B6680000}"/>
    <cellStyle name="Normal 21 5 2 3" xfId="12578" xr:uid="{00000000-0005-0000-0000-0000B7680000}"/>
    <cellStyle name="Normal 21 5 2 3 2" xfId="27508" xr:uid="{00000000-0005-0000-0000-0000B8680000}"/>
    <cellStyle name="Normal 21 5 2 4" xfId="27506" xr:uid="{00000000-0005-0000-0000-0000B9680000}"/>
    <cellStyle name="Normal 21 5 3" xfId="12579" xr:uid="{00000000-0005-0000-0000-0000BA680000}"/>
    <cellStyle name="Normal 21 5 3 2" xfId="12580" xr:uid="{00000000-0005-0000-0000-0000BB680000}"/>
    <cellStyle name="Normal 21 5 3 2 2" xfId="27510" xr:uid="{00000000-0005-0000-0000-0000BC680000}"/>
    <cellStyle name="Normal 21 5 3 3" xfId="27509" xr:uid="{00000000-0005-0000-0000-0000BD680000}"/>
    <cellStyle name="Normal 21 5 4" xfId="27505" xr:uid="{00000000-0005-0000-0000-0000BE680000}"/>
    <cellStyle name="Normal 21 6" xfId="12581" xr:uid="{00000000-0005-0000-0000-0000BF680000}"/>
    <cellStyle name="Normal 21 6 2" xfId="12582" xr:uid="{00000000-0005-0000-0000-0000C0680000}"/>
    <cellStyle name="Normal 21 6 2 2" xfId="12583" xr:uid="{00000000-0005-0000-0000-0000C1680000}"/>
    <cellStyle name="Normal 21 6 2 2 2" xfId="27513" xr:uid="{00000000-0005-0000-0000-0000C2680000}"/>
    <cellStyle name="Normal 21 6 2 3" xfId="12584" xr:uid="{00000000-0005-0000-0000-0000C3680000}"/>
    <cellStyle name="Normal 21 6 2 3 2" xfId="27514" xr:uid="{00000000-0005-0000-0000-0000C4680000}"/>
    <cellStyle name="Normal 21 6 2 4" xfId="27512" xr:uid="{00000000-0005-0000-0000-0000C5680000}"/>
    <cellStyle name="Normal 21 6 3" xfId="12585" xr:uid="{00000000-0005-0000-0000-0000C6680000}"/>
    <cellStyle name="Normal 21 6 3 2" xfId="12586" xr:uid="{00000000-0005-0000-0000-0000C7680000}"/>
    <cellStyle name="Normal 21 6 3 2 2" xfId="27516" xr:uid="{00000000-0005-0000-0000-0000C8680000}"/>
    <cellStyle name="Normal 21 6 3 3" xfId="27515" xr:uid="{00000000-0005-0000-0000-0000C9680000}"/>
    <cellStyle name="Normal 21 6 4" xfId="27511" xr:uid="{00000000-0005-0000-0000-0000CA680000}"/>
    <cellStyle name="Normal 21 7" xfId="12587" xr:uid="{00000000-0005-0000-0000-0000CB680000}"/>
    <cellStyle name="Normal 21 7 2" xfId="12588" xr:uid="{00000000-0005-0000-0000-0000CC680000}"/>
    <cellStyle name="Normal 210" xfId="32445" xr:uid="{00000000-0005-0000-0000-0000CD680000}"/>
    <cellStyle name="Normal 211" xfId="32467" xr:uid="{00000000-0005-0000-0000-0000CE680000}"/>
    <cellStyle name="Normal 212" xfId="32477" xr:uid="{00000000-0005-0000-0000-0000CF680000}"/>
    <cellStyle name="Normal 213" xfId="32485" xr:uid="{00000000-0005-0000-0000-0000D0680000}"/>
    <cellStyle name="Normal 214" xfId="32506" xr:uid="{00000000-0005-0000-0000-0000D1680000}"/>
    <cellStyle name="Normal 215" xfId="32492" xr:uid="{00000000-0005-0000-0000-0000D2680000}"/>
    <cellStyle name="Normal 216" xfId="32509" xr:uid="{00000000-0005-0000-0000-0000D3680000}"/>
    <cellStyle name="Normal 217" xfId="32518" xr:uid="{00000000-0005-0000-0000-0000D4680000}"/>
    <cellStyle name="Normal 218" xfId="32545" xr:uid="{00000000-0005-0000-0000-0000D5680000}"/>
    <cellStyle name="Normal 219" xfId="32526" xr:uid="{00000000-0005-0000-0000-0000D6680000}"/>
    <cellStyle name="Normal 22" xfId="412" xr:uid="{00000000-0005-0000-0000-0000D7680000}"/>
    <cellStyle name="Normal 22 10" xfId="2587" xr:uid="{00000000-0005-0000-0000-0000D8680000}"/>
    <cellStyle name="Normal 22 2" xfId="623" xr:uid="{00000000-0005-0000-0000-0000D9680000}"/>
    <cellStyle name="Normal 22 2 10" xfId="18671" xr:uid="{00000000-0005-0000-0000-0000DA680000}"/>
    <cellStyle name="Normal 22 2 11" xfId="33410" xr:uid="{00000000-0005-0000-0000-0000DB680000}"/>
    <cellStyle name="Normal 22 2 2" xfId="12590" xr:uid="{00000000-0005-0000-0000-0000DC680000}"/>
    <cellStyle name="Normal 22 2 2 2" xfId="12591" xr:uid="{00000000-0005-0000-0000-0000DD680000}"/>
    <cellStyle name="Normal 22 2 2 2 2" xfId="12592" xr:uid="{00000000-0005-0000-0000-0000DE680000}"/>
    <cellStyle name="Normal 22 2 2 2 2 2" xfId="12593" xr:uid="{00000000-0005-0000-0000-0000DF680000}"/>
    <cellStyle name="Normal 22 2 2 2 2 2 2" xfId="12594" xr:uid="{00000000-0005-0000-0000-0000E0680000}"/>
    <cellStyle name="Normal 22 2 2 2 2 2 2 2" xfId="27522" xr:uid="{00000000-0005-0000-0000-0000E1680000}"/>
    <cellStyle name="Normal 22 2 2 2 2 2 3" xfId="12595" xr:uid="{00000000-0005-0000-0000-0000E2680000}"/>
    <cellStyle name="Normal 22 2 2 2 2 2 3 2" xfId="27523" xr:uid="{00000000-0005-0000-0000-0000E3680000}"/>
    <cellStyle name="Normal 22 2 2 2 2 2 4" xfId="27521" xr:uid="{00000000-0005-0000-0000-0000E4680000}"/>
    <cellStyle name="Normal 22 2 2 2 2 3" xfId="12596" xr:uid="{00000000-0005-0000-0000-0000E5680000}"/>
    <cellStyle name="Normal 22 2 2 2 2 3 2" xfId="12597" xr:uid="{00000000-0005-0000-0000-0000E6680000}"/>
    <cellStyle name="Normal 22 2 2 2 2 3 2 2" xfId="27525" xr:uid="{00000000-0005-0000-0000-0000E7680000}"/>
    <cellStyle name="Normal 22 2 2 2 2 3 3" xfId="27524" xr:uid="{00000000-0005-0000-0000-0000E8680000}"/>
    <cellStyle name="Normal 22 2 2 2 2 4" xfId="27520" xr:uid="{00000000-0005-0000-0000-0000E9680000}"/>
    <cellStyle name="Normal 22 2 2 2 3" xfId="12598" xr:uid="{00000000-0005-0000-0000-0000EA680000}"/>
    <cellStyle name="Normal 22 2 2 2 3 2" xfId="12599" xr:uid="{00000000-0005-0000-0000-0000EB680000}"/>
    <cellStyle name="Normal 22 2 2 2 3 2 2" xfId="27527" xr:uid="{00000000-0005-0000-0000-0000EC680000}"/>
    <cellStyle name="Normal 22 2 2 2 3 3" xfId="12600" xr:uid="{00000000-0005-0000-0000-0000ED680000}"/>
    <cellStyle name="Normal 22 2 2 2 3 3 2" xfId="27528" xr:uid="{00000000-0005-0000-0000-0000EE680000}"/>
    <cellStyle name="Normal 22 2 2 2 3 4" xfId="27526" xr:uid="{00000000-0005-0000-0000-0000EF680000}"/>
    <cellStyle name="Normal 22 2 2 2 4" xfId="12601" xr:uid="{00000000-0005-0000-0000-0000F0680000}"/>
    <cellStyle name="Normal 22 2 2 2 4 2" xfId="12602" xr:uid="{00000000-0005-0000-0000-0000F1680000}"/>
    <cellStyle name="Normal 22 2 2 2 4 2 2" xfId="27530" xr:uid="{00000000-0005-0000-0000-0000F2680000}"/>
    <cellStyle name="Normal 22 2 2 2 4 3" xfId="27529" xr:uid="{00000000-0005-0000-0000-0000F3680000}"/>
    <cellStyle name="Normal 22 2 2 2 5" xfId="27519" xr:uid="{00000000-0005-0000-0000-0000F4680000}"/>
    <cellStyle name="Normal 22 2 2 3" xfId="12603" xr:uid="{00000000-0005-0000-0000-0000F5680000}"/>
    <cellStyle name="Normal 22 2 2 3 2" xfId="12604" xr:uid="{00000000-0005-0000-0000-0000F6680000}"/>
    <cellStyle name="Normal 22 2 2 3 2 2" xfId="12605" xr:uid="{00000000-0005-0000-0000-0000F7680000}"/>
    <cellStyle name="Normal 22 2 2 3 2 2 2" xfId="27533" xr:uid="{00000000-0005-0000-0000-0000F8680000}"/>
    <cellStyle name="Normal 22 2 2 3 2 3" xfId="12606" xr:uid="{00000000-0005-0000-0000-0000F9680000}"/>
    <cellStyle name="Normal 22 2 2 3 2 3 2" xfId="27534" xr:uid="{00000000-0005-0000-0000-0000FA680000}"/>
    <cellStyle name="Normal 22 2 2 3 2 4" xfId="27532" xr:uid="{00000000-0005-0000-0000-0000FB680000}"/>
    <cellStyle name="Normal 22 2 2 3 3" xfId="12607" xr:uid="{00000000-0005-0000-0000-0000FC680000}"/>
    <cellStyle name="Normal 22 2 2 3 3 2" xfId="12608" xr:uid="{00000000-0005-0000-0000-0000FD680000}"/>
    <cellStyle name="Normal 22 2 2 3 3 2 2" xfId="27536" xr:uid="{00000000-0005-0000-0000-0000FE680000}"/>
    <cellStyle name="Normal 22 2 2 3 3 3" xfId="27535" xr:uid="{00000000-0005-0000-0000-0000FF680000}"/>
    <cellStyle name="Normal 22 2 2 3 4" xfId="27531" xr:uid="{00000000-0005-0000-0000-000000690000}"/>
    <cellStyle name="Normal 22 2 2 4" xfId="12609" xr:uid="{00000000-0005-0000-0000-000001690000}"/>
    <cellStyle name="Normal 22 2 2 4 2" xfId="12610" xr:uid="{00000000-0005-0000-0000-000002690000}"/>
    <cellStyle name="Normal 22 2 2 4 2 2" xfId="27538" xr:uid="{00000000-0005-0000-0000-000003690000}"/>
    <cellStyle name="Normal 22 2 2 4 3" xfId="12611" xr:uid="{00000000-0005-0000-0000-000004690000}"/>
    <cellStyle name="Normal 22 2 2 4 3 2" xfId="27539" xr:uid="{00000000-0005-0000-0000-000005690000}"/>
    <cellStyle name="Normal 22 2 2 4 4" xfId="27537" xr:uid="{00000000-0005-0000-0000-000006690000}"/>
    <cellStyle name="Normal 22 2 2 5" xfId="12612" xr:uid="{00000000-0005-0000-0000-000007690000}"/>
    <cellStyle name="Normal 22 2 2 5 2" xfId="12613" xr:uid="{00000000-0005-0000-0000-000008690000}"/>
    <cellStyle name="Normal 22 2 2 5 2 2" xfId="27541" xr:uid="{00000000-0005-0000-0000-000009690000}"/>
    <cellStyle name="Normal 22 2 2 5 3" xfId="27540" xr:uid="{00000000-0005-0000-0000-00000A690000}"/>
    <cellStyle name="Normal 22 2 2 6" xfId="27518" xr:uid="{00000000-0005-0000-0000-00000B690000}"/>
    <cellStyle name="Normal 22 2 2 7" xfId="34454" xr:uid="{00000000-0005-0000-0000-00000C690000}"/>
    <cellStyle name="Normal 22 2 3" xfId="12614" xr:uid="{00000000-0005-0000-0000-00000D690000}"/>
    <cellStyle name="Normal 22 2 3 2" xfId="12615" xr:uid="{00000000-0005-0000-0000-00000E690000}"/>
    <cellStyle name="Normal 22 2 3 2 2" xfId="12616" xr:uid="{00000000-0005-0000-0000-00000F690000}"/>
    <cellStyle name="Normal 22 2 3 2 2 2" xfId="12617" xr:uid="{00000000-0005-0000-0000-000010690000}"/>
    <cellStyle name="Normal 22 2 3 2 2 2 2" xfId="27545" xr:uid="{00000000-0005-0000-0000-000011690000}"/>
    <cellStyle name="Normal 22 2 3 2 2 3" xfId="12618" xr:uid="{00000000-0005-0000-0000-000012690000}"/>
    <cellStyle name="Normal 22 2 3 2 2 3 2" xfId="27546" xr:uid="{00000000-0005-0000-0000-000013690000}"/>
    <cellStyle name="Normal 22 2 3 2 2 4" xfId="27544" xr:uid="{00000000-0005-0000-0000-000014690000}"/>
    <cellStyle name="Normal 22 2 3 2 3" xfId="12619" xr:uid="{00000000-0005-0000-0000-000015690000}"/>
    <cellStyle name="Normal 22 2 3 2 3 2" xfId="12620" xr:uid="{00000000-0005-0000-0000-000016690000}"/>
    <cellStyle name="Normal 22 2 3 2 3 2 2" xfId="27548" xr:uid="{00000000-0005-0000-0000-000017690000}"/>
    <cellStyle name="Normal 22 2 3 2 3 3" xfId="27547" xr:uid="{00000000-0005-0000-0000-000018690000}"/>
    <cellStyle name="Normal 22 2 3 2 4" xfId="27543" xr:uid="{00000000-0005-0000-0000-000019690000}"/>
    <cellStyle name="Normal 22 2 3 3" xfId="12621" xr:uid="{00000000-0005-0000-0000-00001A690000}"/>
    <cellStyle name="Normal 22 2 3 3 2" xfId="12622" xr:uid="{00000000-0005-0000-0000-00001B690000}"/>
    <cellStyle name="Normal 22 2 3 3 2 2" xfId="27550" xr:uid="{00000000-0005-0000-0000-00001C690000}"/>
    <cellStyle name="Normal 22 2 3 3 3" xfId="12623" xr:uid="{00000000-0005-0000-0000-00001D690000}"/>
    <cellStyle name="Normal 22 2 3 3 3 2" xfId="27551" xr:uid="{00000000-0005-0000-0000-00001E690000}"/>
    <cellStyle name="Normal 22 2 3 3 4" xfId="27549" xr:uid="{00000000-0005-0000-0000-00001F690000}"/>
    <cellStyle name="Normal 22 2 3 4" xfId="12624" xr:uid="{00000000-0005-0000-0000-000020690000}"/>
    <cellStyle name="Normal 22 2 3 4 2" xfId="12625" xr:uid="{00000000-0005-0000-0000-000021690000}"/>
    <cellStyle name="Normal 22 2 3 4 2 2" xfId="27553" xr:uid="{00000000-0005-0000-0000-000022690000}"/>
    <cellStyle name="Normal 22 2 3 4 3" xfId="27552" xr:uid="{00000000-0005-0000-0000-000023690000}"/>
    <cellStyle name="Normal 22 2 3 5" xfId="27542" xr:uid="{00000000-0005-0000-0000-000024690000}"/>
    <cellStyle name="Normal 22 2 4" xfId="12626" xr:uid="{00000000-0005-0000-0000-000025690000}"/>
    <cellStyle name="Normal 22 2 4 2" xfId="12627" xr:uid="{00000000-0005-0000-0000-000026690000}"/>
    <cellStyle name="Normal 22 2 4 2 2" xfId="12628" xr:uid="{00000000-0005-0000-0000-000027690000}"/>
    <cellStyle name="Normal 22 2 4 2 2 2" xfId="12629" xr:uid="{00000000-0005-0000-0000-000028690000}"/>
    <cellStyle name="Normal 22 2 4 2 2 2 2" xfId="27557" xr:uid="{00000000-0005-0000-0000-000029690000}"/>
    <cellStyle name="Normal 22 2 4 2 2 3" xfId="12630" xr:uid="{00000000-0005-0000-0000-00002A690000}"/>
    <cellStyle name="Normal 22 2 4 2 2 3 2" xfId="27558" xr:uid="{00000000-0005-0000-0000-00002B690000}"/>
    <cellStyle name="Normal 22 2 4 2 2 4" xfId="27556" xr:uid="{00000000-0005-0000-0000-00002C690000}"/>
    <cellStyle name="Normal 22 2 4 2 3" xfId="12631" xr:uid="{00000000-0005-0000-0000-00002D690000}"/>
    <cellStyle name="Normal 22 2 4 2 3 2" xfId="12632" xr:uid="{00000000-0005-0000-0000-00002E690000}"/>
    <cellStyle name="Normal 22 2 4 2 3 2 2" xfId="27560" xr:uid="{00000000-0005-0000-0000-00002F690000}"/>
    <cellStyle name="Normal 22 2 4 2 3 3" xfId="27559" xr:uid="{00000000-0005-0000-0000-000030690000}"/>
    <cellStyle name="Normal 22 2 4 2 4" xfId="27555" xr:uid="{00000000-0005-0000-0000-000031690000}"/>
    <cellStyle name="Normal 22 2 4 3" xfId="12633" xr:uid="{00000000-0005-0000-0000-000032690000}"/>
    <cellStyle name="Normal 22 2 4 3 2" xfId="12634" xr:uid="{00000000-0005-0000-0000-000033690000}"/>
    <cellStyle name="Normal 22 2 4 3 2 2" xfId="27562" xr:uid="{00000000-0005-0000-0000-000034690000}"/>
    <cellStyle name="Normal 22 2 4 3 3" xfId="12635" xr:uid="{00000000-0005-0000-0000-000035690000}"/>
    <cellStyle name="Normal 22 2 4 3 3 2" xfId="27563" xr:uid="{00000000-0005-0000-0000-000036690000}"/>
    <cellStyle name="Normal 22 2 4 3 4" xfId="27561" xr:uid="{00000000-0005-0000-0000-000037690000}"/>
    <cellStyle name="Normal 22 2 4 4" xfId="12636" xr:uid="{00000000-0005-0000-0000-000038690000}"/>
    <cellStyle name="Normal 22 2 4 4 2" xfId="12637" xr:uid="{00000000-0005-0000-0000-000039690000}"/>
    <cellStyle name="Normal 22 2 4 4 2 2" xfId="27565" xr:uid="{00000000-0005-0000-0000-00003A690000}"/>
    <cellStyle name="Normal 22 2 4 4 3" xfId="27564" xr:uid="{00000000-0005-0000-0000-00003B690000}"/>
    <cellStyle name="Normal 22 2 4 5" xfId="27554" xr:uid="{00000000-0005-0000-0000-00003C690000}"/>
    <cellStyle name="Normal 22 2 5" xfId="12638" xr:uid="{00000000-0005-0000-0000-00003D690000}"/>
    <cellStyle name="Normal 22 2 5 2" xfId="12639" xr:uid="{00000000-0005-0000-0000-00003E690000}"/>
    <cellStyle name="Normal 22 2 5 2 2" xfId="12640" xr:uid="{00000000-0005-0000-0000-00003F690000}"/>
    <cellStyle name="Normal 22 2 5 2 2 2" xfId="27568" xr:uid="{00000000-0005-0000-0000-000040690000}"/>
    <cellStyle name="Normal 22 2 5 2 3" xfId="12641" xr:uid="{00000000-0005-0000-0000-000041690000}"/>
    <cellStyle name="Normal 22 2 5 2 3 2" xfId="27569" xr:uid="{00000000-0005-0000-0000-000042690000}"/>
    <cellStyle name="Normal 22 2 5 2 4" xfId="27567" xr:uid="{00000000-0005-0000-0000-000043690000}"/>
    <cellStyle name="Normal 22 2 5 3" xfId="12642" xr:uid="{00000000-0005-0000-0000-000044690000}"/>
    <cellStyle name="Normal 22 2 5 3 2" xfId="12643" xr:uid="{00000000-0005-0000-0000-000045690000}"/>
    <cellStyle name="Normal 22 2 5 3 2 2" xfId="27571" xr:uid="{00000000-0005-0000-0000-000046690000}"/>
    <cellStyle name="Normal 22 2 5 3 3" xfId="27570" xr:uid="{00000000-0005-0000-0000-000047690000}"/>
    <cellStyle name="Normal 22 2 5 4" xfId="27566" xr:uid="{00000000-0005-0000-0000-000048690000}"/>
    <cellStyle name="Normal 22 2 6" xfId="12644" xr:uid="{00000000-0005-0000-0000-000049690000}"/>
    <cellStyle name="Normal 22 2 6 2" xfId="12645" xr:uid="{00000000-0005-0000-0000-00004A690000}"/>
    <cellStyle name="Normal 22 2 6 2 2" xfId="12646" xr:uid="{00000000-0005-0000-0000-00004B690000}"/>
    <cellStyle name="Normal 22 2 6 2 2 2" xfId="27574" xr:uid="{00000000-0005-0000-0000-00004C690000}"/>
    <cellStyle name="Normal 22 2 6 2 3" xfId="12647" xr:uid="{00000000-0005-0000-0000-00004D690000}"/>
    <cellStyle name="Normal 22 2 6 2 3 2" xfId="27575" xr:uid="{00000000-0005-0000-0000-00004E690000}"/>
    <cellStyle name="Normal 22 2 6 2 4" xfId="27573" xr:uid="{00000000-0005-0000-0000-00004F690000}"/>
    <cellStyle name="Normal 22 2 6 3" xfId="12648" xr:uid="{00000000-0005-0000-0000-000050690000}"/>
    <cellStyle name="Normal 22 2 6 3 2" xfId="27576" xr:uid="{00000000-0005-0000-0000-000051690000}"/>
    <cellStyle name="Normal 22 2 6 4" xfId="12649" xr:uid="{00000000-0005-0000-0000-000052690000}"/>
    <cellStyle name="Normal 22 2 6 4 2" xfId="27577" xr:uid="{00000000-0005-0000-0000-000053690000}"/>
    <cellStyle name="Normal 22 2 6 5" xfId="27572" xr:uid="{00000000-0005-0000-0000-000054690000}"/>
    <cellStyle name="Normal 22 2 7" xfId="12650" xr:uid="{00000000-0005-0000-0000-000055690000}"/>
    <cellStyle name="Normal 22 2 7 2" xfId="12651" xr:uid="{00000000-0005-0000-0000-000056690000}"/>
    <cellStyle name="Normal 22 2 7 2 2" xfId="27579" xr:uid="{00000000-0005-0000-0000-000057690000}"/>
    <cellStyle name="Normal 22 2 7 3" xfId="12652" xr:uid="{00000000-0005-0000-0000-000058690000}"/>
    <cellStyle name="Normal 22 2 7 3 2" xfId="27580" xr:uid="{00000000-0005-0000-0000-000059690000}"/>
    <cellStyle name="Normal 22 2 7 4" xfId="27578" xr:uid="{00000000-0005-0000-0000-00005A690000}"/>
    <cellStyle name="Normal 22 2 8" xfId="12653" xr:uid="{00000000-0005-0000-0000-00005B690000}"/>
    <cellStyle name="Normal 22 2 8 2" xfId="12654" xr:uid="{00000000-0005-0000-0000-00005C690000}"/>
    <cellStyle name="Normal 22 2 8 2 2" xfId="27582" xr:uid="{00000000-0005-0000-0000-00005D690000}"/>
    <cellStyle name="Normal 22 2 8 3" xfId="27581" xr:uid="{00000000-0005-0000-0000-00005E690000}"/>
    <cellStyle name="Normal 22 2 9" xfId="12589" xr:uid="{00000000-0005-0000-0000-00005F690000}"/>
    <cellStyle name="Normal 22 2 9 2" xfId="27517" xr:uid="{00000000-0005-0000-0000-000060690000}"/>
    <cellStyle name="Normal 22 3" xfId="12655" xr:uid="{00000000-0005-0000-0000-000061690000}"/>
    <cellStyle name="Normal 22 3 2" xfId="12656" xr:uid="{00000000-0005-0000-0000-000062690000}"/>
    <cellStyle name="Normal 22 3 2 2" xfId="12657" xr:uid="{00000000-0005-0000-0000-000063690000}"/>
    <cellStyle name="Normal 22 3 2 2 2" xfId="12658" xr:uid="{00000000-0005-0000-0000-000064690000}"/>
    <cellStyle name="Normal 22 3 2 2 2 2" xfId="12659" xr:uid="{00000000-0005-0000-0000-000065690000}"/>
    <cellStyle name="Normal 22 3 2 2 2 2 2" xfId="27587" xr:uid="{00000000-0005-0000-0000-000066690000}"/>
    <cellStyle name="Normal 22 3 2 2 2 3" xfId="12660" xr:uid="{00000000-0005-0000-0000-000067690000}"/>
    <cellStyle name="Normal 22 3 2 2 2 3 2" xfId="27588" xr:uid="{00000000-0005-0000-0000-000068690000}"/>
    <cellStyle name="Normal 22 3 2 2 2 4" xfId="27586" xr:uid="{00000000-0005-0000-0000-000069690000}"/>
    <cellStyle name="Normal 22 3 2 2 3" xfId="12661" xr:uid="{00000000-0005-0000-0000-00006A690000}"/>
    <cellStyle name="Normal 22 3 2 2 3 2" xfId="12662" xr:uid="{00000000-0005-0000-0000-00006B690000}"/>
    <cellStyle name="Normal 22 3 2 2 3 2 2" xfId="27590" xr:uid="{00000000-0005-0000-0000-00006C690000}"/>
    <cellStyle name="Normal 22 3 2 2 3 3" xfId="27589" xr:uid="{00000000-0005-0000-0000-00006D690000}"/>
    <cellStyle name="Normal 22 3 2 2 4" xfId="27585" xr:uid="{00000000-0005-0000-0000-00006E690000}"/>
    <cellStyle name="Normal 22 3 2 3" xfId="12663" xr:uid="{00000000-0005-0000-0000-00006F690000}"/>
    <cellStyle name="Normal 22 3 2 3 2" xfId="12664" xr:uid="{00000000-0005-0000-0000-000070690000}"/>
    <cellStyle name="Normal 22 3 2 3 2 2" xfId="27592" xr:uid="{00000000-0005-0000-0000-000071690000}"/>
    <cellStyle name="Normal 22 3 2 3 3" xfId="12665" xr:uid="{00000000-0005-0000-0000-000072690000}"/>
    <cellStyle name="Normal 22 3 2 3 3 2" xfId="27593" xr:uid="{00000000-0005-0000-0000-000073690000}"/>
    <cellStyle name="Normal 22 3 2 3 4" xfId="27591" xr:uid="{00000000-0005-0000-0000-000074690000}"/>
    <cellStyle name="Normal 22 3 2 4" xfId="12666" xr:uid="{00000000-0005-0000-0000-000075690000}"/>
    <cellStyle name="Normal 22 3 2 4 2" xfId="12667" xr:uid="{00000000-0005-0000-0000-000076690000}"/>
    <cellStyle name="Normal 22 3 2 4 2 2" xfId="27595" xr:uid="{00000000-0005-0000-0000-000077690000}"/>
    <cellStyle name="Normal 22 3 2 4 3" xfId="27594" xr:uid="{00000000-0005-0000-0000-000078690000}"/>
    <cellStyle name="Normal 22 3 2 5" xfId="27584" xr:uid="{00000000-0005-0000-0000-000079690000}"/>
    <cellStyle name="Normal 22 3 2 6" xfId="34556" xr:uid="{00000000-0005-0000-0000-00007A690000}"/>
    <cellStyle name="Normal 22 3 3" xfId="12668" xr:uid="{00000000-0005-0000-0000-00007B690000}"/>
    <cellStyle name="Normal 22 3 3 2" xfId="12669" xr:uid="{00000000-0005-0000-0000-00007C690000}"/>
    <cellStyle name="Normal 22 3 3 2 2" xfId="12670" xr:uid="{00000000-0005-0000-0000-00007D690000}"/>
    <cellStyle name="Normal 22 3 3 2 2 2" xfId="27598" xr:uid="{00000000-0005-0000-0000-00007E690000}"/>
    <cellStyle name="Normal 22 3 3 2 3" xfId="12671" xr:uid="{00000000-0005-0000-0000-00007F690000}"/>
    <cellStyle name="Normal 22 3 3 2 3 2" xfId="27599" xr:uid="{00000000-0005-0000-0000-000080690000}"/>
    <cellStyle name="Normal 22 3 3 2 4" xfId="27597" xr:uid="{00000000-0005-0000-0000-000081690000}"/>
    <cellStyle name="Normal 22 3 3 3" xfId="12672" xr:uid="{00000000-0005-0000-0000-000082690000}"/>
    <cellStyle name="Normal 22 3 3 3 2" xfId="12673" xr:uid="{00000000-0005-0000-0000-000083690000}"/>
    <cellStyle name="Normal 22 3 3 3 2 2" xfId="27601" xr:uid="{00000000-0005-0000-0000-000084690000}"/>
    <cellStyle name="Normal 22 3 3 3 3" xfId="27600" xr:uid="{00000000-0005-0000-0000-000085690000}"/>
    <cellStyle name="Normal 22 3 3 4" xfId="27596" xr:uid="{00000000-0005-0000-0000-000086690000}"/>
    <cellStyle name="Normal 22 3 4" xfId="12674" xr:uid="{00000000-0005-0000-0000-000087690000}"/>
    <cellStyle name="Normal 22 3 4 2" xfId="12675" xr:uid="{00000000-0005-0000-0000-000088690000}"/>
    <cellStyle name="Normal 22 3 4 2 2" xfId="27603" xr:uid="{00000000-0005-0000-0000-000089690000}"/>
    <cellStyle name="Normal 22 3 4 3" xfId="12676" xr:uid="{00000000-0005-0000-0000-00008A690000}"/>
    <cellStyle name="Normal 22 3 4 3 2" xfId="27604" xr:uid="{00000000-0005-0000-0000-00008B690000}"/>
    <cellStyle name="Normal 22 3 4 4" xfId="27602" xr:uid="{00000000-0005-0000-0000-00008C690000}"/>
    <cellStyle name="Normal 22 3 5" xfId="12677" xr:uid="{00000000-0005-0000-0000-00008D690000}"/>
    <cellStyle name="Normal 22 3 5 2" xfId="12678" xr:uid="{00000000-0005-0000-0000-00008E690000}"/>
    <cellStyle name="Normal 22 3 5 2 2" xfId="27606" xr:uid="{00000000-0005-0000-0000-00008F690000}"/>
    <cellStyle name="Normal 22 3 5 3" xfId="27605" xr:uid="{00000000-0005-0000-0000-000090690000}"/>
    <cellStyle name="Normal 22 3 6" xfId="31198" xr:uid="{00000000-0005-0000-0000-000091690000}"/>
    <cellStyle name="Normal 22 3 7" xfId="27583" xr:uid="{00000000-0005-0000-0000-000092690000}"/>
    <cellStyle name="Normal 22 3 8" xfId="33967" xr:uid="{00000000-0005-0000-0000-000093690000}"/>
    <cellStyle name="Normal 22 4" xfId="12679" xr:uid="{00000000-0005-0000-0000-000094690000}"/>
    <cellStyle name="Normal 22 4 2" xfId="12680" xr:uid="{00000000-0005-0000-0000-000095690000}"/>
    <cellStyle name="Normal 22 4 2 2" xfId="12681" xr:uid="{00000000-0005-0000-0000-000096690000}"/>
    <cellStyle name="Normal 22 4 2 2 2" xfId="12682" xr:uid="{00000000-0005-0000-0000-000097690000}"/>
    <cellStyle name="Normal 22 4 2 2 2 2" xfId="27610" xr:uid="{00000000-0005-0000-0000-000098690000}"/>
    <cellStyle name="Normal 22 4 2 2 3" xfId="12683" xr:uid="{00000000-0005-0000-0000-000099690000}"/>
    <cellStyle name="Normal 22 4 2 2 3 2" xfId="27611" xr:uid="{00000000-0005-0000-0000-00009A690000}"/>
    <cellStyle name="Normal 22 4 2 2 4" xfId="27609" xr:uid="{00000000-0005-0000-0000-00009B690000}"/>
    <cellStyle name="Normal 22 4 2 3" xfId="12684" xr:uid="{00000000-0005-0000-0000-00009C690000}"/>
    <cellStyle name="Normal 22 4 2 3 2" xfId="12685" xr:uid="{00000000-0005-0000-0000-00009D690000}"/>
    <cellStyle name="Normal 22 4 2 3 2 2" xfId="27613" xr:uid="{00000000-0005-0000-0000-00009E690000}"/>
    <cellStyle name="Normal 22 4 2 3 3" xfId="27612" xr:uid="{00000000-0005-0000-0000-00009F690000}"/>
    <cellStyle name="Normal 22 4 2 4" xfId="27608" xr:uid="{00000000-0005-0000-0000-0000A0690000}"/>
    <cellStyle name="Normal 22 4 3" xfId="12686" xr:uid="{00000000-0005-0000-0000-0000A1690000}"/>
    <cellStyle name="Normal 22 4 3 2" xfId="12687" xr:uid="{00000000-0005-0000-0000-0000A2690000}"/>
    <cellStyle name="Normal 22 4 3 2 2" xfId="27615" xr:uid="{00000000-0005-0000-0000-0000A3690000}"/>
    <cellStyle name="Normal 22 4 3 3" xfId="12688" xr:uid="{00000000-0005-0000-0000-0000A4690000}"/>
    <cellStyle name="Normal 22 4 3 3 2" xfId="27616" xr:uid="{00000000-0005-0000-0000-0000A5690000}"/>
    <cellStyle name="Normal 22 4 3 4" xfId="27614" xr:uid="{00000000-0005-0000-0000-0000A6690000}"/>
    <cellStyle name="Normal 22 4 4" xfId="12689" xr:uid="{00000000-0005-0000-0000-0000A7690000}"/>
    <cellStyle name="Normal 22 4 4 2" xfId="12690" xr:uid="{00000000-0005-0000-0000-0000A8690000}"/>
    <cellStyle name="Normal 22 4 4 2 2" xfId="27618" xr:uid="{00000000-0005-0000-0000-0000A9690000}"/>
    <cellStyle name="Normal 22 4 4 3" xfId="27617" xr:uid="{00000000-0005-0000-0000-0000AA690000}"/>
    <cellStyle name="Normal 22 4 5" xfId="27607" xr:uid="{00000000-0005-0000-0000-0000AB690000}"/>
    <cellStyle name="Normal 22 5" xfId="12691" xr:uid="{00000000-0005-0000-0000-0000AC690000}"/>
    <cellStyle name="Normal 22 5 2" xfId="12692" xr:uid="{00000000-0005-0000-0000-0000AD690000}"/>
    <cellStyle name="Normal 22 5 2 2" xfId="12693" xr:uid="{00000000-0005-0000-0000-0000AE690000}"/>
    <cellStyle name="Normal 22 5 2 2 2" xfId="12694" xr:uid="{00000000-0005-0000-0000-0000AF690000}"/>
    <cellStyle name="Normal 22 5 2 2 2 2" xfId="27622" xr:uid="{00000000-0005-0000-0000-0000B0690000}"/>
    <cellStyle name="Normal 22 5 2 2 3" xfId="12695" xr:uid="{00000000-0005-0000-0000-0000B1690000}"/>
    <cellStyle name="Normal 22 5 2 2 3 2" xfId="27623" xr:uid="{00000000-0005-0000-0000-0000B2690000}"/>
    <cellStyle name="Normal 22 5 2 2 4" xfId="27621" xr:uid="{00000000-0005-0000-0000-0000B3690000}"/>
    <cellStyle name="Normal 22 5 2 3" xfId="12696" xr:uid="{00000000-0005-0000-0000-0000B4690000}"/>
    <cellStyle name="Normal 22 5 2 3 2" xfId="12697" xr:uid="{00000000-0005-0000-0000-0000B5690000}"/>
    <cellStyle name="Normal 22 5 2 3 2 2" xfId="27625" xr:uid="{00000000-0005-0000-0000-0000B6690000}"/>
    <cellStyle name="Normal 22 5 2 3 3" xfId="27624" xr:uid="{00000000-0005-0000-0000-0000B7690000}"/>
    <cellStyle name="Normal 22 5 2 4" xfId="27620" xr:uid="{00000000-0005-0000-0000-0000B8690000}"/>
    <cellStyle name="Normal 22 5 3" xfId="12698" xr:uid="{00000000-0005-0000-0000-0000B9690000}"/>
    <cellStyle name="Normal 22 5 3 2" xfId="12699" xr:uid="{00000000-0005-0000-0000-0000BA690000}"/>
    <cellStyle name="Normal 22 5 3 2 2" xfId="27627" xr:uid="{00000000-0005-0000-0000-0000BB690000}"/>
    <cellStyle name="Normal 22 5 3 3" xfId="12700" xr:uid="{00000000-0005-0000-0000-0000BC690000}"/>
    <cellStyle name="Normal 22 5 3 3 2" xfId="27628" xr:uid="{00000000-0005-0000-0000-0000BD690000}"/>
    <cellStyle name="Normal 22 5 3 4" xfId="27626" xr:uid="{00000000-0005-0000-0000-0000BE690000}"/>
    <cellStyle name="Normal 22 5 4" xfId="12701" xr:uid="{00000000-0005-0000-0000-0000BF690000}"/>
    <cellStyle name="Normal 22 5 4 2" xfId="12702" xr:uid="{00000000-0005-0000-0000-0000C0690000}"/>
    <cellStyle name="Normal 22 5 4 2 2" xfId="27630" xr:uid="{00000000-0005-0000-0000-0000C1690000}"/>
    <cellStyle name="Normal 22 5 4 3" xfId="27629" xr:uid="{00000000-0005-0000-0000-0000C2690000}"/>
    <cellStyle name="Normal 22 5 5" xfId="27619" xr:uid="{00000000-0005-0000-0000-0000C3690000}"/>
    <cellStyle name="Normal 22 6" xfId="12703" xr:uid="{00000000-0005-0000-0000-0000C4690000}"/>
    <cellStyle name="Normal 22 6 2" xfId="12704" xr:uid="{00000000-0005-0000-0000-0000C5690000}"/>
    <cellStyle name="Normal 22 6 2 2" xfId="12705" xr:uid="{00000000-0005-0000-0000-0000C6690000}"/>
    <cellStyle name="Normal 22 6 2 2 2" xfId="27633" xr:uid="{00000000-0005-0000-0000-0000C7690000}"/>
    <cellStyle name="Normal 22 6 2 3" xfId="12706" xr:uid="{00000000-0005-0000-0000-0000C8690000}"/>
    <cellStyle name="Normal 22 6 2 3 2" xfId="27634" xr:uid="{00000000-0005-0000-0000-0000C9690000}"/>
    <cellStyle name="Normal 22 6 2 4" xfId="27632" xr:uid="{00000000-0005-0000-0000-0000CA690000}"/>
    <cellStyle name="Normal 22 6 3" xfId="12707" xr:uid="{00000000-0005-0000-0000-0000CB690000}"/>
    <cellStyle name="Normal 22 6 3 2" xfId="12708" xr:uid="{00000000-0005-0000-0000-0000CC690000}"/>
    <cellStyle name="Normal 22 6 3 2 2" xfId="27636" xr:uid="{00000000-0005-0000-0000-0000CD690000}"/>
    <cellStyle name="Normal 22 6 3 3" xfId="27635" xr:uid="{00000000-0005-0000-0000-0000CE690000}"/>
    <cellStyle name="Normal 22 6 4" xfId="27631" xr:uid="{00000000-0005-0000-0000-0000CF690000}"/>
    <cellStyle name="Normal 22 7" xfId="12709" xr:uid="{00000000-0005-0000-0000-0000D0690000}"/>
    <cellStyle name="Normal 22 7 2" xfId="12710" xr:uid="{00000000-0005-0000-0000-0000D1690000}"/>
    <cellStyle name="Normal 22 7 2 2" xfId="12711" xr:uid="{00000000-0005-0000-0000-0000D2690000}"/>
    <cellStyle name="Normal 22 7 2 2 2" xfId="27639" xr:uid="{00000000-0005-0000-0000-0000D3690000}"/>
    <cellStyle name="Normal 22 7 2 3" xfId="12712" xr:uid="{00000000-0005-0000-0000-0000D4690000}"/>
    <cellStyle name="Normal 22 7 2 3 2" xfId="27640" xr:uid="{00000000-0005-0000-0000-0000D5690000}"/>
    <cellStyle name="Normal 22 7 2 4" xfId="27638" xr:uid="{00000000-0005-0000-0000-0000D6690000}"/>
    <cellStyle name="Normal 22 7 3" xfId="12713" xr:uid="{00000000-0005-0000-0000-0000D7690000}"/>
    <cellStyle name="Normal 22 7 3 2" xfId="27641" xr:uid="{00000000-0005-0000-0000-0000D8690000}"/>
    <cellStyle name="Normal 22 7 4" xfId="12714" xr:uid="{00000000-0005-0000-0000-0000D9690000}"/>
    <cellStyle name="Normal 22 7 4 2" xfId="27642" xr:uid="{00000000-0005-0000-0000-0000DA690000}"/>
    <cellStyle name="Normal 22 7 5" xfId="27637" xr:uid="{00000000-0005-0000-0000-0000DB690000}"/>
    <cellStyle name="Normal 22 8" xfId="12715" xr:uid="{00000000-0005-0000-0000-0000DC690000}"/>
    <cellStyle name="Normal 22 8 2" xfId="12716" xr:uid="{00000000-0005-0000-0000-0000DD690000}"/>
    <cellStyle name="Normal 22 8 2 2" xfId="27644" xr:uid="{00000000-0005-0000-0000-0000DE690000}"/>
    <cellStyle name="Normal 22 8 3" xfId="12717" xr:uid="{00000000-0005-0000-0000-0000DF690000}"/>
    <cellStyle name="Normal 22 8 3 2" xfId="27645" xr:uid="{00000000-0005-0000-0000-0000E0690000}"/>
    <cellStyle name="Normal 22 8 4" xfId="27643" xr:uid="{00000000-0005-0000-0000-0000E1690000}"/>
    <cellStyle name="Normal 22 9" xfId="12718" xr:uid="{00000000-0005-0000-0000-0000E2690000}"/>
    <cellStyle name="Normal 22 9 2" xfId="12719" xr:uid="{00000000-0005-0000-0000-0000E3690000}"/>
    <cellStyle name="Normal 22 9 2 2" xfId="27647" xr:uid="{00000000-0005-0000-0000-0000E4690000}"/>
    <cellStyle name="Normal 22 9 3" xfId="27646" xr:uid="{00000000-0005-0000-0000-0000E5690000}"/>
    <cellStyle name="Normal 220" xfId="32547" xr:uid="{00000000-0005-0000-0000-0000E6690000}"/>
    <cellStyle name="Normal 221" xfId="32550" xr:uid="{00000000-0005-0000-0000-0000E7690000}"/>
    <cellStyle name="Normal 222" xfId="32552" xr:uid="{00000000-0005-0000-0000-0000E8690000}"/>
    <cellStyle name="Normal 223" xfId="32553" xr:uid="{00000000-0005-0000-0000-0000E9690000}"/>
    <cellStyle name="Normal 224" xfId="34650" xr:uid="{00000000-0005-0000-0000-0000EA690000}"/>
    <cellStyle name="Normal 225" xfId="33169" xr:uid="{00000000-0005-0000-0000-0000EB690000}"/>
    <cellStyle name="Normal 226" xfId="35139" xr:uid="{00000000-0005-0000-0000-0000EC690000}"/>
    <cellStyle name="Normal 227" xfId="35146" xr:uid="{00000000-0005-0000-0000-0000ED690000}"/>
    <cellStyle name="Normal 228" xfId="35137" xr:uid="{00000000-0005-0000-0000-0000EE690000}"/>
    <cellStyle name="Normal 229" xfId="35157" xr:uid="{00000000-0005-0000-0000-0000EF690000}"/>
    <cellStyle name="Normal 23" xfId="437" xr:uid="{00000000-0005-0000-0000-0000F0690000}"/>
    <cellStyle name="Normal 23 10" xfId="2589" xr:uid="{00000000-0005-0000-0000-0000F1690000}"/>
    <cellStyle name="Normal 23 2" xfId="12720" xr:uid="{00000000-0005-0000-0000-0000F2690000}"/>
    <cellStyle name="Normal 23 2 10" xfId="27648" xr:uid="{00000000-0005-0000-0000-0000F3690000}"/>
    <cellStyle name="Normal 23 2 11" xfId="34394" xr:uid="{00000000-0005-0000-0000-0000F4690000}"/>
    <cellStyle name="Normal 23 2 2" xfId="12721" xr:uid="{00000000-0005-0000-0000-0000F5690000}"/>
    <cellStyle name="Normal 23 2 2 2" xfId="12722" xr:uid="{00000000-0005-0000-0000-0000F6690000}"/>
    <cellStyle name="Normal 23 2 2 2 2" xfId="12723" xr:uid="{00000000-0005-0000-0000-0000F7690000}"/>
    <cellStyle name="Normal 23 2 2 2 2 2" xfId="12724" xr:uid="{00000000-0005-0000-0000-0000F8690000}"/>
    <cellStyle name="Normal 23 2 2 2 2 2 2" xfId="12725" xr:uid="{00000000-0005-0000-0000-0000F9690000}"/>
    <cellStyle name="Normal 23 2 2 2 2 2 2 2" xfId="27653" xr:uid="{00000000-0005-0000-0000-0000FA690000}"/>
    <cellStyle name="Normal 23 2 2 2 2 2 3" xfId="12726" xr:uid="{00000000-0005-0000-0000-0000FB690000}"/>
    <cellStyle name="Normal 23 2 2 2 2 2 3 2" xfId="27654" xr:uid="{00000000-0005-0000-0000-0000FC690000}"/>
    <cellStyle name="Normal 23 2 2 2 2 2 4" xfId="27652" xr:uid="{00000000-0005-0000-0000-0000FD690000}"/>
    <cellStyle name="Normal 23 2 2 2 2 3" xfId="12727" xr:uid="{00000000-0005-0000-0000-0000FE690000}"/>
    <cellStyle name="Normal 23 2 2 2 2 3 2" xfId="12728" xr:uid="{00000000-0005-0000-0000-0000FF690000}"/>
    <cellStyle name="Normal 23 2 2 2 2 3 2 2" xfId="27656" xr:uid="{00000000-0005-0000-0000-0000006A0000}"/>
    <cellStyle name="Normal 23 2 2 2 2 3 3" xfId="27655" xr:uid="{00000000-0005-0000-0000-0000016A0000}"/>
    <cellStyle name="Normal 23 2 2 2 2 4" xfId="27651" xr:uid="{00000000-0005-0000-0000-0000026A0000}"/>
    <cellStyle name="Normal 23 2 2 2 3" xfId="12729" xr:uid="{00000000-0005-0000-0000-0000036A0000}"/>
    <cellStyle name="Normal 23 2 2 2 3 2" xfId="12730" xr:uid="{00000000-0005-0000-0000-0000046A0000}"/>
    <cellStyle name="Normal 23 2 2 2 3 2 2" xfId="27658" xr:uid="{00000000-0005-0000-0000-0000056A0000}"/>
    <cellStyle name="Normal 23 2 2 2 3 3" xfId="12731" xr:uid="{00000000-0005-0000-0000-0000066A0000}"/>
    <cellStyle name="Normal 23 2 2 2 3 3 2" xfId="27659" xr:uid="{00000000-0005-0000-0000-0000076A0000}"/>
    <cellStyle name="Normal 23 2 2 2 3 4" xfId="27657" xr:uid="{00000000-0005-0000-0000-0000086A0000}"/>
    <cellStyle name="Normal 23 2 2 2 4" xfId="12732" xr:uid="{00000000-0005-0000-0000-0000096A0000}"/>
    <cellStyle name="Normal 23 2 2 2 4 2" xfId="12733" xr:uid="{00000000-0005-0000-0000-00000A6A0000}"/>
    <cellStyle name="Normal 23 2 2 2 4 2 2" xfId="27661" xr:uid="{00000000-0005-0000-0000-00000B6A0000}"/>
    <cellStyle name="Normal 23 2 2 2 4 3" xfId="27660" xr:uid="{00000000-0005-0000-0000-00000C6A0000}"/>
    <cellStyle name="Normal 23 2 2 2 5" xfId="27650" xr:uid="{00000000-0005-0000-0000-00000D6A0000}"/>
    <cellStyle name="Normal 23 2 2 3" xfId="12734" xr:uid="{00000000-0005-0000-0000-00000E6A0000}"/>
    <cellStyle name="Normal 23 2 2 3 2" xfId="12735" xr:uid="{00000000-0005-0000-0000-00000F6A0000}"/>
    <cellStyle name="Normal 23 2 2 3 2 2" xfId="12736" xr:uid="{00000000-0005-0000-0000-0000106A0000}"/>
    <cellStyle name="Normal 23 2 2 3 2 2 2" xfId="27664" xr:uid="{00000000-0005-0000-0000-0000116A0000}"/>
    <cellStyle name="Normal 23 2 2 3 2 3" xfId="12737" xr:uid="{00000000-0005-0000-0000-0000126A0000}"/>
    <cellStyle name="Normal 23 2 2 3 2 3 2" xfId="27665" xr:uid="{00000000-0005-0000-0000-0000136A0000}"/>
    <cellStyle name="Normal 23 2 2 3 2 4" xfId="27663" xr:uid="{00000000-0005-0000-0000-0000146A0000}"/>
    <cellStyle name="Normal 23 2 2 3 3" xfId="12738" xr:uid="{00000000-0005-0000-0000-0000156A0000}"/>
    <cellStyle name="Normal 23 2 2 3 3 2" xfId="12739" xr:uid="{00000000-0005-0000-0000-0000166A0000}"/>
    <cellStyle name="Normal 23 2 2 3 3 2 2" xfId="27667" xr:uid="{00000000-0005-0000-0000-0000176A0000}"/>
    <cellStyle name="Normal 23 2 2 3 3 3" xfId="27666" xr:uid="{00000000-0005-0000-0000-0000186A0000}"/>
    <cellStyle name="Normal 23 2 2 3 4" xfId="27662" xr:uid="{00000000-0005-0000-0000-0000196A0000}"/>
    <cellStyle name="Normal 23 2 2 4" xfId="12740" xr:uid="{00000000-0005-0000-0000-00001A6A0000}"/>
    <cellStyle name="Normal 23 2 2 4 2" xfId="12741" xr:uid="{00000000-0005-0000-0000-00001B6A0000}"/>
    <cellStyle name="Normal 23 2 2 4 2 2" xfId="27669" xr:uid="{00000000-0005-0000-0000-00001C6A0000}"/>
    <cellStyle name="Normal 23 2 2 4 3" xfId="12742" xr:uid="{00000000-0005-0000-0000-00001D6A0000}"/>
    <cellStyle name="Normal 23 2 2 4 3 2" xfId="27670" xr:uid="{00000000-0005-0000-0000-00001E6A0000}"/>
    <cellStyle name="Normal 23 2 2 4 4" xfId="27668" xr:uid="{00000000-0005-0000-0000-00001F6A0000}"/>
    <cellStyle name="Normal 23 2 2 5" xfId="12743" xr:uid="{00000000-0005-0000-0000-0000206A0000}"/>
    <cellStyle name="Normal 23 2 2 5 2" xfId="12744" xr:uid="{00000000-0005-0000-0000-0000216A0000}"/>
    <cellStyle name="Normal 23 2 2 5 2 2" xfId="27672" xr:uid="{00000000-0005-0000-0000-0000226A0000}"/>
    <cellStyle name="Normal 23 2 2 5 3" xfId="27671" xr:uid="{00000000-0005-0000-0000-0000236A0000}"/>
    <cellStyle name="Normal 23 2 2 6" xfId="27649" xr:uid="{00000000-0005-0000-0000-0000246A0000}"/>
    <cellStyle name="Normal 23 2 3" xfId="12745" xr:uid="{00000000-0005-0000-0000-0000256A0000}"/>
    <cellStyle name="Normal 23 2 3 2" xfId="12746" xr:uid="{00000000-0005-0000-0000-0000266A0000}"/>
    <cellStyle name="Normal 23 2 3 2 2" xfId="12747" xr:uid="{00000000-0005-0000-0000-0000276A0000}"/>
    <cellStyle name="Normal 23 2 3 2 2 2" xfId="12748" xr:uid="{00000000-0005-0000-0000-0000286A0000}"/>
    <cellStyle name="Normal 23 2 3 2 2 2 2" xfId="27676" xr:uid="{00000000-0005-0000-0000-0000296A0000}"/>
    <cellStyle name="Normal 23 2 3 2 2 3" xfId="12749" xr:uid="{00000000-0005-0000-0000-00002A6A0000}"/>
    <cellStyle name="Normal 23 2 3 2 2 3 2" xfId="27677" xr:uid="{00000000-0005-0000-0000-00002B6A0000}"/>
    <cellStyle name="Normal 23 2 3 2 2 4" xfId="27675" xr:uid="{00000000-0005-0000-0000-00002C6A0000}"/>
    <cellStyle name="Normal 23 2 3 2 3" xfId="12750" xr:uid="{00000000-0005-0000-0000-00002D6A0000}"/>
    <cellStyle name="Normal 23 2 3 2 3 2" xfId="12751" xr:uid="{00000000-0005-0000-0000-00002E6A0000}"/>
    <cellStyle name="Normal 23 2 3 2 3 2 2" xfId="27679" xr:uid="{00000000-0005-0000-0000-00002F6A0000}"/>
    <cellStyle name="Normal 23 2 3 2 3 3" xfId="27678" xr:uid="{00000000-0005-0000-0000-0000306A0000}"/>
    <cellStyle name="Normal 23 2 3 2 4" xfId="27674" xr:uid="{00000000-0005-0000-0000-0000316A0000}"/>
    <cellStyle name="Normal 23 2 3 3" xfId="12752" xr:uid="{00000000-0005-0000-0000-0000326A0000}"/>
    <cellStyle name="Normal 23 2 3 3 2" xfId="12753" xr:uid="{00000000-0005-0000-0000-0000336A0000}"/>
    <cellStyle name="Normal 23 2 3 3 2 2" xfId="27681" xr:uid="{00000000-0005-0000-0000-0000346A0000}"/>
    <cellStyle name="Normal 23 2 3 3 3" xfId="12754" xr:uid="{00000000-0005-0000-0000-0000356A0000}"/>
    <cellStyle name="Normal 23 2 3 3 3 2" xfId="27682" xr:uid="{00000000-0005-0000-0000-0000366A0000}"/>
    <cellStyle name="Normal 23 2 3 3 4" xfId="27680" xr:uid="{00000000-0005-0000-0000-0000376A0000}"/>
    <cellStyle name="Normal 23 2 3 4" xfId="12755" xr:uid="{00000000-0005-0000-0000-0000386A0000}"/>
    <cellStyle name="Normal 23 2 3 4 2" xfId="12756" xr:uid="{00000000-0005-0000-0000-0000396A0000}"/>
    <cellStyle name="Normal 23 2 3 4 2 2" xfId="27684" xr:uid="{00000000-0005-0000-0000-00003A6A0000}"/>
    <cellStyle name="Normal 23 2 3 4 3" xfId="27683" xr:uid="{00000000-0005-0000-0000-00003B6A0000}"/>
    <cellStyle name="Normal 23 2 3 5" xfId="27673" xr:uid="{00000000-0005-0000-0000-00003C6A0000}"/>
    <cellStyle name="Normal 23 2 4" xfId="12757" xr:uid="{00000000-0005-0000-0000-00003D6A0000}"/>
    <cellStyle name="Normal 23 2 4 2" xfId="12758" xr:uid="{00000000-0005-0000-0000-00003E6A0000}"/>
    <cellStyle name="Normal 23 2 4 2 2" xfId="12759" xr:uid="{00000000-0005-0000-0000-00003F6A0000}"/>
    <cellStyle name="Normal 23 2 4 2 2 2" xfId="12760" xr:uid="{00000000-0005-0000-0000-0000406A0000}"/>
    <cellStyle name="Normal 23 2 4 2 2 2 2" xfId="27688" xr:uid="{00000000-0005-0000-0000-0000416A0000}"/>
    <cellStyle name="Normal 23 2 4 2 2 3" xfId="12761" xr:uid="{00000000-0005-0000-0000-0000426A0000}"/>
    <cellStyle name="Normal 23 2 4 2 2 3 2" xfId="27689" xr:uid="{00000000-0005-0000-0000-0000436A0000}"/>
    <cellStyle name="Normal 23 2 4 2 2 4" xfId="27687" xr:uid="{00000000-0005-0000-0000-0000446A0000}"/>
    <cellStyle name="Normal 23 2 4 2 3" xfId="12762" xr:uid="{00000000-0005-0000-0000-0000456A0000}"/>
    <cellStyle name="Normal 23 2 4 2 3 2" xfId="12763" xr:uid="{00000000-0005-0000-0000-0000466A0000}"/>
    <cellStyle name="Normal 23 2 4 2 3 2 2" xfId="27691" xr:uid="{00000000-0005-0000-0000-0000476A0000}"/>
    <cellStyle name="Normal 23 2 4 2 3 3" xfId="27690" xr:uid="{00000000-0005-0000-0000-0000486A0000}"/>
    <cellStyle name="Normal 23 2 4 2 4" xfId="27686" xr:uid="{00000000-0005-0000-0000-0000496A0000}"/>
    <cellStyle name="Normal 23 2 4 3" xfId="12764" xr:uid="{00000000-0005-0000-0000-00004A6A0000}"/>
    <cellStyle name="Normal 23 2 4 3 2" xfId="12765" xr:uid="{00000000-0005-0000-0000-00004B6A0000}"/>
    <cellStyle name="Normal 23 2 4 3 2 2" xfId="27693" xr:uid="{00000000-0005-0000-0000-00004C6A0000}"/>
    <cellStyle name="Normal 23 2 4 3 3" xfId="12766" xr:uid="{00000000-0005-0000-0000-00004D6A0000}"/>
    <cellStyle name="Normal 23 2 4 3 3 2" xfId="27694" xr:uid="{00000000-0005-0000-0000-00004E6A0000}"/>
    <cellStyle name="Normal 23 2 4 3 4" xfId="27692" xr:uid="{00000000-0005-0000-0000-00004F6A0000}"/>
    <cellStyle name="Normal 23 2 4 4" xfId="12767" xr:uid="{00000000-0005-0000-0000-0000506A0000}"/>
    <cellStyle name="Normal 23 2 4 4 2" xfId="12768" xr:uid="{00000000-0005-0000-0000-0000516A0000}"/>
    <cellStyle name="Normal 23 2 4 4 2 2" xfId="27696" xr:uid="{00000000-0005-0000-0000-0000526A0000}"/>
    <cellStyle name="Normal 23 2 4 4 3" xfId="27695" xr:uid="{00000000-0005-0000-0000-0000536A0000}"/>
    <cellStyle name="Normal 23 2 4 5" xfId="27685" xr:uid="{00000000-0005-0000-0000-0000546A0000}"/>
    <cellStyle name="Normal 23 2 5" xfId="12769" xr:uid="{00000000-0005-0000-0000-0000556A0000}"/>
    <cellStyle name="Normal 23 2 5 2" xfId="12770" xr:uid="{00000000-0005-0000-0000-0000566A0000}"/>
    <cellStyle name="Normal 23 2 5 2 2" xfId="12771" xr:uid="{00000000-0005-0000-0000-0000576A0000}"/>
    <cellStyle name="Normal 23 2 5 2 2 2" xfId="27699" xr:uid="{00000000-0005-0000-0000-0000586A0000}"/>
    <cellStyle name="Normal 23 2 5 2 3" xfId="12772" xr:uid="{00000000-0005-0000-0000-0000596A0000}"/>
    <cellStyle name="Normal 23 2 5 2 3 2" xfId="27700" xr:uid="{00000000-0005-0000-0000-00005A6A0000}"/>
    <cellStyle name="Normal 23 2 5 2 4" xfId="27698" xr:uid="{00000000-0005-0000-0000-00005B6A0000}"/>
    <cellStyle name="Normal 23 2 5 3" xfId="12773" xr:uid="{00000000-0005-0000-0000-00005C6A0000}"/>
    <cellStyle name="Normal 23 2 5 3 2" xfId="12774" xr:uid="{00000000-0005-0000-0000-00005D6A0000}"/>
    <cellStyle name="Normal 23 2 5 3 2 2" xfId="27702" xr:uid="{00000000-0005-0000-0000-00005E6A0000}"/>
    <cellStyle name="Normal 23 2 5 3 3" xfId="27701" xr:uid="{00000000-0005-0000-0000-00005F6A0000}"/>
    <cellStyle name="Normal 23 2 5 4" xfId="27697" xr:uid="{00000000-0005-0000-0000-0000606A0000}"/>
    <cellStyle name="Normal 23 2 6" xfId="12775" xr:uid="{00000000-0005-0000-0000-0000616A0000}"/>
    <cellStyle name="Normal 23 2 6 2" xfId="12776" xr:uid="{00000000-0005-0000-0000-0000626A0000}"/>
    <cellStyle name="Normal 23 2 6 2 2" xfId="12777" xr:uid="{00000000-0005-0000-0000-0000636A0000}"/>
    <cellStyle name="Normal 23 2 6 2 2 2" xfId="27705" xr:uid="{00000000-0005-0000-0000-0000646A0000}"/>
    <cellStyle name="Normal 23 2 6 2 3" xfId="12778" xr:uid="{00000000-0005-0000-0000-0000656A0000}"/>
    <cellStyle name="Normal 23 2 6 2 3 2" xfId="27706" xr:uid="{00000000-0005-0000-0000-0000666A0000}"/>
    <cellStyle name="Normal 23 2 6 2 4" xfId="27704" xr:uid="{00000000-0005-0000-0000-0000676A0000}"/>
    <cellStyle name="Normal 23 2 6 3" xfId="12779" xr:uid="{00000000-0005-0000-0000-0000686A0000}"/>
    <cellStyle name="Normal 23 2 6 3 2" xfId="27707" xr:uid="{00000000-0005-0000-0000-0000696A0000}"/>
    <cellStyle name="Normal 23 2 6 4" xfId="12780" xr:uid="{00000000-0005-0000-0000-00006A6A0000}"/>
    <cellStyle name="Normal 23 2 6 4 2" xfId="27708" xr:uid="{00000000-0005-0000-0000-00006B6A0000}"/>
    <cellStyle name="Normal 23 2 6 5" xfId="27703" xr:uid="{00000000-0005-0000-0000-00006C6A0000}"/>
    <cellStyle name="Normal 23 2 7" xfId="12781" xr:uid="{00000000-0005-0000-0000-00006D6A0000}"/>
    <cellStyle name="Normal 23 2 7 2" xfId="12782" xr:uid="{00000000-0005-0000-0000-00006E6A0000}"/>
    <cellStyle name="Normal 23 2 7 2 2" xfId="27710" xr:uid="{00000000-0005-0000-0000-00006F6A0000}"/>
    <cellStyle name="Normal 23 2 7 3" xfId="12783" xr:uid="{00000000-0005-0000-0000-0000706A0000}"/>
    <cellStyle name="Normal 23 2 7 3 2" xfId="27711" xr:uid="{00000000-0005-0000-0000-0000716A0000}"/>
    <cellStyle name="Normal 23 2 7 4" xfId="27709" xr:uid="{00000000-0005-0000-0000-0000726A0000}"/>
    <cellStyle name="Normal 23 2 8" xfId="12784" xr:uid="{00000000-0005-0000-0000-0000736A0000}"/>
    <cellStyle name="Normal 23 2 8 2" xfId="12785" xr:uid="{00000000-0005-0000-0000-0000746A0000}"/>
    <cellStyle name="Normal 23 2 8 2 2" xfId="27713" xr:uid="{00000000-0005-0000-0000-0000756A0000}"/>
    <cellStyle name="Normal 23 2 8 3" xfId="27712" xr:uid="{00000000-0005-0000-0000-0000766A0000}"/>
    <cellStyle name="Normal 23 2 9" xfId="31203" xr:uid="{00000000-0005-0000-0000-0000776A0000}"/>
    <cellStyle name="Normal 23 3" xfId="12786" xr:uid="{00000000-0005-0000-0000-0000786A0000}"/>
    <cellStyle name="Normal 23 3 2" xfId="12787" xr:uid="{00000000-0005-0000-0000-0000796A0000}"/>
    <cellStyle name="Normal 23 3 2 2" xfId="12788" xr:uid="{00000000-0005-0000-0000-00007A6A0000}"/>
    <cellStyle name="Normal 23 3 2 2 2" xfId="12789" xr:uid="{00000000-0005-0000-0000-00007B6A0000}"/>
    <cellStyle name="Normal 23 3 2 2 2 2" xfId="12790" xr:uid="{00000000-0005-0000-0000-00007C6A0000}"/>
    <cellStyle name="Normal 23 3 2 2 2 2 2" xfId="27718" xr:uid="{00000000-0005-0000-0000-00007D6A0000}"/>
    <cellStyle name="Normal 23 3 2 2 2 3" xfId="12791" xr:uid="{00000000-0005-0000-0000-00007E6A0000}"/>
    <cellStyle name="Normal 23 3 2 2 2 3 2" xfId="27719" xr:uid="{00000000-0005-0000-0000-00007F6A0000}"/>
    <cellStyle name="Normal 23 3 2 2 2 4" xfId="27717" xr:uid="{00000000-0005-0000-0000-0000806A0000}"/>
    <cellStyle name="Normal 23 3 2 2 3" xfId="12792" xr:uid="{00000000-0005-0000-0000-0000816A0000}"/>
    <cellStyle name="Normal 23 3 2 2 3 2" xfId="12793" xr:uid="{00000000-0005-0000-0000-0000826A0000}"/>
    <cellStyle name="Normal 23 3 2 2 3 2 2" xfId="27721" xr:uid="{00000000-0005-0000-0000-0000836A0000}"/>
    <cellStyle name="Normal 23 3 2 2 3 3" xfId="27720" xr:uid="{00000000-0005-0000-0000-0000846A0000}"/>
    <cellStyle name="Normal 23 3 2 2 4" xfId="27716" xr:uid="{00000000-0005-0000-0000-0000856A0000}"/>
    <cellStyle name="Normal 23 3 2 3" xfId="12794" xr:uid="{00000000-0005-0000-0000-0000866A0000}"/>
    <cellStyle name="Normal 23 3 2 3 2" xfId="12795" xr:uid="{00000000-0005-0000-0000-0000876A0000}"/>
    <cellStyle name="Normal 23 3 2 3 2 2" xfId="27723" xr:uid="{00000000-0005-0000-0000-0000886A0000}"/>
    <cellStyle name="Normal 23 3 2 3 3" xfId="12796" xr:uid="{00000000-0005-0000-0000-0000896A0000}"/>
    <cellStyle name="Normal 23 3 2 3 3 2" xfId="27724" xr:uid="{00000000-0005-0000-0000-00008A6A0000}"/>
    <cellStyle name="Normal 23 3 2 3 4" xfId="27722" xr:uid="{00000000-0005-0000-0000-00008B6A0000}"/>
    <cellStyle name="Normal 23 3 2 4" xfId="12797" xr:uid="{00000000-0005-0000-0000-00008C6A0000}"/>
    <cellStyle name="Normal 23 3 2 4 2" xfId="12798" xr:uid="{00000000-0005-0000-0000-00008D6A0000}"/>
    <cellStyle name="Normal 23 3 2 4 2 2" xfId="27726" xr:uid="{00000000-0005-0000-0000-00008E6A0000}"/>
    <cellStyle name="Normal 23 3 2 4 3" xfId="27725" xr:uid="{00000000-0005-0000-0000-00008F6A0000}"/>
    <cellStyle name="Normal 23 3 2 5" xfId="27715" xr:uid="{00000000-0005-0000-0000-0000906A0000}"/>
    <cellStyle name="Normal 23 3 3" xfId="12799" xr:uid="{00000000-0005-0000-0000-0000916A0000}"/>
    <cellStyle name="Normal 23 3 3 2" xfId="12800" xr:uid="{00000000-0005-0000-0000-0000926A0000}"/>
    <cellStyle name="Normal 23 3 3 2 2" xfId="12801" xr:uid="{00000000-0005-0000-0000-0000936A0000}"/>
    <cellStyle name="Normal 23 3 3 2 2 2" xfId="27729" xr:uid="{00000000-0005-0000-0000-0000946A0000}"/>
    <cellStyle name="Normal 23 3 3 2 3" xfId="12802" xr:uid="{00000000-0005-0000-0000-0000956A0000}"/>
    <cellStyle name="Normal 23 3 3 2 3 2" xfId="27730" xr:uid="{00000000-0005-0000-0000-0000966A0000}"/>
    <cellStyle name="Normal 23 3 3 2 4" xfId="27728" xr:uid="{00000000-0005-0000-0000-0000976A0000}"/>
    <cellStyle name="Normal 23 3 3 3" xfId="12803" xr:uid="{00000000-0005-0000-0000-0000986A0000}"/>
    <cellStyle name="Normal 23 3 3 3 2" xfId="12804" xr:uid="{00000000-0005-0000-0000-0000996A0000}"/>
    <cellStyle name="Normal 23 3 3 3 2 2" xfId="27732" xr:uid="{00000000-0005-0000-0000-00009A6A0000}"/>
    <cellStyle name="Normal 23 3 3 3 3" xfId="27731" xr:uid="{00000000-0005-0000-0000-00009B6A0000}"/>
    <cellStyle name="Normal 23 3 3 4" xfId="27727" xr:uid="{00000000-0005-0000-0000-00009C6A0000}"/>
    <cellStyle name="Normal 23 3 4" xfId="12805" xr:uid="{00000000-0005-0000-0000-00009D6A0000}"/>
    <cellStyle name="Normal 23 3 4 2" xfId="12806" xr:uid="{00000000-0005-0000-0000-00009E6A0000}"/>
    <cellStyle name="Normal 23 3 4 2 2" xfId="27734" xr:uid="{00000000-0005-0000-0000-00009F6A0000}"/>
    <cellStyle name="Normal 23 3 4 3" xfId="12807" xr:uid="{00000000-0005-0000-0000-0000A06A0000}"/>
    <cellStyle name="Normal 23 3 4 3 2" xfId="27735" xr:uid="{00000000-0005-0000-0000-0000A16A0000}"/>
    <cellStyle name="Normal 23 3 4 4" xfId="27733" xr:uid="{00000000-0005-0000-0000-0000A26A0000}"/>
    <cellStyle name="Normal 23 3 5" xfId="12808" xr:uid="{00000000-0005-0000-0000-0000A36A0000}"/>
    <cellStyle name="Normal 23 3 5 2" xfId="12809" xr:uid="{00000000-0005-0000-0000-0000A46A0000}"/>
    <cellStyle name="Normal 23 3 5 2 2" xfId="27737" xr:uid="{00000000-0005-0000-0000-0000A56A0000}"/>
    <cellStyle name="Normal 23 3 5 3" xfId="27736" xr:uid="{00000000-0005-0000-0000-0000A66A0000}"/>
    <cellStyle name="Normal 23 3 6" xfId="27714" xr:uid="{00000000-0005-0000-0000-0000A76A0000}"/>
    <cellStyle name="Normal 23 3 7" xfId="34609" xr:uid="{00000000-0005-0000-0000-0000A86A0000}"/>
    <cellStyle name="Normal 23 4" xfId="12810" xr:uid="{00000000-0005-0000-0000-0000A96A0000}"/>
    <cellStyle name="Normal 23 4 2" xfId="12811" xr:uid="{00000000-0005-0000-0000-0000AA6A0000}"/>
    <cellStyle name="Normal 23 4 2 2" xfId="12812" xr:uid="{00000000-0005-0000-0000-0000AB6A0000}"/>
    <cellStyle name="Normal 23 4 2 2 2" xfId="12813" xr:uid="{00000000-0005-0000-0000-0000AC6A0000}"/>
    <cellStyle name="Normal 23 4 2 2 2 2" xfId="27741" xr:uid="{00000000-0005-0000-0000-0000AD6A0000}"/>
    <cellStyle name="Normal 23 4 2 2 3" xfId="12814" xr:uid="{00000000-0005-0000-0000-0000AE6A0000}"/>
    <cellStyle name="Normal 23 4 2 2 3 2" xfId="27742" xr:uid="{00000000-0005-0000-0000-0000AF6A0000}"/>
    <cellStyle name="Normal 23 4 2 2 4" xfId="27740" xr:uid="{00000000-0005-0000-0000-0000B06A0000}"/>
    <cellStyle name="Normal 23 4 2 3" xfId="12815" xr:uid="{00000000-0005-0000-0000-0000B16A0000}"/>
    <cellStyle name="Normal 23 4 2 3 2" xfId="12816" xr:uid="{00000000-0005-0000-0000-0000B26A0000}"/>
    <cellStyle name="Normal 23 4 2 3 2 2" xfId="27744" xr:uid="{00000000-0005-0000-0000-0000B36A0000}"/>
    <cellStyle name="Normal 23 4 2 3 3" xfId="27743" xr:uid="{00000000-0005-0000-0000-0000B46A0000}"/>
    <cellStyle name="Normal 23 4 2 4" xfId="27739" xr:uid="{00000000-0005-0000-0000-0000B56A0000}"/>
    <cellStyle name="Normal 23 4 3" xfId="12817" xr:uid="{00000000-0005-0000-0000-0000B66A0000}"/>
    <cellStyle name="Normal 23 4 3 2" xfId="12818" xr:uid="{00000000-0005-0000-0000-0000B76A0000}"/>
    <cellStyle name="Normal 23 4 3 2 2" xfId="27746" xr:uid="{00000000-0005-0000-0000-0000B86A0000}"/>
    <cellStyle name="Normal 23 4 3 3" xfId="12819" xr:uid="{00000000-0005-0000-0000-0000B96A0000}"/>
    <cellStyle name="Normal 23 4 3 3 2" xfId="27747" xr:uid="{00000000-0005-0000-0000-0000BA6A0000}"/>
    <cellStyle name="Normal 23 4 3 4" xfId="27745" xr:uid="{00000000-0005-0000-0000-0000BB6A0000}"/>
    <cellStyle name="Normal 23 4 4" xfId="12820" xr:uid="{00000000-0005-0000-0000-0000BC6A0000}"/>
    <cellStyle name="Normal 23 4 4 2" xfId="12821" xr:uid="{00000000-0005-0000-0000-0000BD6A0000}"/>
    <cellStyle name="Normal 23 4 4 2 2" xfId="27749" xr:uid="{00000000-0005-0000-0000-0000BE6A0000}"/>
    <cellStyle name="Normal 23 4 4 3" xfId="27748" xr:uid="{00000000-0005-0000-0000-0000BF6A0000}"/>
    <cellStyle name="Normal 23 4 5" xfId="27738" xr:uid="{00000000-0005-0000-0000-0000C06A0000}"/>
    <cellStyle name="Normal 23 4 6" xfId="34345" xr:uid="{00000000-0005-0000-0000-0000C16A0000}"/>
    <cellStyle name="Normal 23 5" xfId="12822" xr:uid="{00000000-0005-0000-0000-0000C26A0000}"/>
    <cellStyle name="Normal 23 5 2" xfId="12823" xr:uid="{00000000-0005-0000-0000-0000C36A0000}"/>
    <cellStyle name="Normal 23 5 2 2" xfId="12824" xr:uid="{00000000-0005-0000-0000-0000C46A0000}"/>
    <cellStyle name="Normal 23 5 2 2 2" xfId="12825" xr:uid="{00000000-0005-0000-0000-0000C56A0000}"/>
    <cellStyle name="Normal 23 5 2 2 2 2" xfId="27753" xr:uid="{00000000-0005-0000-0000-0000C66A0000}"/>
    <cellStyle name="Normal 23 5 2 2 3" xfId="12826" xr:uid="{00000000-0005-0000-0000-0000C76A0000}"/>
    <cellStyle name="Normal 23 5 2 2 3 2" xfId="27754" xr:uid="{00000000-0005-0000-0000-0000C86A0000}"/>
    <cellStyle name="Normal 23 5 2 2 4" xfId="27752" xr:uid="{00000000-0005-0000-0000-0000C96A0000}"/>
    <cellStyle name="Normal 23 5 2 3" xfId="12827" xr:uid="{00000000-0005-0000-0000-0000CA6A0000}"/>
    <cellStyle name="Normal 23 5 2 3 2" xfId="12828" xr:uid="{00000000-0005-0000-0000-0000CB6A0000}"/>
    <cellStyle name="Normal 23 5 2 3 2 2" xfId="27756" xr:uid="{00000000-0005-0000-0000-0000CC6A0000}"/>
    <cellStyle name="Normal 23 5 2 3 3" xfId="27755" xr:uid="{00000000-0005-0000-0000-0000CD6A0000}"/>
    <cellStyle name="Normal 23 5 2 4" xfId="27751" xr:uid="{00000000-0005-0000-0000-0000CE6A0000}"/>
    <cellStyle name="Normal 23 5 3" xfId="12829" xr:uid="{00000000-0005-0000-0000-0000CF6A0000}"/>
    <cellStyle name="Normal 23 5 3 2" xfId="12830" xr:uid="{00000000-0005-0000-0000-0000D06A0000}"/>
    <cellStyle name="Normal 23 5 3 2 2" xfId="27758" xr:uid="{00000000-0005-0000-0000-0000D16A0000}"/>
    <cellStyle name="Normal 23 5 3 3" xfId="12831" xr:uid="{00000000-0005-0000-0000-0000D26A0000}"/>
    <cellStyle name="Normal 23 5 3 3 2" xfId="27759" xr:uid="{00000000-0005-0000-0000-0000D36A0000}"/>
    <cellStyle name="Normal 23 5 3 4" xfId="27757" xr:uid="{00000000-0005-0000-0000-0000D46A0000}"/>
    <cellStyle name="Normal 23 5 4" xfId="12832" xr:uid="{00000000-0005-0000-0000-0000D56A0000}"/>
    <cellStyle name="Normal 23 5 4 2" xfId="12833" xr:uid="{00000000-0005-0000-0000-0000D66A0000}"/>
    <cellStyle name="Normal 23 5 4 2 2" xfId="27761" xr:uid="{00000000-0005-0000-0000-0000D76A0000}"/>
    <cellStyle name="Normal 23 5 4 3" xfId="27760" xr:uid="{00000000-0005-0000-0000-0000D86A0000}"/>
    <cellStyle name="Normal 23 5 5" xfId="27750" xr:uid="{00000000-0005-0000-0000-0000D96A0000}"/>
    <cellStyle name="Normal 23 6" xfId="12834" xr:uid="{00000000-0005-0000-0000-0000DA6A0000}"/>
    <cellStyle name="Normal 23 6 2" xfId="12835" xr:uid="{00000000-0005-0000-0000-0000DB6A0000}"/>
    <cellStyle name="Normal 23 6 2 2" xfId="12836" xr:uid="{00000000-0005-0000-0000-0000DC6A0000}"/>
    <cellStyle name="Normal 23 6 2 2 2" xfId="27764" xr:uid="{00000000-0005-0000-0000-0000DD6A0000}"/>
    <cellStyle name="Normal 23 6 2 3" xfId="12837" xr:uid="{00000000-0005-0000-0000-0000DE6A0000}"/>
    <cellStyle name="Normal 23 6 2 3 2" xfId="27765" xr:uid="{00000000-0005-0000-0000-0000DF6A0000}"/>
    <cellStyle name="Normal 23 6 2 4" xfId="27763" xr:uid="{00000000-0005-0000-0000-0000E06A0000}"/>
    <cellStyle name="Normal 23 6 3" xfId="12838" xr:uid="{00000000-0005-0000-0000-0000E16A0000}"/>
    <cellStyle name="Normal 23 6 3 2" xfId="12839" xr:uid="{00000000-0005-0000-0000-0000E26A0000}"/>
    <cellStyle name="Normal 23 6 3 2 2" xfId="27767" xr:uid="{00000000-0005-0000-0000-0000E36A0000}"/>
    <cellStyle name="Normal 23 6 3 3" xfId="27766" xr:uid="{00000000-0005-0000-0000-0000E46A0000}"/>
    <cellStyle name="Normal 23 6 4" xfId="27762" xr:uid="{00000000-0005-0000-0000-0000E56A0000}"/>
    <cellStyle name="Normal 23 7" xfId="12840" xr:uid="{00000000-0005-0000-0000-0000E66A0000}"/>
    <cellStyle name="Normal 23 7 2" xfId="12841" xr:uid="{00000000-0005-0000-0000-0000E76A0000}"/>
    <cellStyle name="Normal 23 7 2 2" xfId="12842" xr:uid="{00000000-0005-0000-0000-0000E86A0000}"/>
    <cellStyle name="Normal 23 7 2 2 2" xfId="27770" xr:uid="{00000000-0005-0000-0000-0000E96A0000}"/>
    <cellStyle name="Normal 23 7 2 3" xfId="12843" xr:uid="{00000000-0005-0000-0000-0000EA6A0000}"/>
    <cellStyle name="Normal 23 7 2 3 2" xfId="27771" xr:uid="{00000000-0005-0000-0000-0000EB6A0000}"/>
    <cellStyle name="Normal 23 7 2 4" xfId="27769" xr:uid="{00000000-0005-0000-0000-0000EC6A0000}"/>
    <cellStyle name="Normal 23 7 3" xfId="12844" xr:uid="{00000000-0005-0000-0000-0000ED6A0000}"/>
    <cellStyle name="Normal 23 7 3 2" xfId="27772" xr:uid="{00000000-0005-0000-0000-0000EE6A0000}"/>
    <cellStyle name="Normal 23 7 4" xfId="12845" xr:uid="{00000000-0005-0000-0000-0000EF6A0000}"/>
    <cellStyle name="Normal 23 7 4 2" xfId="27773" xr:uid="{00000000-0005-0000-0000-0000F06A0000}"/>
    <cellStyle name="Normal 23 7 5" xfId="27768" xr:uid="{00000000-0005-0000-0000-0000F16A0000}"/>
    <cellStyle name="Normal 23 8" xfId="12846" xr:uid="{00000000-0005-0000-0000-0000F26A0000}"/>
    <cellStyle name="Normal 23 8 2" xfId="12847" xr:uid="{00000000-0005-0000-0000-0000F36A0000}"/>
    <cellStyle name="Normal 23 8 2 2" xfId="27775" xr:uid="{00000000-0005-0000-0000-0000F46A0000}"/>
    <cellStyle name="Normal 23 8 3" xfId="12848" xr:uid="{00000000-0005-0000-0000-0000F56A0000}"/>
    <cellStyle name="Normal 23 8 3 2" xfId="27776" xr:uid="{00000000-0005-0000-0000-0000F66A0000}"/>
    <cellStyle name="Normal 23 8 4" xfId="27774" xr:uid="{00000000-0005-0000-0000-0000F76A0000}"/>
    <cellStyle name="Normal 23 9" xfId="12849" xr:uid="{00000000-0005-0000-0000-0000F86A0000}"/>
    <cellStyle name="Normal 23 9 2" xfId="12850" xr:uid="{00000000-0005-0000-0000-0000F96A0000}"/>
    <cellStyle name="Normal 23 9 2 2" xfId="27778" xr:uid="{00000000-0005-0000-0000-0000FA6A0000}"/>
    <cellStyle name="Normal 23 9 3" xfId="27777" xr:uid="{00000000-0005-0000-0000-0000FB6A0000}"/>
    <cellStyle name="Normal 230" xfId="35182" xr:uid="{00000000-0005-0000-0000-0000FC6A0000}"/>
    <cellStyle name="Normal 231" xfId="35164" xr:uid="{00000000-0005-0000-0000-0000FD6A0000}"/>
    <cellStyle name="Normal 232" xfId="35176" xr:uid="{00000000-0005-0000-0000-0000FE6A0000}"/>
    <cellStyle name="Normal 233" xfId="35191" xr:uid="{00000000-0005-0000-0000-0000FF6A0000}"/>
    <cellStyle name="Normal 234" xfId="35212" xr:uid="{00000000-0005-0000-0000-0000006B0000}"/>
    <cellStyle name="Normal 235" xfId="35198" xr:uid="{00000000-0005-0000-0000-0000016B0000}"/>
    <cellStyle name="Normal 236" xfId="35215" xr:uid="{00000000-0005-0000-0000-0000026B0000}"/>
    <cellStyle name="Normal 237" xfId="35242" xr:uid="{00000000-0005-0000-0000-0000036B0000}"/>
    <cellStyle name="Normal 238" xfId="35224" xr:uid="{00000000-0005-0000-0000-0000046B0000}"/>
    <cellStyle name="Normal 239" xfId="35235" xr:uid="{00000000-0005-0000-0000-0000056B0000}"/>
    <cellStyle name="Normal 24" xfId="465" xr:uid="{00000000-0005-0000-0000-0000066B0000}"/>
    <cellStyle name="Normal 24 10" xfId="16781" xr:uid="{00000000-0005-0000-0000-0000076B0000}"/>
    <cellStyle name="Normal 24 2" xfId="669" xr:uid="{00000000-0005-0000-0000-0000086B0000}"/>
    <cellStyle name="Normal 24 2 2" xfId="1015" xr:uid="{00000000-0005-0000-0000-0000096B0000}"/>
    <cellStyle name="Normal 24 2 2 2" xfId="2111" xr:uid="{00000000-0005-0000-0000-00000A6B0000}"/>
    <cellStyle name="Normal 24 2 2 2 2" xfId="12853" xr:uid="{00000000-0005-0000-0000-00000B6B0000}"/>
    <cellStyle name="Normal 24 2 2 2 3" xfId="18259" xr:uid="{00000000-0005-0000-0000-00000C6B0000}"/>
    <cellStyle name="Normal 24 2 2 3" xfId="12852" xr:uid="{00000000-0005-0000-0000-00000D6B0000}"/>
    <cellStyle name="Normal 24 2 2 4" xfId="17308" xr:uid="{00000000-0005-0000-0000-00000E6B0000}"/>
    <cellStyle name="Normal 24 2 3" xfId="1770" xr:uid="{00000000-0005-0000-0000-00000F6B0000}"/>
    <cellStyle name="Normal 24 2 3 2" xfId="17918" xr:uid="{00000000-0005-0000-0000-0000106B0000}"/>
    <cellStyle name="Normal 24 2 4" xfId="12851" xr:uid="{00000000-0005-0000-0000-0000116B0000}"/>
    <cellStyle name="Normal 24 2 5" xfId="31194" xr:uid="{00000000-0005-0000-0000-0000126B0000}"/>
    <cellStyle name="Normal 24 2 6" xfId="16967" xr:uid="{00000000-0005-0000-0000-0000136B0000}"/>
    <cellStyle name="Normal 24 2 7" xfId="34521" xr:uid="{00000000-0005-0000-0000-0000146B0000}"/>
    <cellStyle name="Normal 24 3" xfId="829" xr:uid="{00000000-0005-0000-0000-0000156B0000}"/>
    <cellStyle name="Normal 24 3 2" xfId="1925" xr:uid="{00000000-0005-0000-0000-0000166B0000}"/>
    <cellStyle name="Normal 24 3 2 2" xfId="12856" xr:uid="{00000000-0005-0000-0000-0000176B0000}"/>
    <cellStyle name="Normal 24 3 2 2 2" xfId="12857" xr:uid="{00000000-0005-0000-0000-0000186B0000}"/>
    <cellStyle name="Normal 24 3 2 2 2 2" xfId="12858" xr:uid="{00000000-0005-0000-0000-0000196B0000}"/>
    <cellStyle name="Normal 24 3 2 2 2 2 2" xfId="27783" xr:uid="{00000000-0005-0000-0000-00001A6B0000}"/>
    <cellStyle name="Normal 24 3 2 2 2 3" xfId="12859" xr:uid="{00000000-0005-0000-0000-00001B6B0000}"/>
    <cellStyle name="Normal 24 3 2 2 2 3 2" xfId="27784" xr:uid="{00000000-0005-0000-0000-00001C6B0000}"/>
    <cellStyle name="Normal 24 3 2 2 2 4" xfId="27782" xr:uid="{00000000-0005-0000-0000-00001D6B0000}"/>
    <cellStyle name="Normal 24 3 2 2 3" xfId="12860" xr:uid="{00000000-0005-0000-0000-00001E6B0000}"/>
    <cellStyle name="Normal 24 3 2 2 3 2" xfId="12861" xr:uid="{00000000-0005-0000-0000-00001F6B0000}"/>
    <cellStyle name="Normal 24 3 2 2 3 2 2" xfId="27786" xr:uid="{00000000-0005-0000-0000-0000206B0000}"/>
    <cellStyle name="Normal 24 3 2 2 3 3" xfId="27785" xr:uid="{00000000-0005-0000-0000-0000216B0000}"/>
    <cellStyle name="Normal 24 3 2 2 4" xfId="27781" xr:uid="{00000000-0005-0000-0000-0000226B0000}"/>
    <cellStyle name="Normal 24 3 2 3" xfId="12862" xr:uid="{00000000-0005-0000-0000-0000236B0000}"/>
    <cellStyle name="Normal 24 3 2 3 2" xfId="12863" xr:uid="{00000000-0005-0000-0000-0000246B0000}"/>
    <cellStyle name="Normal 24 3 2 3 2 2" xfId="27788" xr:uid="{00000000-0005-0000-0000-0000256B0000}"/>
    <cellStyle name="Normal 24 3 2 3 3" xfId="12864" xr:uid="{00000000-0005-0000-0000-0000266B0000}"/>
    <cellStyle name="Normal 24 3 2 3 3 2" xfId="27789" xr:uid="{00000000-0005-0000-0000-0000276B0000}"/>
    <cellStyle name="Normal 24 3 2 3 4" xfId="27787" xr:uid="{00000000-0005-0000-0000-0000286B0000}"/>
    <cellStyle name="Normal 24 3 2 4" xfId="12865" xr:uid="{00000000-0005-0000-0000-0000296B0000}"/>
    <cellStyle name="Normal 24 3 2 4 2" xfId="12866" xr:uid="{00000000-0005-0000-0000-00002A6B0000}"/>
    <cellStyle name="Normal 24 3 2 4 2 2" xfId="27791" xr:uid="{00000000-0005-0000-0000-00002B6B0000}"/>
    <cellStyle name="Normal 24 3 2 4 3" xfId="27790" xr:uid="{00000000-0005-0000-0000-00002C6B0000}"/>
    <cellStyle name="Normal 24 3 2 5" xfId="12855" xr:uid="{00000000-0005-0000-0000-00002D6B0000}"/>
    <cellStyle name="Normal 24 3 2 5 2" xfId="27780" xr:uid="{00000000-0005-0000-0000-00002E6B0000}"/>
    <cellStyle name="Normal 24 3 2 6" xfId="18073" xr:uid="{00000000-0005-0000-0000-00002F6B0000}"/>
    <cellStyle name="Normal 24 3 3" xfId="12867" xr:uid="{00000000-0005-0000-0000-0000306B0000}"/>
    <cellStyle name="Normal 24 3 3 2" xfId="12868" xr:uid="{00000000-0005-0000-0000-0000316B0000}"/>
    <cellStyle name="Normal 24 3 3 2 2" xfId="12869" xr:uid="{00000000-0005-0000-0000-0000326B0000}"/>
    <cellStyle name="Normal 24 3 3 2 2 2" xfId="27794" xr:uid="{00000000-0005-0000-0000-0000336B0000}"/>
    <cellStyle name="Normal 24 3 3 2 3" xfId="12870" xr:uid="{00000000-0005-0000-0000-0000346B0000}"/>
    <cellStyle name="Normal 24 3 3 2 3 2" xfId="27795" xr:uid="{00000000-0005-0000-0000-0000356B0000}"/>
    <cellStyle name="Normal 24 3 3 2 4" xfId="27793" xr:uid="{00000000-0005-0000-0000-0000366B0000}"/>
    <cellStyle name="Normal 24 3 3 3" xfId="12871" xr:uid="{00000000-0005-0000-0000-0000376B0000}"/>
    <cellStyle name="Normal 24 3 3 3 2" xfId="12872" xr:uid="{00000000-0005-0000-0000-0000386B0000}"/>
    <cellStyle name="Normal 24 3 3 3 2 2" xfId="27797" xr:uid="{00000000-0005-0000-0000-0000396B0000}"/>
    <cellStyle name="Normal 24 3 3 3 3" xfId="27796" xr:uid="{00000000-0005-0000-0000-00003A6B0000}"/>
    <cellStyle name="Normal 24 3 3 4" xfId="27792" xr:uid="{00000000-0005-0000-0000-00003B6B0000}"/>
    <cellStyle name="Normal 24 3 4" xfId="12873" xr:uid="{00000000-0005-0000-0000-00003C6B0000}"/>
    <cellStyle name="Normal 24 3 4 2" xfId="12874" xr:uid="{00000000-0005-0000-0000-00003D6B0000}"/>
    <cellStyle name="Normal 24 3 4 2 2" xfId="27799" xr:uid="{00000000-0005-0000-0000-00003E6B0000}"/>
    <cellStyle name="Normal 24 3 4 3" xfId="12875" xr:uid="{00000000-0005-0000-0000-00003F6B0000}"/>
    <cellStyle name="Normal 24 3 4 3 2" xfId="27800" xr:uid="{00000000-0005-0000-0000-0000406B0000}"/>
    <cellStyle name="Normal 24 3 4 4" xfId="27798" xr:uid="{00000000-0005-0000-0000-0000416B0000}"/>
    <cellStyle name="Normal 24 3 5" xfId="12876" xr:uid="{00000000-0005-0000-0000-0000426B0000}"/>
    <cellStyle name="Normal 24 3 5 2" xfId="12877" xr:uid="{00000000-0005-0000-0000-0000436B0000}"/>
    <cellStyle name="Normal 24 3 5 2 2" xfId="27802" xr:uid="{00000000-0005-0000-0000-0000446B0000}"/>
    <cellStyle name="Normal 24 3 5 3" xfId="27801" xr:uid="{00000000-0005-0000-0000-0000456B0000}"/>
    <cellStyle name="Normal 24 3 6" xfId="12854" xr:uid="{00000000-0005-0000-0000-0000466B0000}"/>
    <cellStyle name="Normal 24 3 6 2" xfId="27779" xr:uid="{00000000-0005-0000-0000-0000476B0000}"/>
    <cellStyle name="Normal 24 3 7" xfId="17122" xr:uid="{00000000-0005-0000-0000-0000486B0000}"/>
    <cellStyle name="Normal 24 3 8" xfId="34648" xr:uid="{00000000-0005-0000-0000-0000496B0000}"/>
    <cellStyle name="Normal 24 4" xfId="1584" xr:uid="{00000000-0005-0000-0000-00004A6B0000}"/>
    <cellStyle name="Normal 24 4 2" xfId="12879" xr:uid="{00000000-0005-0000-0000-00004B6B0000}"/>
    <cellStyle name="Normal 24 4 2 2" xfId="12880" xr:uid="{00000000-0005-0000-0000-00004C6B0000}"/>
    <cellStyle name="Normal 24 4 2 2 2" xfId="12881" xr:uid="{00000000-0005-0000-0000-00004D6B0000}"/>
    <cellStyle name="Normal 24 4 2 2 2 2" xfId="27806" xr:uid="{00000000-0005-0000-0000-00004E6B0000}"/>
    <cellStyle name="Normal 24 4 2 2 3" xfId="12882" xr:uid="{00000000-0005-0000-0000-00004F6B0000}"/>
    <cellStyle name="Normal 24 4 2 2 3 2" xfId="27807" xr:uid="{00000000-0005-0000-0000-0000506B0000}"/>
    <cellStyle name="Normal 24 4 2 2 4" xfId="27805" xr:uid="{00000000-0005-0000-0000-0000516B0000}"/>
    <cellStyle name="Normal 24 4 2 3" xfId="12883" xr:uid="{00000000-0005-0000-0000-0000526B0000}"/>
    <cellStyle name="Normal 24 4 2 3 2" xfId="12884" xr:uid="{00000000-0005-0000-0000-0000536B0000}"/>
    <cellStyle name="Normal 24 4 2 3 2 2" xfId="27809" xr:uid="{00000000-0005-0000-0000-0000546B0000}"/>
    <cellStyle name="Normal 24 4 2 3 3" xfId="27808" xr:uid="{00000000-0005-0000-0000-0000556B0000}"/>
    <cellStyle name="Normal 24 4 2 4" xfId="27804" xr:uid="{00000000-0005-0000-0000-0000566B0000}"/>
    <cellStyle name="Normal 24 4 3" xfId="12885" xr:uid="{00000000-0005-0000-0000-0000576B0000}"/>
    <cellStyle name="Normal 24 4 3 2" xfId="12886" xr:uid="{00000000-0005-0000-0000-0000586B0000}"/>
    <cellStyle name="Normal 24 4 3 2 2" xfId="27811" xr:uid="{00000000-0005-0000-0000-0000596B0000}"/>
    <cellStyle name="Normal 24 4 3 3" xfId="12887" xr:uid="{00000000-0005-0000-0000-00005A6B0000}"/>
    <cellStyle name="Normal 24 4 3 3 2" xfId="27812" xr:uid="{00000000-0005-0000-0000-00005B6B0000}"/>
    <cellStyle name="Normal 24 4 3 4" xfId="27810" xr:uid="{00000000-0005-0000-0000-00005C6B0000}"/>
    <cellStyle name="Normal 24 4 4" xfId="12888" xr:uid="{00000000-0005-0000-0000-00005D6B0000}"/>
    <cellStyle name="Normal 24 4 4 2" xfId="12889" xr:uid="{00000000-0005-0000-0000-00005E6B0000}"/>
    <cellStyle name="Normal 24 4 4 2 2" xfId="27814" xr:uid="{00000000-0005-0000-0000-00005F6B0000}"/>
    <cellStyle name="Normal 24 4 4 3" xfId="27813" xr:uid="{00000000-0005-0000-0000-0000606B0000}"/>
    <cellStyle name="Normal 24 4 5" xfId="12878" xr:uid="{00000000-0005-0000-0000-0000616B0000}"/>
    <cellStyle name="Normal 24 4 5 2" xfId="27803" xr:uid="{00000000-0005-0000-0000-0000626B0000}"/>
    <cellStyle name="Normal 24 4 6" xfId="17732" xr:uid="{00000000-0005-0000-0000-0000636B0000}"/>
    <cellStyle name="Normal 24 5" xfId="12890" xr:uid="{00000000-0005-0000-0000-0000646B0000}"/>
    <cellStyle name="Normal 24 5 2" xfId="12891" xr:uid="{00000000-0005-0000-0000-0000656B0000}"/>
    <cellStyle name="Normal 24 5 2 2" xfId="12892" xr:uid="{00000000-0005-0000-0000-0000666B0000}"/>
    <cellStyle name="Normal 24 5 2 2 2" xfId="12893" xr:uid="{00000000-0005-0000-0000-0000676B0000}"/>
    <cellStyle name="Normal 24 5 2 2 2 2" xfId="27818" xr:uid="{00000000-0005-0000-0000-0000686B0000}"/>
    <cellStyle name="Normal 24 5 2 2 3" xfId="12894" xr:uid="{00000000-0005-0000-0000-0000696B0000}"/>
    <cellStyle name="Normal 24 5 2 2 3 2" xfId="27819" xr:uid="{00000000-0005-0000-0000-00006A6B0000}"/>
    <cellStyle name="Normal 24 5 2 2 4" xfId="27817" xr:uid="{00000000-0005-0000-0000-00006B6B0000}"/>
    <cellStyle name="Normal 24 5 2 3" xfId="12895" xr:uid="{00000000-0005-0000-0000-00006C6B0000}"/>
    <cellStyle name="Normal 24 5 2 3 2" xfId="12896" xr:uid="{00000000-0005-0000-0000-00006D6B0000}"/>
    <cellStyle name="Normal 24 5 2 3 2 2" xfId="27821" xr:uid="{00000000-0005-0000-0000-00006E6B0000}"/>
    <cellStyle name="Normal 24 5 2 3 3" xfId="27820" xr:uid="{00000000-0005-0000-0000-00006F6B0000}"/>
    <cellStyle name="Normal 24 5 2 4" xfId="27816" xr:uid="{00000000-0005-0000-0000-0000706B0000}"/>
    <cellStyle name="Normal 24 5 3" xfId="12897" xr:uid="{00000000-0005-0000-0000-0000716B0000}"/>
    <cellStyle name="Normal 24 5 3 2" xfId="12898" xr:uid="{00000000-0005-0000-0000-0000726B0000}"/>
    <cellStyle name="Normal 24 5 3 2 2" xfId="27823" xr:uid="{00000000-0005-0000-0000-0000736B0000}"/>
    <cellStyle name="Normal 24 5 3 3" xfId="12899" xr:uid="{00000000-0005-0000-0000-0000746B0000}"/>
    <cellStyle name="Normal 24 5 3 3 2" xfId="27824" xr:uid="{00000000-0005-0000-0000-0000756B0000}"/>
    <cellStyle name="Normal 24 5 3 4" xfId="27822" xr:uid="{00000000-0005-0000-0000-0000766B0000}"/>
    <cellStyle name="Normal 24 5 4" xfId="12900" xr:uid="{00000000-0005-0000-0000-0000776B0000}"/>
    <cellStyle name="Normal 24 5 4 2" xfId="12901" xr:uid="{00000000-0005-0000-0000-0000786B0000}"/>
    <cellStyle name="Normal 24 5 4 2 2" xfId="27826" xr:uid="{00000000-0005-0000-0000-0000796B0000}"/>
    <cellStyle name="Normal 24 5 4 3" xfId="27825" xr:uid="{00000000-0005-0000-0000-00007A6B0000}"/>
    <cellStyle name="Normal 24 5 5" xfId="27815" xr:uid="{00000000-0005-0000-0000-00007B6B0000}"/>
    <cellStyle name="Normal 24 6" xfId="12902" xr:uid="{00000000-0005-0000-0000-00007C6B0000}"/>
    <cellStyle name="Normal 24 6 2" xfId="12903" xr:uid="{00000000-0005-0000-0000-00007D6B0000}"/>
    <cellStyle name="Normal 24 6 2 2" xfId="12904" xr:uid="{00000000-0005-0000-0000-00007E6B0000}"/>
    <cellStyle name="Normal 24 6 2 2 2" xfId="27829" xr:uid="{00000000-0005-0000-0000-00007F6B0000}"/>
    <cellStyle name="Normal 24 6 2 3" xfId="12905" xr:uid="{00000000-0005-0000-0000-0000806B0000}"/>
    <cellStyle name="Normal 24 6 2 3 2" xfId="27830" xr:uid="{00000000-0005-0000-0000-0000816B0000}"/>
    <cellStyle name="Normal 24 6 2 4" xfId="27828" xr:uid="{00000000-0005-0000-0000-0000826B0000}"/>
    <cellStyle name="Normal 24 6 3" xfId="12906" xr:uid="{00000000-0005-0000-0000-0000836B0000}"/>
    <cellStyle name="Normal 24 6 3 2" xfId="12907" xr:uid="{00000000-0005-0000-0000-0000846B0000}"/>
    <cellStyle name="Normal 24 6 3 2 2" xfId="27832" xr:uid="{00000000-0005-0000-0000-0000856B0000}"/>
    <cellStyle name="Normal 24 6 3 3" xfId="27831" xr:uid="{00000000-0005-0000-0000-0000866B0000}"/>
    <cellStyle name="Normal 24 6 4" xfId="27827" xr:uid="{00000000-0005-0000-0000-0000876B0000}"/>
    <cellStyle name="Normal 24 7" xfId="12908" xr:uid="{00000000-0005-0000-0000-0000886B0000}"/>
    <cellStyle name="Normal 24 7 2" xfId="12909" xr:uid="{00000000-0005-0000-0000-0000896B0000}"/>
    <cellStyle name="Normal 24 7 2 2" xfId="12910" xr:uid="{00000000-0005-0000-0000-00008A6B0000}"/>
    <cellStyle name="Normal 24 7 2 2 2" xfId="27835" xr:uid="{00000000-0005-0000-0000-00008B6B0000}"/>
    <cellStyle name="Normal 24 7 2 3" xfId="12911" xr:uid="{00000000-0005-0000-0000-00008C6B0000}"/>
    <cellStyle name="Normal 24 7 2 3 2" xfId="27836" xr:uid="{00000000-0005-0000-0000-00008D6B0000}"/>
    <cellStyle name="Normal 24 7 2 4" xfId="27834" xr:uid="{00000000-0005-0000-0000-00008E6B0000}"/>
    <cellStyle name="Normal 24 7 3" xfId="12912" xr:uid="{00000000-0005-0000-0000-00008F6B0000}"/>
    <cellStyle name="Normal 24 7 3 2" xfId="27837" xr:uid="{00000000-0005-0000-0000-0000906B0000}"/>
    <cellStyle name="Normal 24 7 4" xfId="12913" xr:uid="{00000000-0005-0000-0000-0000916B0000}"/>
    <cellStyle name="Normal 24 7 4 2" xfId="27838" xr:uid="{00000000-0005-0000-0000-0000926B0000}"/>
    <cellStyle name="Normal 24 7 5" xfId="27833" xr:uid="{00000000-0005-0000-0000-0000936B0000}"/>
    <cellStyle name="Normal 24 8" xfId="12914" xr:uid="{00000000-0005-0000-0000-0000946B0000}"/>
    <cellStyle name="Normal 24 8 2" xfId="12915" xr:uid="{00000000-0005-0000-0000-0000956B0000}"/>
    <cellStyle name="Normal 24 8 2 2" xfId="27840" xr:uid="{00000000-0005-0000-0000-0000966B0000}"/>
    <cellStyle name="Normal 24 8 3" xfId="27839" xr:uid="{00000000-0005-0000-0000-0000976B0000}"/>
    <cellStyle name="Normal 24 9" xfId="2615" xr:uid="{00000000-0005-0000-0000-0000986B0000}"/>
    <cellStyle name="Normal 24 9 2" xfId="18759" xr:uid="{00000000-0005-0000-0000-0000996B0000}"/>
    <cellStyle name="Normal 240" xfId="35247" xr:uid="{00000000-0005-0000-0000-00009A6B0000}"/>
    <cellStyle name="Normal 241" xfId="35273" xr:uid="{00000000-0005-0000-0000-00009B6B0000}"/>
    <cellStyle name="Normal 242" xfId="35255" xr:uid="{00000000-0005-0000-0000-00009C6B0000}"/>
    <cellStyle name="Normal 243" xfId="35266" xr:uid="{00000000-0005-0000-0000-00009D6B0000}"/>
    <cellStyle name="Normal 244" xfId="35283" xr:uid="{00000000-0005-0000-0000-00009E6B0000}"/>
    <cellStyle name="Normal 245" xfId="35304" xr:uid="{00000000-0005-0000-0000-00009F6B0000}"/>
    <cellStyle name="Normal 246" xfId="35290" xr:uid="{00000000-0005-0000-0000-0000A06B0000}"/>
    <cellStyle name="Normal 247" xfId="35310" xr:uid="{00000000-0005-0000-0000-0000A16B0000}"/>
    <cellStyle name="Normal 248" xfId="35337" xr:uid="{00000000-0005-0000-0000-0000A26B0000}"/>
    <cellStyle name="Normal 249" xfId="35319" xr:uid="{00000000-0005-0000-0000-0000A36B0000}"/>
    <cellStyle name="Normal 25" xfId="466" xr:uid="{00000000-0005-0000-0000-0000A46B0000}"/>
    <cellStyle name="Normal 25 2" xfId="670" xr:uid="{00000000-0005-0000-0000-0000A56B0000}"/>
    <cellStyle name="Normal 25 2 2" xfId="1016" xr:uid="{00000000-0005-0000-0000-0000A66B0000}"/>
    <cellStyle name="Normal 25 2 2 2" xfId="2112" xr:uid="{00000000-0005-0000-0000-0000A76B0000}"/>
    <cellStyle name="Normal 25 2 2 2 2" xfId="12919" xr:uid="{00000000-0005-0000-0000-0000A86B0000}"/>
    <cellStyle name="Normal 25 2 2 2 2 2" xfId="12920" xr:uid="{00000000-0005-0000-0000-0000A96B0000}"/>
    <cellStyle name="Normal 25 2 2 2 2 2 2" xfId="27845" xr:uid="{00000000-0005-0000-0000-0000AA6B0000}"/>
    <cellStyle name="Normal 25 2 2 2 2 3" xfId="12921" xr:uid="{00000000-0005-0000-0000-0000AB6B0000}"/>
    <cellStyle name="Normal 25 2 2 2 2 3 2" xfId="27846" xr:uid="{00000000-0005-0000-0000-0000AC6B0000}"/>
    <cellStyle name="Normal 25 2 2 2 2 4" xfId="27844" xr:uid="{00000000-0005-0000-0000-0000AD6B0000}"/>
    <cellStyle name="Normal 25 2 2 2 3" xfId="12922" xr:uid="{00000000-0005-0000-0000-0000AE6B0000}"/>
    <cellStyle name="Normal 25 2 2 2 3 2" xfId="12923" xr:uid="{00000000-0005-0000-0000-0000AF6B0000}"/>
    <cellStyle name="Normal 25 2 2 2 3 2 2" xfId="27848" xr:uid="{00000000-0005-0000-0000-0000B06B0000}"/>
    <cellStyle name="Normal 25 2 2 2 3 3" xfId="27847" xr:uid="{00000000-0005-0000-0000-0000B16B0000}"/>
    <cellStyle name="Normal 25 2 2 2 4" xfId="12918" xr:uid="{00000000-0005-0000-0000-0000B26B0000}"/>
    <cellStyle name="Normal 25 2 2 2 4 2" xfId="27843" xr:uid="{00000000-0005-0000-0000-0000B36B0000}"/>
    <cellStyle name="Normal 25 2 2 2 5" xfId="18260" xr:uid="{00000000-0005-0000-0000-0000B46B0000}"/>
    <cellStyle name="Normal 25 2 2 3" xfId="12924" xr:uid="{00000000-0005-0000-0000-0000B56B0000}"/>
    <cellStyle name="Normal 25 2 2 3 2" xfId="12925" xr:uid="{00000000-0005-0000-0000-0000B66B0000}"/>
    <cellStyle name="Normal 25 2 2 3 2 2" xfId="27850" xr:uid="{00000000-0005-0000-0000-0000B76B0000}"/>
    <cellStyle name="Normal 25 2 2 3 3" xfId="12926" xr:uid="{00000000-0005-0000-0000-0000B86B0000}"/>
    <cellStyle name="Normal 25 2 2 3 3 2" xfId="27851" xr:uid="{00000000-0005-0000-0000-0000B96B0000}"/>
    <cellStyle name="Normal 25 2 2 3 4" xfId="27849" xr:uid="{00000000-0005-0000-0000-0000BA6B0000}"/>
    <cellStyle name="Normal 25 2 2 4" xfId="12927" xr:uid="{00000000-0005-0000-0000-0000BB6B0000}"/>
    <cellStyle name="Normal 25 2 2 4 2" xfId="12928" xr:uid="{00000000-0005-0000-0000-0000BC6B0000}"/>
    <cellStyle name="Normal 25 2 2 4 2 2" xfId="27853" xr:uid="{00000000-0005-0000-0000-0000BD6B0000}"/>
    <cellStyle name="Normal 25 2 2 4 3" xfId="27852" xr:uid="{00000000-0005-0000-0000-0000BE6B0000}"/>
    <cellStyle name="Normal 25 2 2 5" xfId="12917" xr:uid="{00000000-0005-0000-0000-0000BF6B0000}"/>
    <cellStyle name="Normal 25 2 2 5 2" xfId="27842" xr:uid="{00000000-0005-0000-0000-0000C06B0000}"/>
    <cellStyle name="Normal 25 2 2 6" xfId="17309" xr:uid="{00000000-0005-0000-0000-0000C16B0000}"/>
    <cellStyle name="Normal 25 2 3" xfId="1771" xr:uid="{00000000-0005-0000-0000-0000C26B0000}"/>
    <cellStyle name="Normal 25 2 3 2" xfId="12930" xr:uid="{00000000-0005-0000-0000-0000C36B0000}"/>
    <cellStyle name="Normal 25 2 3 2 2" xfId="12931" xr:uid="{00000000-0005-0000-0000-0000C46B0000}"/>
    <cellStyle name="Normal 25 2 3 2 2 2" xfId="27856" xr:uid="{00000000-0005-0000-0000-0000C56B0000}"/>
    <cellStyle name="Normal 25 2 3 2 3" xfId="12932" xr:uid="{00000000-0005-0000-0000-0000C66B0000}"/>
    <cellStyle name="Normal 25 2 3 2 3 2" xfId="27857" xr:uid="{00000000-0005-0000-0000-0000C76B0000}"/>
    <cellStyle name="Normal 25 2 3 2 4" xfId="27855" xr:uid="{00000000-0005-0000-0000-0000C86B0000}"/>
    <cellStyle name="Normal 25 2 3 3" xfId="12933" xr:uid="{00000000-0005-0000-0000-0000C96B0000}"/>
    <cellStyle name="Normal 25 2 3 3 2" xfId="12934" xr:uid="{00000000-0005-0000-0000-0000CA6B0000}"/>
    <cellStyle name="Normal 25 2 3 3 2 2" xfId="27859" xr:uid="{00000000-0005-0000-0000-0000CB6B0000}"/>
    <cellStyle name="Normal 25 2 3 3 3" xfId="27858" xr:uid="{00000000-0005-0000-0000-0000CC6B0000}"/>
    <cellStyle name="Normal 25 2 3 4" xfId="12929" xr:uid="{00000000-0005-0000-0000-0000CD6B0000}"/>
    <cellStyle name="Normal 25 2 3 4 2" xfId="27854" xr:uid="{00000000-0005-0000-0000-0000CE6B0000}"/>
    <cellStyle name="Normal 25 2 3 5" xfId="17919" xr:uid="{00000000-0005-0000-0000-0000CF6B0000}"/>
    <cellStyle name="Normal 25 2 4" xfId="12935" xr:uid="{00000000-0005-0000-0000-0000D06B0000}"/>
    <cellStyle name="Normal 25 2 4 2" xfId="12936" xr:uid="{00000000-0005-0000-0000-0000D16B0000}"/>
    <cellStyle name="Normal 25 2 4 2 2" xfId="27861" xr:uid="{00000000-0005-0000-0000-0000D26B0000}"/>
    <cellStyle name="Normal 25 2 4 3" xfId="12937" xr:uid="{00000000-0005-0000-0000-0000D36B0000}"/>
    <cellStyle name="Normal 25 2 4 3 2" xfId="27862" xr:uid="{00000000-0005-0000-0000-0000D46B0000}"/>
    <cellStyle name="Normal 25 2 4 4" xfId="27860" xr:uid="{00000000-0005-0000-0000-0000D56B0000}"/>
    <cellStyle name="Normal 25 2 5" xfId="12938" xr:uid="{00000000-0005-0000-0000-0000D66B0000}"/>
    <cellStyle name="Normal 25 2 5 2" xfId="12939" xr:uid="{00000000-0005-0000-0000-0000D76B0000}"/>
    <cellStyle name="Normal 25 2 5 2 2" xfId="27864" xr:uid="{00000000-0005-0000-0000-0000D86B0000}"/>
    <cellStyle name="Normal 25 2 5 3" xfId="27863" xr:uid="{00000000-0005-0000-0000-0000D96B0000}"/>
    <cellStyle name="Normal 25 2 6" xfId="12916" xr:uid="{00000000-0005-0000-0000-0000DA6B0000}"/>
    <cellStyle name="Normal 25 2 6 2" xfId="27841" xr:uid="{00000000-0005-0000-0000-0000DB6B0000}"/>
    <cellStyle name="Normal 25 2 7" xfId="31208" xr:uid="{00000000-0005-0000-0000-0000DC6B0000}"/>
    <cellStyle name="Normal 25 2 8" xfId="16968" xr:uid="{00000000-0005-0000-0000-0000DD6B0000}"/>
    <cellStyle name="Normal 25 2 9" xfId="34651" xr:uid="{00000000-0005-0000-0000-0000DE6B0000}"/>
    <cellStyle name="Normal 25 3" xfId="830" xr:uid="{00000000-0005-0000-0000-0000DF6B0000}"/>
    <cellStyle name="Normal 25 3 2" xfId="1926" xr:uid="{00000000-0005-0000-0000-0000E06B0000}"/>
    <cellStyle name="Normal 25 3 2 2" xfId="12942" xr:uid="{00000000-0005-0000-0000-0000E16B0000}"/>
    <cellStyle name="Normal 25 3 2 2 2" xfId="12943" xr:uid="{00000000-0005-0000-0000-0000E26B0000}"/>
    <cellStyle name="Normal 25 3 2 2 2 2" xfId="27868" xr:uid="{00000000-0005-0000-0000-0000E36B0000}"/>
    <cellStyle name="Normal 25 3 2 2 3" xfId="12944" xr:uid="{00000000-0005-0000-0000-0000E46B0000}"/>
    <cellStyle name="Normal 25 3 2 2 3 2" xfId="27869" xr:uid="{00000000-0005-0000-0000-0000E56B0000}"/>
    <cellStyle name="Normal 25 3 2 2 4" xfId="27867" xr:uid="{00000000-0005-0000-0000-0000E66B0000}"/>
    <cellStyle name="Normal 25 3 2 3" xfId="12945" xr:uid="{00000000-0005-0000-0000-0000E76B0000}"/>
    <cellStyle name="Normal 25 3 2 3 2" xfId="12946" xr:uid="{00000000-0005-0000-0000-0000E86B0000}"/>
    <cellStyle name="Normal 25 3 2 3 2 2" xfId="27871" xr:uid="{00000000-0005-0000-0000-0000E96B0000}"/>
    <cellStyle name="Normal 25 3 2 3 3" xfId="27870" xr:uid="{00000000-0005-0000-0000-0000EA6B0000}"/>
    <cellStyle name="Normal 25 3 2 4" xfId="12941" xr:uid="{00000000-0005-0000-0000-0000EB6B0000}"/>
    <cellStyle name="Normal 25 3 2 4 2" xfId="27866" xr:uid="{00000000-0005-0000-0000-0000EC6B0000}"/>
    <cellStyle name="Normal 25 3 2 5" xfId="18074" xr:uid="{00000000-0005-0000-0000-0000ED6B0000}"/>
    <cellStyle name="Normal 25 3 3" xfId="12947" xr:uid="{00000000-0005-0000-0000-0000EE6B0000}"/>
    <cellStyle name="Normal 25 3 3 2" xfId="12948" xr:uid="{00000000-0005-0000-0000-0000EF6B0000}"/>
    <cellStyle name="Normal 25 3 3 2 2" xfId="27873" xr:uid="{00000000-0005-0000-0000-0000F06B0000}"/>
    <cellStyle name="Normal 25 3 3 3" xfId="12949" xr:uid="{00000000-0005-0000-0000-0000F16B0000}"/>
    <cellStyle name="Normal 25 3 3 3 2" xfId="27874" xr:uid="{00000000-0005-0000-0000-0000F26B0000}"/>
    <cellStyle name="Normal 25 3 3 4" xfId="27872" xr:uid="{00000000-0005-0000-0000-0000F36B0000}"/>
    <cellStyle name="Normal 25 3 4" xfId="12950" xr:uid="{00000000-0005-0000-0000-0000F46B0000}"/>
    <cellStyle name="Normal 25 3 4 2" xfId="12951" xr:uid="{00000000-0005-0000-0000-0000F56B0000}"/>
    <cellStyle name="Normal 25 3 4 2 2" xfId="27876" xr:uid="{00000000-0005-0000-0000-0000F66B0000}"/>
    <cellStyle name="Normal 25 3 4 3" xfId="27875" xr:uid="{00000000-0005-0000-0000-0000F76B0000}"/>
    <cellStyle name="Normal 25 3 5" xfId="12940" xr:uid="{00000000-0005-0000-0000-0000F86B0000}"/>
    <cellStyle name="Normal 25 3 5 2" xfId="27865" xr:uid="{00000000-0005-0000-0000-0000F96B0000}"/>
    <cellStyle name="Normal 25 3 6" xfId="17123" xr:uid="{00000000-0005-0000-0000-0000FA6B0000}"/>
    <cellStyle name="Normal 25 3 7" xfId="34408" xr:uid="{00000000-0005-0000-0000-0000FB6B0000}"/>
    <cellStyle name="Normal 25 4" xfId="1585" xr:uid="{00000000-0005-0000-0000-0000FC6B0000}"/>
    <cellStyle name="Normal 25 4 2" xfId="12953" xr:uid="{00000000-0005-0000-0000-0000FD6B0000}"/>
    <cellStyle name="Normal 25 4 2 2" xfId="12954" xr:uid="{00000000-0005-0000-0000-0000FE6B0000}"/>
    <cellStyle name="Normal 25 4 2 2 2" xfId="27879" xr:uid="{00000000-0005-0000-0000-0000FF6B0000}"/>
    <cellStyle name="Normal 25 4 2 3" xfId="12955" xr:uid="{00000000-0005-0000-0000-0000006C0000}"/>
    <cellStyle name="Normal 25 4 2 3 2" xfId="27880" xr:uid="{00000000-0005-0000-0000-0000016C0000}"/>
    <cellStyle name="Normal 25 4 2 4" xfId="27878" xr:uid="{00000000-0005-0000-0000-0000026C0000}"/>
    <cellStyle name="Normal 25 4 3" xfId="12956" xr:uid="{00000000-0005-0000-0000-0000036C0000}"/>
    <cellStyle name="Normal 25 4 3 2" xfId="12957" xr:uid="{00000000-0005-0000-0000-0000046C0000}"/>
    <cellStyle name="Normal 25 4 3 2 2" xfId="27882" xr:uid="{00000000-0005-0000-0000-0000056C0000}"/>
    <cellStyle name="Normal 25 4 3 3" xfId="27881" xr:uid="{00000000-0005-0000-0000-0000066C0000}"/>
    <cellStyle name="Normal 25 4 4" xfId="12952" xr:uid="{00000000-0005-0000-0000-0000076C0000}"/>
    <cellStyle name="Normal 25 4 4 2" xfId="27877" xr:uid="{00000000-0005-0000-0000-0000086C0000}"/>
    <cellStyle name="Normal 25 4 5" xfId="17733" xr:uid="{00000000-0005-0000-0000-0000096C0000}"/>
    <cellStyle name="Normal 25 5" xfId="12958" xr:uid="{00000000-0005-0000-0000-00000A6C0000}"/>
    <cellStyle name="Normal 25 5 2" xfId="12959" xr:uid="{00000000-0005-0000-0000-00000B6C0000}"/>
    <cellStyle name="Normal 25 5 2 2" xfId="12960" xr:uid="{00000000-0005-0000-0000-00000C6C0000}"/>
    <cellStyle name="Normal 25 5 2 2 2" xfId="27885" xr:uid="{00000000-0005-0000-0000-00000D6C0000}"/>
    <cellStyle name="Normal 25 5 2 3" xfId="12961" xr:uid="{00000000-0005-0000-0000-00000E6C0000}"/>
    <cellStyle name="Normal 25 5 2 3 2" xfId="27886" xr:uid="{00000000-0005-0000-0000-00000F6C0000}"/>
    <cellStyle name="Normal 25 5 2 4" xfId="27884" xr:uid="{00000000-0005-0000-0000-0000106C0000}"/>
    <cellStyle name="Normal 25 5 3" xfId="12962" xr:uid="{00000000-0005-0000-0000-0000116C0000}"/>
    <cellStyle name="Normal 25 5 3 2" xfId="12963" xr:uid="{00000000-0005-0000-0000-0000126C0000}"/>
    <cellStyle name="Normal 25 5 3 2 2" xfId="27888" xr:uid="{00000000-0005-0000-0000-0000136C0000}"/>
    <cellStyle name="Normal 25 5 3 3" xfId="27887" xr:uid="{00000000-0005-0000-0000-0000146C0000}"/>
    <cellStyle name="Normal 25 5 4" xfId="27883" xr:uid="{00000000-0005-0000-0000-0000156C0000}"/>
    <cellStyle name="Normal 25 6" xfId="12964" xr:uid="{00000000-0005-0000-0000-0000166C0000}"/>
    <cellStyle name="Normal 25 6 2" xfId="12965" xr:uid="{00000000-0005-0000-0000-0000176C0000}"/>
    <cellStyle name="Normal 25 7" xfId="2630" xr:uid="{00000000-0005-0000-0000-0000186C0000}"/>
    <cellStyle name="Normal 25 8" xfId="16782" xr:uid="{00000000-0005-0000-0000-0000196C0000}"/>
    <cellStyle name="Normal 250" xfId="35330" xr:uid="{00000000-0005-0000-0000-00001A6C0000}"/>
    <cellStyle name="Normal 251" xfId="35346" xr:uid="{00000000-0005-0000-0000-00001B6C0000}"/>
    <cellStyle name="Normal 252" xfId="35369" xr:uid="{00000000-0005-0000-0000-00001C6C0000}"/>
    <cellStyle name="Normal 253" xfId="35356" xr:uid="{00000000-0005-0000-0000-00001D6C0000}"/>
    <cellStyle name="Normal 254" xfId="35362" xr:uid="{00000000-0005-0000-0000-00001E6C0000}"/>
    <cellStyle name="Normal 255" xfId="35382" xr:uid="{00000000-0005-0000-0000-0000408A0000}"/>
    <cellStyle name="Normal 256" xfId="35407" xr:uid="{00000000-0005-0000-0000-0000488A0000}"/>
    <cellStyle name="Normal 257" xfId="35390" xr:uid="{00000000-0005-0000-0000-0000518A0000}"/>
    <cellStyle name="Normal 258" xfId="35412" xr:uid="{00000000-0005-0000-0000-00005A8A0000}"/>
    <cellStyle name="Normal 259" xfId="35416" xr:uid="{00000000-0005-0000-0000-0000628A0000}"/>
    <cellStyle name="Normal 26" xfId="480" xr:uid="{00000000-0005-0000-0000-00001F6C0000}"/>
    <cellStyle name="Normal 26 2" xfId="12966" xr:uid="{00000000-0005-0000-0000-0000206C0000}"/>
    <cellStyle name="Normal 26 2 2" xfId="12967" xr:uid="{00000000-0005-0000-0000-0000216C0000}"/>
    <cellStyle name="Normal 26 2 2 2" xfId="12968" xr:uid="{00000000-0005-0000-0000-0000226C0000}"/>
    <cellStyle name="Normal 26 2 2 2 2" xfId="12969" xr:uid="{00000000-0005-0000-0000-0000236C0000}"/>
    <cellStyle name="Normal 26 2 2 2 2 2" xfId="12970" xr:uid="{00000000-0005-0000-0000-0000246C0000}"/>
    <cellStyle name="Normal 26 2 2 2 2 2 2" xfId="27893" xr:uid="{00000000-0005-0000-0000-0000256C0000}"/>
    <cellStyle name="Normal 26 2 2 2 2 3" xfId="12971" xr:uid="{00000000-0005-0000-0000-0000266C0000}"/>
    <cellStyle name="Normal 26 2 2 2 2 3 2" xfId="27894" xr:uid="{00000000-0005-0000-0000-0000276C0000}"/>
    <cellStyle name="Normal 26 2 2 2 2 4" xfId="27892" xr:uid="{00000000-0005-0000-0000-0000286C0000}"/>
    <cellStyle name="Normal 26 2 2 2 3" xfId="12972" xr:uid="{00000000-0005-0000-0000-0000296C0000}"/>
    <cellStyle name="Normal 26 2 2 2 3 2" xfId="12973" xr:uid="{00000000-0005-0000-0000-00002A6C0000}"/>
    <cellStyle name="Normal 26 2 2 2 3 2 2" xfId="27896" xr:uid="{00000000-0005-0000-0000-00002B6C0000}"/>
    <cellStyle name="Normal 26 2 2 2 3 3" xfId="27895" xr:uid="{00000000-0005-0000-0000-00002C6C0000}"/>
    <cellStyle name="Normal 26 2 2 2 4" xfId="27891" xr:uid="{00000000-0005-0000-0000-00002D6C0000}"/>
    <cellStyle name="Normal 26 2 2 3" xfId="12974" xr:uid="{00000000-0005-0000-0000-00002E6C0000}"/>
    <cellStyle name="Normal 26 2 2 3 2" xfId="12975" xr:uid="{00000000-0005-0000-0000-00002F6C0000}"/>
    <cellStyle name="Normal 26 2 2 3 2 2" xfId="27898" xr:uid="{00000000-0005-0000-0000-0000306C0000}"/>
    <cellStyle name="Normal 26 2 2 3 3" xfId="12976" xr:uid="{00000000-0005-0000-0000-0000316C0000}"/>
    <cellStyle name="Normal 26 2 2 3 3 2" xfId="27899" xr:uid="{00000000-0005-0000-0000-0000326C0000}"/>
    <cellStyle name="Normal 26 2 2 3 4" xfId="27897" xr:uid="{00000000-0005-0000-0000-0000336C0000}"/>
    <cellStyle name="Normal 26 2 2 4" xfId="12977" xr:uid="{00000000-0005-0000-0000-0000346C0000}"/>
    <cellStyle name="Normal 26 2 2 4 2" xfId="12978" xr:uid="{00000000-0005-0000-0000-0000356C0000}"/>
    <cellStyle name="Normal 26 2 2 4 2 2" xfId="27901" xr:uid="{00000000-0005-0000-0000-0000366C0000}"/>
    <cellStyle name="Normal 26 2 2 4 3" xfId="27900" xr:uid="{00000000-0005-0000-0000-0000376C0000}"/>
    <cellStyle name="Normal 26 2 2 5" xfId="27890" xr:uid="{00000000-0005-0000-0000-0000386C0000}"/>
    <cellStyle name="Normal 26 2 3" xfId="12979" xr:uid="{00000000-0005-0000-0000-0000396C0000}"/>
    <cellStyle name="Normal 26 2 3 2" xfId="12980" xr:uid="{00000000-0005-0000-0000-00003A6C0000}"/>
    <cellStyle name="Normal 26 2 3 2 2" xfId="12981" xr:uid="{00000000-0005-0000-0000-00003B6C0000}"/>
    <cellStyle name="Normal 26 2 3 2 2 2" xfId="27904" xr:uid="{00000000-0005-0000-0000-00003C6C0000}"/>
    <cellStyle name="Normal 26 2 3 2 3" xfId="12982" xr:uid="{00000000-0005-0000-0000-00003D6C0000}"/>
    <cellStyle name="Normal 26 2 3 2 3 2" xfId="27905" xr:uid="{00000000-0005-0000-0000-00003E6C0000}"/>
    <cellStyle name="Normal 26 2 3 2 4" xfId="27903" xr:uid="{00000000-0005-0000-0000-00003F6C0000}"/>
    <cellStyle name="Normal 26 2 3 3" xfId="12983" xr:uid="{00000000-0005-0000-0000-0000406C0000}"/>
    <cellStyle name="Normal 26 2 3 3 2" xfId="12984" xr:uid="{00000000-0005-0000-0000-0000416C0000}"/>
    <cellStyle name="Normal 26 2 3 3 2 2" xfId="27907" xr:uid="{00000000-0005-0000-0000-0000426C0000}"/>
    <cellStyle name="Normal 26 2 3 3 3" xfId="27906" xr:uid="{00000000-0005-0000-0000-0000436C0000}"/>
    <cellStyle name="Normal 26 2 3 4" xfId="27902" xr:uid="{00000000-0005-0000-0000-0000446C0000}"/>
    <cellStyle name="Normal 26 2 4" xfId="12985" xr:uid="{00000000-0005-0000-0000-0000456C0000}"/>
    <cellStyle name="Normal 26 2 4 2" xfId="12986" xr:uid="{00000000-0005-0000-0000-0000466C0000}"/>
    <cellStyle name="Normal 26 2 4 2 2" xfId="27909" xr:uid="{00000000-0005-0000-0000-0000476C0000}"/>
    <cellStyle name="Normal 26 2 4 3" xfId="12987" xr:uid="{00000000-0005-0000-0000-0000486C0000}"/>
    <cellStyle name="Normal 26 2 4 3 2" xfId="27910" xr:uid="{00000000-0005-0000-0000-0000496C0000}"/>
    <cellStyle name="Normal 26 2 4 4" xfId="27908" xr:uid="{00000000-0005-0000-0000-00004A6C0000}"/>
    <cellStyle name="Normal 26 2 5" xfId="12988" xr:uid="{00000000-0005-0000-0000-00004B6C0000}"/>
    <cellStyle name="Normal 26 2 5 2" xfId="12989" xr:uid="{00000000-0005-0000-0000-00004C6C0000}"/>
    <cellStyle name="Normal 26 2 5 2 2" xfId="27912" xr:uid="{00000000-0005-0000-0000-00004D6C0000}"/>
    <cellStyle name="Normal 26 2 5 3" xfId="27911" xr:uid="{00000000-0005-0000-0000-00004E6C0000}"/>
    <cellStyle name="Normal 26 2 6" xfId="27889" xr:uid="{00000000-0005-0000-0000-00004F6C0000}"/>
    <cellStyle name="Normal 26 3" xfId="12990" xr:uid="{00000000-0005-0000-0000-0000506C0000}"/>
    <cellStyle name="Normal 26 3 2" xfId="12991" xr:uid="{00000000-0005-0000-0000-0000516C0000}"/>
    <cellStyle name="Normal 26 3 2 2" xfId="12992" xr:uid="{00000000-0005-0000-0000-0000526C0000}"/>
    <cellStyle name="Normal 26 3 2 2 2" xfId="12993" xr:uid="{00000000-0005-0000-0000-0000536C0000}"/>
    <cellStyle name="Normal 26 3 2 2 2 2" xfId="27916" xr:uid="{00000000-0005-0000-0000-0000546C0000}"/>
    <cellStyle name="Normal 26 3 2 2 3" xfId="12994" xr:uid="{00000000-0005-0000-0000-0000556C0000}"/>
    <cellStyle name="Normal 26 3 2 2 3 2" xfId="27917" xr:uid="{00000000-0005-0000-0000-0000566C0000}"/>
    <cellStyle name="Normal 26 3 2 2 4" xfId="27915" xr:uid="{00000000-0005-0000-0000-0000576C0000}"/>
    <cellStyle name="Normal 26 3 2 3" xfId="12995" xr:uid="{00000000-0005-0000-0000-0000586C0000}"/>
    <cellStyle name="Normal 26 3 2 3 2" xfId="12996" xr:uid="{00000000-0005-0000-0000-0000596C0000}"/>
    <cellStyle name="Normal 26 3 2 3 2 2" xfId="27919" xr:uid="{00000000-0005-0000-0000-00005A6C0000}"/>
    <cellStyle name="Normal 26 3 2 3 3" xfId="27918" xr:uid="{00000000-0005-0000-0000-00005B6C0000}"/>
    <cellStyle name="Normal 26 3 2 4" xfId="27914" xr:uid="{00000000-0005-0000-0000-00005C6C0000}"/>
    <cellStyle name="Normal 26 3 3" xfId="12997" xr:uid="{00000000-0005-0000-0000-00005D6C0000}"/>
    <cellStyle name="Normal 26 3 3 2" xfId="12998" xr:uid="{00000000-0005-0000-0000-00005E6C0000}"/>
    <cellStyle name="Normal 26 3 3 2 2" xfId="27921" xr:uid="{00000000-0005-0000-0000-00005F6C0000}"/>
    <cellStyle name="Normal 26 3 3 3" xfId="12999" xr:uid="{00000000-0005-0000-0000-0000606C0000}"/>
    <cellStyle name="Normal 26 3 3 3 2" xfId="27922" xr:uid="{00000000-0005-0000-0000-0000616C0000}"/>
    <cellStyle name="Normal 26 3 3 4" xfId="27920" xr:uid="{00000000-0005-0000-0000-0000626C0000}"/>
    <cellStyle name="Normal 26 3 4" xfId="13000" xr:uid="{00000000-0005-0000-0000-0000636C0000}"/>
    <cellStyle name="Normal 26 3 4 2" xfId="13001" xr:uid="{00000000-0005-0000-0000-0000646C0000}"/>
    <cellStyle name="Normal 26 3 4 2 2" xfId="27924" xr:uid="{00000000-0005-0000-0000-0000656C0000}"/>
    <cellStyle name="Normal 26 3 4 3" xfId="27923" xr:uid="{00000000-0005-0000-0000-0000666C0000}"/>
    <cellStyle name="Normal 26 3 5" xfId="27913" xr:uid="{00000000-0005-0000-0000-0000676C0000}"/>
    <cellStyle name="Normal 26 4" xfId="13002" xr:uid="{00000000-0005-0000-0000-0000686C0000}"/>
    <cellStyle name="Normal 26 4 2" xfId="13003" xr:uid="{00000000-0005-0000-0000-0000696C0000}"/>
    <cellStyle name="Normal 26 4 2 2" xfId="13004" xr:uid="{00000000-0005-0000-0000-00006A6C0000}"/>
    <cellStyle name="Normal 26 4 2 2 2" xfId="27927" xr:uid="{00000000-0005-0000-0000-00006B6C0000}"/>
    <cellStyle name="Normal 26 4 2 3" xfId="13005" xr:uid="{00000000-0005-0000-0000-00006C6C0000}"/>
    <cellStyle name="Normal 26 4 2 3 2" xfId="27928" xr:uid="{00000000-0005-0000-0000-00006D6C0000}"/>
    <cellStyle name="Normal 26 4 2 4" xfId="27926" xr:uid="{00000000-0005-0000-0000-00006E6C0000}"/>
    <cellStyle name="Normal 26 4 3" xfId="13006" xr:uid="{00000000-0005-0000-0000-00006F6C0000}"/>
    <cellStyle name="Normal 26 4 3 2" xfId="13007" xr:uid="{00000000-0005-0000-0000-0000706C0000}"/>
    <cellStyle name="Normal 26 4 3 2 2" xfId="27930" xr:uid="{00000000-0005-0000-0000-0000716C0000}"/>
    <cellStyle name="Normal 26 4 3 3" xfId="27929" xr:uid="{00000000-0005-0000-0000-0000726C0000}"/>
    <cellStyle name="Normal 26 4 4" xfId="27925" xr:uid="{00000000-0005-0000-0000-0000736C0000}"/>
    <cellStyle name="Normal 26 5" xfId="13008" xr:uid="{00000000-0005-0000-0000-0000746C0000}"/>
    <cellStyle name="Normal 26 5 2" xfId="13009" xr:uid="{00000000-0005-0000-0000-0000756C0000}"/>
    <cellStyle name="Normal 26 5 2 2" xfId="13010" xr:uid="{00000000-0005-0000-0000-0000766C0000}"/>
    <cellStyle name="Normal 26 5 2 2 2" xfId="27933" xr:uid="{00000000-0005-0000-0000-0000776C0000}"/>
    <cellStyle name="Normal 26 5 2 3" xfId="13011" xr:uid="{00000000-0005-0000-0000-0000786C0000}"/>
    <cellStyle name="Normal 26 5 2 3 2" xfId="27934" xr:uid="{00000000-0005-0000-0000-0000796C0000}"/>
    <cellStyle name="Normal 26 5 2 4" xfId="27932" xr:uid="{00000000-0005-0000-0000-00007A6C0000}"/>
    <cellStyle name="Normal 26 5 3" xfId="13012" xr:uid="{00000000-0005-0000-0000-00007B6C0000}"/>
    <cellStyle name="Normal 26 5 3 2" xfId="13013" xr:uid="{00000000-0005-0000-0000-00007C6C0000}"/>
    <cellStyle name="Normal 26 5 3 2 2" xfId="27936" xr:uid="{00000000-0005-0000-0000-00007D6C0000}"/>
    <cellStyle name="Normal 26 5 3 3" xfId="27935" xr:uid="{00000000-0005-0000-0000-00007E6C0000}"/>
    <cellStyle name="Normal 26 5 4" xfId="27931" xr:uid="{00000000-0005-0000-0000-00007F6C0000}"/>
    <cellStyle name="Normal 26 6" xfId="13014" xr:uid="{00000000-0005-0000-0000-0000806C0000}"/>
    <cellStyle name="Normal 26 6 2" xfId="13015" xr:uid="{00000000-0005-0000-0000-0000816C0000}"/>
    <cellStyle name="Normal 26 6 3" xfId="13016" xr:uid="{00000000-0005-0000-0000-0000826C0000}"/>
    <cellStyle name="Normal 26 7" xfId="13017" xr:uid="{00000000-0005-0000-0000-0000836C0000}"/>
    <cellStyle name="Normal 26 7 2" xfId="13018" xr:uid="{00000000-0005-0000-0000-0000846C0000}"/>
    <cellStyle name="Normal 26 7 2 2" xfId="27938" xr:uid="{00000000-0005-0000-0000-0000856C0000}"/>
    <cellStyle name="Normal 26 7 3" xfId="13019" xr:uid="{00000000-0005-0000-0000-0000866C0000}"/>
    <cellStyle name="Normal 26 7 3 2" xfId="27939" xr:uid="{00000000-0005-0000-0000-0000876C0000}"/>
    <cellStyle name="Normal 26 7 4" xfId="27937" xr:uid="{00000000-0005-0000-0000-0000886C0000}"/>
    <cellStyle name="Normal 26 8" xfId="13020" xr:uid="{00000000-0005-0000-0000-0000896C0000}"/>
    <cellStyle name="Normal 26 8 2" xfId="13021" xr:uid="{00000000-0005-0000-0000-00008A6C0000}"/>
    <cellStyle name="Normal 260" xfId="35443" xr:uid="{00000000-0005-0000-0000-00006A8A0000}"/>
    <cellStyle name="Normal 261" xfId="35425" xr:uid="{00000000-0005-0000-0000-0000728A0000}"/>
    <cellStyle name="Normal 262" xfId="35436" xr:uid="{00000000-0005-0000-0000-00007A8A0000}"/>
    <cellStyle name="Normal 263" xfId="35448" xr:uid="{00000000-0005-0000-0000-00007B8A0000}"/>
    <cellStyle name="Normal 264" xfId="35449" xr:uid="{00000000-0005-0000-0000-00007C8A0000}"/>
    <cellStyle name="Normal 265" xfId="35450" xr:uid="{00000000-0005-0000-0000-0000848A0000}"/>
    <cellStyle name="Normal 266" xfId="35458" xr:uid="{00000000-0005-0000-0000-00008D8A0000}"/>
    <cellStyle name="Normal 267" xfId="35485" xr:uid="{00000000-0005-0000-0000-0000968A0000}"/>
    <cellStyle name="Normal 268" xfId="35467" xr:uid="{00000000-0005-0000-0000-00009F8A0000}"/>
    <cellStyle name="Normal 269" xfId="35478" xr:uid="{00000000-0005-0000-0000-0000A88A0000}"/>
    <cellStyle name="Normal 27" xfId="533" xr:uid="{00000000-0005-0000-0000-00008B6C0000}"/>
    <cellStyle name="Normal 27 2" xfId="13022" xr:uid="{00000000-0005-0000-0000-00008C6C0000}"/>
    <cellStyle name="Normal 27 2 2" xfId="13023" xr:uid="{00000000-0005-0000-0000-00008D6C0000}"/>
    <cellStyle name="Normal 27 2 2 2" xfId="13024" xr:uid="{00000000-0005-0000-0000-00008E6C0000}"/>
    <cellStyle name="Normal 27 2 2 2 2" xfId="13025" xr:uid="{00000000-0005-0000-0000-00008F6C0000}"/>
    <cellStyle name="Normal 27 2 2 2 2 2" xfId="13026" xr:uid="{00000000-0005-0000-0000-0000906C0000}"/>
    <cellStyle name="Normal 27 2 2 2 2 2 2" xfId="27944" xr:uid="{00000000-0005-0000-0000-0000916C0000}"/>
    <cellStyle name="Normal 27 2 2 2 2 3" xfId="13027" xr:uid="{00000000-0005-0000-0000-0000926C0000}"/>
    <cellStyle name="Normal 27 2 2 2 2 3 2" xfId="27945" xr:uid="{00000000-0005-0000-0000-0000936C0000}"/>
    <cellStyle name="Normal 27 2 2 2 2 4" xfId="27943" xr:uid="{00000000-0005-0000-0000-0000946C0000}"/>
    <cellStyle name="Normal 27 2 2 2 3" xfId="13028" xr:uid="{00000000-0005-0000-0000-0000956C0000}"/>
    <cellStyle name="Normal 27 2 2 2 3 2" xfId="13029" xr:uid="{00000000-0005-0000-0000-0000966C0000}"/>
    <cellStyle name="Normal 27 2 2 2 3 2 2" xfId="27947" xr:uid="{00000000-0005-0000-0000-0000976C0000}"/>
    <cellStyle name="Normal 27 2 2 2 3 3" xfId="27946" xr:uid="{00000000-0005-0000-0000-0000986C0000}"/>
    <cellStyle name="Normal 27 2 2 2 4" xfId="27942" xr:uid="{00000000-0005-0000-0000-0000996C0000}"/>
    <cellStyle name="Normal 27 2 2 3" xfId="13030" xr:uid="{00000000-0005-0000-0000-00009A6C0000}"/>
    <cellStyle name="Normal 27 2 2 3 2" xfId="13031" xr:uid="{00000000-0005-0000-0000-00009B6C0000}"/>
    <cellStyle name="Normal 27 2 2 3 2 2" xfId="27949" xr:uid="{00000000-0005-0000-0000-00009C6C0000}"/>
    <cellStyle name="Normal 27 2 2 3 3" xfId="13032" xr:uid="{00000000-0005-0000-0000-00009D6C0000}"/>
    <cellStyle name="Normal 27 2 2 3 3 2" xfId="27950" xr:uid="{00000000-0005-0000-0000-00009E6C0000}"/>
    <cellStyle name="Normal 27 2 2 3 4" xfId="27948" xr:uid="{00000000-0005-0000-0000-00009F6C0000}"/>
    <cellStyle name="Normal 27 2 2 4" xfId="13033" xr:uid="{00000000-0005-0000-0000-0000A06C0000}"/>
    <cellStyle name="Normal 27 2 2 4 2" xfId="13034" xr:uid="{00000000-0005-0000-0000-0000A16C0000}"/>
    <cellStyle name="Normal 27 2 2 4 2 2" xfId="27952" xr:uid="{00000000-0005-0000-0000-0000A26C0000}"/>
    <cellStyle name="Normal 27 2 2 4 3" xfId="27951" xr:uid="{00000000-0005-0000-0000-0000A36C0000}"/>
    <cellStyle name="Normal 27 2 2 5" xfId="27941" xr:uid="{00000000-0005-0000-0000-0000A46C0000}"/>
    <cellStyle name="Normal 27 2 3" xfId="13035" xr:uid="{00000000-0005-0000-0000-0000A56C0000}"/>
    <cellStyle name="Normal 27 2 3 2" xfId="13036" xr:uid="{00000000-0005-0000-0000-0000A66C0000}"/>
    <cellStyle name="Normal 27 2 3 2 2" xfId="13037" xr:uid="{00000000-0005-0000-0000-0000A76C0000}"/>
    <cellStyle name="Normal 27 2 3 2 2 2" xfId="27955" xr:uid="{00000000-0005-0000-0000-0000A86C0000}"/>
    <cellStyle name="Normal 27 2 3 2 3" xfId="13038" xr:uid="{00000000-0005-0000-0000-0000A96C0000}"/>
    <cellStyle name="Normal 27 2 3 2 3 2" xfId="27956" xr:uid="{00000000-0005-0000-0000-0000AA6C0000}"/>
    <cellStyle name="Normal 27 2 3 2 4" xfId="27954" xr:uid="{00000000-0005-0000-0000-0000AB6C0000}"/>
    <cellStyle name="Normal 27 2 3 3" xfId="13039" xr:uid="{00000000-0005-0000-0000-0000AC6C0000}"/>
    <cellStyle name="Normal 27 2 3 3 2" xfId="13040" xr:uid="{00000000-0005-0000-0000-0000AD6C0000}"/>
    <cellStyle name="Normal 27 2 3 3 2 2" xfId="27958" xr:uid="{00000000-0005-0000-0000-0000AE6C0000}"/>
    <cellStyle name="Normal 27 2 3 3 3" xfId="27957" xr:uid="{00000000-0005-0000-0000-0000AF6C0000}"/>
    <cellStyle name="Normal 27 2 3 4" xfId="27953" xr:uid="{00000000-0005-0000-0000-0000B06C0000}"/>
    <cellStyle name="Normal 27 2 4" xfId="13041" xr:uid="{00000000-0005-0000-0000-0000B16C0000}"/>
    <cellStyle name="Normal 27 2 4 2" xfId="13042" xr:uid="{00000000-0005-0000-0000-0000B26C0000}"/>
    <cellStyle name="Normal 27 2 4 2 2" xfId="27960" xr:uid="{00000000-0005-0000-0000-0000B36C0000}"/>
    <cellStyle name="Normal 27 2 4 3" xfId="13043" xr:uid="{00000000-0005-0000-0000-0000B46C0000}"/>
    <cellStyle name="Normal 27 2 4 3 2" xfId="27961" xr:uid="{00000000-0005-0000-0000-0000B56C0000}"/>
    <cellStyle name="Normal 27 2 4 4" xfId="27959" xr:uid="{00000000-0005-0000-0000-0000B66C0000}"/>
    <cellStyle name="Normal 27 2 5" xfId="13044" xr:uid="{00000000-0005-0000-0000-0000B76C0000}"/>
    <cellStyle name="Normal 27 2 5 2" xfId="13045" xr:uid="{00000000-0005-0000-0000-0000B86C0000}"/>
    <cellStyle name="Normal 27 2 5 2 2" xfId="27963" xr:uid="{00000000-0005-0000-0000-0000B96C0000}"/>
    <cellStyle name="Normal 27 2 5 3" xfId="27962" xr:uid="{00000000-0005-0000-0000-0000BA6C0000}"/>
    <cellStyle name="Normal 27 2 6" xfId="27940" xr:uid="{00000000-0005-0000-0000-0000BB6C0000}"/>
    <cellStyle name="Normal 27 3" xfId="13046" xr:uid="{00000000-0005-0000-0000-0000BC6C0000}"/>
    <cellStyle name="Normal 27 3 2" xfId="13047" xr:uid="{00000000-0005-0000-0000-0000BD6C0000}"/>
    <cellStyle name="Normal 27 3 2 2" xfId="13048" xr:uid="{00000000-0005-0000-0000-0000BE6C0000}"/>
    <cellStyle name="Normal 27 3 2 2 2" xfId="13049" xr:uid="{00000000-0005-0000-0000-0000BF6C0000}"/>
    <cellStyle name="Normal 27 3 2 2 2 2" xfId="27967" xr:uid="{00000000-0005-0000-0000-0000C06C0000}"/>
    <cellStyle name="Normal 27 3 2 2 3" xfId="13050" xr:uid="{00000000-0005-0000-0000-0000C16C0000}"/>
    <cellStyle name="Normal 27 3 2 2 3 2" xfId="27968" xr:uid="{00000000-0005-0000-0000-0000C26C0000}"/>
    <cellStyle name="Normal 27 3 2 2 4" xfId="27966" xr:uid="{00000000-0005-0000-0000-0000C36C0000}"/>
    <cellStyle name="Normal 27 3 2 3" xfId="13051" xr:uid="{00000000-0005-0000-0000-0000C46C0000}"/>
    <cellStyle name="Normal 27 3 2 3 2" xfId="13052" xr:uid="{00000000-0005-0000-0000-0000C56C0000}"/>
    <cellStyle name="Normal 27 3 2 3 2 2" xfId="27970" xr:uid="{00000000-0005-0000-0000-0000C66C0000}"/>
    <cellStyle name="Normal 27 3 2 3 3" xfId="27969" xr:uid="{00000000-0005-0000-0000-0000C76C0000}"/>
    <cellStyle name="Normal 27 3 2 4" xfId="27965" xr:uid="{00000000-0005-0000-0000-0000C86C0000}"/>
    <cellStyle name="Normal 27 3 3" xfId="13053" xr:uid="{00000000-0005-0000-0000-0000C96C0000}"/>
    <cellStyle name="Normal 27 3 3 2" xfId="13054" xr:uid="{00000000-0005-0000-0000-0000CA6C0000}"/>
    <cellStyle name="Normal 27 3 3 2 2" xfId="27972" xr:uid="{00000000-0005-0000-0000-0000CB6C0000}"/>
    <cellStyle name="Normal 27 3 3 3" xfId="13055" xr:uid="{00000000-0005-0000-0000-0000CC6C0000}"/>
    <cellStyle name="Normal 27 3 3 3 2" xfId="27973" xr:uid="{00000000-0005-0000-0000-0000CD6C0000}"/>
    <cellStyle name="Normal 27 3 3 4" xfId="27971" xr:uid="{00000000-0005-0000-0000-0000CE6C0000}"/>
    <cellStyle name="Normal 27 3 4" xfId="13056" xr:uid="{00000000-0005-0000-0000-0000CF6C0000}"/>
    <cellStyle name="Normal 27 3 4 2" xfId="13057" xr:uid="{00000000-0005-0000-0000-0000D06C0000}"/>
    <cellStyle name="Normal 27 3 4 2 2" xfId="27975" xr:uid="{00000000-0005-0000-0000-0000D16C0000}"/>
    <cellStyle name="Normal 27 3 4 3" xfId="27974" xr:uid="{00000000-0005-0000-0000-0000D26C0000}"/>
    <cellStyle name="Normal 27 3 5" xfId="27964" xr:uid="{00000000-0005-0000-0000-0000D36C0000}"/>
    <cellStyle name="Normal 27 4" xfId="13058" xr:uid="{00000000-0005-0000-0000-0000D46C0000}"/>
    <cellStyle name="Normal 27 4 2" xfId="13059" xr:uid="{00000000-0005-0000-0000-0000D56C0000}"/>
    <cellStyle name="Normal 27 4 2 2" xfId="13060" xr:uid="{00000000-0005-0000-0000-0000D66C0000}"/>
    <cellStyle name="Normal 27 4 2 2 2" xfId="27978" xr:uid="{00000000-0005-0000-0000-0000D76C0000}"/>
    <cellStyle name="Normal 27 4 2 3" xfId="13061" xr:uid="{00000000-0005-0000-0000-0000D86C0000}"/>
    <cellStyle name="Normal 27 4 2 3 2" xfId="27979" xr:uid="{00000000-0005-0000-0000-0000D96C0000}"/>
    <cellStyle name="Normal 27 4 2 4" xfId="27977" xr:uid="{00000000-0005-0000-0000-0000DA6C0000}"/>
    <cellStyle name="Normal 27 4 3" xfId="13062" xr:uid="{00000000-0005-0000-0000-0000DB6C0000}"/>
    <cellStyle name="Normal 27 4 3 2" xfId="13063" xr:uid="{00000000-0005-0000-0000-0000DC6C0000}"/>
    <cellStyle name="Normal 27 4 3 2 2" xfId="27981" xr:uid="{00000000-0005-0000-0000-0000DD6C0000}"/>
    <cellStyle name="Normal 27 4 3 3" xfId="27980" xr:uid="{00000000-0005-0000-0000-0000DE6C0000}"/>
    <cellStyle name="Normal 27 4 4" xfId="27976" xr:uid="{00000000-0005-0000-0000-0000DF6C0000}"/>
    <cellStyle name="Normal 27 5" xfId="13064" xr:uid="{00000000-0005-0000-0000-0000E06C0000}"/>
    <cellStyle name="Normal 27 5 2" xfId="13065" xr:uid="{00000000-0005-0000-0000-0000E16C0000}"/>
    <cellStyle name="Normal 27 5 2 2" xfId="13066" xr:uid="{00000000-0005-0000-0000-0000E26C0000}"/>
    <cellStyle name="Normal 27 5 2 2 2" xfId="27984" xr:uid="{00000000-0005-0000-0000-0000E36C0000}"/>
    <cellStyle name="Normal 27 5 2 3" xfId="13067" xr:uid="{00000000-0005-0000-0000-0000E46C0000}"/>
    <cellStyle name="Normal 27 5 2 3 2" xfId="27985" xr:uid="{00000000-0005-0000-0000-0000E56C0000}"/>
    <cellStyle name="Normal 27 5 2 4" xfId="27983" xr:uid="{00000000-0005-0000-0000-0000E66C0000}"/>
    <cellStyle name="Normal 27 5 3" xfId="13068" xr:uid="{00000000-0005-0000-0000-0000E76C0000}"/>
    <cellStyle name="Normal 27 5 3 2" xfId="13069" xr:uid="{00000000-0005-0000-0000-0000E86C0000}"/>
    <cellStyle name="Normal 27 5 3 2 2" xfId="27987" xr:uid="{00000000-0005-0000-0000-0000E96C0000}"/>
    <cellStyle name="Normal 27 5 3 3" xfId="27986" xr:uid="{00000000-0005-0000-0000-0000EA6C0000}"/>
    <cellStyle name="Normal 27 5 4" xfId="27982" xr:uid="{00000000-0005-0000-0000-0000EB6C0000}"/>
    <cellStyle name="Normal 27 6" xfId="13070" xr:uid="{00000000-0005-0000-0000-0000EC6C0000}"/>
    <cellStyle name="Normal 27 6 2" xfId="13071" xr:uid="{00000000-0005-0000-0000-0000ED6C0000}"/>
    <cellStyle name="Normal 27 6 3" xfId="13072" xr:uid="{00000000-0005-0000-0000-0000EE6C0000}"/>
    <cellStyle name="Normal 27 7" xfId="13073" xr:uid="{00000000-0005-0000-0000-0000EF6C0000}"/>
    <cellStyle name="Normal 27 7 2" xfId="13074" xr:uid="{00000000-0005-0000-0000-0000F06C0000}"/>
    <cellStyle name="Normal 27 7 2 2" xfId="27989" xr:uid="{00000000-0005-0000-0000-0000F16C0000}"/>
    <cellStyle name="Normal 27 7 3" xfId="13075" xr:uid="{00000000-0005-0000-0000-0000F26C0000}"/>
    <cellStyle name="Normal 27 7 3 2" xfId="27990" xr:uid="{00000000-0005-0000-0000-0000F36C0000}"/>
    <cellStyle name="Normal 27 7 4" xfId="27988" xr:uid="{00000000-0005-0000-0000-0000F46C0000}"/>
    <cellStyle name="Normal 27 8" xfId="13076" xr:uid="{00000000-0005-0000-0000-0000F56C0000}"/>
    <cellStyle name="Normal 27 8 2" xfId="13077" xr:uid="{00000000-0005-0000-0000-0000F66C0000}"/>
    <cellStyle name="Normal 270" xfId="35494" xr:uid="{00000000-0005-0000-0000-0000B08A0000}"/>
    <cellStyle name="Normal 271" xfId="35502" xr:uid="{00000000-0005-0000-0000-0000B98A0000}"/>
    <cellStyle name="Normal 272" xfId="35511" xr:uid="{00000000-0005-0000-0000-0000C18A0000}"/>
    <cellStyle name="Normal 273" xfId="35526" xr:uid="{00000000-0005-0000-0000-0000C98A0000}"/>
    <cellStyle name="Normal 274" xfId="35527" xr:uid="{00000000-0005-0000-0000-0000D18A0000}"/>
    <cellStyle name="Normal 275" xfId="35556" xr:uid="{00000000-0005-0000-0000-0000D98A0000}"/>
    <cellStyle name="Normal 276" xfId="35537" xr:uid="{00000000-0005-0000-0000-0000E18A0000}"/>
    <cellStyle name="Normal 277" xfId="35549" xr:uid="{00000000-0005-0000-0000-0000E98A0000}"/>
    <cellStyle name="Normal 278" xfId="35559" xr:uid="{00000000-0005-0000-0000-0000F18A0000}"/>
    <cellStyle name="Normal 279" xfId="35567" xr:uid="{00000000-0005-0000-0000-0000F98A0000}"/>
    <cellStyle name="Normal 28" xfId="560" xr:uid="{00000000-0005-0000-0000-0000F76C0000}"/>
    <cellStyle name="Normal 28 2" xfId="13078" xr:uid="{00000000-0005-0000-0000-0000F86C0000}"/>
    <cellStyle name="Normal 28 2 2" xfId="13079" xr:uid="{00000000-0005-0000-0000-0000F96C0000}"/>
    <cellStyle name="Normal 28 2 2 2" xfId="13080" xr:uid="{00000000-0005-0000-0000-0000FA6C0000}"/>
    <cellStyle name="Normal 28 2 2 2 2" xfId="13081" xr:uid="{00000000-0005-0000-0000-0000FB6C0000}"/>
    <cellStyle name="Normal 28 2 2 2 2 2" xfId="13082" xr:uid="{00000000-0005-0000-0000-0000FC6C0000}"/>
    <cellStyle name="Normal 28 2 2 2 2 2 2" xfId="27995" xr:uid="{00000000-0005-0000-0000-0000FD6C0000}"/>
    <cellStyle name="Normal 28 2 2 2 2 3" xfId="13083" xr:uid="{00000000-0005-0000-0000-0000FE6C0000}"/>
    <cellStyle name="Normal 28 2 2 2 2 3 2" xfId="27996" xr:uid="{00000000-0005-0000-0000-0000FF6C0000}"/>
    <cellStyle name="Normal 28 2 2 2 2 4" xfId="27994" xr:uid="{00000000-0005-0000-0000-0000006D0000}"/>
    <cellStyle name="Normal 28 2 2 2 3" xfId="13084" xr:uid="{00000000-0005-0000-0000-0000016D0000}"/>
    <cellStyle name="Normal 28 2 2 2 3 2" xfId="13085" xr:uid="{00000000-0005-0000-0000-0000026D0000}"/>
    <cellStyle name="Normal 28 2 2 2 3 2 2" xfId="27998" xr:uid="{00000000-0005-0000-0000-0000036D0000}"/>
    <cellStyle name="Normal 28 2 2 2 3 3" xfId="27997" xr:uid="{00000000-0005-0000-0000-0000046D0000}"/>
    <cellStyle name="Normal 28 2 2 2 4" xfId="27993" xr:uid="{00000000-0005-0000-0000-0000056D0000}"/>
    <cellStyle name="Normal 28 2 2 3" xfId="13086" xr:uid="{00000000-0005-0000-0000-0000066D0000}"/>
    <cellStyle name="Normal 28 2 2 3 2" xfId="13087" xr:uid="{00000000-0005-0000-0000-0000076D0000}"/>
    <cellStyle name="Normal 28 2 2 3 2 2" xfId="28000" xr:uid="{00000000-0005-0000-0000-0000086D0000}"/>
    <cellStyle name="Normal 28 2 2 3 3" xfId="13088" xr:uid="{00000000-0005-0000-0000-0000096D0000}"/>
    <cellStyle name="Normal 28 2 2 3 3 2" xfId="28001" xr:uid="{00000000-0005-0000-0000-00000A6D0000}"/>
    <cellStyle name="Normal 28 2 2 3 4" xfId="27999" xr:uid="{00000000-0005-0000-0000-00000B6D0000}"/>
    <cellStyle name="Normal 28 2 2 4" xfId="13089" xr:uid="{00000000-0005-0000-0000-00000C6D0000}"/>
    <cellStyle name="Normal 28 2 2 4 2" xfId="13090" xr:uid="{00000000-0005-0000-0000-00000D6D0000}"/>
    <cellStyle name="Normal 28 2 2 4 2 2" xfId="28003" xr:uid="{00000000-0005-0000-0000-00000E6D0000}"/>
    <cellStyle name="Normal 28 2 2 4 3" xfId="28002" xr:uid="{00000000-0005-0000-0000-00000F6D0000}"/>
    <cellStyle name="Normal 28 2 2 5" xfId="27992" xr:uid="{00000000-0005-0000-0000-0000106D0000}"/>
    <cellStyle name="Normal 28 2 2 6" xfId="34705" xr:uid="{00000000-0005-0000-0000-0000116D0000}"/>
    <cellStyle name="Normal 28 2 3" xfId="13091" xr:uid="{00000000-0005-0000-0000-0000126D0000}"/>
    <cellStyle name="Normal 28 2 3 2" xfId="13092" xr:uid="{00000000-0005-0000-0000-0000136D0000}"/>
    <cellStyle name="Normal 28 2 3 2 2" xfId="13093" xr:uid="{00000000-0005-0000-0000-0000146D0000}"/>
    <cellStyle name="Normal 28 2 3 2 2 2" xfId="28006" xr:uid="{00000000-0005-0000-0000-0000156D0000}"/>
    <cellStyle name="Normal 28 2 3 2 3" xfId="13094" xr:uid="{00000000-0005-0000-0000-0000166D0000}"/>
    <cellStyle name="Normal 28 2 3 2 3 2" xfId="28007" xr:uid="{00000000-0005-0000-0000-0000176D0000}"/>
    <cellStyle name="Normal 28 2 3 2 4" xfId="28005" xr:uid="{00000000-0005-0000-0000-0000186D0000}"/>
    <cellStyle name="Normal 28 2 3 3" xfId="13095" xr:uid="{00000000-0005-0000-0000-0000196D0000}"/>
    <cellStyle name="Normal 28 2 3 3 2" xfId="13096" xr:uid="{00000000-0005-0000-0000-00001A6D0000}"/>
    <cellStyle name="Normal 28 2 3 3 2 2" xfId="28009" xr:uid="{00000000-0005-0000-0000-00001B6D0000}"/>
    <cellStyle name="Normal 28 2 3 3 3" xfId="28008" xr:uid="{00000000-0005-0000-0000-00001C6D0000}"/>
    <cellStyle name="Normal 28 2 3 4" xfId="28004" xr:uid="{00000000-0005-0000-0000-00001D6D0000}"/>
    <cellStyle name="Normal 28 2 4" xfId="13097" xr:uid="{00000000-0005-0000-0000-00001E6D0000}"/>
    <cellStyle name="Normal 28 2 4 2" xfId="13098" xr:uid="{00000000-0005-0000-0000-00001F6D0000}"/>
    <cellStyle name="Normal 28 2 4 2 2" xfId="28011" xr:uid="{00000000-0005-0000-0000-0000206D0000}"/>
    <cellStyle name="Normal 28 2 4 3" xfId="13099" xr:uid="{00000000-0005-0000-0000-0000216D0000}"/>
    <cellStyle name="Normal 28 2 4 3 2" xfId="28012" xr:uid="{00000000-0005-0000-0000-0000226D0000}"/>
    <cellStyle name="Normal 28 2 4 4" xfId="28010" xr:uid="{00000000-0005-0000-0000-0000236D0000}"/>
    <cellStyle name="Normal 28 2 5" xfId="13100" xr:uid="{00000000-0005-0000-0000-0000246D0000}"/>
    <cellStyle name="Normal 28 2 5 2" xfId="13101" xr:uid="{00000000-0005-0000-0000-0000256D0000}"/>
    <cellStyle name="Normal 28 2 5 2 2" xfId="28014" xr:uid="{00000000-0005-0000-0000-0000266D0000}"/>
    <cellStyle name="Normal 28 2 5 3" xfId="28013" xr:uid="{00000000-0005-0000-0000-0000276D0000}"/>
    <cellStyle name="Normal 28 2 6" xfId="27991" xr:uid="{00000000-0005-0000-0000-0000286D0000}"/>
    <cellStyle name="Normal 28 2 7" xfId="33473" xr:uid="{00000000-0005-0000-0000-0000296D0000}"/>
    <cellStyle name="Normal 28 3" xfId="13102" xr:uid="{00000000-0005-0000-0000-00002A6D0000}"/>
    <cellStyle name="Normal 28 3 2" xfId="13103" xr:uid="{00000000-0005-0000-0000-00002B6D0000}"/>
    <cellStyle name="Normal 28 3 2 2" xfId="13104" xr:uid="{00000000-0005-0000-0000-00002C6D0000}"/>
    <cellStyle name="Normal 28 3 2 2 2" xfId="13105" xr:uid="{00000000-0005-0000-0000-00002D6D0000}"/>
    <cellStyle name="Normal 28 3 2 2 2 2" xfId="28018" xr:uid="{00000000-0005-0000-0000-00002E6D0000}"/>
    <cellStyle name="Normal 28 3 2 2 3" xfId="13106" xr:uid="{00000000-0005-0000-0000-00002F6D0000}"/>
    <cellStyle name="Normal 28 3 2 2 3 2" xfId="28019" xr:uid="{00000000-0005-0000-0000-0000306D0000}"/>
    <cellStyle name="Normal 28 3 2 2 4" xfId="28017" xr:uid="{00000000-0005-0000-0000-0000316D0000}"/>
    <cellStyle name="Normal 28 3 2 3" xfId="13107" xr:uid="{00000000-0005-0000-0000-0000326D0000}"/>
    <cellStyle name="Normal 28 3 2 3 2" xfId="13108" xr:uid="{00000000-0005-0000-0000-0000336D0000}"/>
    <cellStyle name="Normal 28 3 2 3 2 2" xfId="28021" xr:uid="{00000000-0005-0000-0000-0000346D0000}"/>
    <cellStyle name="Normal 28 3 2 3 3" xfId="28020" xr:uid="{00000000-0005-0000-0000-0000356D0000}"/>
    <cellStyle name="Normal 28 3 2 4" xfId="28016" xr:uid="{00000000-0005-0000-0000-0000366D0000}"/>
    <cellStyle name="Normal 28 3 3" xfId="13109" xr:uid="{00000000-0005-0000-0000-0000376D0000}"/>
    <cellStyle name="Normal 28 3 3 2" xfId="13110" xr:uid="{00000000-0005-0000-0000-0000386D0000}"/>
    <cellStyle name="Normal 28 3 3 2 2" xfId="28023" xr:uid="{00000000-0005-0000-0000-0000396D0000}"/>
    <cellStyle name="Normal 28 3 3 3" xfId="13111" xr:uid="{00000000-0005-0000-0000-00003A6D0000}"/>
    <cellStyle name="Normal 28 3 3 3 2" xfId="28024" xr:uid="{00000000-0005-0000-0000-00003B6D0000}"/>
    <cellStyle name="Normal 28 3 3 4" xfId="28022" xr:uid="{00000000-0005-0000-0000-00003C6D0000}"/>
    <cellStyle name="Normal 28 3 4" xfId="13112" xr:uid="{00000000-0005-0000-0000-00003D6D0000}"/>
    <cellStyle name="Normal 28 3 4 2" xfId="13113" xr:uid="{00000000-0005-0000-0000-00003E6D0000}"/>
    <cellStyle name="Normal 28 3 4 2 2" xfId="28026" xr:uid="{00000000-0005-0000-0000-00003F6D0000}"/>
    <cellStyle name="Normal 28 3 4 3" xfId="28025" xr:uid="{00000000-0005-0000-0000-0000406D0000}"/>
    <cellStyle name="Normal 28 3 5" xfId="28015" xr:uid="{00000000-0005-0000-0000-0000416D0000}"/>
    <cellStyle name="Normal 28 4" xfId="13114" xr:uid="{00000000-0005-0000-0000-0000426D0000}"/>
    <cellStyle name="Normal 28 4 2" xfId="13115" xr:uid="{00000000-0005-0000-0000-0000436D0000}"/>
    <cellStyle name="Normal 28 4 2 2" xfId="13116" xr:uid="{00000000-0005-0000-0000-0000446D0000}"/>
    <cellStyle name="Normal 28 4 2 2 2" xfId="28029" xr:uid="{00000000-0005-0000-0000-0000456D0000}"/>
    <cellStyle name="Normal 28 4 2 3" xfId="13117" xr:uid="{00000000-0005-0000-0000-0000466D0000}"/>
    <cellStyle name="Normal 28 4 2 3 2" xfId="28030" xr:uid="{00000000-0005-0000-0000-0000476D0000}"/>
    <cellStyle name="Normal 28 4 2 4" xfId="28028" xr:uid="{00000000-0005-0000-0000-0000486D0000}"/>
    <cellStyle name="Normal 28 4 3" xfId="13118" xr:uid="{00000000-0005-0000-0000-0000496D0000}"/>
    <cellStyle name="Normal 28 4 3 2" xfId="13119" xr:uid="{00000000-0005-0000-0000-00004A6D0000}"/>
    <cellStyle name="Normal 28 4 3 2 2" xfId="28032" xr:uid="{00000000-0005-0000-0000-00004B6D0000}"/>
    <cellStyle name="Normal 28 4 3 3" xfId="28031" xr:uid="{00000000-0005-0000-0000-00004C6D0000}"/>
    <cellStyle name="Normal 28 4 4" xfId="28027" xr:uid="{00000000-0005-0000-0000-00004D6D0000}"/>
    <cellStyle name="Normal 28 5" xfId="13120" xr:uid="{00000000-0005-0000-0000-00004E6D0000}"/>
    <cellStyle name="Normal 28 5 2" xfId="13121" xr:uid="{00000000-0005-0000-0000-00004F6D0000}"/>
    <cellStyle name="Normal 28 5 2 2" xfId="13122" xr:uid="{00000000-0005-0000-0000-0000506D0000}"/>
    <cellStyle name="Normal 28 5 2 2 2" xfId="28035" xr:uid="{00000000-0005-0000-0000-0000516D0000}"/>
    <cellStyle name="Normal 28 5 2 3" xfId="13123" xr:uid="{00000000-0005-0000-0000-0000526D0000}"/>
    <cellStyle name="Normal 28 5 2 3 2" xfId="28036" xr:uid="{00000000-0005-0000-0000-0000536D0000}"/>
    <cellStyle name="Normal 28 5 2 4" xfId="28034" xr:uid="{00000000-0005-0000-0000-0000546D0000}"/>
    <cellStyle name="Normal 28 5 3" xfId="13124" xr:uid="{00000000-0005-0000-0000-0000556D0000}"/>
    <cellStyle name="Normal 28 5 3 2" xfId="13125" xr:uid="{00000000-0005-0000-0000-0000566D0000}"/>
    <cellStyle name="Normal 28 5 3 2 2" xfId="28038" xr:uid="{00000000-0005-0000-0000-0000576D0000}"/>
    <cellStyle name="Normal 28 5 3 3" xfId="28037" xr:uid="{00000000-0005-0000-0000-0000586D0000}"/>
    <cellStyle name="Normal 28 5 4" xfId="28033" xr:uid="{00000000-0005-0000-0000-0000596D0000}"/>
    <cellStyle name="Normal 28 6" xfId="13126" xr:uid="{00000000-0005-0000-0000-00005A6D0000}"/>
    <cellStyle name="Normal 28 6 2" xfId="13127" xr:uid="{00000000-0005-0000-0000-00005B6D0000}"/>
    <cellStyle name="Normal 28 6 3" xfId="13128" xr:uid="{00000000-0005-0000-0000-00005C6D0000}"/>
    <cellStyle name="Normal 28 7" xfId="13129" xr:uid="{00000000-0005-0000-0000-00005D6D0000}"/>
    <cellStyle name="Normal 28 7 2" xfId="13130" xr:uid="{00000000-0005-0000-0000-00005E6D0000}"/>
    <cellStyle name="Normal 28 7 2 2" xfId="28040" xr:uid="{00000000-0005-0000-0000-00005F6D0000}"/>
    <cellStyle name="Normal 28 7 3" xfId="13131" xr:uid="{00000000-0005-0000-0000-0000606D0000}"/>
    <cellStyle name="Normal 28 7 3 2" xfId="28041" xr:uid="{00000000-0005-0000-0000-0000616D0000}"/>
    <cellStyle name="Normal 28 7 4" xfId="28039" xr:uid="{00000000-0005-0000-0000-0000626D0000}"/>
    <cellStyle name="Normal 28 8" xfId="13132" xr:uid="{00000000-0005-0000-0000-0000636D0000}"/>
    <cellStyle name="Normal 28 8 2" xfId="13133" xr:uid="{00000000-0005-0000-0000-0000646D0000}"/>
    <cellStyle name="Normal 28 9" xfId="31192" xr:uid="{00000000-0005-0000-0000-0000656D0000}"/>
    <cellStyle name="Normal 280" xfId="35588" xr:uid="{00000000-0005-0000-0000-0000018B0000}"/>
    <cellStyle name="Normal 281" xfId="35574" xr:uid="{00000000-0005-0000-0000-0000098B0000}"/>
    <cellStyle name="Normal 282" xfId="35591" xr:uid="{00000000-0005-0000-0000-0000128B0000}"/>
    <cellStyle name="Normal 283" xfId="35618" xr:uid="{00000000-0005-0000-0000-00001B8B0000}"/>
    <cellStyle name="Normal 284" xfId="35600" xr:uid="{00000000-0005-0000-0000-0000248B0000}"/>
    <cellStyle name="Normal 285" xfId="35611" xr:uid="{00000000-0005-0000-0000-00002D8B0000}"/>
    <cellStyle name="Normal 286" xfId="35627" xr:uid="{00000000-0005-0000-0000-0000368B0000}"/>
    <cellStyle name="Normal 287" xfId="35654" xr:uid="{00000000-0005-0000-0000-00003F8B0000}"/>
    <cellStyle name="Normal 288" xfId="35636" xr:uid="{00000000-0005-0000-0000-0000488B0000}"/>
    <cellStyle name="Normal 289" xfId="35647" xr:uid="{00000000-0005-0000-0000-0000518B0000}"/>
    <cellStyle name="Normal 29" xfId="574" xr:uid="{00000000-0005-0000-0000-0000666D0000}"/>
    <cellStyle name="Normal 29 2" xfId="13134" xr:uid="{00000000-0005-0000-0000-0000676D0000}"/>
    <cellStyle name="Normal 29 2 2" xfId="13135" xr:uid="{00000000-0005-0000-0000-0000686D0000}"/>
    <cellStyle name="Normal 29 2 2 2" xfId="13136" xr:uid="{00000000-0005-0000-0000-0000696D0000}"/>
    <cellStyle name="Normal 29 2 2 2 2" xfId="13137" xr:uid="{00000000-0005-0000-0000-00006A6D0000}"/>
    <cellStyle name="Normal 29 2 2 2 2 2" xfId="13138" xr:uid="{00000000-0005-0000-0000-00006B6D0000}"/>
    <cellStyle name="Normal 29 2 2 2 2 2 2" xfId="28046" xr:uid="{00000000-0005-0000-0000-00006C6D0000}"/>
    <cellStyle name="Normal 29 2 2 2 2 3" xfId="13139" xr:uid="{00000000-0005-0000-0000-00006D6D0000}"/>
    <cellStyle name="Normal 29 2 2 2 2 3 2" xfId="28047" xr:uid="{00000000-0005-0000-0000-00006E6D0000}"/>
    <cellStyle name="Normal 29 2 2 2 2 4" xfId="28045" xr:uid="{00000000-0005-0000-0000-00006F6D0000}"/>
    <cellStyle name="Normal 29 2 2 2 3" xfId="13140" xr:uid="{00000000-0005-0000-0000-0000706D0000}"/>
    <cellStyle name="Normal 29 2 2 2 3 2" xfId="13141" xr:uid="{00000000-0005-0000-0000-0000716D0000}"/>
    <cellStyle name="Normal 29 2 2 2 3 2 2" xfId="28049" xr:uid="{00000000-0005-0000-0000-0000726D0000}"/>
    <cellStyle name="Normal 29 2 2 2 3 3" xfId="28048" xr:uid="{00000000-0005-0000-0000-0000736D0000}"/>
    <cellStyle name="Normal 29 2 2 2 4" xfId="28044" xr:uid="{00000000-0005-0000-0000-0000746D0000}"/>
    <cellStyle name="Normal 29 2 2 3" xfId="13142" xr:uid="{00000000-0005-0000-0000-0000756D0000}"/>
    <cellStyle name="Normal 29 2 2 3 2" xfId="13143" xr:uid="{00000000-0005-0000-0000-0000766D0000}"/>
    <cellStyle name="Normal 29 2 2 3 2 2" xfId="28051" xr:uid="{00000000-0005-0000-0000-0000776D0000}"/>
    <cellStyle name="Normal 29 2 2 3 3" xfId="13144" xr:uid="{00000000-0005-0000-0000-0000786D0000}"/>
    <cellStyle name="Normal 29 2 2 3 3 2" xfId="28052" xr:uid="{00000000-0005-0000-0000-0000796D0000}"/>
    <cellStyle name="Normal 29 2 2 3 4" xfId="28050" xr:uid="{00000000-0005-0000-0000-00007A6D0000}"/>
    <cellStyle name="Normal 29 2 2 4" xfId="13145" xr:uid="{00000000-0005-0000-0000-00007B6D0000}"/>
    <cellStyle name="Normal 29 2 2 4 2" xfId="13146" xr:uid="{00000000-0005-0000-0000-00007C6D0000}"/>
    <cellStyle name="Normal 29 2 2 4 2 2" xfId="28054" xr:uid="{00000000-0005-0000-0000-00007D6D0000}"/>
    <cellStyle name="Normal 29 2 2 4 3" xfId="28053" xr:uid="{00000000-0005-0000-0000-00007E6D0000}"/>
    <cellStyle name="Normal 29 2 2 5" xfId="28043" xr:uid="{00000000-0005-0000-0000-00007F6D0000}"/>
    <cellStyle name="Normal 29 2 3" xfId="13147" xr:uid="{00000000-0005-0000-0000-0000806D0000}"/>
    <cellStyle name="Normal 29 2 3 2" xfId="13148" xr:uid="{00000000-0005-0000-0000-0000816D0000}"/>
    <cellStyle name="Normal 29 2 3 2 2" xfId="13149" xr:uid="{00000000-0005-0000-0000-0000826D0000}"/>
    <cellStyle name="Normal 29 2 3 2 2 2" xfId="28057" xr:uid="{00000000-0005-0000-0000-0000836D0000}"/>
    <cellStyle name="Normal 29 2 3 2 3" xfId="13150" xr:uid="{00000000-0005-0000-0000-0000846D0000}"/>
    <cellStyle name="Normal 29 2 3 2 3 2" xfId="28058" xr:uid="{00000000-0005-0000-0000-0000856D0000}"/>
    <cellStyle name="Normal 29 2 3 2 4" xfId="28056" xr:uid="{00000000-0005-0000-0000-0000866D0000}"/>
    <cellStyle name="Normal 29 2 3 3" xfId="13151" xr:uid="{00000000-0005-0000-0000-0000876D0000}"/>
    <cellStyle name="Normal 29 2 3 3 2" xfId="13152" xr:uid="{00000000-0005-0000-0000-0000886D0000}"/>
    <cellStyle name="Normal 29 2 3 3 2 2" xfId="28060" xr:uid="{00000000-0005-0000-0000-0000896D0000}"/>
    <cellStyle name="Normal 29 2 3 3 3" xfId="28059" xr:uid="{00000000-0005-0000-0000-00008A6D0000}"/>
    <cellStyle name="Normal 29 2 3 4" xfId="28055" xr:uid="{00000000-0005-0000-0000-00008B6D0000}"/>
    <cellStyle name="Normal 29 2 4" xfId="13153" xr:uid="{00000000-0005-0000-0000-00008C6D0000}"/>
    <cellStyle name="Normal 29 2 4 2" xfId="13154" xr:uid="{00000000-0005-0000-0000-00008D6D0000}"/>
    <cellStyle name="Normal 29 2 4 2 2" xfId="28062" xr:uid="{00000000-0005-0000-0000-00008E6D0000}"/>
    <cellStyle name="Normal 29 2 4 3" xfId="13155" xr:uid="{00000000-0005-0000-0000-00008F6D0000}"/>
    <cellStyle name="Normal 29 2 4 3 2" xfId="28063" xr:uid="{00000000-0005-0000-0000-0000906D0000}"/>
    <cellStyle name="Normal 29 2 4 4" xfId="28061" xr:uid="{00000000-0005-0000-0000-0000916D0000}"/>
    <cellStyle name="Normal 29 2 5" xfId="13156" xr:uid="{00000000-0005-0000-0000-0000926D0000}"/>
    <cellStyle name="Normal 29 2 5 2" xfId="13157" xr:uid="{00000000-0005-0000-0000-0000936D0000}"/>
    <cellStyle name="Normal 29 2 5 2 2" xfId="28065" xr:uid="{00000000-0005-0000-0000-0000946D0000}"/>
    <cellStyle name="Normal 29 2 5 3" xfId="28064" xr:uid="{00000000-0005-0000-0000-0000956D0000}"/>
    <cellStyle name="Normal 29 2 6" xfId="28042" xr:uid="{00000000-0005-0000-0000-0000966D0000}"/>
    <cellStyle name="Normal 29 2 7" xfId="34522" xr:uid="{00000000-0005-0000-0000-0000976D0000}"/>
    <cellStyle name="Normal 29 3" xfId="13158" xr:uid="{00000000-0005-0000-0000-0000986D0000}"/>
    <cellStyle name="Normal 29 3 2" xfId="13159" xr:uid="{00000000-0005-0000-0000-0000996D0000}"/>
    <cellStyle name="Normal 29 3 2 2" xfId="13160" xr:uid="{00000000-0005-0000-0000-00009A6D0000}"/>
    <cellStyle name="Normal 29 3 2 2 2" xfId="13161" xr:uid="{00000000-0005-0000-0000-00009B6D0000}"/>
    <cellStyle name="Normal 29 3 2 2 2 2" xfId="28069" xr:uid="{00000000-0005-0000-0000-00009C6D0000}"/>
    <cellStyle name="Normal 29 3 2 2 3" xfId="13162" xr:uid="{00000000-0005-0000-0000-00009D6D0000}"/>
    <cellStyle name="Normal 29 3 2 2 3 2" xfId="28070" xr:uid="{00000000-0005-0000-0000-00009E6D0000}"/>
    <cellStyle name="Normal 29 3 2 2 4" xfId="28068" xr:uid="{00000000-0005-0000-0000-00009F6D0000}"/>
    <cellStyle name="Normal 29 3 2 3" xfId="13163" xr:uid="{00000000-0005-0000-0000-0000A06D0000}"/>
    <cellStyle name="Normal 29 3 2 3 2" xfId="13164" xr:uid="{00000000-0005-0000-0000-0000A16D0000}"/>
    <cellStyle name="Normal 29 3 2 3 2 2" xfId="28072" xr:uid="{00000000-0005-0000-0000-0000A26D0000}"/>
    <cellStyle name="Normal 29 3 2 3 3" xfId="28071" xr:uid="{00000000-0005-0000-0000-0000A36D0000}"/>
    <cellStyle name="Normal 29 3 2 4" xfId="28067" xr:uid="{00000000-0005-0000-0000-0000A46D0000}"/>
    <cellStyle name="Normal 29 3 3" xfId="13165" xr:uid="{00000000-0005-0000-0000-0000A56D0000}"/>
    <cellStyle name="Normal 29 3 3 2" xfId="13166" xr:uid="{00000000-0005-0000-0000-0000A66D0000}"/>
    <cellStyle name="Normal 29 3 3 2 2" xfId="28074" xr:uid="{00000000-0005-0000-0000-0000A76D0000}"/>
    <cellStyle name="Normal 29 3 3 3" xfId="13167" xr:uid="{00000000-0005-0000-0000-0000A86D0000}"/>
    <cellStyle name="Normal 29 3 3 3 2" xfId="28075" xr:uid="{00000000-0005-0000-0000-0000A96D0000}"/>
    <cellStyle name="Normal 29 3 3 4" xfId="28073" xr:uid="{00000000-0005-0000-0000-0000AA6D0000}"/>
    <cellStyle name="Normal 29 3 4" xfId="13168" xr:uid="{00000000-0005-0000-0000-0000AB6D0000}"/>
    <cellStyle name="Normal 29 3 4 2" xfId="13169" xr:uid="{00000000-0005-0000-0000-0000AC6D0000}"/>
    <cellStyle name="Normal 29 3 4 2 2" xfId="28077" xr:uid="{00000000-0005-0000-0000-0000AD6D0000}"/>
    <cellStyle name="Normal 29 3 4 3" xfId="28076" xr:uid="{00000000-0005-0000-0000-0000AE6D0000}"/>
    <cellStyle name="Normal 29 3 5" xfId="28066" xr:uid="{00000000-0005-0000-0000-0000AF6D0000}"/>
    <cellStyle name="Normal 29 4" xfId="13170" xr:uid="{00000000-0005-0000-0000-0000B06D0000}"/>
    <cellStyle name="Normal 29 4 2" xfId="13171" xr:uid="{00000000-0005-0000-0000-0000B16D0000}"/>
    <cellStyle name="Normal 29 4 2 2" xfId="13172" xr:uid="{00000000-0005-0000-0000-0000B26D0000}"/>
    <cellStyle name="Normal 29 4 2 2 2" xfId="28080" xr:uid="{00000000-0005-0000-0000-0000B36D0000}"/>
    <cellStyle name="Normal 29 4 2 3" xfId="13173" xr:uid="{00000000-0005-0000-0000-0000B46D0000}"/>
    <cellStyle name="Normal 29 4 2 3 2" xfId="28081" xr:uid="{00000000-0005-0000-0000-0000B56D0000}"/>
    <cellStyle name="Normal 29 4 2 4" xfId="28079" xr:uid="{00000000-0005-0000-0000-0000B66D0000}"/>
    <cellStyle name="Normal 29 4 3" xfId="13174" xr:uid="{00000000-0005-0000-0000-0000B76D0000}"/>
    <cellStyle name="Normal 29 4 3 2" xfId="13175" xr:uid="{00000000-0005-0000-0000-0000B86D0000}"/>
    <cellStyle name="Normal 29 4 3 2 2" xfId="28083" xr:uid="{00000000-0005-0000-0000-0000B96D0000}"/>
    <cellStyle name="Normal 29 4 3 3" xfId="28082" xr:uid="{00000000-0005-0000-0000-0000BA6D0000}"/>
    <cellStyle name="Normal 29 4 4" xfId="28078" xr:uid="{00000000-0005-0000-0000-0000BB6D0000}"/>
    <cellStyle name="Normal 29 5" xfId="13176" xr:uid="{00000000-0005-0000-0000-0000BC6D0000}"/>
    <cellStyle name="Normal 29 5 2" xfId="13177" xr:uid="{00000000-0005-0000-0000-0000BD6D0000}"/>
    <cellStyle name="Normal 29 5 2 2" xfId="13178" xr:uid="{00000000-0005-0000-0000-0000BE6D0000}"/>
    <cellStyle name="Normal 29 5 2 2 2" xfId="28086" xr:uid="{00000000-0005-0000-0000-0000BF6D0000}"/>
    <cellStyle name="Normal 29 5 2 3" xfId="13179" xr:uid="{00000000-0005-0000-0000-0000C06D0000}"/>
    <cellStyle name="Normal 29 5 2 3 2" xfId="28087" xr:uid="{00000000-0005-0000-0000-0000C16D0000}"/>
    <cellStyle name="Normal 29 5 2 4" xfId="28085" xr:uid="{00000000-0005-0000-0000-0000C26D0000}"/>
    <cellStyle name="Normal 29 5 3" xfId="13180" xr:uid="{00000000-0005-0000-0000-0000C36D0000}"/>
    <cellStyle name="Normal 29 5 3 2" xfId="13181" xr:uid="{00000000-0005-0000-0000-0000C46D0000}"/>
    <cellStyle name="Normal 29 5 3 2 2" xfId="28089" xr:uid="{00000000-0005-0000-0000-0000C56D0000}"/>
    <cellStyle name="Normal 29 5 3 3" xfId="28088" xr:uid="{00000000-0005-0000-0000-0000C66D0000}"/>
    <cellStyle name="Normal 29 5 4" xfId="28084" xr:uid="{00000000-0005-0000-0000-0000C76D0000}"/>
    <cellStyle name="Normal 29 6" xfId="13182" xr:uid="{00000000-0005-0000-0000-0000C86D0000}"/>
    <cellStyle name="Normal 29 6 2" xfId="13183" xr:uid="{00000000-0005-0000-0000-0000C96D0000}"/>
    <cellStyle name="Normal 29 6 3" xfId="13184" xr:uid="{00000000-0005-0000-0000-0000CA6D0000}"/>
    <cellStyle name="Normal 29 7" xfId="13185" xr:uid="{00000000-0005-0000-0000-0000CB6D0000}"/>
    <cellStyle name="Normal 29 7 2" xfId="13186" xr:uid="{00000000-0005-0000-0000-0000CC6D0000}"/>
    <cellStyle name="Normal 29 7 2 2" xfId="28091" xr:uid="{00000000-0005-0000-0000-0000CD6D0000}"/>
    <cellStyle name="Normal 29 7 3" xfId="13187" xr:uid="{00000000-0005-0000-0000-0000CE6D0000}"/>
    <cellStyle name="Normal 29 7 3 2" xfId="28092" xr:uid="{00000000-0005-0000-0000-0000CF6D0000}"/>
    <cellStyle name="Normal 29 7 4" xfId="28090" xr:uid="{00000000-0005-0000-0000-0000D06D0000}"/>
    <cellStyle name="Normal 29 8" xfId="13188" xr:uid="{00000000-0005-0000-0000-0000D16D0000}"/>
    <cellStyle name="Normal 29 8 2" xfId="13189" xr:uid="{00000000-0005-0000-0000-0000D26D0000}"/>
    <cellStyle name="Normal 29 9" xfId="2657" xr:uid="{00000000-0005-0000-0000-0000D36D0000}"/>
    <cellStyle name="Normal 290" xfId="35663" xr:uid="{00000000-0005-0000-0000-00005A8B0000}"/>
    <cellStyle name="Normal 291" xfId="35678" xr:uid="{00000000-0005-0000-0000-0000638B0000}"/>
    <cellStyle name="Normal 292" xfId="35681" xr:uid="{00000000-0005-0000-0000-00006C8B0000}"/>
    <cellStyle name="Normal 293" xfId="35696" xr:uid="{00000000-0005-0000-0000-0000758B0000}"/>
    <cellStyle name="Normal 294" xfId="35699" xr:uid="{00000000-0005-0000-0000-00007E8B0000}"/>
    <cellStyle name="Normal 295" xfId="35720" xr:uid="{00000000-0005-0000-0000-0000878B0000}"/>
    <cellStyle name="Normal 296" xfId="35706" xr:uid="{00000000-0005-0000-0000-0000908B0000}"/>
    <cellStyle name="Normal 297" xfId="35726" xr:uid="{455F6164-34EB-4A3B-A795-C4970865C03C}"/>
    <cellStyle name="Normal 298" xfId="35748" xr:uid="{0E20C4F0-D025-4C00-AE9F-7C8AEB66A92E}"/>
    <cellStyle name="Normal 299" xfId="35733" xr:uid="{C84E74D6-3E4F-4F77-80C4-680283D113A8}"/>
    <cellStyle name="Normal 3" xfId="155" xr:uid="{00000000-0005-0000-0000-0000D46D0000}"/>
    <cellStyle name="Normal 3 10" xfId="751" xr:uid="{00000000-0005-0000-0000-0000D56D0000}"/>
    <cellStyle name="Normal 3 10 10" xfId="33933" xr:uid="{00000000-0005-0000-0000-0000D66D0000}"/>
    <cellStyle name="Normal 3 10 2" xfId="1097" xr:uid="{00000000-0005-0000-0000-0000D76D0000}"/>
    <cellStyle name="Normal 3 10 2 2" xfId="2193" xr:uid="{00000000-0005-0000-0000-0000D86D0000}"/>
    <cellStyle name="Normal 3 10 2 2 2" xfId="13193" xr:uid="{00000000-0005-0000-0000-0000D96D0000}"/>
    <cellStyle name="Normal 3 10 2 2 2 2" xfId="13194" xr:uid="{00000000-0005-0000-0000-0000DA6D0000}"/>
    <cellStyle name="Normal 3 10 2 2 2 2 2" xfId="28097" xr:uid="{00000000-0005-0000-0000-0000DB6D0000}"/>
    <cellStyle name="Normal 3 10 2 2 2 3" xfId="13195" xr:uid="{00000000-0005-0000-0000-0000DC6D0000}"/>
    <cellStyle name="Normal 3 10 2 2 2 3 2" xfId="28098" xr:uid="{00000000-0005-0000-0000-0000DD6D0000}"/>
    <cellStyle name="Normal 3 10 2 2 2 4" xfId="28096" xr:uid="{00000000-0005-0000-0000-0000DE6D0000}"/>
    <cellStyle name="Normal 3 10 2 2 3" xfId="13196" xr:uid="{00000000-0005-0000-0000-0000DF6D0000}"/>
    <cellStyle name="Normal 3 10 2 2 3 2" xfId="13197" xr:uid="{00000000-0005-0000-0000-0000E06D0000}"/>
    <cellStyle name="Normal 3 10 2 2 3 2 2" xfId="28100" xr:uid="{00000000-0005-0000-0000-0000E16D0000}"/>
    <cellStyle name="Normal 3 10 2 2 3 3" xfId="28099" xr:uid="{00000000-0005-0000-0000-0000E26D0000}"/>
    <cellStyle name="Normal 3 10 2 2 4" xfId="13192" xr:uid="{00000000-0005-0000-0000-0000E36D0000}"/>
    <cellStyle name="Normal 3 10 2 2 4 2" xfId="28095" xr:uid="{00000000-0005-0000-0000-0000E46D0000}"/>
    <cellStyle name="Normal 3 10 2 2 5" xfId="18341" xr:uid="{00000000-0005-0000-0000-0000E56D0000}"/>
    <cellStyle name="Normal 3 10 2 3" xfId="13198" xr:uid="{00000000-0005-0000-0000-0000E66D0000}"/>
    <cellStyle name="Normal 3 10 2 3 2" xfId="13199" xr:uid="{00000000-0005-0000-0000-0000E76D0000}"/>
    <cellStyle name="Normal 3 10 2 3 2 2" xfId="28102" xr:uid="{00000000-0005-0000-0000-0000E86D0000}"/>
    <cellStyle name="Normal 3 10 2 3 3" xfId="13200" xr:uid="{00000000-0005-0000-0000-0000E96D0000}"/>
    <cellStyle name="Normal 3 10 2 3 3 2" xfId="28103" xr:uid="{00000000-0005-0000-0000-0000EA6D0000}"/>
    <cellStyle name="Normal 3 10 2 3 4" xfId="28101" xr:uid="{00000000-0005-0000-0000-0000EB6D0000}"/>
    <cellStyle name="Normal 3 10 2 4" xfId="13201" xr:uid="{00000000-0005-0000-0000-0000EC6D0000}"/>
    <cellStyle name="Normal 3 10 2 4 2" xfId="13202" xr:uid="{00000000-0005-0000-0000-0000ED6D0000}"/>
    <cellStyle name="Normal 3 10 2 4 2 2" xfId="28105" xr:uid="{00000000-0005-0000-0000-0000EE6D0000}"/>
    <cellStyle name="Normal 3 10 2 4 3" xfId="28104" xr:uid="{00000000-0005-0000-0000-0000EF6D0000}"/>
    <cellStyle name="Normal 3 10 2 5" xfId="13191" xr:uid="{00000000-0005-0000-0000-0000F06D0000}"/>
    <cellStyle name="Normal 3 10 2 5 2" xfId="28094" xr:uid="{00000000-0005-0000-0000-0000F16D0000}"/>
    <cellStyle name="Normal 3 10 2 6" xfId="17390" xr:uid="{00000000-0005-0000-0000-0000F26D0000}"/>
    <cellStyle name="Normal 3 10 2 7" xfId="34538" xr:uid="{00000000-0005-0000-0000-0000F36D0000}"/>
    <cellStyle name="Normal 3 10 3" xfId="1852" xr:uid="{00000000-0005-0000-0000-0000F46D0000}"/>
    <cellStyle name="Normal 3 10 3 2" xfId="13204" xr:uid="{00000000-0005-0000-0000-0000F56D0000}"/>
    <cellStyle name="Normal 3 10 3 2 2" xfId="13205" xr:uid="{00000000-0005-0000-0000-0000F66D0000}"/>
    <cellStyle name="Normal 3 10 3 2 2 2" xfId="13206" xr:uid="{00000000-0005-0000-0000-0000F76D0000}"/>
    <cellStyle name="Normal 3 10 3 2 2 2 2" xfId="28109" xr:uid="{00000000-0005-0000-0000-0000F86D0000}"/>
    <cellStyle name="Normal 3 10 3 2 2 3" xfId="13207" xr:uid="{00000000-0005-0000-0000-0000F96D0000}"/>
    <cellStyle name="Normal 3 10 3 2 2 3 2" xfId="28110" xr:uid="{00000000-0005-0000-0000-0000FA6D0000}"/>
    <cellStyle name="Normal 3 10 3 2 2 4" xfId="28108" xr:uid="{00000000-0005-0000-0000-0000FB6D0000}"/>
    <cellStyle name="Normal 3 10 3 2 3" xfId="13208" xr:uid="{00000000-0005-0000-0000-0000FC6D0000}"/>
    <cellStyle name="Normal 3 10 3 2 3 2" xfId="13209" xr:uid="{00000000-0005-0000-0000-0000FD6D0000}"/>
    <cellStyle name="Normal 3 10 3 2 3 2 2" xfId="28112" xr:uid="{00000000-0005-0000-0000-0000FE6D0000}"/>
    <cellStyle name="Normal 3 10 3 2 3 3" xfId="28111" xr:uid="{00000000-0005-0000-0000-0000FF6D0000}"/>
    <cellStyle name="Normal 3 10 3 2 4" xfId="28107" xr:uid="{00000000-0005-0000-0000-0000006E0000}"/>
    <cellStyle name="Normal 3 10 3 3" xfId="13210" xr:uid="{00000000-0005-0000-0000-0000016E0000}"/>
    <cellStyle name="Normal 3 10 3 3 2" xfId="13211" xr:uid="{00000000-0005-0000-0000-0000026E0000}"/>
    <cellStyle name="Normal 3 10 3 3 2 2" xfId="28114" xr:uid="{00000000-0005-0000-0000-0000036E0000}"/>
    <cellStyle name="Normal 3 10 3 3 3" xfId="13212" xr:uid="{00000000-0005-0000-0000-0000046E0000}"/>
    <cellStyle name="Normal 3 10 3 3 3 2" xfId="28115" xr:uid="{00000000-0005-0000-0000-0000056E0000}"/>
    <cellStyle name="Normal 3 10 3 3 4" xfId="28113" xr:uid="{00000000-0005-0000-0000-0000066E0000}"/>
    <cellStyle name="Normal 3 10 3 4" xfId="13213" xr:uid="{00000000-0005-0000-0000-0000076E0000}"/>
    <cellStyle name="Normal 3 10 3 4 2" xfId="13214" xr:uid="{00000000-0005-0000-0000-0000086E0000}"/>
    <cellStyle name="Normal 3 10 3 4 2 2" xfId="28117" xr:uid="{00000000-0005-0000-0000-0000096E0000}"/>
    <cellStyle name="Normal 3 10 3 4 3" xfId="28116" xr:uid="{00000000-0005-0000-0000-00000A6E0000}"/>
    <cellStyle name="Normal 3 10 3 5" xfId="13203" xr:uid="{00000000-0005-0000-0000-00000B6E0000}"/>
    <cellStyle name="Normal 3 10 3 5 2" xfId="28106" xr:uid="{00000000-0005-0000-0000-00000C6E0000}"/>
    <cellStyle name="Normal 3 10 3 6" xfId="18000" xr:uid="{00000000-0005-0000-0000-00000D6E0000}"/>
    <cellStyle name="Normal 3 10 4" xfId="13215" xr:uid="{00000000-0005-0000-0000-00000E6E0000}"/>
    <cellStyle name="Normal 3 10 4 2" xfId="13216" xr:uid="{00000000-0005-0000-0000-00000F6E0000}"/>
    <cellStyle name="Normal 3 10 4 2 2" xfId="13217" xr:uid="{00000000-0005-0000-0000-0000106E0000}"/>
    <cellStyle name="Normal 3 10 4 2 2 2" xfId="28120" xr:uid="{00000000-0005-0000-0000-0000116E0000}"/>
    <cellStyle name="Normal 3 10 4 2 3" xfId="13218" xr:uid="{00000000-0005-0000-0000-0000126E0000}"/>
    <cellStyle name="Normal 3 10 4 2 3 2" xfId="28121" xr:uid="{00000000-0005-0000-0000-0000136E0000}"/>
    <cellStyle name="Normal 3 10 4 2 4" xfId="28119" xr:uid="{00000000-0005-0000-0000-0000146E0000}"/>
    <cellStyle name="Normal 3 10 4 3" xfId="13219" xr:uid="{00000000-0005-0000-0000-0000156E0000}"/>
    <cellStyle name="Normal 3 10 4 3 2" xfId="13220" xr:uid="{00000000-0005-0000-0000-0000166E0000}"/>
    <cellStyle name="Normal 3 10 4 3 2 2" xfId="28123" xr:uid="{00000000-0005-0000-0000-0000176E0000}"/>
    <cellStyle name="Normal 3 10 4 3 3" xfId="28122" xr:uid="{00000000-0005-0000-0000-0000186E0000}"/>
    <cellStyle name="Normal 3 10 4 4" xfId="28118" xr:uid="{00000000-0005-0000-0000-0000196E0000}"/>
    <cellStyle name="Normal 3 10 5" xfId="13221" xr:uid="{00000000-0005-0000-0000-00001A6E0000}"/>
    <cellStyle name="Normal 3 10 5 2" xfId="13222" xr:uid="{00000000-0005-0000-0000-00001B6E0000}"/>
    <cellStyle name="Normal 3 10 5 2 2" xfId="13223" xr:uid="{00000000-0005-0000-0000-00001C6E0000}"/>
    <cellStyle name="Normal 3 10 5 2 2 2" xfId="28126" xr:uid="{00000000-0005-0000-0000-00001D6E0000}"/>
    <cellStyle name="Normal 3 10 5 2 3" xfId="13224" xr:uid="{00000000-0005-0000-0000-00001E6E0000}"/>
    <cellStyle name="Normal 3 10 5 2 3 2" xfId="28127" xr:uid="{00000000-0005-0000-0000-00001F6E0000}"/>
    <cellStyle name="Normal 3 10 5 2 4" xfId="28125" xr:uid="{00000000-0005-0000-0000-0000206E0000}"/>
    <cellStyle name="Normal 3 10 5 3" xfId="13225" xr:uid="{00000000-0005-0000-0000-0000216E0000}"/>
    <cellStyle name="Normal 3 10 5 3 2" xfId="28128" xr:uid="{00000000-0005-0000-0000-0000226E0000}"/>
    <cellStyle name="Normal 3 10 5 4" xfId="13226" xr:uid="{00000000-0005-0000-0000-0000236E0000}"/>
    <cellStyle name="Normal 3 10 5 4 2" xfId="28129" xr:uid="{00000000-0005-0000-0000-0000246E0000}"/>
    <cellStyle name="Normal 3 10 5 5" xfId="28124" xr:uid="{00000000-0005-0000-0000-0000256E0000}"/>
    <cellStyle name="Normal 3 10 6" xfId="13227" xr:uid="{00000000-0005-0000-0000-0000266E0000}"/>
    <cellStyle name="Normal 3 10 6 2" xfId="13228" xr:uid="{00000000-0005-0000-0000-0000276E0000}"/>
    <cellStyle name="Normal 3 10 6 2 2" xfId="28131" xr:uid="{00000000-0005-0000-0000-0000286E0000}"/>
    <cellStyle name="Normal 3 10 6 3" xfId="13229" xr:uid="{00000000-0005-0000-0000-0000296E0000}"/>
    <cellStyle name="Normal 3 10 6 3 2" xfId="28132" xr:uid="{00000000-0005-0000-0000-00002A6E0000}"/>
    <cellStyle name="Normal 3 10 6 4" xfId="28130" xr:uid="{00000000-0005-0000-0000-00002B6E0000}"/>
    <cellStyle name="Normal 3 10 7" xfId="13230" xr:uid="{00000000-0005-0000-0000-00002C6E0000}"/>
    <cellStyle name="Normal 3 10 7 2" xfId="13231" xr:uid="{00000000-0005-0000-0000-00002D6E0000}"/>
    <cellStyle name="Normal 3 10 7 2 2" xfId="28134" xr:uid="{00000000-0005-0000-0000-00002E6E0000}"/>
    <cellStyle name="Normal 3 10 7 3" xfId="28133" xr:uid="{00000000-0005-0000-0000-00002F6E0000}"/>
    <cellStyle name="Normal 3 10 8" xfId="13190" xr:uid="{00000000-0005-0000-0000-0000306E0000}"/>
    <cellStyle name="Normal 3 10 8 2" xfId="28093" xr:uid="{00000000-0005-0000-0000-0000316E0000}"/>
    <cellStyle name="Normal 3 10 9" xfId="17049" xr:uid="{00000000-0005-0000-0000-0000326E0000}"/>
    <cellStyle name="Normal 3 11" xfId="772" xr:uid="{00000000-0005-0000-0000-0000336E0000}"/>
    <cellStyle name="Normal 3 11 2" xfId="1869" xr:uid="{00000000-0005-0000-0000-0000346E0000}"/>
    <cellStyle name="Normal 3 11 2 2" xfId="13233" xr:uid="{00000000-0005-0000-0000-0000356E0000}"/>
    <cellStyle name="Normal 3 11 2 2 2" xfId="13234" xr:uid="{00000000-0005-0000-0000-0000366E0000}"/>
    <cellStyle name="Normal 3 11 2 2 2 2" xfId="28137" xr:uid="{00000000-0005-0000-0000-0000376E0000}"/>
    <cellStyle name="Normal 3 11 2 2 3" xfId="13235" xr:uid="{00000000-0005-0000-0000-0000386E0000}"/>
    <cellStyle name="Normal 3 11 2 2 3 2" xfId="28138" xr:uid="{00000000-0005-0000-0000-0000396E0000}"/>
    <cellStyle name="Normal 3 11 2 2 4" xfId="28136" xr:uid="{00000000-0005-0000-0000-00003A6E0000}"/>
    <cellStyle name="Normal 3 11 2 3" xfId="13236" xr:uid="{00000000-0005-0000-0000-00003B6E0000}"/>
    <cellStyle name="Normal 3 11 2 3 2" xfId="13237" xr:uid="{00000000-0005-0000-0000-00003C6E0000}"/>
    <cellStyle name="Normal 3 11 2 3 2 2" xfId="28140" xr:uid="{00000000-0005-0000-0000-00003D6E0000}"/>
    <cellStyle name="Normal 3 11 2 3 3" xfId="28139" xr:uid="{00000000-0005-0000-0000-00003E6E0000}"/>
    <cellStyle name="Normal 3 11 2 4" xfId="13232" xr:uid="{00000000-0005-0000-0000-00003F6E0000}"/>
    <cellStyle name="Normal 3 11 2 4 2" xfId="28135" xr:uid="{00000000-0005-0000-0000-0000406E0000}"/>
    <cellStyle name="Normal 3 11 2 5" xfId="18017" xr:uid="{00000000-0005-0000-0000-0000416E0000}"/>
    <cellStyle name="Normal 3 11 3" xfId="13238" xr:uid="{00000000-0005-0000-0000-0000426E0000}"/>
    <cellStyle name="Normal 3 11 3 2" xfId="13239" xr:uid="{00000000-0005-0000-0000-0000436E0000}"/>
    <cellStyle name="Normal 3 11 3 2 2" xfId="28142" xr:uid="{00000000-0005-0000-0000-0000446E0000}"/>
    <cellStyle name="Normal 3 11 3 3" xfId="13240" xr:uid="{00000000-0005-0000-0000-0000456E0000}"/>
    <cellStyle name="Normal 3 11 3 3 2" xfId="28143" xr:uid="{00000000-0005-0000-0000-0000466E0000}"/>
    <cellStyle name="Normal 3 11 3 4" xfId="28141" xr:uid="{00000000-0005-0000-0000-0000476E0000}"/>
    <cellStyle name="Normal 3 11 4" xfId="13241" xr:uid="{00000000-0005-0000-0000-0000486E0000}"/>
    <cellStyle name="Normal 3 11 4 2" xfId="13242" xr:uid="{00000000-0005-0000-0000-0000496E0000}"/>
    <cellStyle name="Normal 3 11 4 2 2" xfId="28145" xr:uid="{00000000-0005-0000-0000-00004A6E0000}"/>
    <cellStyle name="Normal 3 11 4 3" xfId="28144" xr:uid="{00000000-0005-0000-0000-00004B6E0000}"/>
    <cellStyle name="Normal 3 11 5" xfId="2689" xr:uid="{00000000-0005-0000-0000-00004C6E0000}"/>
    <cellStyle name="Normal 3 11 6" xfId="17066" xr:uid="{00000000-0005-0000-0000-00004D6E0000}"/>
    <cellStyle name="Normal 3 11 7" xfId="34299" xr:uid="{00000000-0005-0000-0000-00004E6E0000}"/>
    <cellStyle name="Normal 3 12" xfId="1527" xr:uid="{00000000-0005-0000-0000-00004F6E0000}"/>
    <cellStyle name="Normal 3 12 2" xfId="13244" xr:uid="{00000000-0005-0000-0000-0000506E0000}"/>
    <cellStyle name="Normal 3 12 2 2" xfId="13245" xr:uid="{00000000-0005-0000-0000-0000516E0000}"/>
    <cellStyle name="Normal 3 12 2 2 2" xfId="13246" xr:uid="{00000000-0005-0000-0000-0000526E0000}"/>
    <cellStyle name="Normal 3 12 2 2 2 2" xfId="28149" xr:uid="{00000000-0005-0000-0000-0000536E0000}"/>
    <cellStyle name="Normal 3 12 2 2 3" xfId="13247" xr:uid="{00000000-0005-0000-0000-0000546E0000}"/>
    <cellStyle name="Normal 3 12 2 2 3 2" xfId="28150" xr:uid="{00000000-0005-0000-0000-0000556E0000}"/>
    <cellStyle name="Normal 3 12 2 2 4" xfId="28148" xr:uid="{00000000-0005-0000-0000-0000566E0000}"/>
    <cellStyle name="Normal 3 12 2 3" xfId="13248" xr:uid="{00000000-0005-0000-0000-0000576E0000}"/>
    <cellStyle name="Normal 3 12 2 3 2" xfId="13249" xr:uid="{00000000-0005-0000-0000-0000586E0000}"/>
    <cellStyle name="Normal 3 12 2 3 2 2" xfId="28152" xr:uid="{00000000-0005-0000-0000-0000596E0000}"/>
    <cellStyle name="Normal 3 12 2 3 3" xfId="28151" xr:uid="{00000000-0005-0000-0000-00005A6E0000}"/>
    <cellStyle name="Normal 3 12 2 4" xfId="28147" xr:uid="{00000000-0005-0000-0000-00005B6E0000}"/>
    <cellStyle name="Normal 3 12 3" xfId="13250" xr:uid="{00000000-0005-0000-0000-00005C6E0000}"/>
    <cellStyle name="Normal 3 12 3 2" xfId="13251" xr:uid="{00000000-0005-0000-0000-00005D6E0000}"/>
    <cellStyle name="Normal 3 12 3 2 2" xfId="28154" xr:uid="{00000000-0005-0000-0000-00005E6E0000}"/>
    <cellStyle name="Normal 3 12 3 3" xfId="13252" xr:uid="{00000000-0005-0000-0000-00005F6E0000}"/>
    <cellStyle name="Normal 3 12 3 3 2" xfId="28155" xr:uid="{00000000-0005-0000-0000-0000606E0000}"/>
    <cellStyle name="Normal 3 12 3 4" xfId="28153" xr:uid="{00000000-0005-0000-0000-0000616E0000}"/>
    <cellStyle name="Normal 3 12 4" xfId="13253" xr:uid="{00000000-0005-0000-0000-0000626E0000}"/>
    <cellStyle name="Normal 3 12 4 2" xfId="13254" xr:uid="{00000000-0005-0000-0000-0000636E0000}"/>
    <cellStyle name="Normal 3 12 4 2 2" xfId="28157" xr:uid="{00000000-0005-0000-0000-0000646E0000}"/>
    <cellStyle name="Normal 3 12 4 3" xfId="28156" xr:uid="{00000000-0005-0000-0000-0000656E0000}"/>
    <cellStyle name="Normal 3 12 5" xfId="13243" xr:uid="{00000000-0005-0000-0000-0000666E0000}"/>
    <cellStyle name="Normal 3 12 5 2" xfId="28146" xr:uid="{00000000-0005-0000-0000-0000676E0000}"/>
    <cellStyle name="Normal 3 12 6" xfId="17676" xr:uid="{00000000-0005-0000-0000-0000686E0000}"/>
    <cellStyle name="Normal 3 13" xfId="13255" xr:uid="{00000000-0005-0000-0000-0000696E0000}"/>
    <cellStyle name="Normal 3 13 2" xfId="13256" xr:uid="{00000000-0005-0000-0000-00006A6E0000}"/>
    <cellStyle name="Normal 3 13 2 2" xfId="13257" xr:uid="{00000000-0005-0000-0000-00006B6E0000}"/>
    <cellStyle name="Normal 3 13 2 2 2" xfId="28160" xr:uid="{00000000-0005-0000-0000-00006C6E0000}"/>
    <cellStyle name="Normal 3 13 2 3" xfId="13258" xr:uid="{00000000-0005-0000-0000-00006D6E0000}"/>
    <cellStyle name="Normal 3 13 2 3 2" xfId="28161" xr:uid="{00000000-0005-0000-0000-00006E6E0000}"/>
    <cellStyle name="Normal 3 13 2 4" xfId="28159" xr:uid="{00000000-0005-0000-0000-00006F6E0000}"/>
    <cellStyle name="Normal 3 13 3" xfId="13259" xr:uid="{00000000-0005-0000-0000-0000706E0000}"/>
    <cellStyle name="Normal 3 13 3 2" xfId="13260" xr:uid="{00000000-0005-0000-0000-0000716E0000}"/>
    <cellStyle name="Normal 3 13 3 2 2" xfId="28163" xr:uid="{00000000-0005-0000-0000-0000726E0000}"/>
    <cellStyle name="Normal 3 13 3 3" xfId="28162" xr:uid="{00000000-0005-0000-0000-0000736E0000}"/>
    <cellStyle name="Normal 3 13 4" xfId="28158" xr:uid="{00000000-0005-0000-0000-0000746E0000}"/>
    <cellStyle name="Normal 3 14" xfId="13261" xr:uid="{00000000-0005-0000-0000-0000756E0000}"/>
    <cellStyle name="Normal 3 14 2" xfId="13262" xr:uid="{00000000-0005-0000-0000-0000766E0000}"/>
    <cellStyle name="Normal 3 14 2 2" xfId="13263" xr:uid="{00000000-0005-0000-0000-0000776E0000}"/>
    <cellStyle name="Normal 3 14 2 2 2" xfId="28166" xr:uid="{00000000-0005-0000-0000-0000786E0000}"/>
    <cellStyle name="Normal 3 14 2 3" xfId="13264" xr:uid="{00000000-0005-0000-0000-0000796E0000}"/>
    <cellStyle name="Normal 3 14 2 3 2" xfId="28167" xr:uid="{00000000-0005-0000-0000-00007A6E0000}"/>
    <cellStyle name="Normal 3 14 2 4" xfId="28165" xr:uid="{00000000-0005-0000-0000-00007B6E0000}"/>
    <cellStyle name="Normal 3 14 3" xfId="13265" xr:uid="{00000000-0005-0000-0000-00007C6E0000}"/>
    <cellStyle name="Normal 3 14 3 2" xfId="28168" xr:uid="{00000000-0005-0000-0000-00007D6E0000}"/>
    <cellStyle name="Normal 3 14 4" xfId="13266" xr:uid="{00000000-0005-0000-0000-00007E6E0000}"/>
    <cellStyle name="Normal 3 14 4 2" xfId="28169" xr:uid="{00000000-0005-0000-0000-00007F6E0000}"/>
    <cellStyle name="Normal 3 14 5" xfId="28164" xr:uid="{00000000-0005-0000-0000-0000806E0000}"/>
    <cellStyle name="Normal 3 15" xfId="13267" xr:uid="{00000000-0005-0000-0000-0000816E0000}"/>
    <cellStyle name="Normal 3 15 2" xfId="13268" xr:uid="{00000000-0005-0000-0000-0000826E0000}"/>
    <cellStyle name="Normal 3 15 2 2" xfId="28171" xr:uid="{00000000-0005-0000-0000-0000836E0000}"/>
    <cellStyle name="Normal 3 15 3" xfId="13269" xr:uid="{00000000-0005-0000-0000-0000846E0000}"/>
    <cellStyle name="Normal 3 15 3 2" xfId="28172" xr:uid="{00000000-0005-0000-0000-0000856E0000}"/>
    <cellStyle name="Normal 3 15 4" xfId="28170" xr:uid="{00000000-0005-0000-0000-0000866E0000}"/>
    <cellStyle name="Normal 3 16" xfId="13270" xr:uid="{00000000-0005-0000-0000-0000876E0000}"/>
    <cellStyle name="Normal 3 16 2" xfId="13271" xr:uid="{00000000-0005-0000-0000-0000886E0000}"/>
    <cellStyle name="Normal 3 16 2 2" xfId="28174" xr:uid="{00000000-0005-0000-0000-0000896E0000}"/>
    <cellStyle name="Normal 3 16 3" xfId="28173" xr:uid="{00000000-0005-0000-0000-00008A6E0000}"/>
    <cellStyle name="Normal 3 17" xfId="2570" xr:uid="{00000000-0005-0000-0000-00008B6E0000}"/>
    <cellStyle name="Normal 3 17 2" xfId="18716" xr:uid="{00000000-0005-0000-0000-00008C6E0000}"/>
    <cellStyle name="Normal 3 18" xfId="16725" xr:uid="{00000000-0005-0000-0000-00008D6E0000}"/>
    <cellStyle name="Normal 3 19" xfId="32598" xr:uid="{00000000-0005-0000-0000-00008E6E0000}"/>
    <cellStyle name="Normal 3 2" xfId="328" xr:uid="{00000000-0005-0000-0000-00008F6E0000}"/>
    <cellStyle name="Normal 3 2 2" xfId="13272" xr:uid="{00000000-0005-0000-0000-0000906E0000}"/>
    <cellStyle name="Normal 3 2 2 2" xfId="13273" xr:uid="{00000000-0005-0000-0000-0000916E0000}"/>
    <cellStyle name="Normal 3 2 2 2 2" xfId="13274" xr:uid="{00000000-0005-0000-0000-0000926E0000}"/>
    <cellStyle name="Normal 3 2 2 2 2 2" xfId="28175" xr:uid="{00000000-0005-0000-0000-0000936E0000}"/>
    <cellStyle name="Normal 3 2 2 3" xfId="13275" xr:uid="{00000000-0005-0000-0000-0000946E0000}"/>
    <cellStyle name="Normal 3 2 2 3 2" xfId="28176" xr:uid="{00000000-0005-0000-0000-0000956E0000}"/>
    <cellStyle name="Normal 3 2 3" xfId="13276" xr:uid="{00000000-0005-0000-0000-0000966E0000}"/>
    <cellStyle name="Normal 3 2 3 2" xfId="13277" xr:uid="{00000000-0005-0000-0000-0000976E0000}"/>
    <cellStyle name="Normal 3 2 3 2 2" xfId="13278" xr:uid="{00000000-0005-0000-0000-0000986E0000}"/>
    <cellStyle name="Normal 3 2 3 2 2 2" xfId="28178" xr:uid="{00000000-0005-0000-0000-0000996E0000}"/>
    <cellStyle name="Normal 3 2 3 2 3" xfId="28177" xr:uid="{00000000-0005-0000-0000-00009A6E0000}"/>
    <cellStyle name="Normal 3 2 3 3" xfId="13279" xr:uid="{00000000-0005-0000-0000-00009B6E0000}"/>
    <cellStyle name="Normal 3 2 3 3 2" xfId="28179" xr:uid="{00000000-0005-0000-0000-00009C6E0000}"/>
    <cellStyle name="Normal 3 2 4" xfId="13280" xr:uid="{00000000-0005-0000-0000-00009D6E0000}"/>
    <cellStyle name="Normal 3 2 4 2" xfId="13281" xr:uid="{00000000-0005-0000-0000-00009E6E0000}"/>
    <cellStyle name="Normal 3 2 4 2 2" xfId="28181" xr:uid="{00000000-0005-0000-0000-00009F6E0000}"/>
    <cellStyle name="Normal 3 2 4 3" xfId="28180" xr:uid="{00000000-0005-0000-0000-0000A06E0000}"/>
    <cellStyle name="Normal 3 2 5" xfId="13282" xr:uid="{00000000-0005-0000-0000-0000A16E0000}"/>
    <cellStyle name="Normal 3 2 5 2" xfId="13283" xr:uid="{00000000-0005-0000-0000-0000A26E0000}"/>
    <cellStyle name="Normal 3 2 5 2 2" xfId="28183" xr:uid="{00000000-0005-0000-0000-0000A36E0000}"/>
    <cellStyle name="Normal 3 2 5 3" xfId="28182" xr:uid="{00000000-0005-0000-0000-0000A46E0000}"/>
    <cellStyle name="Normal 3 2 6" xfId="13284" xr:uid="{00000000-0005-0000-0000-0000A56E0000}"/>
    <cellStyle name="Normal 3 2 6 2" xfId="28184" xr:uid="{00000000-0005-0000-0000-0000A66E0000}"/>
    <cellStyle name="Normal 3 3" xfId="329" xr:uid="{00000000-0005-0000-0000-0000A76E0000}"/>
    <cellStyle name="Normal 3 3 2" xfId="330" xr:uid="{00000000-0005-0000-0000-0000A86E0000}"/>
    <cellStyle name="Normal 3 3 2 2" xfId="13285" xr:uid="{00000000-0005-0000-0000-0000A96E0000}"/>
    <cellStyle name="Normal 3 3 2 2 2" xfId="13286" xr:uid="{00000000-0005-0000-0000-0000AA6E0000}"/>
    <cellStyle name="Normal 3 3 3" xfId="13287" xr:uid="{00000000-0005-0000-0000-0000AB6E0000}"/>
    <cellStyle name="Normal 3 3 3 2" xfId="13288" xr:uid="{00000000-0005-0000-0000-0000AC6E0000}"/>
    <cellStyle name="Normal 3 3_AIF" xfId="13289" xr:uid="{00000000-0005-0000-0000-0000AD6E0000}"/>
    <cellStyle name="Normal 3 4" xfId="331" xr:uid="{00000000-0005-0000-0000-0000AE6E0000}"/>
    <cellStyle name="Normal 3 4 10" xfId="13290" xr:uid="{00000000-0005-0000-0000-0000AF6E0000}"/>
    <cellStyle name="Normal 3 4 10 2" xfId="13291" xr:uid="{00000000-0005-0000-0000-0000B06E0000}"/>
    <cellStyle name="Normal 3 4 10 2 2" xfId="13292" xr:uid="{00000000-0005-0000-0000-0000B16E0000}"/>
    <cellStyle name="Normal 3 4 10 2 2 2" xfId="28187" xr:uid="{00000000-0005-0000-0000-0000B26E0000}"/>
    <cellStyle name="Normal 3 4 10 2 3" xfId="13293" xr:uid="{00000000-0005-0000-0000-0000B36E0000}"/>
    <cellStyle name="Normal 3 4 10 2 3 2" xfId="28188" xr:uid="{00000000-0005-0000-0000-0000B46E0000}"/>
    <cellStyle name="Normal 3 4 10 2 4" xfId="28186" xr:uid="{00000000-0005-0000-0000-0000B56E0000}"/>
    <cellStyle name="Normal 3 4 10 3" xfId="13294" xr:uid="{00000000-0005-0000-0000-0000B66E0000}"/>
    <cellStyle name="Normal 3 4 10 3 2" xfId="28189" xr:uid="{00000000-0005-0000-0000-0000B76E0000}"/>
    <cellStyle name="Normal 3 4 10 4" xfId="13295" xr:uid="{00000000-0005-0000-0000-0000B86E0000}"/>
    <cellStyle name="Normal 3 4 10 4 2" xfId="28190" xr:uid="{00000000-0005-0000-0000-0000B96E0000}"/>
    <cellStyle name="Normal 3 4 10 5" xfId="28185" xr:uid="{00000000-0005-0000-0000-0000BA6E0000}"/>
    <cellStyle name="Normal 3 4 11" xfId="13296" xr:uid="{00000000-0005-0000-0000-0000BB6E0000}"/>
    <cellStyle name="Normal 3 4 11 2" xfId="13297" xr:uid="{00000000-0005-0000-0000-0000BC6E0000}"/>
    <cellStyle name="Normal 3 4 11 2 2" xfId="28192" xr:uid="{00000000-0005-0000-0000-0000BD6E0000}"/>
    <cellStyle name="Normal 3 4 11 3" xfId="13298" xr:uid="{00000000-0005-0000-0000-0000BE6E0000}"/>
    <cellStyle name="Normal 3 4 11 3 2" xfId="28193" xr:uid="{00000000-0005-0000-0000-0000BF6E0000}"/>
    <cellStyle name="Normal 3 4 11 4" xfId="28191" xr:uid="{00000000-0005-0000-0000-0000C06E0000}"/>
    <cellStyle name="Normal 3 4 12" xfId="13299" xr:uid="{00000000-0005-0000-0000-0000C16E0000}"/>
    <cellStyle name="Normal 3 4 12 2" xfId="13300" xr:uid="{00000000-0005-0000-0000-0000C26E0000}"/>
    <cellStyle name="Normal 3 4 12 2 2" xfId="28195" xr:uid="{00000000-0005-0000-0000-0000C36E0000}"/>
    <cellStyle name="Normal 3 4 12 3" xfId="28194" xr:uid="{00000000-0005-0000-0000-0000C46E0000}"/>
    <cellStyle name="Normal 3 4 13" xfId="2572" xr:uid="{00000000-0005-0000-0000-0000C56E0000}"/>
    <cellStyle name="Normal 3 4 13 2" xfId="18718" xr:uid="{00000000-0005-0000-0000-0000C66E0000}"/>
    <cellStyle name="Normal 3 4 14" xfId="16727" xr:uid="{00000000-0005-0000-0000-0000C76E0000}"/>
    <cellStyle name="Normal 3 4 15" xfId="32608" xr:uid="{00000000-0005-0000-0000-0000C86E0000}"/>
    <cellStyle name="Normal 3 4 2" xfId="606" xr:uid="{00000000-0005-0000-0000-0000C96E0000}"/>
    <cellStyle name="Normal 3 4 2 10" xfId="13301" xr:uid="{00000000-0005-0000-0000-0000CA6E0000}"/>
    <cellStyle name="Normal 3 4 2 10 2" xfId="28196" xr:uid="{00000000-0005-0000-0000-0000CB6E0000}"/>
    <cellStyle name="Normal 3 4 2 11" xfId="16912" xr:uid="{00000000-0005-0000-0000-0000CC6E0000}"/>
    <cellStyle name="Normal 3 4 2 12" xfId="33314" xr:uid="{00000000-0005-0000-0000-0000CD6E0000}"/>
    <cellStyle name="Normal 3 4 2 2" xfId="960" xr:uid="{00000000-0005-0000-0000-0000CE6E0000}"/>
    <cellStyle name="Normal 3 4 2 2 10" xfId="17253" xr:uid="{00000000-0005-0000-0000-0000CF6E0000}"/>
    <cellStyle name="Normal 3 4 2 2 11" xfId="34633" xr:uid="{00000000-0005-0000-0000-0000D06E0000}"/>
    <cellStyle name="Normal 3 4 2 2 2" xfId="2056" xr:uid="{00000000-0005-0000-0000-0000D16E0000}"/>
    <cellStyle name="Normal 3 4 2 2 2 2" xfId="13304" xr:uid="{00000000-0005-0000-0000-0000D26E0000}"/>
    <cellStyle name="Normal 3 4 2 2 2 2 2" xfId="13305" xr:uid="{00000000-0005-0000-0000-0000D36E0000}"/>
    <cellStyle name="Normal 3 4 2 2 2 2 2 2" xfId="13306" xr:uid="{00000000-0005-0000-0000-0000D46E0000}"/>
    <cellStyle name="Normal 3 4 2 2 2 2 2 2 2" xfId="13307" xr:uid="{00000000-0005-0000-0000-0000D56E0000}"/>
    <cellStyle name="Normal 3 4 2 2 2 2 2 2 2 2" xfId="28202" xr:uid="{00000000-0005-0000-0000-0000D66E0000}"/>
    <cellStyle name="Normal 3 4 2 2 2 2 2 2 3" xfId="13308" xr:uid="{00000000-0005-0000-0000-0000D76E0000}"/>
    <cellStyle name="Normal 3 4 2 2 2 2 2 2 3 2" xfId="28203" xr:uid="{00000000-0005-0000-0000-0000D86E0000}"/>
    <cellStyle name="Normal 3 4 2 2 2 2 2 2 4" xfId="28201" xr:uid="{00000000-0005-0000-0000-0000D96E0000}"/>
    <cellStyle name="Normal 3 4 2 2 2 2 2 3" xfId="13309" xr:uid="{00000000-0005-0000-0000-0000DA6E0000}"/>
    <cellStyle name="Normal 3 4 2 2 2 2 2 3 2" xfId="13310" xr:uid="{00000000-0005-0000-0000-0000DB6E0000}"/>
    <cellStyle name="Normal 3 4 2 2 2 2 2 3 2 2" xfId="28205" xr:uid="{00000000-0005-0000-0000-0000DC6E0000}"/>
    <cellStyle name="Normal 3 4 2 2 2 2 2 3 3" xfId="28204" xr:uid="{00000000-0005-0000-0000-0000DD6E0000}"/>
    <cellStyle name="Normal 3 4 2 2 2 2 2 4" xfId="28200" xr:uid="{00000000-0005-0000-0000-0000DE6E0000}"/>
    <cellStyle name="Normal 3 4 2 2 2 2 3" xfId="13311" xr:uid="{00000000-0005-0000-0000-0000DF6E0000}"/>
    <cellStyle name="Normal 3 4 2 2 2 2 3 2" xfId="13312" xr:uid="{00000000-0005-0000-0000-0000E06E0000}"/>
    <cellStyle name="Normal 3 4 2 2 2 2 3 2 2" xfId="28207" xr:uid="{00000000-0005-0000-0000-0000E16E0000}"/>
    <cellStyle name="Normal 3 4 2 2 2 2 3 3" xfId="13313" xr:uid="{00000000-0005-0000-0000-0000E26E0000}"/>
    <cellStyle name="Normal 3 4 2 2 2 2 3 3 2" xfId="28208" xr:uid="{00000000-0005-0000-0000-0000E36E0000}"/>
    <cellStyle name="Normal 3 4 2 2 2 2 3 4" xfId="28206" xr:uid="{00000000-0005-0000-0000-0000E46E0000}"/>
    <cellStyle name="Normal 3 4 2 2 2 2 4" xfId="13314" xr:uid="{00000000-0005-0000-0000-0000E56E0000}"/>
    <cellStyle name="Normal 3 4 2 2 2 2 4 2" xfId="13315" xr:uid="{00000000-0005-0000-0000-0000E66E0000}"/>
    <cellStyle name="Normal 3 4 2 2 2 2 4 2 2" xfId="28210" xr:uid="{00000000-0005-0000-0000-0000E76E0000}"/>
    <cellStyle name="Normal 3 4 2 2 2 2 4 3" xfId="28209" xr:uid="{00000000-0005-0000-0000-0000E86E0000}"/>
    <cellStyle name="Normal 3 4 2 2 2 2 5" xfId="28199" xr:uid="{00000000-0005-0000-0000-0000E96E0000}"/>
    <cellStyle name="Normal 3 4 2 2 2 3" xfId="13316" xr:uid="{00000000-0005-0000-0000-0000EA6E0000}"/>
    <cellStyle name="Normal 3 4 2 2 2 3 2" xfId="13317" xr:uid="{00000000-0005-0000-0000-0000EB6E0000}"/>
    <cellStyle name="Normal 3 4 2 2 2 3 2 2" xfId="13318" xr:uid="{00000000-0005-0000-0000-0000EC6E0000}"/>
    <cellStyle name="Normal 3 4 2 2 2 3 2 2 2" xfId="28213" xr:uid="{00000000-0005-0000-0000-0000ED6E0000}"/>
    <cellStyle name="Normal 3 4 2 2 2 3 2 3" xfId="13319" xr:uid="{00000000-0005-0000-0000-0000EE6E0000}"/>
    <cellStyle name="Normal 3 4 2 2 2 3 2 3 2" xfId="28214" xr:uid="{00000000-0005-0000-0000-0000EF6E0000}"/>
    <cellStyle name="Normal 3 4 2 2 2 3 2 4" xfId="28212" xr:uid="{00000000-0005-0000-0000-0000F06E0000}"/>
    <cellStyle name="Normal 3 4 2 2 2 3 3" xfId="13320" xr:uid="{00000000-0005-0000-0000-0000F16E0000}"/>
    <cellStyle name="Normal 3 4 2 2 2 3 3 2" xfId="13321" xr:uid="{00000000-0005-0000-0000-0000F26E0000}"/>
    <cellStyle name="Normal 3 4 2 2 2 3 3 2 2" xfId="28216" xr:uid="{00000000-0005-0000-0000-0000F36E0000}"/>
    <cellStyle name="Normal 3 4 2 2 2 3 3 3" xfId="28215" xr:uid="{00000000-0005-0000-0000-0000F46E0000}"/>
    <cellStyle name="Normal 3 4 2 2 2 3 4" xfId="28211" xr:uid="{00000000-0005-0000-0000-0000F56E0000}"/>
    <cellStyle name="Normal 3 4 2 2 2 4" xfId="13322" xr:uid="{00000000-0005-0000-0000-0000F66E0000}"/>
    <cellStyle name="Normal 3 4 2 2 2 4 2" xfId="13323" xr:uid="{00000000-0005-0000-0000-0000F76E0000}"/>
    <cellStyle name="Normal 3 4 2 2 2 4 2 2" xfId="28218" xr:uid="{00000000-0005-0000-0000-0000F86E0000}"/>
    <cellStyle name="Normal 3 4 2 2 2 4 3" xfId="13324" xr:uid="{00000000-0005-0000-0000-0000F96E0000}"/>
    <cellStyle name="Normal 3 4 2 2 2 4 3 2" xfId="28219" xr:uid="{00000000-0005-0000-0000-0000FA6E0000}"/>
    <cellStyle name="Normal 3 4 2 2 2 4 4" xfId="28217" xr:uid="{00000000-0005-0000-0000-0000FB6E0000}"/>
    <cellStyle name="Normal 3 4 2 2 2 5" xfId="13325" xr:uid="{00000000-0005-0000-0000-0000FC6E0000}"/>
    <cellStyle name="Normal 3 4 2 2 2 5 2" xfId="13326" xr:uid="{00000000-0005-0000-0000-0000FD6E0000}"/>
    <cellStyle name="Normal 3 4 2 2 2 5 2 2" xfId="28221" xr:uid="{00000000-0005-0000-0000-0000FE6E0000}"/>
    <cellStyle name="Normal 3 4 2 2 2 5 3" xfId="28220" xr:uid="{00000000-0005-0000-0000-0000FF6E0000}"/>
    <cellStyle name="Normal 3 4 2 2 2 6" xfId="13303" xr:uid="{00000000-0005-0000-0000-0000006F0000}"/>
    <cellStyle name="Normal 3 4 2 2 2 6 2" xfId="28198" xr:uid="{00000000-0005-0000-0000-0000016F0000}"/>
    <cellStyle name="Normal 3 4 2 2 2 7" xfId="18204" xr:uid="{00000000-0005-0000-0000-0000026F0000}"/>
    <cellStyle name="Normal 3 4 2 2 3" xfId="13327" xr:uid="{00000000-0005-0000-0000-0000036F0000}"/>
    <cellStyle name="Normal 3 4 2 2 3 2" xfId="13328" xr:uid="{00000000-0005-0000-0000-0000046F0000}"/>
    <cellStyle name="Normal 3 4 2 2 3 2 2" xfId="13329" xr:uid="{00000000-0005-0000-0000-0000056F0000}"/>
    <cellStyle name="Normal 3 4 2 2 3 2 2 2" xfId="13330" xr:uid="{00000000-0005-0000-0000-0000066F0000}"/>
    <cellStyle name="Normal 3 4 2 2 3 2 2 2 2" xfId="28225" xr:uid="{00000000-0005-0000-0000-0000076F0000}"/>
    <cellStyle name="Normal 3 4 2 2 3 2 2 3" xfId="13331" xr:uid="{00000000-0005-0000-0000-0000086F0000}"/>
    <cellStyle name="Normal 3 4 2 2 3 2 2 3 2" xfId="28226" xr:uid="{00000000-0005-0000-0000-0000096F0000}"/>
    <cellStyle name="Normal 3 4 2 2 3 2 2 4" xfId="28224" xr:uid="{00000000-0005-0000-0000-00000A6F0000}"/>
    <cellStyle name="Normal 3 4 2 2 3 2 3" xfId="13332" xr:uid="{00000000-0005-0000-0000-00000B6F0000}"/>
    <cellStyle name="Normal 3 4 2 2 3 2 3 2" xfId="13333" xr:uid="{00000000-0005-0000-0000-00000C6F0000}"/>
    <cellStyle name="Normal 3 4 2 2 3 2 3 2 2" xfId="28228" xr:uid="{00000000-0005-0000-0000-00000D6F0000}"/>
    <cellStyle name="Normal 3 4 2 2 3 2 3 3" xfId="28227" xr:uid="{00000000-0005-0000-0000-00000E6F0000}"/>
    <cellStyle name="Normal 3 4 2 2 3 2 4" xfId="28223" xr:uid="{00000000-0005-0000-0000-00000F6F0000}"/>
    <cellStyle name="Normal 3 4 2 2 3 3" xfId="13334" xr:uid="{00000000-0005-0000-0000-0000106F0000}"/>
    <cellStyle name="Normal 3 4 2 2 3 3 2" xfId="13335" xr:uid="{00000000-0005-0000-0000-0000116F0000}"/>
    <cellStyle name="Normal 3 4 2 2 3 3 2 2" xfId="28230" xr:uid="{00000000-0005-0000-0000-0000126F0000}"/>
    <cellStyle name="Normal 3 4 2 2 3 3 3" xfId="13336" xr:uid="{00000000-0005-0000-0000-0000136F0000}"/>
    <cellStyle name="Normal 3 4 2 2 3 3 3 2" xfId="28231" xr:uid="{00000000-0005-0000-0000-0000146F0000}"/>
    <cellStyle name="Normal 3 4 2 2 3 3 4" xfId="28229" xr:uid="{00000000-0005-0000-0000-0000156F0000}"/>
    <cellStyle name="Normal 3 4 2 2 3 4" xfId="13337" xr:uid="{00000000-0005-0000-0000-0000166F0000}"/>
    <cellStyle name="Normal 3 4 2 2 3 4 2" xfId="13338" xr:uid="{00000000-0005-0000-0000-0000176F0000}"/>
    <cellStyle name="Normal 3 4 2 2 3 4 2 2" xfId="28233" xr:uid="{00000000-0005-0000-0000-0000186F0000}"/>
    <cellStyle name="Normal 3 4 2 2 3 4 3" xfId="28232" xr:uid="{00000000-0005-0000-0000-0000196F0000}"/>
    <cellStyle name="Normal 3 4 2 2 3 5" xfId="28222" xr:uid="{00000000-0005-0000-0000-00001A6F0000}"/>
    <cellStyle name="Normal 3 4 2 2 4" xfId="13339" xr:uid="{00000000-0005-0000-0000-00001B6F0000}"/>
    <cellStyle name="Normal 3 4 2 2 4 2" xfId="13340" xr:uid="{00000000-0005-0000-0000-00001C6F0000}"/>
    <cellStyle name="Normal 3 4 2 2 4 2 2" xfId="13341" xr:uid="{00000000-0005-0000-0000-00001D6F0000}"/>
    <cellStyle name="Normal 3 4 2 2 4 2 2 2" xfId="13342" xr:uid="{00000000-0005-0000-0000-00001E6F0000}"/>
    <cellStyle name="Normal 3 4 2 2 4 2 2 2 2" xfId="28237" xr:uid="{00000000-0005-0000-0000-00001F6F0000}"/>
    <cellStyle name="Normal 3 4 2 2 4 2 2 3" xfId="13343" xr:uid="{00000000-0005-0000-0000-0000206F0000}"/>
    <cellStyle name="Normal 3 4 2 2 4 2 2 3 2" xfId="28238" xr:uid="{00000000-0005-0000-0000-0000216F0000}"/>
    <cellStyle name="Normal 3 4 2 2 4 2 2 4" xfId="28236" xr:uid="{00000000-0005-0000-0000-0000226F0000}"/>
    <cellStyle name="Normal 3 4 2 2 4 2 3" xfId="13344" xr:uid="{00000000-0005-0000-0000-0000236F0000}"/>
    <cellStyle name="Normal 3 4 2 2 4 2 3 2" xfId="13345" xr:uid="{00000000-0005-0000-0000-0000246F0000}"/>
    <cellStyle name="Normal 3 4 2 2 4 2 3 2 2" xfId="28240" xr:uid="{00000000-0005-0000-0000-0000256F0000}"/>
    <cellStyle name="Normal 3 4 2 2 4 2 3 3" xfId="28239" xr:uid="{00000000-0005-0000-0000-0000266F0000}"/>
    <cellStyle name="Normal 3 4 2 2 4 2 4" xfId="28235" xr:uid="{00000000-0005-0000-0000-0000276F0000}"/>
    <cellStyle name="Normal 3 4 2 2 4 3" xfId="13346" xr:uid="{00000000-0005-0000-0000-0000286F0000}"/>
    <cellStyle name="Normal 3 4 2 2 4 3 2" xfId="13347" xr:uid="{00000000-0005-0000-0000-0000296F0000}"/>
    <cellStyle name="Normal 3 4 2 2 4 3 2 2" xfId="28242" xr:uid="{00000000-0005-0000-0000-00002A6F0000}"/>
    <cellStyle name="Normal 3 4 2 2 4 3 3" xfId="13348" xr:uid="{00000000-0005-0000-0000-00002B6F0000}"/>
    <cellStyle name="Normal 3 4 2 2 4 3 3 2" xfId="28243" xr:uid="{00000000-0005-0000-0000-00002C6F0000}"/>
    <cellStyle name="Normal 3 4 2 2 4 3 4" xfId="28241" xr:uid="{00000000-0005-0000-0000-00002D6F0000}"/>
    <cellStyle name="Normal 3 4 2 2 4 4" xfId="13349" xr:uid="{00000000-0005-0000-0000-00002E6F0000}"/>
    <cellStyle name="Normal 3 4 2 2 4 4 2" xfId="13350" xr:uid="{00000000-0005-0000-0000-00002F6F0000}"/>
    <cellStyle name="Normal 3 4 2 2 4 4 2 2" xfId="28245" xr:uid="{00000000-0005-0000-0000-0000306F0000}"/>
    <cellStyle name="Normal 3 4 2 2 4 4 3" xfId="28244" xr:uid="{00000000-0005-0000-0000-0000316F0000}"/>
    <cellStyle name="Normal 3 4 2 2 4 5" xfId="28234" xr:uid="{00000000-0005-0000-0000-0000326F0000}"/>
    <cellStyle name="Normal 3 4 2 2 5" xfId="13351" xr:uid="{00000000-0005-0000-0000-0000336F0000}"/>
    <cellStyle name="Normal 3 4 2 2 5 2" xfId="13352" xr:uid="{00000000-0005-0000-0000-0000346F0000}"/>
    <cellStyle name="Normal 3 4 2 2 5 2 2" xfId="13353" xr:uid="{00000000-0005-0000-0000-0000356F0000}"/>
    <cellStyle name="Normal 3 4 2 2 5 2 2 2" xfId="28248" xr:uid="{00000000-0005-0000-0000-0000366F0000}"/>
    <cellStyle name="Normal 3 4 2 2 5 2 3" xfId="13354" xr:uid="{00000000-0005-0000-0000-0000376F0000}"/>
    <cellStyle name="Normal 3 4 2 2 5 2 3 2" xfId="28249" xr:uid="{00000000-0005-0000-0000-0000386F0000}"/>
    <cellStyle name="Normal 3 4 2 2 5 2 4" xfId="28247" xr:uid="{00000000-0005-0000-0000-0000396F0000}"/>
    <cellStyle name="Normal 3 4 2 2 5 3" xfId="13355" xr:uid="{00000000-0005-0000-0000-00003A6F0000}"/>
    <cellStyle name="Normal 3 4 2 2 5 3 2" xfId="13356" xr:uid="{00000000-0005-0000-0000-00003B6F0000}"/>
    <cellStyle name="Normal 3 4 2 2 5 3 2 2" xfId="28251" xr:uid="{00000000-0005-0000-0000-00003C6F0000}"/>
    <cellStyle name="Normal 3 4 2 2 5 3 3" xfId="28250" xr:uid="{00000000-0005-0000-0000-00003D6F0000}"/>
    <cellStyle name="Normal 3 4 2 2 5 4" xfId="28246" xr:uid="{00000000-0005-0000-0000-00003E6F0000}"/>
    <cellStyle name="Normal 3 4 2 2 6" xfId="13357" xr:uid="{00000000-0005-0000-0000-00003F6F0000}"/>
    <cellStyle name="Normal 3 4 2 2 6 2" xfId="13358" xr:uid="{00000000-0005-0000-0000-0000406F0000}"/>
    <cellStyle name="Normal 3 4 2 2 6 2 2" xfId="13359" xr:uid="{00000000-0005-0000-0000-0000416F0000}"/>
    <cellStyle name="Normal 3 4 2 2 6 2 2 2" xfId="28254" xr:uid="{00000000-0005-0000-0000-0000426F0000}"/>
    <cellStyle name="Normal 3 4 2 2 6 2 3" xfId="13360" xr:uid="{00000000-0005-0000-0000-0000436F0000}"/>
    <cellStyle name="Normal 3 4 2 2 6 2 3 2" xfId="28255" xr:uid="{00000000-0005-0000-0000-0000446F0000}"/>
    <cellStyle name="Normal 3 4 2 2 6 2 4" xfId="28253" xr:uid="{00000000-0005-0000-0000-0000456F0000}"/>
    <cellStyle name="Normal 3 4 2 2 6 3" xfId="13361" xr:uid="{00000000-0005-0000-0000-0000466F0000}"/>
    <cellStyle name="Normal 3 4 2 2 6 3 2" xfId="28256" xr:uid="{00000000-0005-0000-0000-0000476F0000}"/>
    <cellStyle name="Normal 3 4 2 2 6 4" xfId="13362" xr:uid="{00000000-0005-0000-0000-0000486F0000}"/>
    <cellStyle name="Normal 3 4 2 2 6 4 2" xfId="28257" xr:uid="{00000000-0005-0000-0000-0000496F0000}"/>
    <cellStyle name="Normal 3 4 2 2 6 5" xfId="28252" xr:uid="{00000000-0005-0000-0000-00004A6F0000}"/>
    <cellStyle name="Normal 3 4 2 2 7" xfId="13363" xr:uid="{00000000-0005-0000-0000-00004B6F0000}"/>
    <cellStyle name="Normal 3 4 2 2 7 2" xfId="13364" xr:uid="{00000000-0005-0000-0000-00004C6F0000}"/>
    <cellStyle name="Normal 3 4 2 2 7 2 2" xfId="28259" xr:uid="{00000000-0005-0000-0000-00004D6F0000}"/>
    <cellStyle name="Normal 3 4 2 2 7 3" xfId="13365" xr:uid="{00000000-0005-0000-0000-00004E6F0000}"/>
    <cellStyle name="Normal 3 4 2 2 7 3 2" xfId="28260" xr:uid="{00000000-0005-0000-0000-00004F6F0000}"/>
    <cellStyle name="Normal 3 4 2 2 7 4" xfId="28258" xr:uid="{00000000-0005-0000-0000-0000506F0000}"/>
    <cellStyle name="Normal 3 4 2 2 8" xfId="13366" xr:uid="{00000000-0005-0000-0000-0000516F0000}"/>
    <cellStyle name="Normal 3 4 2 2 8 2" xfId="13367" xr:uid="{00000000-0005-0000-0000-0000526F0000}"/>
    <cellStyle name="Normal 3 4 2 2 8 2 2" xfId="28262" xr:uid="{00000000-0005-0000-0000-0000536F0000}"/>
    <cellStyle name="Normal 3 4 2 2 8 3" xfId="28261" xr:uid="{00000000-0005-0000-0000-0000546F0000}"/>
    <cellStyle name="Normal 3 4 2 2 9" xfId="13302" xr:uid="{00000000-0005-0000-0000-0000556F0000}"/>
    <cellStyle name="Normal 3 4 2 2 9 2" xfId="28197" xr:uid="{00000000-0005-0000-0000-0000566F0000}"/>
    <cellStyle name="Normal 3 4 2 3" xfId="1715" xr:uid="{00000000-0005-0000-0000-0000576F0000}"/>
    <cellStyle name="Normal 3 4 2 3 10" xfId="34426" xr:uid="{00000000-0005-0000-0000-0000586F0000}"/>
    <cellStyle name="Normal 3 4 2 3 2" xfId="13369" xr:uid="{00000000-0005-0000-0000-0000596F0000}"/>
    <cellStyle name="Normal 3 4 2 3 2 2" xfId="13370" xr:uid="{00000000-0005-0000-0000-00005A6F0000}"/>
    <cellStyle name="Normal 3 4 2 3 2 2 2" xfId="13371" xr:uid="{00000000-0005-0000-0000-00005B6F0000}"/>
    <cellStyle name="Normal 3 4 2 3 2 2 2 2" xfId="13372" xr:uid="{00000000-0005-0000-0000-00005C6F0000}"/>
    <cellStyle name="Normal 3 4 2 3 2 2 2 2 2" xfId="28267" xr:uid="{00000000-0005-0000-0000-00005D6F0000}"/>
    <cellStyle name="Normal 3 4 2 3 2 2 2 3" xfId="13373" xr:uid="{00000000-0005-0000-0000-00005E6F0000}"/>
    <cellStyle name="Normal 3 4 2 3 2 2 2 3 2" xfId="28268" xr:uid="{00000000-0005-0000-0000-00005F6F0000}"/>
    <cellStyle name="Normal 3 4 2 3 2 2 2 4" xfId="28266" xr:uid="{00000000-0005-0000-0000-0000606F0000}"/>
    <cellStyle name="Normal 3 4 2 3 2 2 3" xfId="13374" xr:uid="{00000000-0005-0000-0000-0000616F0000}"/>
    <cellStyle name="Normal 3 4 2 3 2 2 3 2" xfId="13375" xr:uid="{00000000-0005-0000-0000-0000626F0000}"/>
    <cellStyle name="Normal 3 4 2 3 2 2 3 2 2" xfId="28270" xr:uid="{00000000-0005-0000-0000-0000636F0000}"/>
    <cellStyle name="Normal 3 4 2 3 2 2 3 3" xfId="28269" xr:uid="{00000000-0005-0000-0000-0000646F0000}"/>
    <cellStyle name="Normal 3 4 2 3 2 2 4" xfId="28265" xr:uid="{00000000-0005-0000-0000-0000656F0000}"/>
    <cellStyle name="Normal 3 4 2 3 2 3" xfId="13376" xr:uid="{00000000-0005-0000-0000-0000666F0000}"/>
    <cellStyle name="Normal 3 4 2 3 2 3 2" xfId="13377" xr:uid="{00000000-0005-0000-0000-0000676F0000}"/>
    <cellStyle name="Normal 3 4 2 3 2 3 2 2" xfId="28272" xr:uid="{00000000-0005-0000-0000-0000686F0000}"/>
    <cellStyle name="Normal 3 4 2 3 2 3 3" xfId="13378" xr:uid="{00000000-0005-0000-0000-0000696F0000}"/>
    <cellStyle name="Normal 3 4 2 3 2 3 3 2" xfId="28273" xr:uid="{00000000-0005-0000-0000-00006A6F0000}"/>
    <cellStyle name="Normal 3 4 2 3 2 3 4" xfId="28271" xr:uid="{00000000-0005-0000-0000-00006B6F0000}"/>
    <cellStyle name="Normal 3 4 2 3 2 4" xfId="13379" xr:uid="{00000000-0005-0000-0000-00006C6F0000}"/>
    <cellStyle name="Normal 3 4 2 3 2 4 2" xfId="13380" xr:uid="{00000000-0005-0000-0000-00006D6F0000}"/>
    <cellStyle name="Normal 3 4 2 3 2 4 2 2" xfId="28275" xr:uid="{00000000-0005-0000-0000-00006E6F0000}"/>
    <cellStyle name="Normal 3 4 2 3 2 4 3" xfId="28274" xr:uid="{00000000-0005-0000-0000-00006F6F0000}"/>
    <cellStyle name="Normal 3 4 2 3 2 5" xfId="28264" xr:uid="{00000000-0005-0000-0000-0000706F0000}"/>
    <cellStyle name="Normal 3 4 2 3 3" xfId="13381" xr:uid="{00000000-0005-0000-0000-0000716F0000}"/>
    <cellStyle name="Normal 3 4 2 3 3 2" xfId="13382" xr:uid="{00000000-0005-0000-0000-0000726F0000}"/>
    <cellStyle name="Normal 3 4 2 3 3 2 2" xfId="13383" xr:uid="{00000000-0005-0000-0000-0000736F0000}"/>
    <cellStyle name="Normal 3 4 2 3 3 2 2 2" xfId="13384" xr:uid="{00000000-0005-0000-0000-0000746F0000}"/>
    <cellStyle name="Normal 3 4 2 3 3 2 2 2 2" xfId="28279" xr:uid="{00000000-0005-0000-0000-0000756F0000}"/>
    <cellStyle name="Normal 3 4 2 3 3 2 2 3" xfId="13385" xr:uid="{00000000-0005-0000-0000-0000766F0000}"/>
    <cellStyle name="Normal 3 4 2 3 3 2 2 3 2" xfId="28280" xr:uid="{00000000-0005-0000-0000-0000776F0000}"/>
    <cellStyle name="Normal 3 4 2 3 3 2 2 4" xfId="28278" xr:uid="{00000000-0005-0000-0000-0000786F0000}"/>
    <cellStyle name="Normal 3 4 2 3 3 2 3" xfId="13386" xr:uid="{00000000-0005-0000-0000-0000796F0000}"/>
    <cellStyle name="Normal 3 4 2 3 3 2 3 2" xfId="13387" xr:uid="{00000000-0005-0000-0000-00007A6F0000}"/>
    <cellStyle name="Normal 3 4 2 3 3 2 3 2 2" xfId="28282" xr:uid="{00000000-0005-0000-0000-00007B6F0000}"/>
    <cellStyle name="Normal 3 4 2 3 3 2 3 3" xfId="28281" xr:uid="{00000000-0005-0000-0000-00007C6F0000}"/>
    <cellStyle name="Normal 3 4 2 3 3 2 4" xfId="28277" xr:uid="{00000000-0005-0000-0000-00007D6F0000}"/>
    <cellStyle name="Normal 3 4 2 3 3 3" xfId="13388" xr:uid="{00000000-0005-0000-0000-00007E6F0000}"/>
    <cellStyle name="Normal 3 4 2 3 3 3 2" xfId="13389" xr:uid="{00000000-0005-0000-0000-00007F6F0000}"/>
    <cellStyle name="Normal 3 4 2 3 3 3 2 2" xfId="28284" xr:uid="{00000000-0005-0000-0000-0000806F0000}"/>
    <cellStyle name="Normal 3 4 2 3 3 3 3" xfId="13390" xr:uid="{00000000-0005-0000-0000-0000816F0000}"/>
    <cellStyle name="Normal 3 4 2 3 3 3 3 2" xfId="28285" xr:uid="{00000000-0005-0000-0000-0000826F0000}"/>
    <cellStyle name="Normal 3 4 2 3 3 3 4" xfId="28283" xr:uid="{00000000-0005-0000-0000-0000836F0000}"/>
    <cellStyle name="Normal 3 4 2 3 3 4" xfId="13391" xr:uid="{00000000-0005-0000-0000-0000846F0000}"/>
    <cellStyle name="Normal 3 4 2 3 3 4 2" xfId="13392" xr:uid="{00000000-0005-0000-0000-0000856F0000}"/>
    <cellStyle name="Normal 3 4 2 3 3 4 2 2" xfId="28287" xr:uid="{00000000-0005-0000-0000-0000866F0000}"/>
    <cellStyle name="Normal 3 4 2 3 3 4 3" xfId="28286" xr:uid="{00000000-0005-0000-0000-0000876F0000}"/>
    <cellStyle name="Normal 3 4 2 3 3 5" xfId="28276" xr:uid="{00000000-0005-0000-0000-0000886F0000}"/>
    <cellStyle name="Normal 3 4 2 3 4" xfId="13393" xr:uid="{00000000-0005-0000-0000-0000896F0000}"/>
    <cellStyle name="Normal 3 4 2 3 4 2" xfId="13394" xr:uid="{00000000-0005-0000-0000-00008A6F0000}"/>
    <cellStyle name="Normal 3 4 2 3 4 2 2" xfId="13395" xr:uid="{00000000-0005-0000-0000-00008B6F0000}"/>
    <cellStyle name="Normal 3 4 2 3 4 2 2 2" xfId="28290" xr:uid="{00000000-0005-0000-0000-00008C6F0000}"/>
    <cellStyle name="Normal 3 4 2 3 4 2 3" xfId="13396" xr:uid="{00000000-0005-0000-0000-00008D6F0000}"/>
    <cellStyle name="Normal 3 4 2 3 4 2 3 2" xfId="28291" xr:uid="{00000000-0005-0000-0000-00008E6F0000}"/>
    <cellStyle name="Normal 3 4 2 3 4 2 4" xfId="28289" xr:uid="{00000000-0005-0000-0000-00008F6F0000}"/>
    <cellStyle name="Normal 3 4 2 3 4 3" xfId="13397" xr:uid="{00000000-0005-0000-0000-0000906F0000}"/>
    <cellStyle name="Normal 3 4 2 3 4 3 2" xfId="13398" xr:uid="{00000000-0005-0000-0000-0000916F0000}"/>
    <cellStyle name="Normal 3 4 2 3 4 3 2 2" xfId="28293" xr:uid="{00000000-0005-0000-0000-0000926F0000}"/>
    <cellStyle name="Normal 3 4 2 3 4 3 3" xfId="28292" xr:uid="{00000000-0005-0000-0000-0000936F0000}"/>
    <cellStyle name="Normal 3 4 2 3 4 4" xfId="28288" xr:uid="{00000000-0005-0000-0000-0000946F0000}"/>
    <cellStyle name="Normal 3 4 2 3 5" xfId="13399" xr:uid="{00000000-0005-0000-0000-0000956F0000}"/>
    <cellStyle name="Normal 3 4 2 3 5 2" xfId="13400" xr:uid="{00000000-0005-0000-0000-0000966F0000}"/>
    <cellStyle name="Normal 3 4 2 3 5 2 2" xfId="13401" xr:uid="{00000000-0005-0000-0000-0000976F0000}"/>
    <cellStyle name="Normal 3 4 2 3 5 2 2 2" xfId="28296" xr:uid="{00000000-0005-0000-0000-0000986F0000}"/>
    <cellStyle name="Normal 3 4 2 3 5 2 3" xfId="13402" xr:uid="{00000000-0005-0000-0000-0000996F0000}"/>
    <cellStyle name="Normal 3 4 2 3 5 2 3 2" xfId="28297" xr:uid="{00000000-0005-0000-0000-00009A6F0000}"/>
    <cellStyle name="Normal 3 4 2 3 5 2 4" xfId="28295" xr:uid="{00000000-0005-0000-0000-00009B6F0000}"/>
    <cellStyle name="Normal 3 4 2 3 5 3" xfId="13403" xr:uid="{00000000-0005-0000-0000-00009C6F0000}"/>
    <cellStyle name="Normal 3 4 2 3 5 3 2" xfId="28298" xr:uid="{00000000-0005-0000-0000-00009D6F0000}"/>
    <cellStyle name="Normal 3 4 2 3 5 4" xfId="13404" xr:uid="{00000000-0005-0000-0000-00009E6F0000}"/>
    <cellStyle name="Normal 3 4 2 3 5 4 2" xfId="28299" xr:uid="{00000000-0005-0000-0000-00009F6F0000}"/>
    <cellStyle name="Normal 3 4 2 3 5 5" xfId="28294" xr:uid="{00000000-0005-0000-0000-0000A06F0000}"/>
    <cellStyle name="Normal 3 4 2 3 6" xfId="13405" xr:uid="{00000000-0005-0000-0000-0000A16F0000}"/>
    <cellStyle name="Normal 3 4 2 3 6 2" xfId="13406" xr:uid="{00000000-0005-0000-0000-0000A26F0000}"/>
    <cellStyle name="Normal 3 4 2 3 6 2 2" xfId="28301" xr:uid="{00000000-0005-0000-0000-0000A36F0000}"/>
    <cellStyle name="Normal 3 4 2 3 6 3" xfId="13407" xr:uid="{00000000-0005-0000-0000-0000A46F0000}"/>
    <cellStyle name="Normal 3 4 2 3 6 3 2" xfId="28302" xr:uid="{00000000-0005-0000-0000-0000A56F0000}"/>
    <cellStyle name="Normal 3 4 2 3 6 4" xfId="28300" xr:uid="{00000000-0005-0000-0000-0000A66F0000}"/>
    <cellStyle name="Normal 3 4 2 3 7" xfId="13408" xr:uid="{00000000-0005-0000-0000-0000A76F0000}"/>
    <cellStyle name="Normal 3 4 2 3 7 2" xfId="13409" xr:uid="{00000000-0005-0000-0000-0000A86F0000}"/>
    <cellStyle name="Normal 3 4 2 3 7 2 2" xfId="28304" xr:uid="{00000000-0005-0000-0000-0000A96F0000}"/>
    <cellStyle name="Normal 3 4 2 3 7 3" xfId="28303" xr:uid="{00000000-0005-0000-0000-0000AA6F0000}"/>
    <cellStyle name="Normal 3 4 2 3 8" xfId="13368" xr:uid="{00000000-0005-0000-0000-0000AB6F0000}"/>
    <cellStyle name="Normal 3 4 2 3 8 2" xfId="28263" xr:uid="{00000000-0005-0000-0000-0000AC6F0000}"/>
    <cellStyle name="Normal 3 4 2 3 9" xfId="17863" xr:uid="{00000000-0005-0000-0000-0000AD6F0000}"/>
    <cellStyle name="Normal 3 4 2 4" xfId="13410" xr:uid="{00000000-0005-0000-0000-0000AE6F0000}"/>
    <cellStyle name="Normal 3 4 2 4 2" xfId="13411" xr:uid="{00000000-0005-0000-0000-0000AF6F0000}"/>
    <cellStyle name="Normal 3 4 2 4 2 2" xfId="13412" xr:uid="{00000000-0005-0000-0000-0000B06F0000}"/>
    <cellStyle name="Normal 3 4 2 4 2 2 2" xfId="13413" xr:uid="{00000000-0005-0000-0000-0000B16F0000}"/>
    <cellStyle name="Normal 3 4 2 4 2 2 2 2" xfId="28308" xr:uid="{00000000-0005-0000-0000-0000B26F0000}"/>
    <cellStyle name="Normal 3 4 2 4 2 2 3" xfId="13414" xr:uid="{00000000-0005-0000-0000-0000B36F0000}"/>
    <cellStyle name="Normal 3 4 2 4 2 2 3 2" xfId="28309" xr:uid="{00000000-0005-0000-0000-0000B46F0000}"/>
    <cellStyle name="Normal 3 4 2 4 2 2 4" xfId="28307" xr:uid="{00000000-0005-0000-0000-0000B56F0000}"/>
    <cellStyle name="Normal 3 4 2 4 2 3" xfId="13415" xr:uid="{00000000-0005-0000-0000-0000B66F0000}"/>
    <cellStyle name="Normal 3 4 2 4 2 3 2" xfId="13416" xr:uid="{00000000-0005-0000-0000-0000B76F0000}"/>
    <cellStyle name="Normal 3 4 2 4 2 3 2 2" xfId="28311" xr:uid="{00000000-0005-0000-0000-0000B86F0000}"/>
    <cellStyle name="Normal 3 4 2 4 2 3 3" xfId="28310" xr:uid="{00000000-0005-0000-0000-0000B96F0000}"/>
    <cellStyle name="Normal 3 4 2 4 2 4" xfId="28306" xr:uid="{00000000-0005-0000-0000-0000BA6F0000}"/>
    <cellStyle name="Normal 3 4 2 4 3" xfId="13417" xr:uid="{00000000-0005-0000-0000-0000BB6F0000}"/>
    <cellStyle name="Normal 3 4 2 4 3 2" xfId="13418" xr:uid="{00000000-0005-0000-0000-0000BC6F0000}"/>
    <cellStyle name="Normal 3 4 2 4 3 2 2" xfId="28313" xr:uid="{00000000-0005-0000-0000-0000BD6F0000}"/>
    <cellStyle name="Normal 3 4 2 4 3 3" xfId="13419" xr:uid="{00000000-0005-0000-0000-0000BE6F0000}"/>
    <cellStyle name="Normal 3 4 2 4 3 3 2" xfId="28314" xr:uid="{00000000-0005-0000-0000-0000BF6F0000}"/>
    <cellStyle name="Normal 3 4 2 4 3 4" xfId="28312" xr:uid="{00000000-0005-0000-0000-0000C06F0000}"/>
    <cellStyle name="Normal 3 4 2 4 4" xfId="13420" xr:uid="{00000000-0005-0000-0000-0000C16F0000}"/>
    <cellStyle name="Normal 3 4 2 4 4 2" xfId="13421" xr:uid="{00000000-0005-0000-0000-0000C26F0000}"/>
    <cellStyle name="Normal 3 4 2 4 4 2 2" xfId="28316" xr:uid="{00000000-0005-0000-0000-0000C36F0000}"/>
    <cellStyle name="Normal 3 4 2 4 4 3" xfId="28315" xr:uid="{00000000-0005-0000-0000-0000C46F0000}"/>
    <cellStyle name="Normal 3 4 2 4 5" xfId="28305" xr:uid="{00000000-0005-0000-0000-0000C56F0000}"/>
    <cellStyle name="Normal 3 4 2 5" xfId="13422" xr:uid="{00000000-0005-0000-0000-0000C66F0000}"/>
    <cellStyle name="Normal 3 4 2 5 2" xfId="13423" xr:uid="{00000000-0005-0000-0000-0000C76F0000}"/>
    <cellStyle name="Normal 3 4 2 5 2 2" xfId="13424" xr:uid="{00000000-0005-0000-0000-0000C86F0000}"/>
    <cellStyle name="Normal 3 4 2 5 2 2 2" xfId="13425" xr:uid="{00000000-0005-0000-0000-0000C96F0000}"/>
    <cellStyle name="Normal 3 4 2 5 2 2 2 2" xfId="28320" xr:uid="{00000000-0005-0000-0000-0000CA6F0000}"/>
    <cellStyle name="Normal 3 4 2 5 2 2 3" xfId="13426" xr:uid="{00000000-0005-0000-0000-0000CB6F0000}"/>
    <cellStyle name="Normal 3 4 2 5 2 2 3 2" xfId="28321" xr:uid="{00000000-0005-0000-0000-0000CC6F0000}"/>
    <cellStyle name="Normal 3 4 2 5 2 2 4" xfId="28319" xr:uid="{00000000-0005-0000-0000-0000CD6F0000}"/>
    <cellStyle name="Normal 3 4 2 5 2 3" xfId="13427" xr:uid="{00000000-0005-0000-0000-0000CE6F0000}"/>
    <cellStyle name="Normal 3 4 2 5 2 3 2" xfId="13428" xr:uid="{00000000-0005-0000-0000-0000CF6F0000}"/>
    <cellStyle name="Normal 3 4 2 5 2 3 2 2" xfId="28323" xr:uid="{00000000-0005-0000-0000-0000D06F0000}"/>
    <cellStyle name="Normal 3 4 2 5 2 3 3" xfId="28322" xr:uid="{00000000-0005-0000-0000-0000D16F0000}"/>
    <cellStyle name="Normal 3 4 2 5 2 4" xfId="28318" xr:uid="{00000000-0005-0000-0000-0000D26F0000}"/>
    <cellStyle name="Normal 3 4 2 5 3" xfId="13429" xr:uid="{00000000-0005-0000-0000-0000D36F0000}"/>
    <cellStyle name="Normal 3 4 2 5 3 2" xfId="13430" xr:uid="{00000000-0005-0000-0000-0000D46F0000}"/>
    <cellStyle name="Normal 3 4 2 5 3 2 2" xfId="28325" xr:uid="{00000000-0005-0000-0000-0000D56F0000}"/>
    <cellStyle name="Normal 3 4 2 5 3 3" xfId="13431" xr:uid="{00000000-0005-0000-0000-0000D66F0000}"/>
    <cellStyle name="Normal 3 4 2 5 3 3 2" xfId="28326" xr:uid="{00000000-0005-0000-0000-0000D76F0000}"/>
    <cellStyle name="Normal 3 4 2 5 3 4" xfId="28324" xr:uid="{00000000-0005-0000-0000-0000D86F0000}"/>
    <cellStyle name="Normal 3 4 2 5 4" xfId="13432" xr:uid="{00000000-0005-0000-0000-0000D96F0000}"/>
    <cellStyle name="Normal 3 4 2 5 4 2" xfId="13433" xr:uid="{00000000-0005-0000-0000-0000DA6F0000}"/>
    <cellStyle name="Normal 3 4 2 5 4 2 2" xfId="28328" xr:uid="{00000000-0005-0000-0000-0000DB6F0000}"/>
    <cellStyle name="Normal 3 4 2 5 4 3" xfId="28327" xr:uid="{00000000-0005-0000-0000-0000DC6F0000}"/>
    <cellStyle name="Normal 3 4 2 5 5" xfId="28317" xr:uid="{00000000-0005-0000-0000-0000DD6F0000}"/>
    <cellStyle name="Normal 3 4 2 6" xfId="13434" xr:uid="{00000000-0005-0000-0000-0000DE6F0000}"/>
    <cellStyle name="Normal 3 4 2 6 2" xfId="13435" xr:uid="{00000000-0005-0000-0000-0000DF6F0000}"/>
    <cellStyle name="Normal 3 4 2 6 2 2" xfId="13436" xr:uid="{00000000-0005-0000-0000-0000E06F0000}"/>
    <cellStyle name="Normal 3 4 2 6 2 2 2" xfId="28331" xr:uid="{00000000-0005-0000-0000-0000E16F0000}"/>
    <cellStyle name="Normal 3 4 2 6 2 3" xfId="13437" xr:uid="{00000000-0005-0000-0000-0000E26F0000}"/>
    <cellStyle name="Normal 3 4 2 6 2 3 2" xfId="28332" xr:uid="{00000000-0005-0000-0000-0000E36F0000}"/>
    <cellStyle name="Normal 3 4 2 6 2 4" xfId="28330" xr:uid="{00000000-0005-0000-0000-0000E46F0000}"/>
    <cellStyle name="Normal 3 4 2 6 3" xfId="13438" xr:uid="{00000000-0005-0000-0000-0000E56F0000}"/>
    <cellStyle name="Normal 3 4 2 6 3 2" xfId="13439" xr:uid="{00000000-0005-0000-0000-0000E66F0000}"/>
    <cellStyle name="Normal 3 4 2 6 3 2 2" xfId="28334" xr:uid="{00000000-0005-0000-0000-0000E76F0000}"/>
    <cellStyle name="Normal 3 4 2 6 3 3" xfId="28333" xr:uid="{00000000-0005-0000-0000-0000E86F0000}"/>
    <cellStyle name="Normal 3 4 2 6 4" xfId="28329" xr:uid="{00000000-0005-0000-0000-0000E96F0000}"/>
    <cellStyle name="Normal 3 4 2 7" xfId="13440" xr:uid="{00000000-0005-0000-0000-0000EA6F0000}"/>
    <cellStyle name="Normal 3 4 2 7 2" xfId="13441" xr:uid="{00000000-0005-0000-0000-0000EB6F0000}"/>
    <cellStyle name="Normal 3 4 2 7 2 2" xfId="13442" xr:uid="{00000000-0005-0000-0000-0000EC6F0000}"/>
    <cellStyle name="Normal 3 4 2 7 2 2 2" xfId="28337" xr:uid="{00000000-0005-0000-0000-0000ED6F0000}"/>
    <cellStyle name="Normal 3 4 2 7 2 3" xfId="13443" xr:uid="{00000000-0005-0000-0000-0000EE6F0000}"/>
    <cellStyle name="Normal 3 4 2 7 2 3 2" xfId="28338" xr:uid="{00000000-0005-0000-0000-0000EF6F0000}"/>
    <cellStyle name="Normal 3 4 2 7 2 4" xfId="28336" xr:uid="{00000000-0005-0000-0000-0000F06F0000}"/>
    <cellStyle name="Normal 3 4 2 7 3" xfId="13444" xr:uid="{00000000-0005-0000-0000-0000F16F0000}"/>
    <cellStyle name="Normal 3 4 2 7 3 2" xfId="28339" xr:uid="{00000000-0005-0000-0000-0000F26F0000}"/>
    <cellStyle name="Normal 3 4 2 7 4" xfId="13445" xr:uid="{00000000-0005-0000-0000-0000F36F0000}"/>
    <cellStyle name="Normal 3 4 2 7 4 2" xfId="28340" xr:uid="{00000000-0005-0000-0000-0000F46F0000}"/>
    <cellStyle name="Normal 3 4 2 7 5" xfId="28335" xr:uid="{00000000-0005-0000-0000-0000F56F0000}"/>
    <cellStyle name="Normal 3 4 2 8" xfId="13446" xr:uid="{00000000-0005-0000-0000-0000F66F0000}"/>
    <cellStyle name="Normal 3 4 2 8 2" xfId="13447" xr:uid="{00000000-0005-0000-0000-0000F76F0000}"/>
    <cellStyle name="Normal 3 4 2 8 2 2" xfId="28342" xr:uid="{00000000-0005-0000-0000-0000F86F0000}"/>
    <cellStyle name="Normal 3 4 2 8 3" xfId="13448" xr:uid="{00000000-0005-0000-0000-0000F96F0000}"/>
    <cellStyle name="Normal 3 4 2 8 3 2" xfId="28343" xr:uid="{00000000-0005-0000-0000-0000FA6F0000}"/>
    <cellStyle name="Normal 3 4 2 8 4" xfId="28341" xr:uid="{00000000-0005-0000-0000-0000FB6F0000}"/>
    <cellStyle name="Normal 3 4 2 9" xfId="13449" xr:uid="{00000000-0005-0000-0000-0000FC6F0000}"/>
    <cellStyle name="Normal 3 4 2 9 2" xfId="13450" xr:uid="{00000000-0005-0000-0000-0000FD6F0000}"/>
    <cellStyle name="Normal 3 4 2 9 2 2" xfId="28345" xr:uid="{00000000-0005-0000-0000-0000FE6F0000}"/>
    <cellStyle name="Normal 3 4 2 9 3" xfId="28344" xr:uid="{00000000-0005-0000-0000-0000FF6F0000}"/>
    <cellStyle name="Normal 3 4 3" xfId="774" xr:uid="{00000000-0005-0000-0000-000000700000}"/>
    <cellStyle name="Normal 3 4 3 10" xfId="17068" xr:uid="{00000000-0005-0000-0000-000001700000}"/>
    <cellStyle name="Normal 3 4 3 11" xfId="33938" xr:uid="{00000000-0005-0000-0000-000002700000}"/>
    <cellStyle name="Normal 3 4 3 2" xfId="1871" xr:uid="{00000000-0005-0000-0000-000003700000}"/>
    <cellStyle name="Normal 3 4 3 2 2" xfId="13453" xr:uid="{00000000-0005-0000-0000-000004700000}"/>
    <cellStyle name="Normal 3 4 3 2 2 2" xfId="13454" xr:uid="{00000000-0005-0000-0000-000005700000}"/>
    <cellStyle name="Normal 3 4 3 2 2 2 2" xfId="13455" xr:uid="{00000000-0005-0000-0000-000006700000}"/>
    <cellStyle name="Normal 3 4 3 2 2 2 2 2" xfId="13456" xr:uid="{00000000-0005-0000-0000-000007700000}"/>
    <cellStyle name="Normal 3 4 3 2 2 2 2 2 2" xfId="28351" xr:uid="{00000000-0005-0000-0000-000008700000}"/>
    <cellStyle name="Normal 3 4 3 2 2 2 2 3" xfId="13457" xr:uid="{00000000-0005-0000-0000-000009700000}"/>
    <cellStyle name="Normal 3 4 3 2 2 2 2 3 2" xfId="28352" xr:uid="{00000000-0005-0000-0000-00000A700000}"/>
    <cellStyle name="Normal 3 4 3 2 2 2 2 4" xfId="28350" xr:uid="{00000000-0005-0000-0000-00000B700000}"/>
    <cellStyle name="Normal 3 4 3 2 2 2 3" xfId="13458" xr:uid="{00000000-0005-0000-0000-00000C700000}"/>
    <cellStyle name="Normal 3 4 3 2 2 2 3 2" xfId="13459" xr:uid="{00000000-0005-0000-0000-00000D700000}"/>
    <cellStyle name="Normal 3 4 3 2 2 2 3 2 2" xfId="28354" xr:uid="{00000000-0005-0000-0000-00000E700000}"/>
    <cellStyle name="Normal 3 4 3 2 2 2 3 3" xfId="28353" xr:uid="{00000000-0005-0000-0000-00000F700000}"/>
    <cellStyle name="Normal 3 4 3 2 2 2 4" xfId="28349" xr:uid="{00000000-0005-0000-0000-000010700000}"/>
    <cellStyle name="Normal 3 4 3 2 2 3" xfId="13460" xr:uid="{00000000-0005-0000-0000-000011700000}"/>
    <cellStyle name="Normal 3 4 3 2 2 3 2" xfId="13461" xr:uid="{00000000-0005-0000-0000-000012700000}"/>
    <cellStyle name="Normal 3 4 3 2 2 3 2 2" xfId="28356" xr:uid="{00000000-0005-0000-0000-000013700000}"/>
    <cellStyle name="Normal 3 4 3 2 2 3 3" xfId="13462" xr:uid="{00000000-0005-0000-0000-000014700000}"/>
    <cellStyle name="Normal 3 4 3 2 2 3 3 2" xfId="28357" xr:uid="{00000000-0005-0000-0000-000015700000}"/>
    <cellStyle name="Normal 3 4 3 2 2 3 4" xfId="28355" xr:uid="{00000000-0005-0000-0000-000016700000}"/>
    <cellStyle name="Normal 3 4 3 2 2 4" xfId="13463" xr:uid="{00000000-0005-0000-0000-000017700000}"/>
    <cellStyle name="Normal 3 4 3 2 2 4 2" xfId="13464" xr:uid="{00000000-0005-0000-0000-000018700000}"/>
    <cellStyle name="Normal 3 4 3 2 2 4 2 2" xfId="28359" xr:uid="{00000000-0005-0000-0000-000019700000}"/>
    <cellStyle name="Normal 3 4 3 2 2 4 3" xfId="28358" xr:uid="{00000000-0005-0000-0000-00001A700000}"/>
    <cellStyle name="Normal 3 4 3 2 2 5" xfId="28348" xr:uid="{00000000-0005-0000-0000-00001B700000}"/>
    <cellStyle name="Normal 3 4 3 2 3" xfId="13465" xr:uid="{00000000-0005-0000-0000-00001C700000}"/>
    <cellStyle name="Normal 3 4 3 2 3 2" xfId="13466" xr:uid="{00000000-0005-0000-0000-00001D700000}"/>
    <cellStyle name="Normal 3 4 3 2 3 2 2" xfId="13467" xr:uid="{00000000-0005-0000-0000-00001E700000}"/>
    <cellStyle name="Normal 3 4 3 2 3 2 2 2" xfId="28362" xr:uid="{00000000-0005-0000-0000-00001F700000}"/>
    <cellStyle name="Normal 3 4 3 2 3 2 3" xfId="13468" xr:uid="{00000000-0005-0000-0000-000020700000}"/>
    <cellStyle name="Normal 3 4 3 2 3 2 3 2" xfId="28363" xr:uid="{00000000-0005-0000-0000-000021700000}"/>
    <cellStyle name="Normal 3 4 3 2 3 2 4" xfId="28361" xr:uid="{00000000-0005-0000-0000-000022700000}"/>
    <cellStyle name="Normal 3 4 3 2 3 3" xfId="13469" xr:uid="{00000000-0005-0000-0000-000023700000}"/>
    <cellStyle name="Normal 3 4 3 2 3 3 2" xfId="13470" xr:uid="{00000000-0005-0000-0000-000024700000}"/>
    <cellStyle name="Normal 3 4 3 2 3 3 2 2" xfId="28365" xr:uid="{00000000-0005-0000-0000-000025700000}"/>
    <cellStyle name="Normal 3 4 3 2 3 3 3" xfId="28364" xr:uid="{00000000-0005-0000-0000-000026700000}"/>
    <cellStyle name="Normal 3 4 3 2 3 4" xfId="28360" xr:uid="{00000000-0005-0000-0000-000027700000}"/>
    <cellStyle name="Normal 3 4 3 2 4" xfId="13471" xr:uid="{00000000-0005-0000-0000-000028700000}"/>
    <cellStyle name="Normal 3 4 3 2 4 2" xfId="13472" xr:uid="{00000000-0005-0000-0000-000029700000}"/>
    <cellStyle name="Normal 3 4 3 2 4 2 2" xfId="28367" xr:uid="{00000000-0005-0000-0000-00002A700000}"/>
    <cellStyle name="Normal 3 4 3 2 4 3" xfId="13473" xr:uid="{00000000-0005-0000-0000-00002B700000}"/>
    <cellStyle name="Normal 3 4 3 2 4 3 2" xfId="28368" xr:uid="{00000000-0005-0000-0000-00002C700000}"/>
    <cellStyle name="Normal 3 4 3 2 4 4" xfId="28366" xr:uid="{00000000-0005-0000-0000-00002D700000}"/>
    <cellStyle name="Normal 3 4 3 2 5" xfId="13474" xr:uid="{00000000-0005-0000-0000-00002E700000}"/>
    <cellStyle name="Normal 3 4 3 2 5 2" xfId="13475" xr:uid="{00000000-0005-0000-0000-00002F700000}"/>
    <cellStyle name="Normal 3 4 3 2 5 2 2" xfId="28370" xr:uid="{00000000-0005-0000-0000-000030700000}"/>
    <cellStyle name="Normal 3 4 3 2 5 3" xfId="28369" xr:uid="{00000000-0005-0000-0000-000031700000}"/>
    <cellStyle name="Normal 3 4 3 2 6" xfId="13452" xr:uid="{00000000-0005-0000-0000-000032700000}"/>
    <cellStyle name="Normal 3 4 3 2 6 2" xfId="28347" xr:uid="{00000000-0005-0000-0000-000033700000}"/>
    <cellStyle name="Normal 3 4 3 2 7" xfId="18019" xr:uid="{00000000-0005-0000-0000-000034700000}"/>
    <cellStyle name="Normal 3 4 3 2 8" xfId="34607" xr:uid="{00000000-0005-0000-0000-000035700000}"/>
    <cellStyle name="Normal 3 4 3 3" xfId="13476" xr:uid="{00000000-0005-0000-0000-000036700000}"/>
    <cellStyle name="Normal 3 4 3 3 2" xfId="13477" xr:uid="{00000000-0005-0000-0000-000037700000}"/>
    <cellStyle name="Normal 3 4 3 3 2 2" xfId="13478" xr:uid="{00000000-0005-0000-0000-000038700000}"/>
    <cellStyle name="Normal 3 4 3 3 2 2 2" xfId="13479" xr:uid="{00000000-0005-0000-0000-000039700000}"/>
    <cellStyle name="Normal 3 4 3 3 2 2 2 2" xfId="28374" xr:uid="{00000000-0005-0000-0000-00003A700000}"/>
    <cellStyle name="Normal 3 4 3 3 2 2 3" xfId="13480" xr:uid="{00000000-0005-0000-0000-00003B700000}"/>
    <cellStyle name="Normal 3 4 3 3 2 2 3 2" xfId="28375" xr:uid="{00000000-0005-0000-0000-00003C700000}"/>
    <cellStyle name="Normal 3 4 3 3 2 2 4" xfId="28373" xr:uid="{00000000-0005-0000-0000-00003D700000}"/>
    <cellStyle name="Normal 3 4 3 3 2 3" xfId="13481" xr:uid="{00000000-0005-0000-0000-00003E700000}"/>
    <cellStyle name="Normal 3 4 3 3 2 3 2" xfId="13482" xr:uid="{00000000-0005-0000-0000-00003F700000}"/>
    <cellStyle name="Normal 3 4 3 3 2 3 2 2" xfId="28377" xr:uid="{00000000-0005-0000-0000-000040700000}"/>
    <cellStyle name="Normal 3 4 3 3 2 3 3" xfId="28376" xr:uid="{00000000-0005-0000-0000-000041700000}"/>
    <cellStyle name="Normal 3 4 3 3 2 4" xfId="28372" xr:uid="{00000000-0005-0000-0000-000042700000}"/>
    <cellStyle name="Normal 3 4 3 3 3" xfId="13483" xr:uid="{00000000-0005-0000-0000-000043700000}"/>
    <cellStyle name="Normal 3 4 3 3 3 2" xfId="13484" xr:uid="{00000000-0005-0000-0000-000044700000}"/>
    <cellStyle name="Normal 3 4 3 3 3 2 2" xfId="28379" xr:uid="{00000000-0005-0000-0000-000045700000}"/>
    <cellStyle name="Normal 3 4 3 3 3 3" xfId="13485" xr:uid="{00000000-0005-0000-0000-000046700000}"/>
    <cellStyle name="Normal 3 4 3 3 3 3 2" xfId="28380" xr:uid="{00000000-0005-0000-0000-000047700000}"/>
    <cellStyle name="Normal 3 4 3 3 3 4" xfId="28378" xr:uid="{00000000-0005-0000-0000-000048700000}"/>
    <cellStyle name="Normal 3 4 3 3 4" xfId="13486" xr:uid="{00000000-0005-0000-0000-000049700000}"/>
    <cellStyle name="Normal 3 4 3 3 4 2" xfId="13487" xr:uid="{00000000-0005-0000-0000-00004A700000}"/>
    <cellStyle name="Normal 3 4 3 3 4 2 2" xfId="28382" xr:uid="{00000000-0005-0000-0000-00004B700000}"/>
    <cellStyle name="Normal 3 4 3 3 4 3" xfId="28381" xr:uid="{00000000-0005-0000-0000-00004C700000}"/>
    <cellStyle name="Normal 3 4 3 3 5" xfId="28371" xr:uid="{00000000-0005-0000-0000-00004D700000}"/>
    <cellStyle name="Normal 3 4 3 3 6" xfId="34365" xr:uid="{00000000-0005-0000-0000-00004E700000}"/>
    <cellStyle name="Normal 3 4 3 4" xfId="13488" xr:uid="{00000000-0005-0000-0000-00004F700000}"/>
    <cellStyle name="Normal 3 4 3 4 2" xfId="13489" xr:uid="{00000000-0005-0000-0000-000050700000}"/>
    <cellStyle name="Normal 3 4 3 4 2 2" xfId="13490" xr:uid="{00000000-0005-0000-0000-000051700000}"/>
    <cellStyle name="Normal 3 4 3 4 2 2 2" xfId="13491" xr:uid="{00000000-0005-0000-0000-000052700000}"/>
    <cellStyle name="Normal 3 4 3 4 2 2 2 2" xfId="28386" xr:uid="{00000000-0005-0000-0000-000053700000}"/>
    <cellStyle name="Normal 3 4 3 4 2 2 3" xfId="13492" xr:uid="{00000000-0005-0000-0000-000054700000}"/>
    <cellStyle name="Normal 3 4 3 4 2 2 3 2" xfId="28387" xr:uid="{00000000-0005-0000-0000-000055700000}"/>
    <cellStyle name="Normal 3 4 3 4 2 2 4" xfId="28385" xr:uid="{00000000-0005-0000-0000-000056700000}"/>
    <cellStyle name="Normal 3 4 3 4 2 3" xfId="13493" xr:uid="{00000000-0005-0000-0000-000057700000}"/>
    <cellStyle name="Normal 3 4 3 4 2 3 2" xfId="13494" xr:uid="{00000000-0005-0000-0000-000058700000}"/>
    <cellStyle name="Normal 3 4 3 4 2 3 2 2" xfId="28389" xr:uid="{00000000-0005-0000-0000-000059700000}"/>
    <cellStyle name="Normal 3 4 3 4 2 3 3" xfId="28388" xr:uid="{00000000-0005-0000-0000-00005A700000}"/>
    <cellStyle name="Normal 3 4 3 4 2 4" xfId="28384" xr:uid="{00000000-0005-0000-0000-00005B700000}"/>
    <cellStyle name="Normal 3 4 3 4 3" xfId="13495" xr:uid="{00000000-0005-0000-0000-00005C700000}"/>
    <cellStyle name="Normal 3 4 3 4 3 2" xfId="13496" xr:uid="{00000000-0005-0000-0000-00005D700000}"/>
    <cellStyle name="Normal 3 4 3 4 3 2 2" xfId="28391" xr:uid="{00000000-0005-0000-0000-00005E700000}"/>
    <cellStyle name="Normal 3 4 3 4 3 3" xfId="13497" xr:uid="{00000000-0005-0000-0000-00005F700000}"/>
    <cellStyle name="Normal 3 4 3 4 3 3 2" xfId="28392" xr:uid="{00000000-0005-0000-0000-000060700000}"/>
    <cellStyle name="Normal 3 4 3 4 3 4" xfId="28390" xr:uid="{00000000-0005-0000-0000-000061700000}"/>
    <cellStyle name="Normal 3 4 3 4 4" xfId="13498" xr:uid="{00000000-0005-0000-0000-000062700000}"/>
    <cellStyle name="Normal 3 4 3 4 4 2" xfId="13499" xr:uid="{00000000-0005-0000-0000-000063700000}"/>
    <cellStyle name="Normal 3 4 3 4 4 2 2" xfId="28394" xr:uid="{00000000-0005-0000-0000-000064700000}"/>
    <cellStyle name="Normal 3 4 3 4 4 3" xfId="28393" xr:uid="{00000000-0005-0000-0000-000065700000}"/>
    <cellStyle name="Normal 3 4 3 4 5" xfId="28383" xr:uid="{00000000-0005-0000-0000-000066700000}"/>
    <cellStyle name="Normal 3 4 3 5" xfId="13500" xr:uid="{00000000-0005-0000-0000-000067700000}"/>
    <cellStyle name="Normal 3 4 3 5 2" xfId="13501" xr:uid="{00000000-0005-0000-0000-000068700000}"/>
    <cellStyle name="Normal 3 4 3 5 2 2" xfId="13502" xr:uid="{00000000-0005-0000-0000-000069700000}"/>
    <cellStyle name="Normal 3 4 3 5 2 2 2" xfId="28397" xr:uid="{00000000-0005-0000-0000-00006A700000}"/>
    <cellStyle name="Normal 3 4 3 5 2 3" xfId="13503" xr:uid="{00000000-0005-0000-0000-00006B700000}"/>
    <cellStyle name="Normal 3 4 3 5 2 3 2" xfId="28398" xr:uid="{00000000-0005-0000-0000-00006C700000}"/>
    <cellStyle name="Normal 3 4 3 5 2 4" xfId="28396" xr:uid="{00000000-0005-0000-0000-00006D700000}"/>
    <cellStyle name="Normal 3 4 3 5 3" xfId="13504" xr:uid="{00000000-0005-0000-0000-00006E700000}"/>
    <cellStyle name="Normal 3 4 3 5 3 2" xfId="13505" xr:uid="{00000000-0005-0000-0000-00006F700000}"/>
    <cellStyle name="Normal 3 4 3 5 3 2 2" xfId="28400" xr:uid="{00000000-0005-0000-0000-000070700000}"/>
    <cellStyle name="Normal 3 4 3 5 3 3" xfId="28399" xr:uid="{00000000-0005-0000-0000-000071700000}"/>
    <cellStyle name="Normal 3 4 3 5 4" xfId="28395" xr:uid="{00000000-0005-0000-0000-000072700000}"/>
    <cellStyle name="Normal 3 4 3 6" xfId="13506" xr:uid="{00000000-0005-0000-0000-000073700000}"/>
    <cellStyle name="Normal 3 4 3 6 2" xfId="13507" xr:uid="{00000000-0005-0000-0000-000074700000}"/>
    <cellStyle name="Normal 3 4 3 6 2 2" xfId="13508" xr:uid="{00000000-0005-0000-0000-000075700000}"/>
    <cellStyle name="Normal 3 4 3 6 2 2 2" xfId="28403" xr:uid="{00000000-0005-0000-0000-000076700000}"/>
    <cellStyle name="Normal 3 4 3 6 2 3" xfId="13509" xr:uid="{00000000-0005-0000-0000-000077700000}"/>
    <cellStyle name="Normal 3 4 3 6 2 3 2" xfId="28404" xr:uid="{00000000-0005-0000-0000-000078700000}"/>
    <cellStyle name="Normal 3 4 3 6 2 4" xfId="28402" xr:uid="{00000000-0005-0000-0000-000079700000}"/>
    <cellStyle name="Normal 3 4 3 6 3" xfId="13510" xr:uid="{00000000-0005-0000-0000-00007A700000}"/>
    <cellStyle name="Normal 3 4 3 6 3 2" xfId="28405" xr:uid="{00000000-0005-0000-0000-00007B700000}"/>
    <cellStyle name="Normal 3 4 3 6 4" xfId="13511" xr:uid="{00000000-0005-0000-0000-00007C700000}"/>
    <cellStyle name="Normal 3 4 3 6 4 2" xfId="28406" xr:uid="{00000000-0005-0000-0000-00007D700000}"/>
    <cellStyle name="Normal 3 4 3 6 5" xfId="28401" xr:uid="{00000000-0005-0000-0000-00007E700000}"/>
    <cellStyle name="Normal 3 4 3 7" xfId="13512" xr:uid="{00000000-0005-0000-0000-00007F700000}"/>
    <cellStyle name="Normal 3 4 3 7 2" xfId="13513" xr:uid="{00000000-0005-0000-0000-000080700000}"/>
    <cellStyle name="Normal 3 4 3 7 2 2" xfId="28408" xr:uid="{00000000-0005-0000-0000-000081700000}"/>
    <cellStyle name="Normal 3 4 3 7 3" xfId="13514" xr:uid="{00000000-0005-0000-0000-000082700000}"/>
    <cellStyle name="Normal 3 4 3 7 3 2" xfId="28409" xr:uid="{00000000-0005-0000-0000-000083700000}"/>
    <cellStyle name="Normal 3 4 3 7 4" xfId="28407" xr:uid="{00000000-0005-0000-0000-000084700000}"/>
    <cellStyle name="Normal 3 4 3 8" xfId="13515" xr:uid="{00000000-0005-0000-0000-000085700000}"/>
    <cellStyle name="Normal 3 4 3 8 2" xfId="13516" xr:uid="{00000000-0005-0000-0000-000086700000}"/>
    <cellStyle name="Normal 3 4 3 8 2 2" xfId="28411" xr:uid="{00000000-0005-0000-0000-000087700000}"/>
    <cellStyle name="Normal 3 4 3 8 3" xfId="28410" xr:uid="{00000000-0005-0000-0000-000088700000}"/>
    <cellStyle name="Normal 3 4 3 9" xfId="13451" xr:uid="{00000000-0005-0000-0000-000089700000}"/>
    <cellStyle name="Normal 3 4 3 9 2" xfId="28346" xr:uid="{00000000-0005-0000-0000-00008A700000}"/>
    <cellStyle name="Normal 3 4 4" xfId="1529" xr:uid="{00000000-0005-0000-0000-00008B700000}"/>
    <cellStyle name="Normal 3 4 4 10" xfId="17678" xr:uid="{00000000-0005-0000-0000-00008C700000}"/>
    <cellStyle name="Normal 3 4 4 11" xfId="34588" xr:uid="{00000000-0005-0000-0000-00008D700000}"/>
    <cellStyle name="Normal 3 4 4 2" xfId="13518" xr:uid="{00000000-0005-0000-0000-00008E700000}"/>
    <cellStyle name="Normal 3 4 4 2 2" xfId="13519" xr:uid="{00000000-0005-0000-0000-00008F700000}"/>
    <cellStyle name="Normal 3 4 4 2 2 2" xfId="13520" xr:uid="{00000000-0005-0000-0000-000090700000}"/>
    <cellStyle name="Normal 3 4 4 2 2 2 2" xfId="13521" xr:uid="{00000000-0005-0000-0000-000091700000}"/>
    <cellStyle name="Normal 3 4 4 2 2 2 2 2" xfId="13522" xr:uid="{00000000-0005-0000-0000-000092700000}"/>
    <cellStyle name="Normal 3 4 4 2 2 2 2 2 2" xfId="28417" xr:uid="{00000000-0005-0000-0000-000093700000}"/>
    <cellStyle name="Normal 3 4 4 2 2 2 2 3" xfId="13523" xr:uid="{00000000-0005-0000-0000-000094700000}"/>
    <cellStyle name="Normal 3 4 4 2 2 2 2 3 2" xfId="28418" xr:uid="{00000000-0005-0000-0000-000095700000}"/>
    <cellStyle name="Normal 3 4 4 2 2 2 2 4" xfId="28416" xr:uid="{00000000-0005-0000-0000-000096700000}"/>
    <cellStyle name="Normal 3 4 4 2 2 2 3" xfId="13524" xr:uid="{00000000-0005-0000-0000-000097700000}"/>
    <cellStyle name="Normal 3 4 4 2 2 2 3 2" xfId="13525" xr:uid="{00000000-0005-0000-0000-000098700000}"/>
    <cellStyle name="Normal 3 4 4 2 2 2 3 2 2" xfId="28420" xr:uid="{00000000-0005-0000-0000-000099700000}"/>
    <cellStyle name="Normal 3 4 4 2 2 2 3 3" xfId="28419" xr:uid="{00000000-0005-0000-0000-00009A700000}"/>
    <cellStyle name="Normal 3 4 4 2 2 2 4" xfId="28415" xr:uid="{00000000-0005-0000-0000-00009B700000}"/>
    <cellStyle name="Normal 3 4 4 2 2 3" xfId="13526" xr:uid="{00000000-0005-0000-0000-00009C700000}"/>
    <cellStyle name="Normal 3 4 4 2 2 3 2" xfId="13527" xr:uid="{00000000-0005-0000-0000-00009D700000}"/>
    <cellStyle name="Normal 3 4 4 2 2 3 2 2" xfId="28422" xr:uid="{00000000-0005-0000-0000-00009E700000}"/>
    <cellStyle name="Normal 3 4 4 2 2 3 3" xfId="13528" xr:uid="{00000000-0005-0000-0000-00009F700000}"/>
    <cellStyle name="Normal 3 4 4 2 2 3 3 2" xfId="28423" xr:uid="{00000000-0005-0000-0000-0000A0700000}"/>
    <cellStyle name="Normal 3 4 4 2 2 3 4" xfId="28421" xr:uid="{00000000-0005-0000-0000-0000A1700000}"/>
    <cellStyle name="Normal 3 4 4 2 2 4" xfId="13529" xr:uid="{00000000-0005-0000-0000-0000A2700000}"/>
    <cellStyle name="Normal 3 4 4 2 2 4 2" xfId="13530" xr:uid="{00000000-0005-0000-0000-0000A3700000}"/>
    <cellStyle name="Normal 3 4 4 2 2 4 2 2" xfId="28425" xr:uid="{00000000-0005-0000-0000-0000A4700000}"/>
    <cellStyle name="Normal 3 4 4 2 2 4 3" xfId="28424" xr:uid="{00000000-0005-0000-0000-0000A5700000}"/>
    <cellStyle name="Normal 3 4 4 2 2 5" xfId="28414" xr:uid="{00000000-0005-0000-0000-0000A6700000}"/>
    <cellStyle name="Normal 3 4 4 2 3" xfId="13531" xr:uid="{00000000-0005-0000-0000-0000A7700000}"/>
    <cellStyle name="Normal 3 4 4 2 3 2" xfId="13532" xr:uid="{00000000-0005-0000-0000-0000A8700000}"/>
    <cellStyle name="Normal 3 4 4 2 3 2 2" xfId="13533" xr:uid="{00000000-0005-0000-0000-0000A9700000}"/>
    <cellStyle name="Normal 3 4 4 2 3 2 2 2" xfId="28428" xr:uid="{00000000-0005-0000-0000-0000AA700000}"/>
    <cellStyle name="Normal 3 4 4 2 3 2 3" xfId="13534" xr:uid="{00000000-0005-0000-0000-0000AB700000}"/>
    <cellStyle name="Normal 3 4 4 2 3 2 3 2" xfId="28429" xr:uid="{00000000-0005-0000-0000-0000AC700000}"/>
    <cellStyle name="Normal 3 4 4 2 3 2 4" xfId="28427" xr:uid="{00000000-0005-0000-0000-0000AD700000}"/>
    <cellStyle name="Normal 3 4 4 2 3 3" xfId="13535" xr:uid="{00000000-0005-0000-0000-0000AE700000}"/>
    <cellStyle name="Normal 3 4 4 2 3 3 2" xfId="13536" xr:uid="{00000000-0005-0000-0000-0000AF700000}"/>
    <cellStyle name="Normal 3 4 4 2 3 3 2 2" xfId="28431" xr:uid="{00000000-0005-0000-0000-0000B0700000}"/>
    <cellStyle name="Normal 3 4 4 2 3 3 3" xfId="28430" xr:uid="{00000000-0005-0000-0000-0000B1700000}"/>
    <cellStyle name="Normal 3 4 4 2 3 4" xfId="28426" xr:uid="{00000000-0005-0000-0000-0000B2700000}"/>
    <cellStyle name="Normal 3 4 4 2 4" xfId="13537" xr:uid="{00000000-0005-0000-0000-0000B3700000}"/>
    <cellStyle name="Normal 3 4 4 2 4 2" xfId="13538" xr:uid="{00000000-0005-0000-0000-0000B4700000}"/>
    <cellStyle name="Normal 3 4 4 2 4 2 2" xfId="28433" xr:uid="{00000000-0005-0000-0000-0000B5700000}"/>
    <cellStyle name="Normal 3 4 4 2 4 3" xfId="13539" xr:uid="{00000000-0005-0000-0000-0000B6700000}"/>
    <cellStyle name="Normal 3 4 4 2 4 3 2" xfId="28434" xr:uid="{00000000-0005-0000-0000-0000B7700000}"/>
    <cellStyle name="Normal 3 4 4 2 4 4" xfId="28432" xr:uid="{00000000-0005-0000-0000-0000B8700000}"/>
    <cellStyle name="Normal 3 4 4 2 5" xfId="13540" xr:uid="{00000000-0005-0000-0000-0000B9700000}"/>
    <cellStyle name="Normal 3 4 4 2 5 2" xfId="13541" xr:uid="{00000000-0005-0000-0000-0000BA700000}"/>
    <cellStyle name="Normal 3 4 4 2 5 2 2" xfId="28436" xr:uid="{00000000-0005-0000-0000-0000BB700000}"/>
    <cellStyle name="Normal 3 4 4 2 5 3" xfId="28435" xr:uid="{00000000-0005-0000-0000-0000BC700000}"/>
    <cellStyle name="Normal 3 4 4 2 6" xfId="28413" xr:uid="{00000000-0005-0000-0000-0000BD700000}"/>
    <cellStyle name="Normal 3 4 4 3" xfId="13542" xr:uid="{00000000-0005-0000-0000-0000BE700000}"/>
    <cellStyle name="Normal 3 4 4 3 2" xfId="13543" xr:uid="{00000000-0005-0000-0000-0000BF700000}"/>
    <cellStyle name="Normal 3 4 4 3 2 2" xfId="13544" xr:uid="{00000000-0005-0000-0000-0000C0700000}"/>
    <cellStyle name="Normal 3 4 4 3 2 2 2" xfId="13545" xr:uid="{00000000-0005-0000-0000-0000C1700000}"/>
    <cellStyle name="Normal 3 4 4 3 2 2 2 2" xfId="28440" xr:uid="{00000000-0005-0000-0000-0000C2700000}"/>
    <cellStyle name="Normal 3 4 4 3 2 2 3" xfId="13546" xr:uid="{00000000-0005-0000-0000-0000C3700000}"/>
    <cellStyle name="Normal 3 4 4 3 2 2 3 2" xfId="28441" xr:uid="{00000000-0005-0000-0000-0000C4700000}"/>
    <cellStyle name="Normal 3 4 4 3 2 2 4" xfId="28439" xr:uid="{00000000-0005-0000-0000-0000C5700000}"/>
    <cellStyle name="Normal 3 4 4 3 2 3" xfId="13547" xr:uid="{00000000-0005-0000-0000-0000C6700000}"/>
    <cellStyle name="Normal 3 4 4 3 2 3 2" xfId="13548" xr:uid="{00000000-0005-0000-0000-0000C7700000}"/>
    <cellStyle name="Normal 3 4 4 3 2 3 2 2" xfId="28443" xr:uid="{00000000-0005-0000-0000-0000C8700000}"/>
    <cellStyle name="Normal 3 4 4 3 2 3 3" xfId="28442" xr:uid="{00000000-0005-0000-0000-0000C9700000}"/>
    <cellStyle name="Normal 3 4 4 3 2 4" xfId="28438" xr:uid="{00000000-0005-0000-0000-0000CA700000}"/>
    <cellStyle name="Normal 3 4 4 3 3" xfId="13549" xr:uid="{00000000-0005-0000-0000-0000CB700000}"/>
    <cellStyle name="Normal 3 4 4 3 3 2" xfId="13550" xr:uid="{00000000-0005-0000-0000-0000CC700000}"/>
    <cellStyle name="Normal 3 4 4 3 3 2 2" xfId="28445" xr:uid="{00000000-0005-0000-0000-0000CD700000}"/>
    <cellStyle name="Normal 3 4 4 3 3 3" xfId="13551" xr:uid="{00000000-0005-0000-0000-0000CE700000}"/>
    <cellStyle name="Normal 3 4 4 3 3 3 2" xfId="28446" xr:uid="{00000000-0005-0000-0000-0000CF700000}"/>
    <cellStyle name="Normal 3 4 4 3 3 4" xfId="28444" xr:uid="{00000000-0005-0000-0000-0000D0700000}"/>
    <cellStyle name="Normal 3 4 4 3 4" xfId="13552" xr:uid="{00000000-0005-0000-0000-0000D1700000}"/>
    <cellStyle name="Normal 3 4 4 3 4 2" xfId="13553" xr:uid="{00000000-0005-0000-0000-0000D2700000}"/>
    <cellStyle name="Normal 3 4 4 3 4 2 2" xfId="28448" xr:uid="{00000000-0005-0000-0000-0000D3700000}"/>
    <cellStyle name="Normal 3 4 4 3 4 3" xfId="28447" xr:uid="{00000000-0005-0000-0000-0000D4700000}"/>
    <cellStyle name="Normal 3 4 4 3 5" xfId="28437" xr:uid="{00000000-0005-0000-0000-0000D5700000}"/>
    <cellStyle name="Normal 3 4 4 4" xfId="13554" xr:uid="{00000000-0005-0000-0000-0000D6700000}"/>
    <cellStyle name="Normal 3 4 4 4 2" xfId="13555" xr:uid="{00000000-0005-0000-0000-0000D7700000}"/>
    <cellStyle name="Normal 3 4 4 4 2 2" xfId="13556" xr:uid="{00000000-0005-0000-0000-0000D8700000}"/>
    <cellStyle name="Normal 3 4 4 4 2 2 2" xfId="13557" xr:uid="{00000000-0005-0000-0000-0000D9700000}"/>
    <cellStyle name="Normal 3 4 4 4 2 2 2 2" xfId="28452" xr:uid="{00000000-0005-0000-0000-0000DA700000}"/>
    <cellStyle name="Normal 3 4 4 4 2 2 3" xfId="13558" xr:uid="{00000000-0005-0000-0000-0000DB700000}"/>
    <cellStyle name="Normal 3 4 4 4 2 2 3 2" xfId="28453" xr:uid="{00000000-0005-0000-0000-0000DC700000}"/>
    <cellStyle name="Normal 3 4 4 4 2 2 4" xfId="28451" xr:uid="{00000000-0005-0000-0000-0000DD700000}"/>
    <cellStyle name="Normal 3 4 4 4 2 3" xfId="13559" xr:uid="{00000000-0005-0000-0000-0000DE700000}"/>
    <cellStyle name="Normal 3 4 4 4 2 3 2" xfId="13560" xr:uid="{00000000-0005-0000-0000-0000DF700000}"/>
    <cellStyle name="Normal 3 4 4 4 2 3 2 2" xfId="28455" xr:uid="{00000000-0005-0000-0000-0000E0700000}"/>
    <cellStyle name="Normal 3 4 4 4 2 3 3" xfId="28454" xr:uid="{00000000-0005-0000-0000-0000E1700000}"/>
    <cellStyle name="Normal 3 4 4 4 2 4" xfId="28450" xr:uid="{00000000-0005-0000-0000-0000E2700000}"/>
    <cellStyle name="Normal 3 4 4 4 3" xfId="13561" xr:uid="{00000000-0005-0000-0000-0000E3700000}"/>
    <cellStyle name="Normal 3 4 4 4 3 2" xfId="13562" xr:uid="{00000000-0005-0000-0000-0000E4700000}"/>
    <cellStyle name="Normal 3 4 4 4 3 2 2" xfId="28457" xr:uid="{00000000-0005-0000-0000-0000E5700000}"/>
    <cellStyle name="Normal 3 4 4 4 3 3" xfId="13563" xr:uid="{00000000-0005-0000-0000-0000E6700000}"/>
    <cellStyle name="Normal 3 4 4 4 3 3 2" xfId="28458" xr:uid="{00000000-0005-0000-0000-0000E7700000}"/>
    <cellStyle name="Normal 3 4 4 4 3 4" xfId="28456" xr:uid="{00000000-0005-0000-0000-0000E8700000}"/>
    <cellStyle name="Normal 3 4 4 4 4" xfId="13564" xr:uid="{00000000-0005-0000-0000-0000E9700000}"/>
    <cellStyle name="Normal 3 4 4 4 4 2" xfId="13565" xr:uid="{00000000-0005-0000-0000-0000EA700000}"/>
    <cellStyle name="Normal 3 4 4 4 4 2 2" xfId="28460" xr:uid="{00000000-0005-0000-0000-0000EB700000}"/>
    <cellStyle name="Normal 3 4 4 4 4 3" xfId="28459" xr:uid="{00000000-0005-0000-0000-0000EC700000}"/>
    <cellStyle name="Normal 3 4 4 4 5" xfId="28449" xr:uid="{00000000-0005-0000-0000-0000ED700000}"/>
    <cellStyle name="Normal 3 4 4 5" xfId="13566" xr:uid="{00000000-0005-0000-0000-0000EE700000}"/>
    <cellStyle name="Normal 3 4 4 5 2" xfId="13567" xr:uid="{00000000-0005-0000-0000-0000EF700000}"/>
    <cellStyle name="Normal 3 4 4 5 2 2" xfId="13568" xr:uid="{00000000-0005-0000-0000-0000F0700000}"/>
    <cellStyle name="Normal 3 4 4 5 2 2 2" xfId="28463" xr:uid="{00000000-0005-0000-0000-0000F1700000}"/>
    <cellStyle name="Normal 3 4 4 5 2 3" xfId="13569" xr:uid="{00000000-0005-0000-0000-0000F2700000}"/>
    <cellStyle name="Normal 3 4 4 5 2 3 2" xfId="28464" xr:uid="{00000000-0005-0000-0000-0000F3700000}"/>
    <cellStyle name="Normal 3 4 4 5 2 4" xfId="28462" xr:uid="{00000000-0005-0000-0000-0000F4700000}"/>
    <cellStyle name="Normal 3 4 4 5 3" xfId="13570" xr:uid="{00000000-0005-0000-0000-0000F5700000}"/>
    <cellStyle name="Normal 3 4 4 5 3 2" xfId="13571" xr:uid="{00000000-0005-0000-0000-0000F6700000}"/>
    <cellStyle name="Normal 3 4 4 5 3 2 2" xfId="28466" xr:uid="{00000000-0005-0000-0000-0000F7700000}"/>
    <cellStyle name="Normal 3 4 4 5 3 3" xfId="28465" xr:uid="{00000000-0005-0000-0000-0000F8700000}"/>
    <cellStyle name="Normal 3 4 4 5 4" xfId="28461" xr:uid="{00000000-0005-0000-0000-0000F9700000}"/>
    <cellStyle name="Normal 3 4 4 6" xfId="13572" xr:uid="{00000000-0005-0000-0000-0000FA700000}"/>
    <cellStyle name="Normal 3 4 4 6 2" xfId="13573" xr:uid="{00000000-0005-0000-0000-0000FB700000}"/>
    <cellStyle name="Normal 3 4 4 6 2 2" xfId="13574" xr:uid="{00000000-0005-0000-0000-0000FC700000}"/>
    <cellStyle name="Normal 3 4 4 6 2 2 2" xfId="28469" xr:uid="{00000000-0005-0000-0000-0000FD700000}"/>
    <cellStyle name="Normal 3 4 4 6 2 3" xfId="13575" xr:uid="{00000000-0005-0000-0000-0000FE700000}"/>
    <cellStyle name="Normal 3 4 4 6 2 3 2" xfId="28470" xr:uid="{00000000-0005-0000-0000-0000FF700000}"/>
    <cellStyle name="Normal 3 4 4 6 2 4" xfId="28468" xr:uid="{00000000-0005-0000-0000-000000710000}"/>
    <cellStyle name="Normal 3 4 4 6 3" xfId="13576" xr:uid="{00000000-0005-0000-0000-000001710000}"/>
    <cellStyle name="Normal 3 4 4 6 3 2" xfId="28471" xr:uid="{00000000-0005-0000-0000-000002710000}"/>
    <cellStyle name="Normal 3 4 4 6 4" xfId="13577" xr:uid="{00000000-0005-0000-0000-000003710000}"/>
    <cellStyle name="Normal 3 4 4 6 4 2" xfId="28472" xr:uid="{00000000-0005-0000-0000-000004710000}"/>
    <cellStyle name="Normal 3 4 4 6 5" xfId="28467" xr:uid="{00000000-0005-0000-0000-000005710000}"/>
    <cellStyle name="Normal 3 4 4 7" xfId="13578" xr:uid="{00000000-0005-0000-0000-000006710000}"/>
    <cellStyle name="Normal 3 4 4 7 2" xfId="13579" xr:uid="{00000000-0005-0000-0000-000007710000}"/>
    <cellStyle name="Normal 3 4 4 7 2 2" xfId="28474" xr:uid="{00000000-0005-0000-0000-000008710000}"/>
    <cellStyle name="Normal 3 4 4 7 3" xfId="13580" xr:uid="{00000000-0005-0000-0000-000009710000}"/>
    <cellStyle name="Normal 3 4 4 7 3 2" xfId="28475" xr:uid="{00000000-0005-0000-0000-00000A710000}"/>
    <cellStyle name="Normal 3 4 4 7 4" xfId="28473" xr:uid="{00000000-0005-0000-0000-00000B710000}"/>
    <cellStyle name="Normal 3 4 4 8" xfId="13581" xr:uid="{00000000-0005-0000-0000-00000C710000}"/>
    <cellStyle name="Normal 3 4 4 8 2" xfId="13582" xr:uid="{00000000-0005-0000-0000-00000D710000}"/>
    <cellStyle name="Normal 3 4 4 8 2 2" xfId="28477" xr:uid="{00000000-0005-0000-0000-00000E710000}"/>
    <cellStyle name="Normal 3 4 4 8 3" xfId="28476" xr:uid="{00000000-0005-0000-0000-00000F710000}"/>
    <cellStyle name="Normal 3 4 4 9" xfId="13517" xr:uid="{00000000-0005-0000-0000-000010710000}"/>
    <cellStyle name="Normal 3 4 4 9 2" xfId="28412" xr:uid="{00000000-0005-0000-0000-000011710000}"/>
    <cellStyle name="Normal 3 4 5" xfId="13583" xr:uid="{00000000-0005-0000-0000-000012710000}"/>
    <cellStyle name="Normal 3 4 5 2" xfId="13584" xr:uid="{00000000-0005-0000-0000-000013710000}"/>
    <cellStyle name="Normal 3 4 5 2 2" xfId="13585" xr:uid="{00000000-0005-0000-0000-000014710000}"/>
    <cellStyle name="Normal 3 4 5 2 2 2" xfId="13586" xr:uid="{00000000-0005-0000-0000-000015710000}"/>
    <cellStyle name="Normal 3 4 5 2 2 2 2" xfId="13587" xr:uid="{00000000-0005-0000-0000-000016710000}"/>
    <cellStyle name="Normal 3 4 5 2 2 2 2 2" xfId="13588" xr:uid="{00000000-0005-0000-0000-000017710000}"/>
    <cellStyle name="Normal 3 4 5 2 2 2 2 2 2" xfId="28483" xr:uid="{00000000-0005-0000-0000-000018710000}"/>
    <cellStyle name="Normal 3 4 5 2 2 2 2 3" xfId="13589" xr:uid="{00000000-0005-0000-0000-000019710000}"/>
    <cellStyle name="Normal 3 4 5 2 2 2 2 3 2" xfId="28484" xr:uid="{00000000-0005-0000-0000-00001A710000}"/>
    <cellStyle name="Normal 3 4 5 2 2 2 2 4" xfId="28482" xr:uid="{00000000-0005-0000-0000-00001B710000}"/>
    <cellStyle name="Normal 3 4 5 2 2 2 3" xfId="13590" xr:uid="{00000000-0005-0000-0000-00001C710000}"/>
    <cellStyle name="Normal 3 4 5 2 2 2 3 2" xfId="13591" xr:uid="{00000000-0005-0000-0000-00001D710000}"/>
    <cellStyle name="Normal 3 4 5 2 2 2 3 2 2" xfId="28486" xr:uid="{00000000-0005-0000-0000-00001E710000}"/>
    <cellStyle name="Normal 3 4 5 2 2 2 3 3" xfId="28485" xr:uid="{00000000-0005-0000-0000-00001F710000}"/>
    <cellStyle name="Normal 3 4 5 2 2 2 4" xfId="28481" xr:uid="{00000000-0005-0000-0000-000020710000}"/>
    <cellStyle name="Normal 3 4 5 2 2 3" xfId="13592" xr:uid="{00000000-0005-0000-0000-000021710000}"/>
    <cellStyle name="Normal 3 4 5 2 2 3 2" xfId="13593" xr:uid="{00000000-0005-0000-0000-000022710000}"/>
    <cellStyle name="Normal 3 4 5 2 2 3 2 2" xfId="28488" xr:uid="{00000000-0005-0000-0000-000023710000}"/>
    <cellStyle name="Normal 3 4 5 2 2 3 3" xfId="13594" xr:uid="{00000000-0005-0000-0000-000024710000}"/>
    <cellStyle name="Normal 3 4 5 2 2 3 3 2" xfId="28489" xr:uid="{00000000-0005-0000-0000-000025710000}"/>
    <cellStyle name="Normal 3 4 5 2 2 3 4" xfId="28487" xr:uid="{00000000-0005-0000-0000-000026710000}"/>
    <cellStyle name="Normal 3 4 5 2 2 4" xfId="13595" xr:uid="{00000000-0005-0000-0000-000027710000}"/>
    <cellStyle name="Normal 3 4 5 2 2 4 2" xfId="13596" xr:uid="{00000000-0005-0000-0000-000028710000}"/>
    <cellStyle name="Normal 3 4 5 2 2 4 2 2" xfId="28491" xr:uid="{00000000-0005-0000-0000-000029710000}"/>
    <cellStyle name="Normal 3 4 5 2 2 4 3" xfId="28490" xr:uid="{00000000-0005-0000-0000-00002A710000}"/>
    <cellStyle name="Normal 3 4 5 2 2 5" xfId="28480" xr:uid="{00000000-0005-0000-0000-00002B710000}"/>
    <cellStyle name="Normal 3 4 5 2 3" xfId="13597" xr:uid="{00000000-0005-0000-0000-00002C710000}"/>
    <cellStyle name="Normal 3 4 5 2 3 2" xfId="13598" xr:uid="{00000000-0005-0000-0000-00002D710000}"/>
    <cellStyle name="Normal 3 4 5 2 3 2 2" xfId="13599" xr:uid="{00000000-0005-0000-0000-00002E710000}"/>
    <cellStyle name="Normal 3 4 5 2 3 2 2 2" xfId="28494" xr:uid="{00000000-0005-0000-0000-00002F710000}"/>
    <cellStyle name="Normal 3 4 5 2 3 2 3" xfId="13600" xr:uid="{00000000-0005-0000-0000-000030710000}"/>
    <cellStyle name="Normal 3 4 5 2 3 2 3 2" xfId="28495" xr:uid="{00000000-0005-0000-0000-000031710000}"/>
    <cellStyle name="Normal 3 4 5 2 3 2 4" xfId="28493" xr:uid="{00000000-0005-0000-0000-000032710000}"/>
    <cellStyle name="Normal 3 4 5 2 3 3" xfId="13601" xr:uid="{00000000-0005-0000-0000-000033710000}"/>
    <cellStyle name="Normal 3 4 5 2 3 3 2" xfId="13602" xr:uid="{00000000-0005-0000-0000-000034710000}"/>
    <cellStyle name="Normal 3 4 5 2 3 3 2 2" xfId="28497" xr:uid="{00000000-0005-0000-0000-000035710000}"/>
    <cellStyle name="Normal 3 4 5 2 3 3 3" xfId="28496" xr:uid="{00000000-0005-0000-0000-000036710000}"/>
    <cellStyle name="Normal 3 4 5 2 3 4" xfId="28492" xr:uid="{00000000-0005-0000-0000-000037710000}"/>
    <cellStyle name="Normal 3 4 5 2 4" xfId="13603" xr:uid="{00000000-0005-0000-0000-000038710000}"/>
    <cellStyle name="Normal 3 4 5 2 4 2" xfId="13604" xr:uid="{00000000-0005-0000-0000-000039710000}"/>
    <cellStyle name="Normal 3 4 5 2 4 2 2" xfId="28499" xr:uid="{00000000-0005-0000-0000-00003A710000}"/>
    <cellStyle name="Normal 3 4 5 2 4 3" xfId="13605" xr:uid="{00000000-0005-0000-0000-00003B710000}"/>
    <cellStyle name="Normal 3 4 5 2 4 3 2" xfId="28500" xr:uid="{00000000-0005-0000-0000-00003C710000}"/>
    <cellStyle name="Normal 3 4 5 2 4 4" xfId="28498" xr:uid="{00000000-0005-0000-0000-00003D710000}"/>
    <cellStyle name="Normal 3 4 5 2 5" xfId="13606" xr:uid="{00000000-0005-0000-0000-00003E710000}"/>
    <cellStyle name="Normal 3 4 5 2 5 2" xfId="13607" xr:uid="{00000000-0005-0000-0000-00003F710000}"/>
    <cellStyle name="Normal 3 4 5 2 5 2 2" xfId="28502" xr:uid="{00000000-0005-0000-0000-000040710000}"/>
    <cellStyle name="Normal 3 4 5 2 5 3" xfId="28501" xr:uid="{00000000-0005-0000-0000-000041710000}"/>
    <cellStyle name="Normal 3 4 5 2 6" xfId="28479" xr:uid="{00000000-0005-0000-0000-000042710000}"/>
    <cellStyle name="Normal 3 4 5 3" xfId="13608" xr:uid="{00000000-0005-0000-0000-000043710000}"/>
    <cellStyle name="Normal 3 4 5 3 2" xfId="13609" xr:uid="{00000000-0005-0000-0000-000044710000}"/>
    <cellStyle name="Normal 3 4 5 3 2 2" xfId="13610" xr:uid="{00000000-0005-0000-0000-000045710000}"/>
    <cellStyle name="Normal 3 4 5 3 2 2 2" xfId="13611" xr:uid="{00000000-0005-0000-0000-000046710000}"/>
    <cellStyle name="Normal 3 4 5 3 2 2 2 2" xfId="28506" xr:uid="{00000000-0005-0000-0000-000047710000}"/>
    <cellStyle name="Normal 3 4 5 3 2 2 3" xfId="13612" xr:uid="{00000000-0005-0000-0000-000048710000}"/>
    <cellStyle name="Normal 3 4 5 3 2 2 3 2" xfId="28507" xr:uid="{00000000-0005-0000-0000-000049710000}"/>
    <cellStyle name="Normal 3 4 5 3 2 2 4" xfId="28505" xr:uid="{00000000-0005-0000-0000-00004A710000}"/>
    <cellStyle name="Normal 3 4 5 3 2 3" xfId="13613" xr:uid="{00000000-0005-0000-0000-00004B710000}"/>
    <cellStyle name="Normal 3 4 5 3 2 3 2" xfId="13614" xr:uid="{00000000-0005-0000-0000-00004C710000}"/>
    <cellStyle name="Normal 3 4 5 3 2 3 2 2" xfId="28509" xr:uid="{00000000-0005-0000-0000-00004D710000}"/>
    <cellStyle name="Normal 3 4 5 3 2 3 3" xfId="28508" xr:uid="{00000000-0005-0000-0000-00004E710000}"/>
    <cellStyle name="Normal 3 4 5 3 2 4" xfId="28504" xr:uid="{00000000-0005-0000-0000-00004F710000}"/>
    <cellStyle name="Normal 3 4 5 3 3" xfId="13615" xr:uid="{00000000-0005-0000-0000-000050710000}"/>
    <cellStyle name="Normal 3 4 5 3 3 2" xfId="13616" xr:uid="{00000000-0005-0000-0000-000051710000}"/>
    <cellStyle name="Normal 3 4 5 3 3 2 2" xfId="28511" xr:uid="{00000000-0005-0000-0000-000052710000}"/>
    <cellStyle name="Normal 3 4 5 3 3 3" xfId="13617" xr:uid="{00000000-0005-0000-0000-000053710000}"/>
    <cellStyle name="Normal 3 4 5 3 3 3 2" xfId="28512" xr:uid="{00000000-0005-0000-0000-000054710000}"/>
    <cellStyle name="Normal 3 4 5 3 3 4" xfId="28510" xr:uid="{00000000-0005-0000-0000-000055710000}"/>
    <cellStyle name="Normal 3 4 5 3 4" xfId="13618" xr:uid="{00000000-0005-0000-0000-000056710000}"/>
    <cellStyle name="Normal 3 4 5 3 4 2" xfId="13619" xr:uid="{00000000-0005-0000-0000-000057710000}"/>
    <cellStyle name="Normal 3 4 5 3 4 2 2" xfId="28514" xr:uid="{00000000-0005-0000-0000-000058710000}"/>
    <cellStyle name="Normal 3 4 5 3 4 3" xfId="28513" xr:uid="{00000000-0005-0000-0000-000059710000}"/>
    <cellStyle name="Normal 3 4 5 3 5" xfId="28503" xr:uid="{00000000-0005-0000-0000-00005A710000}"/>
    <cellStyle name="Normal 3 4 5 4" xfId="13620" xr:uid="{00000000-0005-0000-0000-00005B710000}"/>
    <cellStyle name="Normal 3 4 5 4 2" xfId="13621" xr:uid="{00000000-0005-0000-0000-00005C710000}"/>
    <cellStyle name="Normal 3 4 5 4 2 2" xfId="13622" xr:uid="{00000000-0005-0000-0000-00005D710000}"/>
    <cellStyle name="Normal 3 4 5 4 2 2 2" xfId="28517" xr:uid="{00000000-0005-0000-0000-00005E710000}"/>
    <cellStyle name="Normal 3 4 5 4 2 3" xfId="13623" xr:uid="{00000000-0005-0000-0000-00005F710000}"/>
    <cellStyle name="Normal 3 4 5 4 2 3 2" xfId="28518" xr:uid="{00000000-0005-0000-0000-000060710000}"/>
    <cellStyle name="Normal 3 4 5 4 2 4" xfId="28516" xr:uid="{00000000-0005-0000-0000-000061710000}"/>
    <cellStyle name="Normal 3 4 5 4 3" xfId="13624" xr:uid="{00000000-0005-0000-0000-000062710000}"/>
    <cellStyle name="Normal 3 4 5 4 3 2" xfId="13625" xr:uid="{00000000-0005-0000-0000-000063710000}"/>
    <cellStyle name="Normal 3 4 5 4 3 2 2" xfId="28520" xr:uid="{00000000-0005-0000-0000-000064710000}"/>
    <cellStyle name="Normal 3 4 5 4 3 3" xfId="28519" xr:uid="{00000000-0005-0000-0000-000065710000}"/>
    <cellStyle name="Normal 3 4 5 4 4" xfId="28515" xr:uid="{00000000-0005-0000-0000-000066710000}"/>
    <cellStyle name="Normal 3 4 5 5" xfId="13626" xr:uid="{00000000-0005-0000-0000-000067710000}"/>
    <cellStyle name="Normal 3 4 5 5 2" xfId="13627" xr:uid="{00000000-0005-0000-0000-000068710000}"/>
    <cellStyle name="Normal 3 4 5 5 2 2" xfId="28522" xr:uid="{00000000-0005-0000-0000-000069710000}"/>
    <cellStyle name="Normal 3 4 5 5 3" xfId="13628" xr:uid="{00000000-0005-0000-0000-00006A710000}"/>
    <cellStyle name="Normal 3 4 5 5 3 2" xfId="28523" xr:uid="{00000000-0005-0000-0000-00006B710000}"/>
    <cellStyle name="Normal 3 4 5 5 4" xfId="28521" xr:uid="{00000000-0005-0000-0000-00006C710000}"/>
    <cellStyle name="Normal 3 4 5 6" xfId="13629" xr:uid="{00000000-0005-0000-0000-00006D710000}"/>
    <cellStyle name="Normal 3 4 5 6 2" xfId="13630" xr:uid="{00000000-0005-0000-0000-00006E710000}"/>
    <cellStyle name="Normal 3 4 5 6 2 2" xfId="28525" xr:uid="{00000000-0005-0000-0000-00006F710000}"/>
    <cellStyle name="Normal 3 4 5 6 3" xfId="28524" xr:uid="{00000000-0005-0000-0000-000070710000}"/>
    <cellStyle name="Normal 3 4 5 7" xfId="28478" xr:uid="{00000000-0005-0000-0000-000071710000}"/>
    <cellStyle name="Normal 3 4 5 8" xfId="34541" xr:uid="{00000000-0005-0000-0000-000072710000}"/>
    <cellStyle name="Normal 3 4 6" xfId="13631" xr:uid="{00000000-0005-0000-0000-000073710000}"/>
    <cellStyle name="Normal 3 4 6 2" xfId="13632" xr:uid="{00000000-0005-0000-0000-000074710000}"/>
    <cellStyle name="Normal 3 4 6 2 2" xfId="13633" xr:uid="{00000000-0005-0000-0000-000075710000}"/>
    <cellStyle name="Normal 3 4 6 2 2 2" xfId="13634" xr:uid="{00000000-0005-0000-0000-000076710000}"/>
    <cellStyle name="Normal 3 4 6 2 2 2 2" xfId="13635" xr:uid="{00000000-0005-0000-0000-000077710000}"/>
    <cellStyle name="Normal 3 4 6 2 2 2 2 2" xfId="28530" xr:uid="{00000000-0005-0000-0000-000078710000}"/>
    <cellStyle name="Normal 3 4 6 2 2 2 3" xfId="13636" xr:uid="{00000000-0005-0000-0000-000079710000}"/>
    <cellStyle name="Normal 3 4 6 2 2 2 3 2" xfId="28531" xr:uid="{00000000-0005-0000-0000-00007A710000}"/>
    <cellStyle name="Normal 3 4 6 2 2 2 4" xfId="28529" xr:uid="{00000000-0005-0000-0000-00007B710000}"/>
    <cellStyle name="Normal 3 4 6 2 2 3" xfId="13637" xr:uid="{00000000-0005-0000-0000-00007C710000}"/>
    <cellStyle name="Normal 3 4 6 2 2 3 2" xfId="13638" xr:uid="{00000000-0005-0000-0000-00007D710000}"/>
    <cellStyle name="Normal 3 4 6 2 2 3 2 2" xfId="28533" xr:uid="{00000000-0005-0000-0000-00007E710000}"/>
    <cellStyle name="Normal 3 4 6 2 2 3 3" xfId="28532" xr:uid="{00000000-0005-0000-0000-00007F710000}"/>
    <cellStyle name="Normal 3 4 6 2 2 4" xfId="28528" xr:uid="{00000000-0005-0000-0000-000080710000}"/>
    <cellStyle name="Normal 3 4 6 2 3" xfId="13639" xr:uid="{00000000-0005-0000-0000-000081710000}"/>
    <cellStyle name="Normal 3 4 6 2 3 2" xfId="13640" xr:uid="{00000000-0005-0000-0000-000082710000}"/>
    <cellStyle name="Normal 3 4 6 2 3 2 2" xfId="28535" xr:uid="{00000000-0005-0000-0000-000083710000}"/>
    <cellStyle name="Normal 3 4 6 2 3 3" xfId="13641" xr:uid="{00000000-0005-0000-0000-000084710000}"/>
    <cellStyle name="Normal 3 4 6 2 3 3 2" xfId="28536" xr:uid="{00000000-0005-0000-0000-000085710000}"/>
    <cellStyle name="Normal 3 4 6 2 3 4" xfId="28534" xr:uid="{00000000-0005-0000-0000-000086710000}"/>
    <cellStyle name="Normal 3 4 6 2 4" xfId="13642" xr:uid="{00000000-0005-0000-0000-000087710000}"/>
    <cellStyle name="Normal 3 4 6 2 4 2" xfId="13643" xr:uid="{00000000-0005-0000-0000-000088710000}"/>
    <cellStyle name="Normal 3 4 6 2 4 2 2" xfId="28538" xr:uid="{00000000-0005-0000-0000-000089710000}"/>
    <cellStyle name="Normal 3 4 6 2 4 3" xfId="28537" xr:uid="{00000000-0005-0000-0000-00008A710000}"/>
    <cellStyle name="Normal 3 4 6 2 5" xfId="28527" xr:uid="{00000000-0005-0000-0000-00008B710000}"/>
    <cellStyle name="Normal 3 4 6 3" xfId="13644" xr:uid="{00000000-0005-0000-0000-00008C710000}"/>
    <cellStyle name="Normal 3 4 6 3 2" xfId="13645" xr:uid="{00000000-0005-0000-0000-00008D710000}"/>
    <cellStyle name="Normal 3 4 6 3 2 2" xfId="13646" xr:uid="{00000000-0005-0000-0000-00008E710000}"/>
    <cellStyle name="Normal 3 4 6 3 2 2 2" xfId="28541" xr:uid="{00000000-0005-0000-0000-00008F710000}"/>
    <cellStyle name="Normal 3 4 6 3 2 3" xfId="13647" xr:uid="{00000000-0005-0000-0000-000090710000}"/>
    <cellStyle name="Normal 3 4 6 3 2 3 2" xfId="28542" xr:uid="{00000000-0005-0000-0000-000091710000}"/>
    <cellStyle name="Normal 3 4 6 3 2 4" xfId="28540" xr:uid="{00000000-0005-0000-0000-000092710000}"/>
    <cellStyle name="Normal 3 4 6 3 3" xfId="13648" xr:uid="{00000000-0005-0000-0000-000093710000}"/>
    <cellStyle name="Normal 3 4 6 3 3 2" xfId="13649" xr:uid="{00000000-0005-0000-0000-000094710000}"/>
    <cellStyle name="Normal 3 4 6 3 3 2 2" xfId="28544" xr:uid="{00000000-0005-0000-0000-000095710000}"/>
    <cellStyle name="Normal 3 4 6 3 3 3" xfId="28543" xr:uid="{00000000-0005-0000-0000-000096710000}"/>
    <cellStyle name="Normal 3 4 6 3 4" xfId="28539" xr:uid="{00000000-0005-0000-0000-000097710000}"/>
    <cellStyle name="Normal 3 4 6 4" xfId="13650" xr:uid="{00000000-0005-0000-0000-000098710000}"/>
    <cellStyle name="Normal 3 4 6 4 2" xfId="13651" xr:uid="{00000000-0005-0000-0000-000099710000}"/>
    <cellStyle name="Normal 3 4 6 4 2 2" xfId="28546" xr:uid="{00000000-0005-0000-0000-00009A710000}"/>
    <cellStyle name="Normal 3 4 6 4 3" xfId="13652" xr:uid="{00000000-0005-0000-0000-00009B710000}"/>
    <cellStyle name="Normal 3 4 6 4 3 2" xfId="28547" xr:uid="{00000000-0005-0000-0000-00009C710000}"/>
    <cellStyle name="Normal 3 4 6 4 4" xfId="28545" xr:uid="{00000000-0005-0000-0000-00009D710000}"/>
    <cellStyle name="Normal 3 4 6 5" xfId="13653" xr:uid="{00000000-0005-0000-0000-00009E710000}"/>
    <cellStyle name="Normal 3 4 6 5 2" xfId="13654" xr:uid="{00000000-0005-0000-0000-00009F710000}"/>
    <cellStyle name="Normal 3 4 6 5 2 2" xfId="28549" xr:uid="{00000000-0005-0000-0000-0000A0710000}"/>
    <cellStyle name="Normal 3 4 6 5 3" xfId="28548" xr:uid="{00000000-0005-0000-0000-0000A1710000}"/>
    <cellStyle name="Normal 3 4 6 6" xfId="28526" xr:uid="{00000000-0005-0000-0000-0000A2710000}"/>
    <cellStyle name="Normal 3 4 6 7" xfId="34302" xr:uid="{00000000-0005-0000-0000-0000A3710000}"/>
    <cellStyle name="Normal 3 4 7" xfId="13655" xr:uid="{00000000-0005-0000-0000-0000A4710000}"/>
    <cellStyle name="Normal 3 4 7 2" xfId="13656" xr:uid="{00000000-0005-0000-0000-0000A5710000}"/>
    <cellStyle name="Normal 3 4 7 2 2" xfId="13657" xr:uid="{00000000-0005-0000-0000-0000A6710000}"/>
    <cellStyle name="Normal 3 4 7 2 2 2" xfId="13658" xr:uid="{00000000-0005-0000-0000-0000A7710000}"/>
    <cellStyle name="Normal 3 4 7 2 2 2 2" xfId="28553" xr:uid="{00000000-0005-0000-0000-0000A8710000}"/>
    <cellStyle name="Normal 3 4 7 2 2 3" xfId="13659" xr:uid="{00000000-0005-0000-0000-0000A9710000}"/>
    <cellStyle name="Normal 3 4 7 2 2 3 2" xfId="28554" xr:uid="{00000000-0005-0000-0000-0000AA710000}"/>
    <cellStyle name="Normal 3 4 7 2 2 4" xfId="28552" xr:uid="{00000000-0005-0000-0000-0000AB710000}"/>
    <cellStyle name="Normal 3 4 7 2 3" xfId="13660" xr:uid="{00000000-0005-0000-0000-0000AC710000}"/>
    <cellStyle name="Normal 3 4 7 2 3 2" xfId="13661" xr:uid="{00000000-0005-0000-0000-0000AD710000}"/>
    <cellStyle name="Normal 3 4 7 2 3 2 2" xfId="28556" xr:uid="{00000000-0005-0000-0000-0000AE710000}"/>
    <cellStyle name="Normal 3 4 7 2 3 3" xfId="28555" xr:uid="{00000000-0005-0000-0000-0000AF710000}"/>
    <cellStyle name="Normal 3 4 7 2 4" xfId="28551" xr:uid="{00000000-0005-0000-0000-0000B0710000}"/>
    <cellStyle name="Normal 3 4 7 3" xfId="13662" xr:uid="{00000000-0005-0000-0000-0000B1710000}"/>
    <cellStyle name="Normal 3 4 7 3 2" xfId="13663" xr:uid="{00000000-0005-0000-0000-0000B2710000}"/>
    <cellStyle name="Normal 3 4 7 3 2 2" xfId="28558" xr:uid="{00000000-0005-0000-0000-0000B3710000}"/>
    <cellStyle name="Normal 3 4 7 3 3" xfId="13664" xr:uid="{00000000-0005-0000-0000-0000B4710000}"/>
    <cellStyle name="Normal 3 4 7 3 3 2" xfId="28559" xr:uid="{00000000-0005-0000-0000-0000B5710000}"/>
    <cellStyle name="Normal 3 4 7 3 4" xfId="28557" xr:uid="{00000000-0005-0000-0000-0000B6710000}"/>
    <cellStyle name="Normal 3 4 7 4" xfId="13665" xr:uid="{00000000-0005-0000-0000-0000B7710000}"/>
    <cellStyle name="Normal 3 4 7 4 2" xfId="13666" xr:uid="{00000000-0005-0000-0000-0000B8710000}"/>
    <cellStyle name="Normal 3 4 7 4 2 2" xfId="28561" xr:uid="{00000000-0005-0000-0000-0000B9710000}"/>
    <cellStyle name="Normal 3 4 7 4 3" xfId="28560" xr:uid="{00000000-0005-0000-0000-0000BA710000}"/>
    <cellStyle name="Normal 3 4 7 5" xfId="28550" xr:uid="{00000000-0005-0000-0000-0000BB710000}"/>
    <cellStyle name="Normal 3 4 8" xfId="13667" xr:uid="{00000000-0005-0000-0000-0000BC710000}"/>
    <cellStyle name="Normal 3 4 8 2" xfId="13668" xr:uid="{00000000-0005-0000-0000-0000BD710000}"/>
    <cellStyle name="Normal 3 4 8 2 2" xfId="13669" xr:uid="{00000000-0005-0000-0000-0000BE710000}"/>
    <cellStyle name="Normal 3 4 8 2 2 2" xfId="13670" xr:uid="{00000000-0005-0000-0000-0000BF710000}"/>
    <cellStyle name="Normal 3 4 8 2 2 2 2" xfId="28565" xr:uid="{00000000-0005-0000-0000-0000C0710000}"/>
    <cellStyle name="Normal 3 4 8 2 2 3" xfId="13671" xr:uid="{00000000-0005-0000-0000-0000C1710000}"/>
    <cellStyle name="Normal 3 4 8 2 2 3 2" xfId="28566" xr:uid="{00000000-0005-0000-0000-0000C2710000}"/>
    <cellStyle name="Normal 3 4 8 2 2 4" xfId="28564" xr:uid="{00000000-0005-0000-0000-0000C3710000}"/>
    <cellStyle name="Normal 3 4 8 2 3" xfId="13672" xr:uid="{00000000-0005-0000-0000-0000C4710000}"/>
    <cellStyle name="Normal 3 4 8 2 3 2" xfId="13673" xr:uid="{00000000-0005-0000-0000-0000C5710000}"/>
    <cellStyle name="Normal 3 4 8 2 3 2 2" xfId="28568" xr:uid="{00000000-0005-0000-0000-0000C6710000}"/>
    <cellStyle name="Normal 3 4 8 2 3 3" xfId="28567" xr:uid="{00000000-0005-0000-0000-0000C7710000}"/>
    <cellStyle name="Normal 3 4 8 2 4" xfId="28563" xr:uid="{00000000-0005-0000-0000-0000C8710000}"/>
    <cellStyle name="Normal 3 4 8 3" xfId="13674" xr:uid="{00000000-0005-0000-0000-0000C9710000}"/>
    <cellStyle name="Normal 3 4 8 3 2" xfId="13675" xr:uid="{00000000-0005-0000-0000-0000CA710000}"/>
    <cellStyle name="Normal 3 4 8 3 2 2" xfId="28570" xr:uid="{00000000-0005-0000-0000-0000CB710000}"/>
    <cellStyle name="Normal 3 4 8 3 3" xfId="13676" xr:uid="{00000000-0005-0000-0000-0000CC710000}"/>
    <cellStyle name="Normal 3 4 8 3 3 2" xfId="28571" xr:uid="{00000000-0005-0000-0000-0000CD710000}"/>
    <cellStyle name="Normal 3 4 8 3 4" xfId="28569" xr:uid="{00000000-0005-0000-0000-0000CE710000}"/>
    <cellStyle name="Normal 3 4 8 4" xfId="13677" xr:uid="{00000000-0005-0000-0000-0000CF710000}"/>
    <cellStyle name="Normal 3 4 8 4 2" xfId="13678" xr:uid="{00000000-0005-0000-0000-0000D0710000}"/>
    <cellStyle name="Normal 3 4 8 4 2 2" xfId="28573" xr:uid="{00000000-0005-0000-0000-0000D1710000}"/>
    <cellStyle name="Normal 3 4 8 4 3" xfId="28572" xr:uid="{00000000-0005-0000-0000-0000D2710000}"/>
    <cellStyle name="Normal 3 4 8 5" xfId="28562" xr:uid="{00000000-0005-0000-0000-0000D3710000}"/>
    <cellStyle name="Normal 3 4 9" xfId="13679" xr:uid="{00000000-0005-0000-0000-0000D4710000}"/>
    <cellStyle name="Normal 3 4 9 2" xfId="13680" xr:uid="{00000000-0005-0000-0000-0000D5710000}"/>
    <cellStyle name="Normal 3 4 9 2 2" xfId="13681" xr:uid="{00000000-0005-0000-0000-0000D6710000}"/>
    <cellStyle name="Normal 3 4 9 2 2 2" xfId="28576" xr:uid="{00000000-0005-0000-0000-0000D7710000}"/>
    <cellStyle name="Normal 3 4 9 2 3" xfId="13682" xr:uid="{00000000-0005-0000-0000-0000D8710000}"/>
    <cellStyle name="Normal 3 4 9 2 3 2" xfId="28577" xr:uid="{00000000-0005-0000-0000-0000D9710000}"/>
    <cellStyle name="Normal 3 4 9 2 4" xfId="28575" xr:uid="{00000000-0005-0000-0000-0000DA710000}"/>
    <cellStyle name="Normal 3 4 9 3" xfId="13683" xr:uid="{00000000-0005-0000-0000-0000DB710000}"/>
    <cellStyle name="Normal 3 4 9 3 2" xfId="13684" xr:uid="{00000000-0005-0000-0000-0000DC710000}"/>
    <cellStyle name="Normal 3 4 9 3 2 2" xfId="28579" xr:uid="{00000000-0005-0000-0000-0000DD710000}"/>
    <cellStyle name="Normal 3 4 9 3 3" xfId="28578" xr:uid="{00000000-0005-0000-0000-0000DE710000}"/>
    <cellStyle name="Normal 3 4 9 4" xfId="28574" xr:uid="{00000000-0005-0000-0000-0000DF710000}"/>
    <cellStyle name="Normal 3 4_Sheet11" xfId="13685" xr:uid="{00000000-0005-0000-0000-0000E0710000}"/>
    <cellStyle name="Normal 3 5" xfId="594" xr:uid="{00000000-0005-0000-0000-0000E1710000}"/>
    <cellStyle name="Normal 3 5 10" xfId="13687" xr:uid="{00000000-0005-0000-0000-0000E2710000}"/>
    <cellStyle name="Normal 3 5 11" xfId="13686" xr:uid="{00000000-0005-0000-0000-0000E3710000}"/>
    <cellStyle name="Normal 3 5 11 2" xfId="28580" xr:uid="{00000000-0005-0000-0000-0000E4710000}"/>
    <cellStyle name="Normal 3 5 12" xfId="16904" xr:uid="{00000000-0005-0000-0000-0000E5710000}"/>
    <cellStyle name="Normal 3 5 13" xfId="33311" xr:uid="{00000000-0005-0000-0000-0000E6710000}"/>
    <cellStyle name="Normal 3 5 2" xfId="952" xr:uid="{00000000-0005-0000-0000-0000E7710000}"/>
    <cellStyle name="Normal 3 5 2 10" xfId="17245" xr:uid="{00000000-0005-0000-0000-0000E8710000}"/>
    <cellStyle name="Normal 3 5 2 11" xfId="34631" xr:uid="{00000000-0005-0000-0000-0000E9710000}"/>
    <cellStyle name="Normal 3 5 2 2" xfId="2048" xr:uid="{00000000-0005-0000-0000-0000EA710000}"/>
    <cellStyle name="Normal 3 5 2 2 2" xfId="13690" xr:uid="{00000000-0005-0000-0000-0000EB710000}"/>
    <cellStyle name="Normal 3 5 2 2 2 2" xfId="13691" xr:uid="{00000000-0005-0000-0000-0000EC710000}"/>
    <cellStyle name="Normal 3 5 2 2 2 2 2" xfId="13692" xr:uid="{00000000-0005-0000-0000-0000ED710000}"/>
    <cellStyle name="Normal 3 5 2 2 2 2 2 2" xfId="13693" xr:uid="{00000000-0005-0000-0000-0000EE710000}"/>
    <cellStyle name="Normal 3 5 2 2 2 2 2 2 2" xfId="28586" xr:uid="{00000000-0005-0000-0000-0000EF710000}"/>
    <cellStyle name="Normal 3 5 2 2 2 2 2 3" xfId="13694" xr:uid="{00000000-0005-0000-0000-0000F0710000}"/>
    <cellStyle name="Normal 3 5 2 2 2 2 2 3 2" xfId="28587" xr:uid="{00000000-0005-0000-0000-0000F1710000}"/>
    <cellStyle name="Normal 3 5 2 2 2 2 2 4" xfId="28585" xr:uid="{00000000-0005-0000-0000-0000F2710000}"/>
    <cellStyle name="Normal 3 5 2 2 2 2 3" xfId="13695" xr:uid="{00000000-0005-0000-0000-0000F3710000}"/>
    <cellStyle name="Normal 3 5 2 2 2 2 3 2" xfId="13696" xr:uid="{00000000-0005-0000-0000-0000F4710000}"/>
    <cellStyle name="Normal 3 5 2 2 2 2 3 2 2" xfId="28589" xr:uid="{00000000-0005-0000-0000-0000F5710000}"/>
    <cellStyle name="Normal 3 5 2 2 2 2 3 3" xfId="28588" xr:uid="{00000000-0005-0000-0000-0000F6710000}"/>
    <cellStyle name="Normal 3 5 2 2 2 2 4" xfId="28584" xr:uid="{00000000-0005-0000-0000-0000F7710000}"/>
    <cellStyle name="Normal 3 5 2 2 2 3" xfId="13697" xr:uid="{00000000-0005-0000-0000-0000F8710000}"/>
    <cellStyle name="Normal 3 5 2 2 2 3 2" xfId="13698" xr:uid="{00000000-0005-0000-0000-0000F9710000}"/>
    <cellStyle name="Normal 3 5 2 2 2 3 2 2" xfId="28591" xr:uid="{00000000-0005-0000-0000-0000FA710000}"/>
    <cellStyle name="Normal 3 5 2 2 2 3 3" xfId="13699" xr:uid="{00000000-0005-0000-0000-0000FB710000}"/>
    <cellStyle name="Normal 3 5 2 2 2 3 3 2" xfId="28592" xr:uid="{00000000-0005-0000-0000-0000FC710000}"/>
    <cellStyle name="Normal 3 5 2 2 2 3 4" xfId="28590" xr:uid="{00000000-0005-0000-0000-0000FD710000}"/>
    <cellStyle name="Normal 3 5 2 2 2 4" xfId="13700" xr:uid="{00000000-0005-0000-0000-0000FE710000}"/>
    <cellStyle name="Normal 3 5 2 2 2 4 2" xfId="13701" xr:uid="{00000000-0005-0000-0000-0000FF710000}"/>
    <cellStyle name="Normal 3 5 2 2 2 4 2 2" xfId="28594" xr:uid="{00000000-0005-0000-0000-000000720000}"/>
    <cellStyle name="Normal 3 5 2 2 2 4 3" xfId="28593" xr:uid="{00000000-0005-0000-0000-000001720000}"/>
    <cellStyle name="Normal 3 5 2 2 2 5" xfId="28583" xr:uid="{00000000-0005-0000-0000-000002720000}"/>
    <cellStyle name="Normal 3 5 2 2 3" xfId="13702" xr:uid="{00000000-0005-0000-0000-000003720000}"/>
    <cellStyle name="Normal 3 5 2 2 3 2" xfId="13703" xr:uid="{00000000-0005-0000-0000-000004720000}"/>
    <cellStyle name="Normal 3 5 2 2 3 2 2" xfId="13704" xr:uid="{00000000-0005-0000-0000-000005720000}"/>
    <cellStyle name="Normal 3 5 2 2 3 2 2 2" xfId="28597" xr:uid="{00000000-0005-0000-0000-000006720000}"/>
    <cellStyle name="Normal 3 5 2 2 3 2 3" xfId="13705" xr:uid="{00000000-0005-0000-0000-000007720000}"/>
    <cellStyle name="Normal 3 5 2 2 3 2 3 2" xfId="28598" xr:uid="{00000000-0005-0000-0000-000008720000}"/>
    <cellStyle name="Normal 3 5 2 2 3 2 4" xfId="28596" xr:uid="{00000000-0005-0000-0000-000009720000}"/>
    <cellStyle name="Normal 3 5 2 2 3 3" xfId="13706" xr:uid="{00000000-0005-0000-0000-00000A720000}"/>
    <cellStyle name="Normal 3 5 2 2 3 3 2" xfId="13707" xr:uid="{00000000-0005-0000-0000-00000B720000}"/>
    <cellStyle name="Normal 3 5 2 2 3 3 2 2" xfId="28600" xr:uid="{00000000-0005-0000-0000-00000C720000}"/>
    <cellStyle name="Normal 3 5 2 2 3 3 3" xfId="28599" xr:uid="{00000000-0005-0000-0000-00000D720000}"/>
    <cellStyle name="Normal 3 5 2 2 3 4" xfId="28595" xr:uid="{00000000-0005-0000-0000-00000E720000}"/>
    <cellStyle name="Normal 3 5 2 2 4" xfId="13708" xr:uid="{00000000-0005-0000-0000-00000F720000}"/>
    <cellStyle name="Normal 3 5 2 2 4 2" xfId="13709" xr:uid="{00000000-0005-0000-0000-000010720000}"/>
    <cellStyle name="Normal 3 5 2 2 4 2 2" xfId="28602" xr:uid="{00000000-0005-0000-0000-000011720000}"/>
    <cellStyle name="Normal 3 5 2 2 4 3" xfId="13710" xr:uid="{00000000-0005-0000-0000-000012720000}"/>
    <cellStyle name="Normal 3 5 2 2 4 3 2" xfId="28603" xr:uid="{00000000-0005-0000-0000-000013720000}"/>
    <cellStyle name="Normal 3 5 2 2 4 4" xfId="28601" xr:uid="{00000000-0005-0000-0000-000014720000}"/>
    <cellStyle name="Normal 3 5 2 2 5" xfId="13711" xr:uid="{00000000-0005-0000-0000-000015720000}"/>
    <cellStyle name="Normal 3 5 2 2 5 2" xfId="13712" xr:uid="{00000000-0005-0000-0000-000016720000}"/>
    <cellStyle name="Normal 3 5 2 2 5 2 2" xfId="28605" xr:uid="{00000000-0005-0000-0000-000017720000}"/>
    <cellStyle name="Normal 3 5 2 2 5 3" xfId="28604" xr:uid="{00000000-0005-0000-0000-000018720000}"/>
    <cellStyle name="Normal 3 5 2 2 6" xfId="13689" xr:uid="{00000000-0005-0000-0000-000019720000}"/>
    <cellStyle name="Normal 3 5 2 2 6 2" xfId="28582" xr:uid="{00000000-0005-0000-0000-00001A720000}"/>
    <cellStyle name="Normal 3 5 2 2 7" xfId="18196" xr:uid="{00000000-0005-0000-0000-00001B720000}"/>
    <cellStyle name="Normal 3 5 2 3" xfId="13713" xr:uid="{00000000-0005-0000-0000-00001C720000}"/>
    <cellStyle name="Normal 3 5 2 3 2" xfId="13714" xr:uid="{00000000-0005-0000-0000-00001D720000}"/>
    <cellStyle name="Normal 3 5 2 3 2 2" xfId="13715" xr:uid="{00000000-0005-0000-0000-00001E720000}"/>
    <cellStyle name="Normal 3 5 2 3 2 2 2" xfId="13716" xr:uid="{00000000-0005-0000-0000-00001F720000}"/>
    <cellStyle name="Normal 3 5 2 3 2 2 2 2" xfId="28609" xr:uid="{00000000-0005-0000-0000-000020720000}"/>
    <cellStyle name="Normal 3 5 2 3 2 2 3" xfId="13717" xr:uid="{00000000-0005-0000-0000-000021720000}"/>
    <cellStyle name="Normal 3 5 2 3 2 2 3 2" xfId="28610" xr:uid="{00000000-0005-0000-0000-000022720000}"/>
    <cellStyle name="Normal 3 5 2 3 2 2 4" xfId="28608" xr:uid="{00000000-0005-0000-0000-000023720000}"/>
    <cellStyle name="Normal 3 5 2 3 2 3" xfId="13718" xr:uid="{00000000-0005-0000-0000-000024720000}"/>
    <cellStyle name="Normal 3 5 2 3 2 3 2" xfId="13719" xr:uid="{00000000-0005-0000-0000-000025720000}"/>
    <cellStyle name="Normal 3 5 2 3 2 3 2 2" xfId="28612" xr:uid="{00000000-0005-0000-0000-000026720000}"/>
    <cellStyle name="Normal 3 5 2 3 2 3 3" xfId="28611" xr:uid="{00000000-0005-0000-0000-000027720000}"/>
    <cellStyle name="Normal 3 5 2 3 2 4" xfId="28607" xr:uid="{00000000-0005-0000-0000-000028720000}"/>
    <cellStyle name="Normal 3 5 2 3 3" xfId="13720" xr:uid="{00000000-0005-0000-0000-000029720000}"/>
    <cellStyle name="Normal 3 5 2 3 3 2" xfId="13721" xr:uid="{00000000-0005-0000-0000-00002A720000}"/>
    <cellStyle name="Normal 3 5 2 3 3 2 2" xfId="28614" xr:uid="{00000000-0005-0000-0000-00002B720000}"/>
    <cellStyle name="Normal 3 5 2 3 3 3" xfId="13722" xr:uid="{00000000-0005-0000-0000-00002C720000}"/>
    <cellStyle name="Normal 3 5 2 3 3 3 2" xfId="28615" xr:uid="{00000000-0005-0000-0000-00002D720000}"/>
    <cellStyle name="Normal 3 5 2 3 3 4" xfId="28613" xr:uid="{00000000-0005-0000-0000-00002E720000}"/>
    <cellStyle name="Normal 3 5 2 3 4" xfId="13723" xr:uid="{00000000-0005-0000-0000-00002F720000}"/>
    <cellStyle name="Normal 3 5 2 3 4 2" xfId="13724" xr:uid="{00000000-0005-0000-0000-000030720000}"/>
    <cellStyle name="Normal 3 5 2 3 4 2 2" xfId="28617" xr:uid="{00000000-0005-0000-0000-000031720000}"/>
    <cellStyle name="Normal 3 5 2 3 4 3" xfId="28616" xr:uid="{00000000-0005-0000-0000-000032720000}"/>
    <cellStyle name="Normal 3 5 2 3 5" xfId="28606" xr:uid="{00000000-0005-0000-0000-000033720000}"/>
    <cellStyle name="Normal 3 5 2 4" xfId="13725" xr:uid="{00000000-0005-0000-0000-000034720000}"/>
    <cellStyle name="Normal 3 5 2 4 2" xfId="13726" xr:uid="{00000000-0005-0000-0000-000035720000}"/>
    <cellStyle name="Normal 3 5 2 4 2 2" xfId="13727" xr:uid="{00000000-0005-0000-0000-000036720000}"/>
    <cellStyle name="Normal 3 5 2 4 2 2 2" xfId="13728" xr:uid="{00000000-0005-0000-0000-000037720000}"/>
    <cellStyle name="Normal 3 5 2 4 2 2 2 2" xfId="28621" xr:uid="{00000000-0005-0000-0000-000038720000}"/>
    <cellStyle name="Normal 3 5 2 4 2 2 3" xfId="13729" xr:uid="{00000000-0005-0000-0000-000039720000}"/>
    <cellStyle name="Normal 3 5 2 4 2 2 3 2" xfId="28622" xr:uid="{00000000-0005-0000-0000-00003A720000}"/>
    <cellStyle name="Normal 3 5 2 4 2 2 4" xfId="28620" xr:uid="{00000000-0005-0000-0000-00003B720000}"/>
    <cellStyle name="Normal 3 5 2 4 2 3" xfId="13730" xr:uid="{00000000-0005-0000-0000-00003C720000}"/>
    <cellStyle name="Normal 3 5 2 4 2 3 2" xfId="13731" xr:uid="{00000000-0005-0000-0000-00003D720000}"/>
    <cellStyle name="Normal 3 5 2 4 2 3 2 2" xfId="28624" xr:uid="{00000000-0005-0000-0000-00003E720000}"/>
    <cellStyle name="Normal 3 5 2 4 2 3 3" xfId="28623" xr:uid="{00000000-0005-0000-0000-00003F720000}"/>
    <cellStyle name="Normal 3 5 2 4 2 4" xfId="28619" xr:uid="{00000000-0005-0000-0000-000040720000}"/>
    <cellStyle name="Normal 3 5 2 4 3" xfId="13732" xr:uid="{00000000-0005-0000-0000-000041720000}"/>
    <cellStyle name="Normal 3 5 2 4 3 2" xfId="13733" xr:uid="{00000000-0005-0000-0000-000042720000}"/>
    <cellStyle name="Normal 3 5 2 4 3 2 2" xfId="28626" xr:uid="{00000000-0005-0000-0000-000043720000}"/>
    <cellStyle name="Normal 3 5 2 4 3 3" xfId="13734" xr:uid="{00000000-0005-0000-0000-000044720000}"/>
    <cellStyle name="Normal 3 5 2 4 3 3 2" xfId="28627" xr:uid="{00000000-0005-0000-0000-000045720000}"/>
    <cellStyle name="Normal 3 5 2 4 3 4" xfId="28625" xr:uid="{00000000-0005-0000-0000-000046720000}"/>
    <cellStyle name="Normal 3 5 2 4 4" xfId="13735" xr:uid="{00000000-0005-0000-0000-000047720000}"/>
    <cellStyle name="Normal 3 5 2 4 4 2" xfId="13736" xr:uid="{00000000-0005-0000-0000-000048720000}"/>
    <cellStyle name="Normal 3 5 2 4 4 2 2" xfId="28629" xr:uid="{00000000-0005-0000-0000-000049720000}"/>
    <cellStyle name="Normal 3 5 2 4 4 3" xfId="28628" xr:uid="{00000000-0005-0000-0000-00004A720000}"/>
    <cellStyle name="Normal 3 5 2 4 5" xfId="28618" xr:uid="{00000000-0005-0000-0000-00004B720000}"/>
    <cellStyle name="Normal 3 5 2 5" xfId="13737" xr:uid="{00000000-0005-0000-0000-00004C720000}"/>
    <cellStyle name="Normal 3 5 2 5 2" xfId="13738" xr:uid="{00000000-0005-0000-0000-00004D720000}"/>
    <cellStyle name="Normal 3 5 2 5 2 2" xfId="13739" xr:uid="{00000000-0005-0000-0000-00004E720000}"/>
    <cellStyle name="Normal 3 5 2 5 2 2 2" xfId="28632" xr:uid="{00000000-0005-0000-0000-00004F720000}"/>
    <cellStyle name="Normal 3 5 2 5 2 3" xfId="13740" xr:uid="{00000000-0005-0000-0000-000050720000}"/>
    <cellStyle name="Normal 3 5 2 5 2 3 2" xfId="28633" xr:uid="{00000000-0005-0000-0000-000051720000}"/>
    <cellStyle name="Normal 3 5 2 5 2 4" xfId="28631" xr:uid="{00000000-0005-0000-0000-000052720000}"/>
    <cellStyle name="Normal 3 5 2 5 3" xfId="13741" xr:uid="{00000000-0005-0000-0000-000053720000}"/>
    <cellStyle name="Normal 3 5 2 5 3 2" xfId="13742" xr:uid="{00000000-0005-0000-0000-000054720000}"/>
    <cellStyle name="Normal 3 5 2 5 3 2 2" xfId="28635" xr:uid="{00000000-0005-0000-0000-000055720000}"/>
    <cellStyle name="Normal 3 5 2 5 3 3" xfId="28634" xr:uid="{00000000-0005-0000-0000-000056720000}"/>
    <cellStyle name="Normal 3 5 2 5 4" xfId="28630" xr:uid="{00000000-0005-0000-0000-000057720000}"/>
    <cellStyle name="Normal 3 5 2 6" xfId="13743" xr:uid="{00000000-0005-0000-0000-000058720000}"/>
    <cellStyle name="Normal 3 5 2 6 2" xfId="13744" xr:uid="{00000000-0005-0000-0000-000059720000}"/>
    <cellStyle name="Normal 3 5 2 6 2 2" xfId="13745" xr:uid="{00000000-0005-0000-0000-00005A720000}"/>
    <cellStyle name="Normal 3 5 2 6 2 2 2" xfId="28638" xr:uid="{00000000-0005-0000-0000-00005B720000}"/>
    <cellStyle name="Normal 3 5 2 6 2 3" xfId="13746" xr:uid="{00000000-0005-0000-0000-00005C720000}"/>
    <cellStyle name="Normal 3 5 2 6 2 3 2" xfId="28639" xr:uid="{00000000-0005-0000-0000-00005D720000}"/>
    <cellStyle name="Normal 3 5 2 6 2 4" xfId="28637" xr:uid="{00000000-0005-0000-0000-00005E720000}"/>
    <cellStyle name="Normal 3 5 2 6 3" xfId="13747" xr:uid="{00000000-0005-0000-0000-00005F720000}"/>
    <cellStyle name="Normal 3 5 2 6 3 2" xfId="28640" xr:uid="{00000000-0005-0000-0000-000060720000}"/>
    <cellStyle name="Normal 3 5 2 6 4" xfId="13748" xr:uid="{00000000-0005-0000-0000-000061720000}"/>
    <cellStyle name="Normal 3 5 2 6 4 2" xfId="28641" xr:uid="{00000000-0005-0000-0000-000062720000}"/>
    <cellStyle name="Normal 3 5 2 6 5" xfId="28636" xr:uid="{00000000-0005-0000-0000-000063720000}"/>
    <cellStyle name="Normal 3 5 2 7" xfId="13749" xr:uid="{00000000-0005-0000-0000-000064720000}"/>
    <cellStyle name="Normal 3 5 2 7 2" xfId="13750" xr:uid="{00000000-0005-0000-0000-000065720000}"/>
    <cellStyle name="Normal 3 5 2 7 2 2" xfId="28643" xr:uid="{00000000-0005-0000-0000-000066720000}"/>
    <cellStyle name="Normal 3 5 2 7 3" xfId="13751" xr:uid="{00000000-0005-0000-0000-000067720000}"/>
    <cellStyle name="Normal 3 5 2 7 3 2" xfId="28644" xr:uid="{00000000-0005-0000-0000-000068720000}"/>
    <cellStyle name="Normal 3 5 2 7 4" xfId="28642" xr:uid="{00000000-0005-0000-0000-000069720000}"/>
    <cellStyle name="Normal 3 5 2 8" xfId="13752" xr:uid="{00000000-0005-0000-0000-00006A720000}"/>
    <cellStyle name="Normal 3 5 2 8 2" xfId="13753" xr:uid="{00000000-0005-0000-0000-00006B720000}"/>
    <cellStyle name="Normal 3 5 2 8 2 2" xfId="28646" xr:uid="{00000000-0005-0000-0000-00006C720000}"/>
    <cellStyle name="Normal 3 5 2 8 3" xfId="28645" xr:uid="{00000000-0005-0000-0000-00006D720000}"/>
    <cellStyle name="Normal 3 5 2 9" xfId="13688" xr:uid="{00000000-0005-0000-0000-00006E720000}"/>
    <cellStyle name="Normal 3 5 2 9 2" xfId="28581" xr:uid="{00000000-0005-0000-0000-00006F720000}"/>
    <cellStyle name="Normal 3 5 3" xfId="1707" xr:uid="{00000000-0005-0000-0000-000070720000}"/>
    <cellStyle name="Normal 3 5 3 2" xfId="13755" xr:uid="{00000000-0005-0000-0000-000071720000}"/>
    <cellStyle name="Normal 3 5 3 2 2" xfId="13756" xr:uid="{00000000-0005-0000-0000-000072720000}"/>
    <cellStyle name="Normal 3 5 3 2 2 2" xfId="13757" xr:uid="{00000000-0005-0000-0000-000073720000}"/>
    <cellStyle name="Normal 3 5 3 2 2 2 2" xfId="13758" xr:uid="{00000000-0005-0000-0000-000074720000}"/>
    <cellStyle name="Normal 3 5 3 2 2 2 2 2" xfId="28651" xr:uid="{00000000-0005-0000-0000-000075720000}"/>
    <cellStyle name="Normal 3 5 3 2 2 2 3" xfId="13759" xr:uid="{00000000-0005-0000-0000-000076720000}"/>
    <cellStyle name="Normal 3 5 3 2 2 2 3 2" xfId="28652" xr:uid="{00000000-0005-0000-0000-000077720000}"/>
    <cellStyle name="Normal 3 5 3 2 2 2 4" xfId="28650" xr:uid="{00000000-0005-0000-0000-000078720000}"/>
    <cellStyle name="Normal 3 5 3 2 2 3" xfId="13760" xr:uid="{00000000-0005-0000-0000-000079720000}"/>
    <cellStyle name="Normal 3 5 3 2 2 3 2" xfId="13761" xr:uid="{00000000-0005-0000-0000-00007A720000}"/>
    <cellStyle name="Normal 3 5 3 2 2 3 2 2" xfId="28654" xr:uid="{00000000-0005-0000-0000-00007B720000}"/>
    <cellStyle name="Normal 3 5 3 2 2 3 3" xfId="28653" xr:uid="{00000000-0005-0000-0000-00007C720000}"/>
    <cellStyle name="Normal 3 5 3 2 2 4" xfId="28649" xr:uid="{00000000-0005-0000-0000-00007D720000}"/>
    <cellStyle name="Normal 3 5 3 2 3" xfId="13762" xr:uid="{00000000-0005-0000-0000-00007E720000}"/>
    <cellStyle name="Normal 3 5 3 2 3 2" xfId="13763" xr:uid="{00000000-0005-0000-0000-00007F720000}"/>
    <cellStyle name="Normal 3 5 3 2 3 2 2" xfId="28656" xr:uid="{00000000-0005-0000-0000-000080720000}"/>
    <cellStyle name="Normal 3 5 3 2 3 3" xfId="13764" xr:uid="{00000000-0005-0000-0000-000081720000}"/>
    <cellStyle name="Normal 3 5 3 2 3 3 2" xfId="28657" xr:uid="{00000000-0005-0000-0000-000082720000}"/>
    <cellStyle name="Normal 3 5 3 2 3 4" xfId="28655" xr:uid="{00000000-0005-0000-0000-000083720000}"/>
    <cellStyle name="Normal 3 5 3 2 4" xfId="13765" xr:uid="{00000000-0005-0000-0000-000084720000}"/>
    <cellStyle name="Normal 3 5 3 2 4 2" xfId="13766" xr:uid="{00000000-0005-0000-0000-000085720000}"/>
    <cellStyle name="Normal 3 5 3 2 4 2 2" xfId="28659" xr:uid="{00000000-0005-0000-0000-000086720000}"/>
    <cellStyle name="Normal 3 5 3 2 4 3" xfId="28658" xr:uid="{00000000-0005-0000-0000-000087720000}"/>
    <cellStyle name="Normal 3 5 3 2 5" xfId="28648" xr:uid="{00000000-0005-0000-0000-000088720000}"/>
    <cellStyle name="Normal 3 5 3 3" xfId="13767" xr:uid="{00000000-0005-0000-0000-000089720000}"/>
    <cellStyle name="Normal 3 5 3 3 2" xfId="13768" xr:uid="{00000000-0005-0000-0000-00008A720000}"/>
    <cellStyle name="Normal 3 5 3 3 2 2" xfId="13769" xr:uid="{00000000-0005-0000-0000-00008B720000}"/>
    <cellStyle name="Normal 3 5 3 3 2 2 2" xfId="28662" xr:uid="{00000000-0005-0000-0000-00008C720000}"/>
    <cellStyle name="Normal 3 5 3 3 2 3" xfId="13770" xr:uid="{00000000-0005-0000-0000-00008D720000}"/>
    <cellStyle name="Normal 3 5 3 3 2 3 2" xfId="28663" xr:uid="{00000000-0005-0000-0000-00008E720000}"/>
    <cellStyle name="Normal 3 5 3 3 2 4" xfId="28661" xr:uid="{00000000-0005-0000-0000-00008F720000}"/>
    <cellStyle name="Normal 3 5 3 3 3" xfId="13771" xr:uid="{00000000-0005-0000-0000-000090720000}"/>
    <cellStyle name="Normal 3 5 3 3 3 2" xfId="13772" xr:uid="{00000000-0005-0000-0000-000091720000}"/>
    <cellStyle name="Normal 3 5 3 3 3 2 2" xfId="28665" xr:uid="{00000000-0005-0000-0000-000092720000}"/>
    <cellStyle name="Normal 3 5 3 3 3 3" xfId="28664" xr:uid="{00000000-0005-0000-0000-000093720000}"/>
    <cellStyle name="Normal 3 5 3 3 4" xfId="28660" xr:uid="{00000000-0005-0000-0000-000094720000}"/>
    <cellStyle name="Normal 3 5 3 4" xfId="13773" xr:uid="{00000000-0005-0000-0000-000095720000}"/>
    <cellStyle name="Normal 3 5 3 4 2" xfId="13774" xr:uid="{00000000-0005-0000-0000-000096720000}"/>
    <cellStyle name="Normal 3 5 3 4 2 2" xfId="28667" xr:uid="{00000000-0005-0000-0000-000097720000}"/>
    <cellStyle name="Normal 3 5 3 4 3" xfId="13775" xr:uid="{00000000-0005-0000-0000-000098720000}"/>
    <cellStyle name="Normal 3 5 3 4 3 2" xfId="28668" xr:uid="{00000000-0005-0000-0000-000099720000}"/>
    <cellStyle name="Normal 3 5 3 4 4" xfId="28666" xr:uid="{00000000-0005-0000-0000-00009A720000}"/>
    <cellStyle name="Normal 3 5 3 5" xfId="13776" xr:uid="{00000000-0005-0000-0000-00009B720000}"/>
    <cellStyle name="Normal 3 5 3 5 2" xfId="13777" xr:uid="{00000000-0005-0000-0000-00009C720000}"/>
    <cellStyle name="Normal 3 5 3 5 2 2" xfId="28670" xr:uid="{00000000-0005-0000-0000-00009D720000}"/>
    <cellStyle name="Normal 3 5 3 5 3" xfId="28669" xr:uid="{00000000-0005-0000-0000-00009E720000}"/>
    <cellStyle name="Normal 3 5 3 6" xfId="13754" xr:uid="{00000000-0005-0000-0000-00009F720000}"/>
    <cellStyle name="Normal 3 5 3 6 2" xfId="28647" xr:uid="{00000000-0005-0000-0000-0000A0720000}"/>
    <cellStyle name="Normal 3 5 3 7" xfId="17855" xr:uid="{00000000-0005-0000-0000-0000A1720000}"/>
    <cellStyle name="Normal 3 5 3 8" xfId="34424" xr:uid="{00000000-0005-0000-0000-0000A2720000}"/>
    <cellStyle name="Normal 3 5 4" xfId="13778" xr:uid="{00000000-0005-0000-0000-0000A3720000}"/>
    <cellStyle name="Normal 3 5 4 2" xfId="13779" xr:uid="{00000000-0005-0000-0000-0000A4720000}"/>
    <cellStyle name="Normal 3 5 4 2 2" xfId="13780" xr:uid="{00000000-0005-0000-0000-0000A5720000}"/>
    <cellStyle name="Normal 3 5 4 2 2 2" xfId="13781" xr:uid="{00000000-0005-0000-0000-0000A6720000}"/>
    <cellStyle name="Normal 3 5 4 2 2 2 2" xfId="28674" xr:uid="{00000000-0005-0000-0000-0000A7720000}"/>
    <cellStyle name="Normal 3 5 4 2 2 3" xfId="13782" xr:uid="{00000000-0005-0000-0000-0000A8720000}"/>
    <cellStyle name="Normal 3 5 4 2 2 3 2" xfId="28675" xr:uid="{00000000-0005-0000-0000-0000A9720000}"/>
    <cellStyle name="Normal 3 5 4 2 2 4" xfId="28673" xr:uid="{00000000-0005-0000-0000-0000AA720000}"/>
    <cellStyle name="Normal 3 5 4 2 3" xfId="13783" xr:uid="{00000000-0005-0000-0000-0000AB720000}"/>
    <cellStyle name="Normal 3 5 4 2 3 2" xfId="13784" xr:uid="{00000000-0005-0000-0000-0000AC720000}"/>
    <cellStyle name="Normal 3 5 4 2 3 2 2" xfId="28677" xr:uid="{00000000-0005-0000-0000-0000AD720000}"/>
    <cellStyle name="Normal 3 5 4 2 3 3" xfId="28676" xr:uid="{00000000-0005-0000-0000-0000AE720000}"/>
    <cellStyle name="Normal 3 5 4 2 4" xfId="28672" xr:uid="{00000000-0005-0000-0000-0000AF720000}"/>
    <cellStyle name="Normal 3 5 4 3" xfId="13785" xr:uid="{00000000-0005-0000-0000-0000B0720000}"/>
    <cellStyle name="Normal 3 5 4 3 2" xfId="13786" xr:uid="{00000000-0005-0000-0000-0000B1720000}"/>
    <cellStyle name="Normal 3 5 4 3 2 2" xfId="28679" xr:uid="{00000000-0005-0000-0000-0000B2720000}"/>
    <cellStyle name="Normal 3 5 4 3 3" xfId="13787" xr:uid="{00000000-0005-0000-0000-0000B3720000}"/>
    <cellStyle name="Normal 3 5 4 3 3 2" xfId="28680" xr:uid="{00000000-0005-0000-0000-0000B4720000}"/>
    <cellStyle name="Normal 3 5 4 3 4" xfId="28678" xr:uid="{00000000-0005-0000-0000-0000B5720000}"/>
    <cellStyle name="Normal 3 5 4 4" xfId="13788" xr:uid="{00000000-0005-0000-0000-0000B6720000}"/>
    <cellStyle name="Normal 3 5 4 4 2" xfId="13789" xr:uid="{00000000-0005-0000-0000-0000B7720000}"/>
    <cellStyle name="Normal 3 5 4 4 2 2" xfId="28682" xr:uid="{00000000-0005-0000-0000-0000B8720000}"/>
    <cellStyle name="Normal 3 5 4 4 3" xfId="28681" xr:uid="{00000000-0005-0000-0000-0000B9720000}"/>
    <cellStyle name="Normal 3 5 4 5" xfId="28671" xr:uid="{00000000-0005-0000-0000-0000BA720000}"/>
    <cellStyle name="Normal 3 5 5" xfId="13790" xr:uid="{00000000-0005-0000-0000-0000BB720000}"/>
    <cellStyle name="Normal 3 5 5 2" xfId="13791" xr:uid="{00000000-0005-0000-0000-0000BC720000}"/>
    <cellStyle name="Normal 3 5 5 2 2" xfId="13792" xr:uid="{00000000-0005-0000-0000-0000BD720000}"/>
    <cellStyle name="Normal 3 5 5 2 2 2" xfId="13793" xr:uid="{00000000-0005-0000-0000-0000BE720000}"/>
    <cellStyle name="Normal 3 5 5 2 2 2 2" xfId="28686" xr:uid="{00000000-0005-0000-0000-0000BF720000}"/>
    <cellStyle name="Normal 3 5 5 2 2 3" xfId="13794" xr:uid="{00000000-0005-0000-0000-0000C0720000}"/>
    <cellStyle name="Normal 3 5 5 2 2 3 2" xfId="28687" xr:uid="{00000000-0005-0000-0000-0000C1720000}"/>
    <cellStyle name="Normal 3 5 5 2 2 4" xfId="28685" xr:uid="{00000000-0005-0000-0000-0000C2720000}"/>
    <cellStyle name="Normal 3 5 5 2 3" xfId="13795" xr:uid="{00000000-0005-0000-0000-0000C3720000}"/>
    <cellStyle name="Normal 3 5 5 2 3 2" xfId="13796" xr:uid="{00000000-0005-0000-0000-0000C4720000}"/>
    <cellStyle name="Normal 3 5 5 2 3 2 2" xfId="28689" xr:uid="{00000000-0005-0000-0000-0000C5720000}"/>
    <cellStyle name="Normal 3 5 5 2 3 3" xfId="28688" xr:uid="{00000000-0005-0000-0000-0000C6720000}"/>
    <cellStyle name="Normal 3 5 5 2 4" xfId="28684" xr:uid="{00000000-0005-0000-0000-0000C7720000}"/>
    <cellStyle name="Normal 3 5 5 3" xfId="13797" xr:uid="{00000000-0005-0000-0000-0000C8720000}"/>
    <cellStyle name="Normal 3 5 5 3 2" xfId="13798" xr:uid="{00000000-0005-0000-0000-0000C9720000}"/>
    <cellStyle name="Normal 3 5 5 3 2 2" xfId="28691" xr:uid="{00000000-0005-0000-0000-0000CA720000}"/>
    <cellStyle name="Normal 3 5 5 3 3" xfId="13799" xr:uid="{00000000-0005-0000-0000-0000CB720000}"/>
    <cellStyle name="Normal 3 5 5 3 3 2" xfId="28692" xr:uid="{00000000-0005-0000-0000-0000CC720000}"/>
    <cellStyle name="Normal 3 5 5 3 4" xfId="28690" xr:uid="{00000000-0005-0000-0000-0000CD720000}"/>
    <cellStyle name="Normal 3 5 5 4" xfId="13800" xr:uid="{00000000-0005-0000-0000-0000CE720000}"/>
    <cellStyle name="Normal 3 5 5 4 2" xfId="13801" xr:uid="{00000000-0005-0000-0000-0000CF720000}"/>
    <cellStyle name="Normal 3 5 5 4 2 2" xfId="28694" xr:uid="{00000000-0005-0000-0000-0000D0720000}"/>
    <cellStyle name="Normal 3 5 5 4 3" xfId="28693" xr:uid="{00000000-0005-0000-0000-0000D1720000}"/>
    <cellStyle name="Normal 3 5 5 5" xfId="28683" xr:uid="{00000000-0005-0000-0000-0000D2720000}"/>
    <cellStyle name="Normal 3 5 6" xfId="13802" xr:uid="{00000000-0005-0000-0000-0000D3720000}"/>
    <cellStyle name="Normal 3 5 6 2" xfId="13803" xr:uid="{00000000-0005-0000-0000-0000D4720000}"/>
    <cellStyle name="Normal 3 5 6 2 2" xfId="13804" xr:uid="{00000000-0005-0000-0000-0000D5720000}"/>
    <cellStyle name="Normal 3 5 6 2 2 2" xfId="28697" xr:uid="{00000000-0005-0000-0000-0000D6720000}"/>
    <cellStyle name="Normal 3 5 6 2 3" xfId="13805" xr:uid="{00000000-0005-0000-0000-0000D7720000}"/>
    <cellStyle name="Normal 3 5 6 2 3 2" xfId="28698" xr:uid="{00000000-0005-0000-0000-0000D8720000}"/>
    <cellStyle name="Normal 3 5 6 2 4" xfId="28696" xr:uid="{00000000-0005-0000-0000-0000D9720000}"/>
    <cellStyle name="Normal 3 5 6 3" xfId="13806" xr:uid="{00000000-0005-0000-0000-0000DA720000}"/>
    <cellStyle name="Normal 3 5 6 3 2" xfId="13807" xr:uid="{00000000-0005-0000-0000-0000DB720000}"/>
    <cellStyle name="Normal 3 5 6 3 2 2" xfId="28700" xr:uid="{00000000-0005-0000-0000-0000DC720000}"/>
    <cellStyle name="Normal 3 5 6 3 3" xfId="28699" xr:uid="{00000000-0005-0000-0000-0000DD720000}"/>
    <cellStyle name="Normal 3 5 6 4" xfId="28695" xr:uid="{00000000-0005-0000-0000-0000DE720000}"/>
    <cellStyle name="Normal 3 5 7" xfId="13808" xr:uid="{00000000-0005-0000-0000-0000DF720000}"/>
    <cellStyle name="Normal 3 5 7 2" xfId="13809" xr:uid="{00000000-0005-0000-0000-0000E0720000}"/>
    <cellStyle name="Normal 3 5 7 2 2" xfId="13810" xr:uid="{00000000-0005-0000-0000-0000E1720000}"/>
    <cellStyle name="Normal 3 5 7 2 2 2" xfId="28703" xr:uid="{00000000-0005-0000-0000-0000E2720000}"/>
    <cellStyle name="Normal 3 5 7 2 3" xfId="13811" xr:uid="{00000000-0005-0000-0000-0000E3720000}"/>
    <cellStyle name="Normal 3 5 7 2 3 2" xfId="28704" xr:uid="{00000000-0005-0000-0000-0000E4720000}"/>
    <cellStyle name="Normal 3 5 7 2 4" xfId="28702" xr:uid="{00000000-0005-0000-0000-0000E5720000}"/>
    <cellStyle name="Normal 3 5 7 3" xfId="13812" xr:uid="{00000000-0005-0000-0000-0000E6720000}"/>
    <cellStyle name="Normal 3 5 7 3 2" xfId="28705" xr:uid="{00000000-0005-0000-0000-0000E7720000}"/>
    <cellStyle name="Normal 3 5 7 4" xfId="13813" xr:uid="{00000000-0005-0000-0000-0000E8720000}"/>
    <cellStyle name="Normal 3 5 7 4 2" xfId="28706" xr:uid="{00000000-0005-0000-0000-0000E9720000}"/>
    <cellStyle name="Normal 3 5 7 5" xfId="28701" xr:uid="{00000000-0005-0000-0000-0000EA720000}"/>
    <cellStyle name="Normal 3 5 8" xfId="13814" xr:uid="{00000000-0005-0000-0000-0000EB720000}"/>
    <cellStyle name="Normal 3 5 8 2" xfId="13815" xr:uid="{00000000-0005-0000-0000-0000EC720000}"/>
    <cellStyle name="Normal 3 5 8 2 2" xfId="28708" xr:uid="{00000000-0005-0000-0000-0000ED720000}"/>
    <cellStyle name="Normal 3 5 8 3" xfId="13816" xr:uid="{00000000-0005-0000-0000-0000EE720000}"/>
    <cellStyle name="Normal 3 5 8 3 2" xfId="28709" xr:uid="{00000000-0005-0000-0000-0000EF720000}"/>
    <cellStyle name="Normal 3 5 8 4" xfId="28707" xr:uid="{00000000-0005-0000-0000-0000F0720000}"/>
    <cellStyle name="Normal 3 5 9" xfId="13817" xr:uid="{00000000-0005-0000-0000-0000F1720000}"/>
    <cellStyle name="Normal 3 5 9 2" xfId="13818" xr:uid="{00000000-0005-0000-0000-0000F2720000}"/>
    <cellStyle name="Normal 3 5 9 2 2" xfId="28711" xr:uid="{00000000-0005-0000-0000-0000F3720000}"/>
    <cellStyle name="Normal 3 5 9 3" xfId="28710" xr:uid="{00000000-0005-0000-0000-0000F4720000}"/>
    <cellStyle name="Normal 3 6" xfId="592" xr:uid="{00000000-0005-0000-0000-0000F5720000}"/>
    <cellStyle name="Normal 3 6 10" xfId="13819" xr:uid="{00000000-0005-0000-0000-0000F6720000}"/>
    <cellStyle name="Normal 3 6 10 2" xfId="28712" xr:uid="{00000000-0005-0000-0000-0000F7720000}"/>
    <cellStyle name="Normal 3 6 11" xfId="16902" xr:uid="{00000000-0005-0000-0000-0000F8720000}"/>
    <cellStyle name="Normal 3 6 12" xfId="33303" xr:uid="{00000000-0005-0000-0000-0000F9720000}"/>
    <cellStyle name="Normal 3 6 2" xfId="950" xr:uid="{00000000-0005-0000-0000-0000FA720000}"/>
    <cellStyle name="Normal 3 6 2 10" xfId="17243" xr:uid="{00000000-0005-0000-0000-0000FB720000}"/>
    <cellStyle name="Normal 3 6 2 11" xfId="34603" xr:uid="{00000000-0005-0000-0000-0000FC720000}"/>
    <cellStyle name="Normal 3 6 2 2" xfId="2046" xr:uid="{00000000-0005-0000-0000-0000FD720000}"/>
    <cellStyle name="Normal 3 6 2 2 2" xfId="13822" xr:uid="{00000000-0005-0000-0000-0000FE720000}"/>
    <cellStyle name="Normal 3 6 2 2 2 2" xfId="13823" xr:uid="{00000000-0005-0000-0000-0000FF720000}"/>
    <cellStyle name="Normal 3 6 2 2 2 2 2" xfId="13824" xr:uid="{00000000-0005-0000-0000-000000730000}"/>
    <cellStyle name="Normal 3 6 2 2 2 2 2 2" xfId="13825" xr:uid="{00000000-0005-0000-0000-000001730000}"/>
    <cellStyle name="Normal 3 6 2 2 2 2 2 2 2" xfId="28718" xr:uid="{00000000-0005-0000-0000-000002730000}"/>
    <cellStyle name="Normal 3 6 2 2 2 2 2 3" xfId="13826" xr:uid="{00000000-0005-0000-0000-000003730000}"/>
    <cellStyle name="Normal 3 6 2 2 2 2 2 3 2" xfId="28719" xr:uid="{00000000-0005-0000-0000-000004730000}"/>
    <cellStyle name="Normal 3 6 2 2 2 2 2 4" xfId="28717" xr:uid="{00000000-0005-0000-0000-000005730000}"/>
    <cellStyle name="Normal 3 6 2 2 2 2 3" xfId="13827" xr:uid="{00000000-0005-0000-0000-000006730000}"/>
    <cellStyle name="Normal 3 6 2 2 2 2 3 2" xfId="13828" xr:uid="{00000000-0005-0000-0000-000007730000}"/>
    <cellStyle name="Normal 3 6 2 2 2 2 3 2 2" xfId="28721" xr:uid="{00000000-0005-0000-0000-000008730000}"/>
    <cellStyle name="Normal 3 6 2 2 2 2 3 3" xfId="28720" xr:uid="{00000000-0005-0000-0000-000009730000}"/>
    <cellStyle name="Normal 3 6 2 2 2 2 4" xfId="28716" xr:uid="{00000000-0005-0000-0000-00000A730000}"/>
    <cellStyle name="Normal 3 6 2 2 2 3" xfId="13829" xr:uid="{00000000-0005-0000-0000-00000B730000}"/>
    <cellStyle name="Normal 3 6 2 2 2 3 2" xfId="13830" xr:uid="{00000000-0005-0000-0000-00000C730000}"/>
    <cellStyle name="Normal 3 6 2 2 2 3 2 2" xfId="28723" xr:uid="{00000000-0005-0000-0000-00000D730000}"/>
    <cellStyle name="Normal 3 6 2 2 2 3 3" xfId="13831" xr:uid="{00000000-0005-0000-0000-00000E730000}"/>
    <cellStyle name="Normal 3 6 2 2 2 3 3 2" xfId="28724" xr:uid="{00000000-0005-0000-0000-00000F730000}"/>
    <cellStyle name="Normal 3 6 2 2 2 3 4" xfId="28722" xr:uid="{00000000-0005-0000-0000-000010730000}"/>
    <cellStyle name="Normal 3 6 2 2 2 4" xfId="13832" xr:uid="{00000000-0005-0000-0000-000011730000}"/>
    <cellStyle name="Normal 3 6 2 2 2 4 2" xfId="13833" xr:uid="{00000000-0005-0000-0000-000012730000}"/>
    <cellStyle name="Normal 3 6 2 2 2 4 2 2" xfId="28726" xr:uid="{00000000-0005-0000-0000-000013730000}"/>
    <cellStyle name="Normal 3 6 2 2 2 4 3" xfId="28725" xr:uid="{00000000-0005-0000-0000-000014730000}"/>
    <cellStyle name="Normal 3 6 2 2 2 5" xfId="28715" xr:uid="{00000000-0005-0000-0000-000015730000}"/>
    <cellStyle name="Normal 3 6 2 2 3" xfId="13834" xr:uid="{00000000-0005-0000-0000-000016730000}"/>
    <cellStyle name="Normal 3 6 2 2 3 2" xfId="13835" xr:uid="{00000000-0005-0000-0000-000017730000}"/>
    <cellStyle name="Normal 3 6 2 2 3 2 2" xfId="13836" xr:uid="{00000000-0005-0000-0000-000018730000}"/>
    <cellStyle name="Normal 3 6 2 2 3 2 2 2" xfId="28729" xr:uid="{00000000-0005-0000-0000-000019730000}"/>
    <cellStyle name="Normal 3 6 2 2 3 2 3" xfId="13837" xr:uid="{00000000-0005-0000-0000-00001A730000}"/>
    <cellStyle name="Normal 3 6 2 2 3 2 3 2" xfId="28730" xr:uid="{00000000-0005-0000-0000-00001B730000}"/>
    <cellStyle name="Normal 3 6 2 2 3 2 4" xfId="28728" xr:uid="{00000000-0005-0000-0000-00001C730000}"/>
    <cellStyle name="Normal 3 6 2 2 3 3" xfId="13838" xr:uid="{00000000-0005-0000-0000-00001D730000}"/>
    <cellStyle name="Normal 3 6 2 2 3 3 2" xfId="13839" xr:uid="{00000000-0005-0000-0000-00001E730000}"/>
    <cellStyle name="Normal 3 6 2 2 3 3 2 2" xfId="28732" xr:uid="{00000000-0005-0000-0000-00001F730000}"/>
    <cellStyle name="Normal 3 6 2 2 3 3 3" xfId="28731" xr:uid="{00000000-0005-0000-0000-000020730000}"/>
    <cellStyle name="Normal 3 6 2 2 3 4" xfId="28727" xr:uid="{00000000-0005-0000-0000-000021730000}"/>
    <cellStyle name="Normal 3 6 2 2 4" xfId="13840" xr:uid="{00000000-0005-0000-0000-000022730000}"/>
    <cellStyle name="Normal 3 6 2 2 4 2" xfId="13841" xr:uid="{00000000-0005-0000-0000-000023730000}"/>
    <cellStyle name="Normal 3 6 2 2 4 2 2" xfId="28734" xr:uid="{00000000-0005-0000-0000-000024730000}"/>
    <cellStyle name="Normal 3 6 2 2 4 3" xfId="13842" xr:uid="{00000000-0005-0000-0000-000025730000}"/>
    <cellStyle name="Normal 3 6 2 2 4 3 2" xfId="28735" xr:uid="{00000000-0005-0000-0000-000026730000}"/>
    <cellStyle name="Normal 3 6 2 2 4 4" xfId="28733" xr:uid="{00000000-0005-0000-0000-000027730000}"/>
    <cellStyle name="Normal 3 6 2 2 5" xfId="13843" xr:uid="{00000000-0005-0000-0000-000028730000}"/>
    <cellStyle name="Normal 3 6 2 2 5 2" xfId="13844" xr:uid="{00000000-0005-0000-0000-000029730000}"/>
    <cellStyle name="Normal 3 6 2 2 5 2 2" xfId="28737" xr:uid="{00000000-0005-0000-0000-00002A730000}"/>
    <cellStyle name="Normal 3 6 2 2 5 3" xfId="28736" xr:uid="{00000000-0005-0000-0000-00002B730000}"/>
    <cellStyle name="Normal 3 6 2 2 6" xfId="13821" xr:uid="{00000000-0005-0000-0000-00002C730000}"/>
    <cellStyle name="Normal 3 6 2 2 6 2" xfId="28714" xr:uid="{00000000-0005-0000-0000-00002D730000}"/>
    <cellStyle name="Normal 3 6 2 2 7" xfId="18194" xr:uid="{00000000-0005-0000-0000-00002E730000}"/>
    <cellStyle name="Normal 3 6 2 3" xfId="13845" xr:uid="{00000000-0005-0000-0000-00002F730000}"/>
    <cellStyle name="Normal 3 6 2 3 2" xfId="13846" xr:uid="{00000000-0005-0000-0000-000030730000}"/>
    <cellStyle name="Normal 3 6 2 3 2 2" xfId="13847" xr:uid="{00000000-0005-0000-0000-000031730000}"/>
    <cellStyle name="Normal 3 6 2 3 2 2 2" xfId="13848" xr:uid="{00000000-0005-0000-0000-000032730000}"/>
    <cellStyle name="Normal 3 6 2 3 2 2 2 2" xfId="28741" xr:uid="{00000000-0005-0000-0000-000033730000}"/>
    <cellStyle name="Normal 3 6 2 3 2 2 3" xfId="13849" xr:uid="{00000000-0005-0000-0000-000034730000}"/>
    <cellStyle name="Normal 3 6 2 3 2 2 3 2" xfId="28742" xr:uid="{00000000-0005-0000-0000-000035730000}"/>
    <cellStyle name="Normal 3 6 2 3 2 2 4" xfId="28740" xr:uid="{00000000-0005-0000-0000-000036730000}"/>
    <cellStyle name="Normal 3 6 2 3 2 3" xfId="13850" xr:uid="{00000000-0005-0000-0000-000037730000}"/>
    <cellStyle name="Normal 3 6 2 3 2 3 2" xfId="13851" xr:uid="{00000000-0005-0000-0000-000038730000}"/>
    <cellStyle name="Normal 3 6 2 3 2 3 2 2" xfId="28744" xr:uid="{00000000-0005-0000-0000-000039730000}"/>
    <cellStyle name="Normal 3 6 2 3 2 3 3" xfId="28743" xr:uid="{00000000-0005-0000-0000-00003A730000}"/>
    <cellStyle name="Normal 3 6 2 3 2 4" xfId="28739" xr:uid="{00000000-0005-0000-0000-00003B730000}"/>
    <cellStyle name="Normal 3 6 2 3 3" xfId="13852" xr:uid="{00000000-0005-0000-0000-00003C730000}"/>
    <cellStyle name="Normal 3 6 2 3 3 2" xfId="13853" xr:uid="{00000000-0005-0000-0000-00003D730000}"/>
    <cellStyle name="Normal 3 6 2 3 3 2 2" xfId="28746" xr:uid="{00000000-0005-0000-0000-00003E730000}"/>
    <cellStyle name="Normal 3 6 2 3 3 3" xfId="13854" xr:uid="{00000000-0005-0000-0000-00003F730000}"/>
    <cellStyle name="Normal 3 6 2 3 3 3 2" xfId="28747" xr:uid="{00000000-0005-0000-0000-000040730000}"/>
    <cellStyle name="Normal 3 6 2 3 3 4" xfId="28745" xr:uid="{00000000-0005-0000-0000-000041730000}"/>
    <cellStyle name="Normal 3 6 2 3 4" xfId="13855" xr:uid="{00000000-0005-0000-0000-000042730000}"/>
    <cellStyle name="Normal 3 6 2 3 4 2" xfId="13856" xr:uid="{00000000-0005-0000-0000-000043730000}"/>
    <cellStyle name="Normal 3 6 2 3 4 2 2" xfId="28749" xr:uid="{00000000-0005-0000-0000-000044730000}"/>
    <cellStyle name="Normal 3 6 2 3 4 3" xfId="28748" xr:uid="{00000000-0005-0000-0000-000045730000}"/>
    <cellStyle name="Normal 3 6 2 3 5" xfId="28738" xr:uid="{00000000-0005-0000-0000-000046730000}"/>
    <cellStyle name="Normal 3 6 2 4" xfId="13857" xr:uid="{00000000-0005-0000-0000-000047730000}"/>
    <cellStyle name="Normal 3 6 2 4 2" xfId="13858" xr:uid="{00000000-0005-0000-0000-000048730000}"/>
    <cellStyle name="Normal 3 6 2 4 2 2" xfId="13859" xr:uid="{00000000-0005-0000-0000-000049730000}"/>
    <cellStyle name="Normal 3 6 2 4 2 2 2" xfId="13860" xr:uid="{00000000-0005-0000-0000-00004A730000}"/>
    <cellStyle name="Normal 3 6 2 4 2 2 2 2" xfId="28753" xr:uid="{00000000-0005-0000-0000-00004B730000}"/>
    <cellStyle name="Normal 3 6 2 4 2 2 3" xfId="13861" xr:uid="{00000000-0005-0000-0000-00004C730000}"/>
    <cellStyle name="Normal 3 6 2 4 2 2 3 2" xfId="28754" xr:uid="{00000000-0005-0000-0000-00004D730000}"/>
    <cellStyle name="Normal 3 6 2 4 2 2 4" xfId="28752" xr:uid="{00000000-0005-0000-0000-00004E730000}"/>
    <cellStyle name="Normal 3 6 2 4 2 3" xfId="13862" xr:uid="{00000000-0005-0000-0000-00004F730000}"/>
    <cellStyle name="Normal 3 6 2 4 2 3 2" xfId="13863" xr:uid="{00000000-0005-0000-0000-000050730000}"/>
    <cellStyle name="Normal 3 6 2 4 2 3 2 2" xfId="28756" xr:uid="{00000000-0005-0000-0000-000051730000}"/>
    <cellStyle name="Normal 3 6 2 4 2 3 3" xfId="28755" xr:uid="{00000000-0005-0000-0000-000052730000}"/>
    <cellStyle name="Normal 3 6 2 4 2 4" xfId="28751" xr:uid="{00000000-0005-0000-0000-000053730000}"/>
    <cellStyle name="Normal 3 6 2 4 3" xfId="13864" xr:uid="{00000000-0005-0000-0000-000054730000}"/>
    <cellStyle name="Normal 3 6 2 4 3 2" xfId="13865" xr:uid="{00000000-0005-0000-0000-000055730000}"/>
    <cellStyle name="Normal 3 6 2 4 3 2 2" xfId="28758" xr:uid="{00000000-0005-0000-0000-000056730000}"/>
    <cellStyle name="Normal 3 6 2 4 3 3" xfId="13866" xr:uid="{00000000-0005-0000-0000-000057730000}"/>
    <cellStyle name="Normal 3 6 2 4 3 3 2" xfId="28759" xr:uid="{00000000-0005-0000-0000-000058730000}"/>
    <cellStyle name="Normal 3 6 2 4 3 4" xfId="28757" xr:uid="{00000000-0005-0000-0000-000059730000}"/>
    <cellStyle name="Normal 3 6 2 4 4" xfId="13867" xr:uid="{00000000-0005-0000-0000-00005A730000}"/>
    <cellStyle name="Normal 3 6 2 4 4 2" xfId="13868" xr:uid="{00000000-0005-0000-0000-00005B730000}"/>
    <cellStyle name="Normal 3 6 2 4 4 2 2" xfId="28761" xr:uid="{00000000-0005-0000-0000-00005C730000}"/>
    <cellStyle name="Normal 3 6 2 4 4 3" xfId="28760" xr:uid="{00000000-0005-0000-0000-00005D730000}"/>
    <cellStyle name="Normal 3 6 2 4 5" xfId="28750" xr:uid="{00000000-0005-0000-0000-00005E730000}"/>
    <cellStyle name="Normal 3 6 2 5" xfId="13869" xr:uid="{00000000-0005-0000-0000-00005F730000}"/>
    <cellStyle name="Normal 3 6 2 5 2" xfId="13870" xr:uid="{00000000-0005-0000-0000-000060730000}"/>
    <cellStyle name="Normal 3 6 2 5 2 2" xfId="13871" xr:uid="{00000000-0005-0000-0000-000061730000}"/>
    <cellStyle name="Normal 3 6 2 5 2 2 2" xfId="28764" xr:uid="{00000000-0005-0000-0000-000062730000}"/>
    <cellStyle name="Normal 3 6 2 5 2 3" xfId="13872" xr:uid="{00000000-0005-0000-0000-000063730000}"/>
    <cellStyle name="Normal 3 6 2 5 2 3 2" xfId="28765" xr:uid="{00000000-0005-0000-0000-000064730000}"/>
    <cellStyle name="Normal 3 6 2 5 2 4" xfId="28763" xr:uid="{00000000-0005-0000-0000-000065730000}"/>
    <cellStyle name="Normal 3 6 2 5 3" xfId="13873" xr:uid="{00000000-0005-0000-0000-000066730000}"/>
    <cellStyle name="Normal 3 6 2 5 3 2" xfId="13874" xr:uid="{00000000-0005-0000-0000-000067730000}"/>
    <cellStyle name="Normal 3 6 2 5 3 2 2" xfId="28767" xr:uid="{00000000-0005-0000-0000-000068730000}"/>
    <cellStyle name="Normal 3 6 2 5 3 3" xfId="28766" xr:uid="{00000000-0005-0000-0000-000069730000}"/>
    <cellStyle name="Normal 3 6 2 5 4" xfId="28762" xr:uid="{00000000-0005-0000-0000-00006A730000}"/>
    <cellStyle name="Normal 3 6 2 6" xfId="13875" xr:uid="{00000000-0005-0000-0000-00006B730000}"/>
    <cellStyle name="Normal 3 6 2 6 2" xfId="13876" xr:uid="{00000000-0005-0000-0000-00006C730000}"/>
    <cellStyle name="Normal 3 6 2 6 2 2" xfId="13877" xr:uid="{00000000-0005-0000-0000-00006D730000}"/>
    <cellStyle name="Normal 3 6 2 6 2 2 2" xfId="28770" xr:uid="{00000000-0005-0000-0000-00006E730000}"/>
    <cellStyle name="Normal 3 6 2 6 2 3" xfId="13878" xr:uid="{00000000-0005-0000-0000-00006F730000}"/>
    <cellStyle name="Normal 3 6 2 6 2 3 2" xfId="28771" xr:uid="{00000000-0005-0000-0000-000070730000}"/>
    <cellStyle name="Normal 3 6 2 6 2 4" xfId="28769" xr:uid="{00000000-0005-0000-0000-000071730000}"/>
    <cellStyle name="Normal 3 6 2 6 3" xfId="13879" xr:uid="{00000000-0005-0000-0000-000072730000}"/>
    <cellStyle name="Normal 3 6 2 6 3 2" xfId="28772" xr:uid="{00000000-0005-0000-0000-000073730000}"/>
    <cellStyle name="Normal 3 6 2 6 4" xfId="13880" xr:uid="{00000000-0005-0000-0000-000074730000}"/>
    <cellStyle name="Normal 3 6 2 6 4 2" xfId="28773" xr:uid="{00000000-0005-0000-0000-000075730000}"/>
    <cellStyle name="Normal 3 6 2 6 5" xfId="28768" xr:uid="{00000000-0005-0000-0000-000076730000}"/>
    <cellStyle name="Normal 3 6 2 7" xfId="13881" xr:uid="{00000000-0005-0000-0000-000077730000}"/>
    <cellStyle name="Normal 3 6 2 7 2" xfId="13882" xr:uid="{00000000-0005-0000-0000-000078730000}"/>
    <cellStyle name="Normal 3 6 2 7 2 2" xfId="28775" xr:uid="{00000000-0005-0000-0000-000079730000}"/>
    <cellStyle name="Normal 3 6 2 7 3" xfId="13883" xr:uid="{00000000-0005-0000-0000-00007A730000}"/>
    <cellStyle name="Normal 3 6 2 7 3 2" xfId="28776" xr:uid="{00000000-0005-0000-0000-00007B730000}"/>
    <cellStyle name="Normal 3 6 2 7 4" xfId="28774" xr:uid="{00000000-0005-0000-0000-00007C730000}"/>
    <cellStyle name="Normal 3 6 2 8" xfId="13884" xr:uid="{00000000-0005-0000-0000-00007D730000}"/>
    <cellStyle name="Normal 3 6 2 8 2" xfId="13885" xr:uid="{00000000-0005-0000-0000-00007E730000}"/>
    <cellStyle name="Normal 3 6 2 8 2 2" xfId="28778" xr:uid="{00000000-0005-0000-0000-00007F730000}"/>
    <cellStyle name="Normal 3 6 2 8 3" xfId="28777" xr:uid="{00000000-0005-0000-0000-000080730000}"/>
    <cellStyle name="Normal 3 6 2 9" xfId="13820" xr:uid="{00000000-0005-0000-0000-000081730000}"/>
    <cellStyle name="Normal 3 6 2 9 2" xfId="28713" xr:uid="{00000000-0005-0000-0000-000082730000}"/>
    <cellStyle name="Normal 3 6 3" xfId="1705" xr:uid="{00000000-0005-0000-0000-000083730000}"/>
    <cellStyle name="Normal 3 6 3 2" xfId="13887" xr:uid="{00000000-0005-0000-0000-000084730000}"/>
    <cellStyle name="Normal 3 6 3 2 2" xfId="13888" xr:uid="{00000000-0005-0000-0000-000085730000}"/>
    <cellStyle name="Normal 3 6 3 2 2 2" xfId="13889" xr:uid="{00000000-0005-0000-0000-000086730000}"/>
    <cellStyle name="Normal 3 6 3 2 2 2 2" xfId="13890" xr:uid="{00000000-0005-0000-0000-000087730000}"/>
    <cellStyle name="Normal 3 6 3 2 2 2 2 2" xfId="28783" xr:uid="{00000000-0005-0000-0000-000088730000}"/>
    <cellStyle name="Normal 3 6 3 2 2 2 3" xfId="13891" xr:uid="{00000000-0005-0000-0000-000089730000}"/>
    <cellStyle name="Normal 3 6 3 2 2 2 3 2" xfId="28784" xr:uid="{00000000-0005-0000-0000-00008A730000}"/>
    <cellStyle name="Normal 3 6 3 2 2 2 4" xfId="28782" xr:uid="{00000000-0005-0000-0000-00008B730000}"/>
    <cellStyle name="Normal 3 6 3 2 2 3" xfId="13892" xr:uid="{00000000-0005-0000-0000-00008C730000}"/>
    <cellStyle name="Normal 3 6 3 2 2 3 2" xfId="13893" xr:uid="{00000000-0005-0000-0000-00008D730000}"/>
    <cellStyle name="Normal 3 6 3 2 2 3 2 2" xfId="28786" xr:uid="{00000000-0005-0000-0000-00008E730000}"/>
    <cellStyle name="Normal 3 6 3 2 2 3 3" xfId="28785" xr:uid="{00000000-0005-0000-0000-00008F730000}"/>
    <cellStyle name="Normal 3 6 3 2 2 4" xfId="28781" xr:uid="{00000000-0005-0000-0000-000090730000}"/>
    <cellStyle name="Normal 3 6 3 2 3" xfId="13894" xr:uid="{00000000-0005-0000-0000-000091730000}"/>
    <cellStyle name="Normal 3 6 3 2 3 2" xfId="13895" xr:uid="{00000000-0005-0000-0000-000092730000}"/>
    <cellStyle name="Normal 3 6 3 2 3 2 2" xfId="28788" xr:uid="{00000000-0005-0000-0000-000093730000}"/>
    <cellStyle name="Normal 3 6 3 2 3 3" xfId="13896" xr:uid="{00000000-0005-0000-0000-000094730000}"/>
    <cellStyle name="Normal 3 6 3 2 3 3 2" xfId="28789" xr:uid="{00000000-0005-0000-0000-000095730000}"/>
    <cellStyle name="Normal 3 6 3 2 3 4" xfId="28787" xr:uid="{00000000-0005-0000-0000-000096730000}"/>
    <cellStyle name="Normal 3 6 3 2 4" xfId="13897" xr:uid="{00000000-0005-0000-0000-000097730000}"/>
    <cellStyle name="Normal 3 6 3 2 4 2" xfId="13898" xr:uid="{00000000-0005-0000-0000-000098730000}"/>
    <cellStyle name="Normal 3 6 3 2 4 2 2" xfId="28791" xr:uid="{00000000-0005-0000-0000-000099730000}"/>
    <cellStyle name="Normal 3 6 3 2 4 3" xfId="28790" xr:uid="{00000000-0005-0000-0000-00009A730000}"/>
    <cellStyle name="Normal 3 6 3 2 5" xfId="28780" xr:uid="{00000000-0005-0000-0000-00009B730000}"/>
    <cellStyle name="Normal 3 6 3 3" xfId="13899" xr:uid="{00000000-0005-0000-0000-00009C730000}"/>
    <cellStyle name="Normal 3 6 3 3 2" xfId="13900" xr:uid="{00000000-0005-0000-0000-00009D730000}"/>
    <cellStyle name="Normal 3 6 3 3 2 2" xfId="13901" xr:uid="{00000000-0005-0000-0000-00009E730000}"/>
    <cellStyle name="Normal 3 6 3 3 2 2 2" xfId="28794" xr:uid="{00000000-0005-0000-0000-00009F730000}"/>
    <cellStyle name="Normal 3 6 3 3 2 3" xfId="13902" xr:uid="{00000000-0005-0000-0000-0000A0730000}"/>
    <cellStyle name="Normal 3 6 3 3 2 3 2" xfId="28795" xr:uid="{00000000-0005-0000-0000-0000A1730000}"/>
    <cellStyle name="Normal 3 6 3 3 2 4" xfId="28793" xr:uid="{00000000-0005-0000-0000-0000A2730000}"/>
    <cellStyle name="Normal 3 6 3 3 3" xfId="13903" xr:uid="{00000000-0005-0000-0000-0000A3730000}"/>
    <cellStyle name="Normal 3 6 3 3 3 2" xfId="13904" xr:uid="{00000000-0005-0000-0000-0000A4730000}"/>
    <cellStyle name="Normal 3 6 3 3 3 2 2" xfId="28797" xr:uid="{00000000-0005-0000-0000-0000A5730000}"/>
    <cellStyle name="Normal 3 6 3 3 3 3" xfId="28796" xr:uid="{00000000-0005-0000-0000-0000A6730000}"/>
    <cellStyle name="Normal 3 6 3 3 4" xfId="28792" xr:uid="{00000000-0005-0000-0000-0000A7730000}"/>
    <cellStyle name="Normal 3 6 3 4" xfId="13905" xr:uid="{00000000-0005-0000-0000-0000A8730000}"/>
    <cellStyle name="Normal 3 6 3 4 2" xfId="13906" xr:uid="{00000000-0005-0000-0000-0000A9730000}"/>
    <cellStyle name="Normal 3 6 3 4 2 2" xfId="28799" xr:uid="{00000000-0005-0000-0000-0000AA730000}"/>
    <cellStyle name="Normal 3 6 3 4 3" xfId="13907" xr:uid="{00000000-0005-0000-0000-0000AB730000}"/>
    <cellStyle name="Normal 3 6 3 4 3 2" xfId="28800" xr:uid="{00000000-0005-0000-0000-0000AC730000}"/>
    <cellStyle name="Normal 3 6 3 4 4" xfId="28798" xr:uid="{00000000-0005-0000-0000-0000AD730000}"/>
    <cellStyle name="Normal 3 6 3 5" xfId="13908" xr:uid="{00000000-0005-0000-0000-0000AE730000}"/>
    <cellStyle name="Normal 3 6 3 5 2" xfId="13909" xr:uid="{00000000-0005-0000-0000-0000AF730000}"/>
    <cellStyle name="Normal 3 6 3 5 2 2" xfId="28802" xr:uid="{00000000-0005-0000-0000-0000B0730000}"/>
    <cellStyle name="Normal 3 6 3 5 3" xfId="28801" xr:uid="{00000000-0005-0000-0000-0000B1730000}"/>
    <cellStyle name="Normal 3 6 3 6" xfId="13886" xr:uid="{00000000-0005-0000-0000-0000B2730000}"/>
    <cellStyle name="Normal 3 6 3 6 2" xfId="28779" xr:uid="{00000000-0005-0000-0000-0000B3730000}"/>
    <cellStyle name="Normal 3 6 3 7" xfId="17853" xr:uid="{00000000-0005-0000-0000-0000B4730000}"/>
    <cellStyle name="Normal 3 6 3 8" xfId="34361" xr:uid="{00000000-0005-0000-0000-0000B5730000}"/>
    <cellStyle name="Normal 3 6 4" xfId="13910" xr:uid="{00000000-0005-0000-0000-0000B6730000}"/>
    <cellStyle name="Normal 3 6 4 2" xfId="13911" xr:uid="{00000000-0005-0000-0000-0000B7730000}"/>
    <cellStyle name="Normal 3 6 4 2 2" xfId="13912" xr:uid="{00000000-0005-0000-0000-0000B8730000}"/>
    <cellStyle name="Normal 3 6 4 2 2 2" xfId="13913" xr:uid="{00000000-0005-0000-0000-0000B9730000}"/>
    <cellStyle name="Normal 3 6 4 2 2 2 2" xfId="28806" xr:uid="{00000000-0005-0000-0000-0000BA730000}"/>
    <cellStyle name="Normal 3 6 4 2 2 3" xfId="13914" xr:uid="{00000000-0005-0000-0000-0000BB730000}"/>
    <cellStyle name="Normal 3 6 4 2 2 3 2" xfId="28807" xr:uid="{00000000-0005-0000-0000-0000BC730000}"/>
    <cellStyle name="Normal 3 6 4 2 2 4" xfId="28805" xr:uid="{00000000-0005-0000-0000-0000BD730000}"/>
    <cellStyle name="Normal 3 6 4 2 3" xfId="13915" xr:uid="{00000000-0005-0000-0000-0000BE730000}"/>
    <cellStyle name="Normal 3 6 4 2 3 2" xfId="13916" xr:uid="{00000000-0005-0000-0000-0000BF730000}"/>
    <cellStyle name="Normal 3 6 4 2 3 2 2" xfId="28809" xr:uid="{00000000-0005-0000-0000-0000C0730000}"/>
    <cellStyle name="Normal 3 6 4 2 3 3" xfId="28808" xr:uid="{00000000-0005-0000-0000-0000C1730000}"/>
    <cellStyle name="Normal 3 6 4 2 4" xfId="28804" xr:uid="{00000000-0005-0000-0000-0000C2730000}"/>
    <cellStyle name="Normal 3 6 4 3" xfId="13917" xr:uid="{00000000-0005-0000-0000-0000C3730000}"/>
    <cellStyle name="Normal 3 6 4 3 2" xfId="13918" xr:uid="{00000000-0005-0000-0000-0000C4730000}"/>
    <cellStyle name="Normal 3 6 4 3 2 2" xfId="28811" xr:uid="{00000000-0005-0000-0000-0000C5730000}"/>
    <cellStyle name="Normal 3 6 4 3 3" xfId="13919" xr:uid="{00000000-0005-0000-0000-0000C6730000}"/>
    <cellStyle name="Normal 3 6 4 3 3 2" xfId="28812" xr:uid="{00000000-0005-0000-0000-0000C7730000}"/>
    <cellStyle name="Normal 3 6 4 3 4" xfId="28810" xr:uid="{00000000-0005-0000-0000-0000C8730000}"/>
    <cellStyle name="Normal 3 6 4 4" xfId="13920" xr:uid="{00000000-0005-0000-0000-0000C9730000}"/>
    <cellStyle name="Normal 3 6 4 4 2" xfId="13921" xr:uid="{00000000-0005-0000-0000-0000CA730000}"/>
    <cellStyle name="Normal 3 6 4 4 2 2" xfId="28814" xr:uid="{00000000-0005-0000-0000-0000CB730000}"/>
    <cellStyle name="Normal 3 6 4 4 3" xfId="28813" xr:uid="{00000000-0005-0000-0000-0000CC730000}"/>
    <cellStyle name="Normal 3 6 4 5" xfId="28803" xr:uid="{00000000-0005-0000-0000-0000CD730000}"/>
    <cellStyle name="Normal 3 6 5" xfId="13922" xr:uid="{00000000-0005-0000-0000-0000CE730000}"/>
    <cellStyle name="Normal 3 6 5 2" xfId="13923" xr:uid="{00000000-0005-0000-0000-0000CF730000}"/>
    <cellStyle name="Normal 3 6 5 2 2" xfId="13924" xr:uid="{00000000-0005-0000-0000-0000D0730000}"/>
    <cellStyle name="Normal 3 6 5 2 2 2" xfId="13925" xr:uid="{00000000-0005-0000-0000-0000D1730000}"/>
    <cellStyle name="Normal 3 6 5 2 2 2 2" xfId="28818" xr:uid="{00000000-0005-0000-0000-0000D2730000}"/>
    <cellStyle name="Normal 3 6 5 2 2 3" xfId="13926" xr:uid="{00000000-0005-0000-0000-0000D3730000}"/>
    <cellStyle name="Normal 3 6 5 2 2 3 2" xfId="28819" xr:uid="{00000000-0005-0000-0000-0000D4730000}"/>
    <cellStyle name="Normal 3 6 5 2 2 4" xfId="28817" xr:uid="{00000000-0005-0000-0000-0000D5730000}"/>
    <cellStyle name="Normal 3 6 5 2 3" xfId="13927" xr:uid="{00000000-0005-0000-0000-0000D6730000}"/>
    <cellStyle name="Normal 3 6 5 2 3 2" xfId="13928" xr:uid="{00000000-0005-0000-0000-0000D7730000}"/>
    <cellStyle name="Normal 3 6 5 2 3 2 2" xfId="28821" xr:uid="{00000000-0005-0000-0000-0000D8730000}"/>
    <cellStyle name="Normal 3 6 5 2 3 3" xfId="28820" xr:uid="{00000000-0005-0000-0000-0000D9730000}"/>
    <cellStyle name="Normal 3 6 5 2 4" xfId="28816" xr:uid="{00000000-0005-0000-0000-0000DA730000}"/>
    <cellStyle name="Normal 3 6 5 3" xfId="13929" xr:uid="{00000000-0005-0000-0000-0000DB730000}"/>
    <cellStyle name="Normal 3 6 5 3 2" xfId="13930" xr:uid="{00000000-0005-0000-0000-0000DC730000}"/>
    <cellStyle name="Normal 3 6 5 3 2 2" xfId="28823" xr:uid="{00000000-0005-0000-0000-0000DD730000}"/>
    <cellStyle name="Normal 3 6 5 3 3" xfId="13931" xr:uid="{00000000-0005-0000-0000-0000DE730000}"/>
    <cellStyle name="Normal 3 6 5 3 3 2" xfId="28824" xr:uid="{00000000-0005-0000-0000-0000DF730000}"/>
    <cellStyle name="Normal 3 6 5 3 4" xfId="28822" xr:uid="{00000000-0005-0000-0000-0000E0730000}"/>
    <cellStyle name="Normal 3 6 5 4" xfId="13932" xr:uid="{00000000-0005-0000-0000-0000E1730000}"/>
    <cellStyle name="Normal 3 6 5 4 2" xfId="13933" xr:uid="{00000000-0005-0000-0000-0000E2730000}"/>
    <cellStyle name="Normal 3 6 5 4 2 2" xfId="28826" xr:uid="{00000000-0005-0000-0000-0000E3730000}"/>
    <cellStyle name="Normal 3 6 5 4 3" xfId="28825" xr:uid="{00000000-0005-0000-0000-0000E4730000}"/>
    <cellStyle name="Normal 3 6 5 5" xfId="28815" xr:uid="{00000000-0005-0000-0000-0000E5730000}"/>
    <cellStyle name="Normal 3 6 6" xfId="13934" xr:uid="{00000000-0005-0000-0000-0000E6730000}"/>
    <cellStyle name="Normal 3 6 6 2" xfId="13935" xr:uid="{00000000-0005-0000-0000-0000E7730000}"/>
    <cellStyle name="Normal 3 6 6 2 2" xfId="13936" xr:uid="{00000000-0005-0000-0000-0000E8730000}"/>
    <cellStyle name="Normal 3 6 6 2 2 2" xfId="28829" xr:uid="{00000000-0005-0000-0000-0000E9730000}"/>
    <cellStyle name="Normal 3 6 6 2 3" xfId="13937" xr:uid="{00000000-0005-0000-0000-0000EA730000}"/>
    <cellStyle name="Normal 3 6 6 2 3 2" xfId="28830" xr:uid="{00000000-0005-0000-0000-0000EB730000}"/>
    <cellStyle name="Normal 3 6 6 2 4" xfId="28828" xr:uid="{00000000-0005-0000-0000-0000EC730000}"/>
    <cellStyle name="Normal 3 6 6 3" xfId="13938" xr:uid="{00000000-0005-0000-0000-0000ED730000}"/>
    <cellStyle name="Normal 3 6 6 3 2" xfId="13939" xr:uid="{00000000-0005-0000-0000-0000EE730000}"/>
    <cellStyle name="Normal 3 6 6 3 2 2" xfId="28832" xr:uid="{00000000-0005-0000-0000-0000EF730000}"/>
    <cellStyle name="Normal 3 6 6 3 3" xfId="28831" xr:uid="{00000000-0005-0000-0000-0000F0730000}"/>
    <cellStyle name="Normal 3 6 6 4" xfId="28827" xr:uid="{00000000-0005-0000-0000-0000F1730000}"/>
    <cellStyle name="Normal 3 6 7" xfId="13940" xr:uid="{00000000-0005-0000-0000-0000F2730000}"/>
    <cellStyle name="Normal 3 6 7 2" xfId="13941" xr:uid="{00000000-0005-0000-0000-0000F3730000}"/>
    <cellStyle name="Normal 3 6 7 2 2" xfId="13942" xr:uid="{00000000-0005-0000-0000-0000F4730000}"/>
    <cellStyle name="Normal 3 6 7 2 2 2" xfId="28835" xr:uid="{00000000-0005-0000-0000-0000F5730000}"/>
    <cellStyle name="Normal 3 6 7 2 3" xfId="13943" xr:uid="{00000000-0005-0000-0000-0000F6730000}"/>
    <cellStyle name="Normal 3 6 7 2 3 2" xfId="28836" xr:uid="{00000000-0005-0000-0000-0000F7730000}"/>
    <cellStyle name="Normal 3 6 7 2 4" xfId="28834" xr:uid="{00000000-0005-0000-0000-0000F8730000}"/>
    <cellStyle name="Normal 3 6 7 3" xfId="13944" xr:uid="{00000000-0005-0000-0000-0000F9730000}"/>
    <cellStyle name="Normal 3 6 7 3 2" xfId="28837" xr:uid="{00000000-0005-0000-0000-0000FA730000}"/>
    <cellStyle name="Normal 3 6 7 4" xfId="13945" xr:uid="{00000000-0005-0000-0000-0000FB730000}"/>
    <cellStyle name="Normal 3 6 7 4 2" xfId="28838" xr:uid="{00000000-0005-0000-0000-0000FC730000}"/>
    <cellStyle name="Normal 3 6 7 5" xfId="28833" xr:uid="{00000000-0005-0000-0000-0000FD730000}"/>
    <cellStyle name="Normal 3 6 8" xfId="13946" xr:uid="{00000000-0005-0000-0000-0000FE730000}"/>
    <cellStyle name="Normal 3 6 8 2" xfId="13947" xr:uid="{00000000-0005-0000-0000-0000FF730000}"/>
    <cellStyle name="Normal 3 6 8 2 2" xfId="28840" xr:uid="{00000000-0005-0000-0000-000000740000}"/>
    <cellStyle name="Normal 3 6 8 3" xfId="13948" xr:uid="{00000000-0005-0000-0000-000001740000}"/>
    <cellStyle name="Normal 3 6 8 3 2" xfId="28841" xr:uid="{00000000-0005-0000-0000-000002740000}"/>
    <cellStyle name="Normal 3 6 8 4" xfId="28839" xr:uid="{00000000-0005-0000-0000-000003740000}"/>
    <cellStyle name="Normal 3 6 9" xfId="13949" xr:uid="{00000000-0005-0000-0000-000004740000}"/>
    <cellStyle name="Normal 3 6 9 2" xfId="13950" xr:uid="{00000000-0005-0000-0000-000005740000}"/>
    <cellStyle name="Normal 3 6 9 2 2" xfId="28843" xr:uid="{00000000-0005-0000-0000-000006740000}"/>
    <cellStyle name="Normal 3 6 9 3" xfId="28842" xr:uid="{00000000-0005-0000-0000-000007740000}"/>
    <cellStyle name="Normal 3 7" xfId="602" xr:uid="{00000000-0005-0000-0000-000008740000}"/>
    <cellStyle name="Normal 3 7 10" xfId="13951" xr:uid="{00000000-0005-0000-0000-000009740000}"/>
    <cellStyle name="Normal 3 7 10 2" xfId="28844" xr:uid="{00000000-0005-0000-0000-00000A740000}"/>
    <cellStyle name="Normal 3 7 11" xfId="16909" xr:uid="{00000000-0005-0000-0000-00000B740000}"/>
    <cellStyle name="Normal 3 7 12" xfId="33898" xr:uid="{00000000-0005-0000-0000-00000C740000}"/>
    <cellStyle name="Normal 3 7 2" xfId="957" xr:uid="{00000000-0005-0000-0000-00000D740000}"/>
    <cellStyle name="Normal 3 7 2 10" xfId="17250" xr:uid="{00000000-0005-0000-0000-00000E740000}"/>
    <cellStyle name="Normal 3 7 2 11" xfId="34606" xr:uid="{00000000-0005-0000-0000-00000F740000}"/>
    <cellStyle name="Normal 3 7 2 2" xfId="2053" xr:uid="{00000000-0005-0000-0000-000010740000}"/>
    <cellStyle name="Normal 3 7 2 2 2" xfId="13954" xr:uid="{00000000-0005-0000-0000-000011740000}"/>
    <cellStyle name="Normal 3 7 2 2 2 2" xfId="13955" xr:uid="{00000000-0005-0000-0000-000012740000}"/>
    <cellStyle name="Normal 3 7 2 2 2 2 2" xfId="13956" xr:uid="{00000000-0005-0000-0000-000013740000}"/>
    <cellStyle name="Normal 3 7 2 2 2 2 2 2" xfId="13957" xr:uid="{00000000-0005-0000-0000-000014740000}"/>
    <cellStyle name="Normal 3 7 2 2 2 2 2 2 2" xfId="28850" xr:uid="{00000000-0005-0000-0000-000015740000}"/>
    <cellStyle name="Normal 3 7 2 2 2 2 2 3" xfId="13958" xr:uid="{00000000-0005-0000-0000-000016740000}"/>
    <cellStyle name="Normal 3 7 2 2 2 2 2 3 2" xfId="28851" xr:uid="{00000000-0005-0000-0000-000017740000}"/>
    <cellStyle name="Normal 3 7 2 2 2 2 2 4" xfId="28849" xr:uid="{00000000-0005-0000-0000-000018740000}"/>
    <cellStyle name="Normal 3 7 2 2 2 2 3" xfId="13959" xr:uid="{00000000-0005-0000-0000-000019740000}"/>
    <cellStyle name="Normal 3 7 2 2 2 2 3 2" xfId="13960" xr:uid="{00000000-0005-0000-0000-00001A740000}"/>
    <cellStyle name="Normal 3 7 2 2 2 2 3 2 2" xfId="28853" xr:uid="{00000000-0005-0000-0000-00001B740000}"/>
    <cellStyle name="Normal 3 7 2 2 2 2 3 3" xfId="28852" xr:uid="{00000000-0005-0000-0000-00001C740000}"/>
    <cellStyle name="Normal 3 7 2 2 2 2 4" xfId="28848" xr:uid="{00000000-0005-0000-0000-00001D740000}"/>
    <cellStyle name="Normal 3 7 2 2 2 3" xfId="13961" xr:uid="{00000000-0005-0000-0000-00001E740000}"/>
    <cellStyle name="Normal 3 7 2 2 2 3 2" xfId="13962" xr:uid="{00000000-0005-0000-0000-00001F740000}"/>
    <cellStyle name="Normal 3 7 2 2 2 3 2 2" xfId="28855" xr:uid="{00000000-0005-0000-0000-000020740000}"/>
    <cellStyle name="Normal 3 7 2 2 2 3 3" xfId="13963" xr:uid="{00000000-0005-0000-0000-000021740000}"/>
    <cellStyle name="Normal 3 7 2 2 2 3 3 2" xfId="28856" xr:uid="{00000000-0005-0000-0000-000022740000}"/>
    <cellStyle name="Normal 3 7 2 2 2 3 4" xfId="28854" xr:uid="{00000000-0005-0000-0000-000023740000}"/>
    <cellStyle name="Normal 3 7 2 2 2 4" xfId="13964" xr:uid="{00000000-0005-0000-0000-000024740000}"/>
    <cellStyle name="Normal 3 7 2 2 2 4 2" xfId="13965" xr:uid="{00000000-0005-0000-0000-000025740000}"/>
    <cellStyle name="Normal 3 7 2 2 2 4 2 2" xfId="28858" xr:uid="{00000000-0005-0000-0000-000026740000}"/>
    <cellStyle name="Normal 3 7 2 2 2 4 3" xfId="28857" xr:uid="{00000000-0005-0000-0000-000027740000}"/>
    <cellStyle name="Normal 3 7 2 2 2 5" xfId="28847" xr:uid="{00000000-0005-0000-0000-000028740000}"/>
    <cellStyle name="Normal 3 7 2 2 3" xfId="13966" xr:uid="{00000000-0005-0000-0000-000029740000}"/>
    <cellStyle name="Normal 3 7 2 2 3 2" xfId="13967" xr:uid="{00000000-0005-0000-0000-00002A740000}"/>
    <cellStyle name="Normal 3 7 2 2 3 2 2" xfId="13968" xr:uid="{00000000-0005-0000-0000-00002B740000}"/>
    <cellStyle name="Normal 3 7 2 2 3 2 2 2" xfId="28861" xr:uid="{00000000-0005-0000-0000-00002C740000}"/>
    <cellStyle name="Normal 3 7 2 2 3 2 3" xfId="13969" xr:uid="{00000000-0005-0000-0000-00002D740000}"/>
    <cellStyle name="Normal 3 7 2 2 3 2 3 2" xfId="28862" xr:uid="{00000000-0005-0000-0000-00002E740000}"/>
    <cellStyle name="Normal 3 7 2 2 3 2 4" xfId="28860" xr:uid="{00000000-0005-0000-0000-00002F740000}"/>
    <cellStyle name="Normal 3 7 2 2 3 3" xfId="13970" xr:uid="{00000000-0005-0000-0000-000030740000}"/>
    <cellStyle name="Normal 3 7 2 2 3 3 2" xfId="13971" xr:uid="{00000000-0005-0000-0000-000031740000}"/>
    <cellStyle name="Normal 3 7 2 2 3 3 2 2" xfId="28864" xr:uid="{00000000-0005-0000-0000-000032740000}"/>
    <cellStyle name="Normal 3 7 2 2 3 3 3" xfId="28863" xr:uid="{00000000-0005-0000-0000-000033740000}"/>
    <cellStyle name="Normal 3 7 2 2 3 4" xfId="28859" xr:uid="{00000000-0005-0000-0000-000034740000}"/>
    <cellStyle name="Normal 3 7 2 2 4" xfId="13972" xr:uid="{00000000-0005-0000-0000-000035740000}"/>
    <cellStyle name="Normal 3 7 2 2 4 2" xfId="13973" xr:uid="{00000000-0005-0000-0000-000036740000}"/>
    <cellStyle name="Normal 3 7 2 2 4 2 2" xfId="28866" xr:uid="{00000000-0005-0000-0000-000037740000}"/>
    <cellStyle name="Normal 3 7 2 2 4 3" xfId="13974" xr:uid="{00000000-0005-0000-0000-000038740000}"/>
    <cellStyle name="Normal 3 7 2 2 4 3 2" xfId="28867" xr:uid="{00000000-0005-0000-0000-000039740000}"/>
    <cellStyle name="Normal 3 7 2 2 4 4" xfId="28865" xr:uid="{00000000-0005-0000-0000-00003A740000}"/>
    <cellStyle name="Normal 3 7 2 2 5" xfId="13975" xr:uid="{00000000-0005-0000-0000-00003B740000}"/>
    <cellStyle name="Normal 3 7 2 2 5 2" xfId="13976" xr:uid="{00000000-0005-0000-0000-00003C740000}"/>
    <cellStyle name="Normal 3 7 2 2 5 2 2" xfId="28869" xr:uid="{00000000-0005-0000-0000-00003D740000}"/>
    <cellStyle name="Normal 3 7 2 2 5 3" xfId="28868" xr:uid="{00000000-0005-0000-0000-00003E740000}"/>
    <cellStyle name="Normal 3 7 2 2 6" xfId="13953" xr:uid="{00000000-0005-0000-0000-00003F740000}"/>
    <cellStyle name="Normal 3 7 2 2 6 2" xfId="28846" xr:uid="{00000000-0005-0000-0000-000040740000}"/>
    <cellStyle name="Normal 3 7 2 2 7" xfId="18201" xr:uid="{00000000-0005-0000-0000-000041740000}"/>
    <cellStyle name="Normal 3 7 2 3" xfId="13977" xr:uid="{00000000-0005-0000-0000-000042740000}"/>
    <cellStyle name="Normal 3 7 2 3 2" xfId="13978" xr:uid="{00000000-0005-0000-0000-000043740000}"/>
    <cellStyle name="Normal 3 7 2 3 2 2" xfId="13979" xr:uid="{00000000-0005-0000-0000-000044740000}"/>
    <cellStyle name="Normal 3 7 2 3 2 2 2" xfId="13980" xr:uid="{00000000-0005-0000-0000-000045740000}"/>
    <cellStyle name="Normal 3 7 2 3 2 2 2 2" xfId="28873" xr:uid="{00000000-0005-0000-0000-000046740000}"/>
    <cellStyle name="Normal 3 7 2 3 2 2 3" xfId="13981" xr:uid="{00000000-0005-0000-0000-000047740000}"/>
    <cellStyle name="Normal 3 7 2 3 2 2 3 2" xfId="28874" xr:uid="{00000000-0005-0000-0000-000048740000}"/>
    <cellStyle name="Normal 3 7 2 3 2 2 4" xfId="28872" xr:uid="{00000000-0005-0000-0000-000049740000}"/>
    <cellStyle name="Normal 3 7 2 3 2 3" xfId="13982" xr:uid="{00000000-0005-0000-0000-00004A740000}"/>
    <cellStyle name="Normal 3 7 2 3 2 3 2" xfId="13983" xr:uid="{00000000-0005-0000-0000-00004B740000}"/>
    <cellStyle name="Normal 3 7 2 3 2 3 2 2" xfId="28876" xr:uid="{00000000-0005-0000-0000-00004C740000}"/>
    <cellStyle name="Normal 3 7 2 3 2 3 3" xfId="28875" xr:uid="{00000000-0005-0000-0000-00004D740000}"/>
    <cellStyle name="Normal 3 7 2 3 2 4" xfId="28871" xr:uid="{00000000-0005-0000-0000-00004E740000}"/>
    <cellStyle name="Normal 3 7 2 3 3" xfId="13984" xr:uid="{00000000-0005-0000-0000-00004F740000}"/>
    <cellStyle name="Normal 3 7 2 3 3 2" xfId="13985" xr:uid="{00000000-0005-0000-0000-000050740000}"/>
    <cellStyle name="Normal 3 7 2 3 3 2 2" xfId="28878" xr:uid="{00000000-0005-0000-0000-000051740000}"/>
    <cellStyle name="Normal 3 7 2 3 3 3" xfId="13986" xr:uid="{00000000-0005-0000-0000-000052740000}"/>
    <cellStyle name="Normal 3 7 2 3 3 3 2" xfId="28879" xr:uid="{00000000-0005-0000-0000-000053740000}"/>
    <cellStyle name="Normal 3 7 2 3 3 4" xfId="28877" xr:uid="{00000000-0005-0000-0000-000054740000}"/>
    <cellStyle name="Normal 3 7 2 3 4" xfId="13987" xr:uid="{00000000-0005-0000-0000-000055740000}"/>
    <cellStyle name="Normal 3 7 2 3 4 2" xfId="13988" xr:uid="{00000000-0005-0000-0000-000056740000}"/>
    <cellStyle name="Normal 3 7 2 3 4 2 2" xfId="28881" xr:uid="{00000000-0005-0000-0000-000057740000}"/>
    <cellStyle name="Normal 3 7 2 3 4 3" xfId="28880" xr:uid="{00000000-0005-0000-0000-000058740000}"/>
    <cellStyle name="Normal 3 7 2 3 5" xfId="28870" xr:uid="{00000000-0005-0000-0000-000059740000}"/>
    <cellStyle name="Normal 3 7 2 4" xfId="13989" xr:uid="{00000000-0005-0000-0000-00005A740000}"/>
    <cellStyle name="Normal 3 7 2 4 2" xfId="13990" xr:uid="{00000000-0005-0000-0000-00005B740000}"/>
    <cellStyle name="Normal 3 7 2 4 2 2" xfId="13991" xr:uid="{00000000-0005-0000-0000-00005C740000}"/>
    <cellStyle name="Normal 3 7 2 4 2 2 2" xfId="13992" xr:uid="{00000000-0005-0000-0000-00005D740000}"/>
    <cellStyle name="Normal 3 7 2 4 2 2 2 2" xfId="28885" xr:uid="{00000000-0005-0000-0000-00005E740000}"/>
    <cellStyle name="Normal 3 7 2 4 2 2 3" xfId="13993" xr:uid="{00000000-0005-0000-0000-00005F740000}"/>
    <cellStyle name="Normal 3 7 2 4 2 2 3 2" xfId="28886" xr:uid="{00000000-0005-0000-0000-000060740000}"/>
    <cellStyle name="Normal 3 7 2 4 2 2 4" xfId="28884" xr:uid="{00000000-0005-0000-0000-000061740000}"/>
    <cellStyle name="Normal 3 7 2 4 2 3" xfId="13994" xr:uid="{00000000-0005-0000-0000-000062740000}"/>
    <cellStyle name="Normal 3 7 2 4 2 3 2" xfId="13995" xr:uid="{00000000-0005-0000-0000-000063740000}"/>
    <cellStyle name="Normal 3 7 2 4 2 3 2 2" xfId="28888" xr:uid="{00000000-0005-0000-0000-000064740000}"/>
    <cellStyle name="Normal 3 7 2 4 2 3 3" xfId="28887" xr:uid="{00000000-0005-0000-0000-000065740000}"/>
    <cellStyle name="Normal 3 7 2 4 2 4" xfId="28883" xr:uid="{00000000-0005-0000-0000-000066740000}"/>
    <cellStyle name="Normal 3 7 2 4 3" xfId="13996" xr:uid="{00000000-0005-0000-0000-000067740000}"/>
    <cellStyle name="Normal 3 7 2 4 3 2" xfId="13997" xr:uid="{00000000-0005-0000-0000-000068740000}"/>
    <cellStyle name="Normal 3 7 2 4 3 2 2" xfId="28890" xr:uid="{00000000-0005-0000-0000-000069740000}"/>
    <cellStyle name="Normal 3 7 2 4 3 3" xfId="13998" xr:uid="{00000000-0005-0000-0000-00006A740000}"/>
    <cellStyle name="Normal 3 7 2 4 3 3 2" xfId="28891" xr:uid="{00000000-0005-0000-0000-00006B740000}"/>
    <cellStyle name="Normal 3 7 2 4 3 4" xfId="28889" xr:uid="{00000000-0005-0000-0000-00006C740000}"/>
    <cellStyle name="Normal 3 7 2 4 4" xfId="13999" xr:uid="{00000000-0005-0000-0000-00006D740000}"/>
    <cellStyle name="Normal 3 7 2 4 4 2" xfId="14000" xr:uid="{00000000-0005-0000-0000-00006E740000}"/>
    <cellStyle name="Normal 3 7 2 4 4 2 2" xfId="28893" xr:uid="{00000000-0005-0000-0000-00006F740000}"/>
    <cellStyle name="Normal 3 7 2 4 4 3" xfId="28892" xr:uid="{00000000-0005-0000-0000-000070740000}"/>
    <cellStyle name="Normal 3 7 2 4 5" xfId="28882" xr:uid="{00000000-0005-0000-0000-000071740000}"/>
    <cellStyle name="Normal 3 7 2 5" xfId="14001" xr:uid="{00000000-0005-0000-0000-000072740000}"/>
    <cellStyle name="Normal 3 7 2 5 2" xfId="14002" xr:uid="{00000000-0005-0000-0000-000073740000}"/>
    <cellStyle name="Normal 3 7 2 5 2 2" xfId="14003" xr:uid="{00000000-0005-0000-0000-000074740000}"/>
    <cellStyle name="Normal 3 7 2 5 2 2 2" xfId="28896" xr:uid="{00000000-0005-0000-0000-000075740000}"/>
    <cellStyle name="Normal 3 7 2 5 2 3" xfId="14004" xr:uid="{00000000-0005-0000-0000-000076740000}"/>
    <cellStyle name="Normal 3 7 2 5 2 3 2" xfId="28897" xr:uid="{00000000-0005-0000-0000-000077740000}"/>
    <cellStyle name="Normal 3 7 2 5 2 4" xfId="28895" xr:uid="{00000000-0005-0000-0000-000078740000}"/>
    <cellStyle name="Normal 3 7 2 5 3" xfId="14005" xr:uid="{00000000-0005-0000-0000-000079740000}"/>
    <cellStyle name="Normal 3 7 2 5 3 2" xfId="14006" xr:uid="{00000000-0005-0000-0000-00007A740000}"/>
    <cellStyle name="Normal 3 7 2 5 3 2 2" xfId="28899" xr:uid="{00000000-0005-0000-0000-00007B740000}"/>
    <cellStyle name="Normal 3 7 2 5 3 3" xfId="28898" xr:uid="{00000000-0005-0000-0000-00007C740000}"/>
    <cellStyle name="Normal 3 7 2 5 4" xfId="28894" xr:uid="{00000000-0005-0000-0000-00007D740000}"/>
    <cellStyle name="Normal 3 7 2 6" xfId="14007" xr:uid="{00000000-0005-0000-0000-00007E740000}"/>
    <cellStyle name="Normal 3 7 2 6 2" xfId="14008" xr:uid="{00000000-0005-0000-0000-00007F740000}"/>
    <cellStyle name="Normal 3 7 2 6 2 2" xfId="14009" xr:uid="{00000000-0005-0000-0000-000080740000}"/>
    <cellStyle name="Normal 3 7 2 6 2 2 2" xfId="28902" xr:uid="{00000000-0005-0000-0000-000081740000}"/>
    <cellStyle name="Normal 3 7 2 6 2 3" xfId="14010" xr:uid="{00000000-0005-0000-0000-000082740000}"/>
    <cellStyle name="Normal 3 7 2 6 2 3 2" xfId="28903" xr:uid="{00000000-0005-0000-0000-000083740000}"/>
    <cellStyle name="Normal 3 7 2 6 2 4" xfId="28901" xr:uid="{00000000-0005-0000-0000-000084740000}"/>
    <cellStyle name="Normal 3 7 2 6 3" xfId="14011" xr:uid="{00000000-0005-0000-0000-000085740000}"/>
    <cellStyle name="Normal 3 7 2 6 3 2" xfId="28904" xr:uid="{00000000-0005-0000-0000-000086740000}"/>
    <cellStyle name="Normal 3 7 2 6 4" xfId="14012" xr:uid="{00000000-0005-0000-0000-000087740000}"/>
    <cellStyle name="Normal 3 7 2 6 4 2" xfId="28905" xr:uid="{00000000-0005-0000-0000-000088740000}"/>
    <cellStyle name="Normal 3 7 2 6 5" xfId="28900" xr:uid="{00000000-0005-0000-0000-000089740000}"/>
    <cellStyle name="Normal 3 7 2 7" xfId="14013" xr:uid="{00000000-0005-0000-0000-00008A740000}"/>
    <cellStyle name="Normal 3 7 2 7 2" xfId="14014" xr:uid="{00000000-0005-0000-0000-00008B740000}"/>
    <cellStyle name="Normal 3 7 2 7 2 2" xfId="28907" xr:uid="{00000000-0005-0000-0000-00008C740000}"/>
    <cellStyle name="Normal 3 7 2 7 3" xfId="14015" xr:uid="{00000000-0005-0000-0000-00008D740000}"/>
    <cellStyle name="Normal 3 7 2 7 3 2" xfId="28908" xr:uid="{00000000-0005-0000-0000-00008E740000}"/>
    <cellStyle name="Normal 3 7 2 7 4" xfId="28906" xr:uid="{00000000-0005-0000-0000-00008F740000}"/>
    <cellStyle name="Normal 3 7 2 8" xfId="14016" xr:uid="{00000000-0005-0000-0000-000090740000}"/>
    <cellStyle name="Normal 3 7 2 8 2" xfId="14017" xr:uid="{00000000-0005-0000-0000-000091740000}"/>
    <cellStyle name="Normal 3 7 2 8 2 2" xfId="28910" xr:uid="{00000000-0005-0000-0000-000092740000}"/>
    <cellStyle name="Normal 3 7 2 8 3" xfId="28909" xr:uid="{00000000-0005-0000-0000-000093740000}"/>
    <cellStyle name="Normal 3 7 2 9" xfId="13952" xr:uid="{00000000-0005-0000-0000-000094740000}"/>
    <cellStyle name="Normal 3 7 2 9 2" xfId="28845" xr:uid="{00000000-0005-0000-0000-000095740000}"/>
    <cellStyle name="Normal 3 7 3" xfId="1712" xr:uid="{00000000-0005-0000-0000-000096740000}"/>
    <cellStyle name="Normal 3 7 3 2" xfId="14019" xr:uid="{00000000-0005-0000-0000-000097740000}"/>
    <cellStyle name="Normal 3 7 3 2 2" xfId="14020" xr:uid="{00000000-0005-0000-0000-000098740000}"/>
    <cellStyle name="Normal 3 7 3 2 2 2" xfId="14021" xr:uid="{00000000-0005-0000-0000-000099740000}"/>
    <cellStyle name="Normal 3 7 3 2 2 2 2" xfId="14022" xr:uid="{00000000-0005-0000-0000-00009A740000}"/>
    <cellStyle name="Normal 3 7 3 2 2 2 2 2" xfId="28915" xr:uid="{00000000-0005-0000-0000-00009B740000}"/>
    <cellStyle name="Normal 3 7 3 2 2 2 3" xfId="14023" xr:uid="{00000000-0005-0000-0000-00009C740000}"/>
    <cellStyle name="Normal 3 7 3 2 2 2 3 2" xfId="28916" xr:uid="{00000000-0005-0000-0000-00009D740000}"/>
    <cellStyle name="Normal 3 7 3 2 2 2 4" xfId="28914" xr:uid="{00000000-0005-0000-0000-00009E740000}"/>
    <cellStyle name="Normal 3 7 3 2 2 3" xfId="14024" xr:uid="{00000000-0005-0000-0000-00009F740000}"/>
    <cellStyle name="Normal 3 7 3 2 2 3 2" xfId="14025" xr:uid="{00000000-0005-0000-0000-0000A0740000}"/>
    <cellStyle name="Normal 3 7 3 2 2 3 2 2" xfId="28918" xr:uid="{00000000-0005-0000-0000-0000A1740000}"/>
    <cellStyle name="Normal 3 7 3 2 2 3 3" xfId="28917" xr:uid="{00000000-0005-0000-0000-0000A2740000}"/>
    <cellStyle name="Normal 3 7 3 2 2 4" xfId="28913" xr:uid="{00000000-0005-0000-0000-0000A3740000}"/>
    <cellStyle name="Normal 3 7 3 2 3" xfId="14026" xr:uid="{00000000-0005-0000-0000-0000A4740000}"/>
    <cellStyle name="Normal 3 7 3 2 3 2" xfId="14027" xr:uid="{00000000-0005-0000-0000-0000A5740000}"/>
    <cellStyle name="Normal 3 7 3 2 3 2 2" xfId="28920" xr:uid="{00000000-0005-0000-0000-0000A6740000}"/>
    <cellStyle name="Normal 3 7 3 2 3 3" xfId="14028" xr:uid="{00000000-0005-0000-0000-0000A7740000}"/>
    <cellStyle name="Normal 3 7 3 2 3 3 2" xfId="28921" xr:uid="{00000000-0005-0000-0000-0000A8740000}"/>
    <cellStyle name="Normal 3 7 3 2 3 4" xfId="28919" xr:uid="{00000000-0005-0000-0000-0000A9740000}"/>
    <cellStyle name="Normal 3 7 3 2 4" xfId="14029" xr:uid="{00000000-0005-0000-0000-0000AA740000}"/>
    <cellStyle name="Normal 3 7 3 2 4 2" xfId="14030" xr:uid="{00000000-0005-0000-0000-0000AB740000}"/>
    <cellStyle name="Normal 3 7 3 2 4 2 2" xfId="28923" xr:uid="{00000000-0005-0000-0000-0000AC740000}"/>
    <cellStyle name="Normal 3 7 3 2 4 3" xfId="28922" xr:uid="{00000000-0005-0000-0000-0000AD740000}"/>
    <cellStyle name="Normal 3 7 3 2 5" xfId="28912" xr:uid="{00000000-0005-0000-0000-0000AE740000}"/>
    <cellStyle name="Normal 3 7 3 3" xfId="14031" xr:uid="{00000000-0005-0000-0000-0000AF740000}"/>
    <cellStyle name="Normal 3 7 3 3 2" xfId="14032" xr:uid="{00000000-0005-0000-0000-0000B0740000}"/>
    <cellStyle name="Normal 3 7 3 3 2 2" xfId="14033" xr:uid="{00000000-0005-0000-0000-0000B1740000}"/>
    <cellStyle name="Normal 3 7 3 3 2 2 2" xfId="28926" xr:uid="{00000000-0005-0000-0000-0000B2740000}"/>
    <cellStyle name="Normal 3 7 3 3 2 3" xfId="14034" xr:uid="{00000000-0005-0000-0000-0000B3740000}"/>
    <cellStyle name="Normal 3 7 3 3 2 3 2" xfId="28927" xr:uid="{00000000-0005-0000-0000-0000B4740000}"/>
    <cellStyle name="Normal 3 7 3 3 2 4" xfId="28925" xr:uid="{00000000-0005-0000-0000-0000B5740000}"/>
    <cellStyle name="Normal 3 7 3 3 3" xfId="14035" xr:uid="{00000000-0005-0000-0000-0000B6740000}"/>
    <cellStyle name="Normal 3 7 3 3 3 2" xfId="14036" xr:uid="{00000000-0005-0000-0000-0000B7740000}"/>
    <cellStyle name="Normal 3 7 3 3 3 2 2" xfId="28929" xr:uid="{00000000-0005-0000-0000-0000B8740000}"/>
    <cellStyle name="Normal 3 7 3 3 3 3" xfId="28928" xr:uid="{00000000-0005-0000-0000-0000B9740000}"/>
    <cellStyle name="Normal 3 7 3 3 4" xfId="28924" xr:uid="{00000000-0005-0000-0000-0000BA740000}"/>
    <cellStyle name="Normal 3 7 3 4" xfId="14037" xr:uid="{00000000-0005-0000-0000-0000BB740000}"/>
    <cellStyle name="Normal 3 7 3 4 2" xfId="14038" xr:uid="{00000000-0005-0000-0000-0000BC740000}"/>
    <cellStyle name="Normal 3 7 3 4 2 2" xfId="28931" xr:uid="{00000000-0005-0000-0000-0000BD740000}"/>
    <cellStyle name="Normal 3 7 3 4 3" xfId="14039" xr:uid="{00000000-0005-0000-0000-0000BE740000}"/>
    <cellStyle name="Normal 3 7 3 4 3 2" xfId="28932" xr:uid="{00000000-0005-0000-0000-0000BF740000}"/>
    <cellStyle name="Normal 3 7 3 4 4" xfId="28930" xr:uid="{00000000-0005-0000-0000-0000C0740000}"/>
    <cellStyle name="Normal 3 7 3 5" xfId="14040" xr:uid="{00000000-0005-0000-0000-0000C1740000}"/>
    <cellStyle name="Normal 3 7 3 5 2" xfId="14041" xr:uid="{00000000-0005-0000-0000-0000C2740000}"/>
    <cellStyle name="Normal 3 7 3 5 2 2" xfId="28934" xr:uid="{00000000-0005-0000-0000-0000C3740000}"/>
    <cellStyle name="Normal 3 7 3 5 3" xfId="28933" xr:uid="{00000000-0005-0000-0000-0000C4740000}"/>
    <cellStyle name="Normal 3 7 3 6" xfId="14018" xr:uid="{00000000-0005-0000-0000-0000C5740000}"/>
    <cellStyle name="Normal 3 7 3 6 2" xfId="28911" xr:uid="{00000000-0005-0000-0000-0000C6740000}"/>
    <cellStyle name="Normal 3 7 3 7" xfId="17860" xr:uid="{00000000-0005-0000-0000-0000C7740000}"/>
    <cellStyle name="Normal 3 7 3 8" xfId="34363" xr:uid="{00000000-0005-0000-0000-0000C8740000}"/>
    <cellStyle name="Normal 3 7 4" xfId="14042" xr:uid="{00000000-0005-0000-0000-0000C9740000}"/>
    <cellStyle name="Normal 3 7 4 2" xfId="14043" xr:uid="{00000000-0005-0000-0000-0000CA740000}"/>
    <cellStyle name="Normal 3 7 4 2 2" xfId="14044" xr:uid="{00000000-0005-0000-0000-0000CB740000}"/>
    <cellStyle name="Normal 3 7 4 2 2 2" xfId="14045" xr:uid="{00000000-0005-0000-0000-0000CC740000}"/>
    <cellStyle name="Normal 3 7 4 2 2 2 2" xfId="28938" xr:uid="{00000000-0005-0000-0000-0000CD740000}"/>
    <cellStyle name="Normal 3 7 4 2 2 3" xfId="14046" xr:uid="{00000000-0005-0000-0000-0000CE740000}"/>
    <cellStyle name="Normal 3 7 4 2 2 3 2" xfId="28939" xr:uid="{00000000-0005-0000-0000-0000CF740000}"/>
    <cellStyle name="Normal 3 7 4 2 2 4" xfId="28937" xr:uid="{00000000-0005-0000-0000-0000D0740000}"/>
    <cellStyle name="Normal 3 7 4 2 3" xfId="14047" xr:uid="{00000000-0005-0000-0000-0000D1740000}"/>
    <cellStyle name="Normal 3 7 4 2 3 2" xfId="14048" xr:uid="{00000000-0005-0000-0000-0000D2740000}"/>
    <cellStyle name="Normal 3 7 4 2 3 2 2" xfId="28941" xr:uid="{00000000-0005-0000-0000-0000D3740000}"/>
    <cellStyle name="Normal 3 7 4 2 3 3" xfId="28940" xr:uid="{00000000-0005-0000-0000-0000D4740000}"/>
    <cellStyle name="Normal 3 7 4 2 4" xfId="28936" xr:uid="{00000000-0005-0000-0000-0000D5740000}"/>
    <cellStyle name="Normal 3 7 4 3" xfId="14049" xr:uid="{00000000-0005-0000-0000-0000D6740000}"/>
    <cellStyle name="Normal 3 7 4 3 2" xfId="14050" xr:uid="{00000000-0005-0000-0000-0000D7740000}"/>
    <cellStyle name="Normal 3 7 4 3 2 2" xfId="28943" xr:uid="{00000000-0005-0000-0000-0000D8740000}"/>
    <cellStyle name="Normal 3 7 4 3 3" xfId="14051" xr:uid="{00000000-0005-0000-0000-0000D9740000}"/>
    <cellStyle name="Normal 3 7 4 3 3 2" xfId="28944" xr:uid="{00000000-0005-0000-0000-0000DA740000}"/>
    <cellStyle name="Normal 3 7 4 3 4" xfId="28942" xr:uid="{00000000-0005-0000-0000-0000DB740000}"/>
    <cellStyle name="Normal 3 7 4 4" xfId="14052" xr:uid="{00000000-0005-0000-0000-0000DC740000}"/>
    <cellStyle name="Normal 3 7 4 4 2" xfId="14053" xr:uid="{00000000-0005-0000-0000-0000DD740000}"/>
    <cellStyle name="Normal 3 7 4 4 2 2" xfId="28946" xr:uid="{00000000-0005-0000-0000-0000DE740000}"/>
    <cellStyle name="Normal 3 7 4 4 3" xfId="28945" xr:uid="{00000000-0005-0000-0000-0000DF740000}"/>
    <cellStyle name="Normal 3 7 4 5" xfId="28935" xr:uid="{00000000-0005-0000-0000-0000E0740000}"/>
    <cellStyle name="Normal 3 7 5" xfId="14054" xr:uid="{00000000-0005-0000-0000-0000E1740000}"/>
    <cellStyle name="Normal 3 7 5 2" xfId="14055" xr:uid="{00000000-0005-0000-0000-0000E2740000}"/>
    <cellStyle name="Normal 3 7 5 2 2" xfId="14056" xr:uid="{00000000-0005-0000-0000-0000E3740000}"/>
    <cellStyle name="Normal 3 7 5 2 2 2" xfId="14057" xr:uid="{00000000-0005-0000-0000-0000E4740000}"/>
    <cellStyle name="Normal 3 7 5 2 2 2 2" xfId="28950" xr:uid="{00000000-0005-0000-0000-0000E5740000}"/>
    <cellStyle name="Normal 3 7 5 2 2 3" xfId="14058" xr:uid="{00000000-0005-0000-0000-0000E6740000}"/>
    <cellStyle name="Normal 3 7 5 2 2 3 2" xfId="28951" xr:uid="{00000000-0005-0000-0000-0000E7740000}"/>
    <cellStyle name="Normal 3 7 5 2 2 4" xfId="28949" xr:uid="{00000000-0005-0000-0000-0000E8740000}"/>
    <cellStyle name="Normal 3 7 5 2 3" xfId="14059" xr:uid="{00000000-0005-0000-0000-0000E9740000}"/>
    <cellStyle name="Normal 3 7 5 2 3 2" xfId="14060" xr:uid="{00000000-0005-0000-0000-0000EA740000}"/>
    <cellStyle name="Normal 3 7 5 2 3 2 2" xfId="28953" xr:uid="{00000000-0005-0000-0000-0000EB740000}"/>
    <cellStyle name="Normal 3 7 5 2 3 3" xfId="28952" xr:uid="{00000000-0005-0000-0000-0000EC740000}"/>
    <cellStyle name="Normal 3 7 5 2 4" xfId="28948" xr:uid="{00000000-0005-0000-0000-0000ED740000}"/>
    <cellStyle name="Normal 3 7 5 3" xfId="14061" xr:uid="{00000000-0005-0000-0000-0000EE740000}"/>
    <cellStyle name="Normal 3 7 5 3 2" xfId="14062" xr:uid="{00000000-0005-0000-0000-0000EF740000}"/>
    <cellStyle name="Normal 3 7 5 3 2 2" xfId="28955" xr:uid="{00000000-0005-0000-0000-0000F0740000}"/>
    <cellStyle name="Normal 3 7 5 3 3" xfId="14063" xr:uid="{00000000-0005-0000-0000-0000F1740000}"/>
    <cellStyle name="Normal 3 7 5 3 3 2" xfId="28956" xr:uid="{00000000-0005-0000-0000-0000F2740000}"/>
    <cellStyle name="Normal 3 7 5 3 4" xfId="28954" xr:uid="{00000000-0005-0000-0000-0000F3740000}"/>
    <cellStyle name="Normal 3 7 5 4" xfId="14064" xr:uid="{00000000-0005-0000-0000-0000F4740000}"/>
    <cellStyle name="Normal 3 7 5 4 2" xfId="14065" xr:uid="{00000000-0005-0000-0000-0000F5740000}"/>
    <cellStyle name="Normal 3 7 5 4 2 2" xfId="28958" xr:uid="{00000000-0005-0000-0000-0000F6740000}"/>
    <cellStyle name="Normal 3 7 5 4 3" xfId="28957" xr:uid="{00000000-0005-0000-0000-0000F7740000}"/>
    <cellStyle name="Normal 3 7 5 5" xfId="28947" xr:uid="{00000000-0005-0000-0000-0000F8740000}"/>
    <cellStyle name="Normal 3 7 6" xfId="14066" xr:uid="{00000000-0005-0000-0000-0000F9740000}"/>
    <cellStyle name="Normal 3 7 6 2" xfId="14067" xr:uid="{00000000-0005-0000-0000-0000FA740000}"/>
    <cellStyle name="Normal 3 7 6 2 2" xfId="14068" xr:uid="{00000000-0005-0000-0000-0000FB740000}"/>
    <cellStyle name="Normal 3 7 6 2 2 2" xfId="28961" xr:uid="{00000000-0005-0000-0000-0000FC740000}"/>
    <cellStyle name="Normal 3 7 6 2 3" xfId="14069" xr:uid="{00000000-0005-0000-0000-0000FD740000}"/>
    <cellStyle name="Normal 3 7 6 2 3 2" xfId="28962" xr:uid="{00000000-0005-0000-0000-0000FE740000}"/>
    <cellStyle name="Normal 3 7 6 2 4" xfId="28960" xr:uid="{00000000-0005-0000-0000-0000FF740000}"/>
    <cellStyle name="Normal 3 7 6 3" xfId="14070" xr:uid="{00000000-0005-0000-0000-000000750000}"/>
    <cellStyle name="Normal 3 7 6 3 2" xfId="14071" xr:uid="{00000000-0005-0000-0000-000001750000}"/>
    <cellStyle name="Normal 3 7 6 3 2 2" xfId="28964" xr:uid="{00000000-0005-0000-0000-000002750000}"/>
    <cellStyle name="Normal 3 7 6 3 3" xfId="28963" xr:uid="{00000000-0005-0000-0000-000003750000}"/>
    <cellStyle name="Normal 3 7 6 4" xfId="28959" xr:uid="{00000000-0005-0000-0000-000004750000}"/>
    <cellStyle name="Normal 3 7 7" xfId="14072" xr:uid="{00000000-0005-0000-0000-000005750000}"/>
    <cellStyle name="Normal 3 7 7 2" xfId="14073" xr:uid="{00000000-0005-0000-0000-000006750000}"/>
    <cellStyle name="Normal 3 7 7 2 2" xfId="14074" xr:uid="{00000000-0005-0000-0000-000007750000}"/>
    <cellStyle name="Normal 3 7 7 2 2 2" xfId="28967" xr:uid="{00000000-0005-0000-0000-000008750000}"/>
    <cellStyle name="Normal 3 7 7 2 3" xfId="14075" xr:uid="{00000000-0005-0000-0000-000009750000}"/>
    <cellStyle name="Normal 3 7 7 2 3 2" xfId="28968" xr:uid="{00000000-0005-0000-0000-00000A750000}"/>
    <cellStyle name="Normal 3 7 7 2 4" xfId="28966" xr:uid="{00000000-0005-0000-0000-00000B750000}"/>
    <cellStyle name="Normal 3 7 7 3" xfId="14076" xr:uid="{00000000-0005-0000-0000-00000C750000}"/>
    <cellStyle name="Normal 3 7 7 3 2" xfId="28969" xr:uid="{00000000-0005-0000-0000-00000D750000}"/>
    <cellStyle name="Normal 3 7 7 4" xfId="14077" xr:uid="{00000000-0005-0000-0000-00000E750000}"/>
    <cellStyle name="Normal 3 7 7 4 2" xfId="28970" xr:uid="{00000000-0005-0000-0000-00000F750000}"/>
    <cellStyle name="Normal 3 7 7 5" xfId="28965" xr:uid="{00000000-0005-0000-0000-000010750000}"/>
    <cellStyle name="Normal 3 7 8" xfId="14078" xr:uid="{00000000-0005-0000-0000-000011750000}"/>
    <cellStyle name="Normal 3 7 8 2" xfId="14079" xr:uid="{00000000-0005-0000-0000-000012750000}"/>
    <cellStyle name="Normal 3 7 8 2 2" xfId="28972" xr:uid="{00000000-0005-0000-0000-000013750000}"/>
    <cellStyle name="Normal 3 7 8 3" xfId="14080" xr:uid="{00000000-0005-0000-0000-000014750000}"/>
    <cellStyle name="Normal 3 7 8 3 2" xfId="28973" xr:uid="{00000000-0005-0000-0000-000015750000}"/>
    <cellStyle name="Normal 3 7 8 4" xfId="28971" xr:uid="{00000000-0005-0000-0000-000016750000}"/>
    <cellStyle name="Normal 3 7 9" xfId="14081" xr:uid="{00000000-0005-0000-0000-000017750000}"/>
    <cellStyle name="Normal 3 7 9 2" xfId="14082" xr:uid="{00000000-0005-0000-0000-000018750000}"/>
    <cellStyle name="Normal 3 7 9 2 2" xfId="28975" xr:uid="{00000000-0005-0000-0000-000019750000}"/>
    <cellStyle name="Normal 3 7 9 3" xfId="28974" xr:uid="{00000000-0005-0000-0000-00001A750000}"/>
    <cellStyle name="Normal 3 8" xfId="609" xr:uid="{00000000-0005-0000-0000-00001B750000}"/>
    <cellStyle name="Normal 3 8 10" xfId="16914" xr:uid="{00000000-0005-0000-0000-00001C750000}"/>
    <cellStyle name="Normal 3 8 11" xfId="33931" xr:uid="{00000000-0005-0000-0000-00001D750000}"/>
    <cellStyle name="Normal 3 8 2" xfId="962" xr:uid="{00000000-0005-0000-0000-00001E750000}"/>
    <cellStyle name="Normal 3 8 2 2" xfId="2058" xr:uid="{00000000-0005-0000-0000-00001F750000}"/>
    <cellStyle name="Normal 3 8 2 2 2" xfId="14086" xr:uid="{00000000-0005-0000-0000-000020750000}"/>
    <cellStyle name="Normal 3 8 2 2 2 2" xfId="14087" xr:uid="{00000000-0005-0000-0000-000021750000}"/>
    <cellStyle name="Normal 3 8 2 2 2 2 2" xfId="14088" xr:uid="{00000000-0005-0000-0000-000022750000}"/>
    <cellStyle name="Normal 3 8 2 2 2 2 2 2" xfId="28981" xr:uid="{00000000-0005-0000-0000-000023750000}"/>
    <cellStyle name="Normal 3 8 2 2 2 2 3" xfId="14089" xr:uid="{00000000-0005-0000-0000-000024750000}"/>
    <cellStyle name="Normal 3 8 2 2 2 2 3 2" xfId="28982" xr:uid="{00000000-0005-0000-0000-000025750000}"/>
    <cellStyle name="Normal 3 8 2 2 2 2 4" xfId="28980" xr:uid="{00000000-0005-0000-0000-000026750000}"/>
    <cellStyle name="Normal 3 8 2 2 2 3" xfId="14090" xr:uid="{00000000-0005-0000-0000-000027750000}"/>
    <cellStyle name="Normal 3 8 2 2 2 3 2" xfId="14091" xr:uid="{00000000-0005-0000-0000-000028750000}"/>
    <cellStyle name="Normal 3 8 2 2 2 3 2 2" xfId="28984" xr:uid="{00000000-0005-0000-0000-000029750000}"/>
    <cellStyle name="Normal 3 8 2 2 2 3 3" xfId="28983" xr:uid="{00000000-0005-0000-0000-00002A750000}"/>
    <cellStyle name="Normal 3 8 2 2 2 4" xfId="28979" xr:uid="{00000000-0005-0000-0000-00002B750000}"/>
    <cellStyle name="Normal 3 8 2 2 3" xfId="14092" xr:uid="{00000000-0005-0000-0000-00002C750000}"/>
    <cellStyle name="Normal 3 8 2 2 3 2" xfId="14093" xr:uid="{00000000-0005-0000-0000-00002D750000}"/>
    <cellStyle name="Normal 3 8 2 2 3 2 2" xfId="28986" xr:uid="{00000000-0005-0000-0000-00002E750000}"/>
    <cellStyle name="Normal 3 8 2 2 3 3" xfId="14094" xr:uid="{00000000-0005-0000-0000-00002F750000}"/>
    <cellStyle name="Normal 3 8 2 2 3 3 2" xfId="28987" xr:uid="{00000000-0005-0000-0000-000030750000}"/>
    <cellStyle name="Normal 3 8 2 2 3 4" xfId="28985" xr:uid="{00000000-0005-0000-0000-000031750000}"/>
    <cellStyle name="Normal 3 8 2 2 4" xfId="14095" xr:uid="{00000000-0005-0000-0000-000032750000}"/>
    <cellStyle name="Normal 3 8 2 2 4 2" xfId="14096" xr:uid="{00000000-0005-0000-0000-000033750000}"/>
    <cellStyle name="Normal 3 8 2 2 4 2 2" xfId="28989" xr:uid="{00000000-0005-0000-0000-000034750000}"/>
    <cellStyle name="Normal 3 8 2 2 4 3" xfId="28988" xr:uid="{00000000-0005-0000-0000-000035750000}"/>
    <cellStyle name="Normal 3 8 2 2 5" xfId="14085" xr:uid="{00000000-0005-0000-0000-000036750000}"/>
    <cellStyle name="Normal 3 8 2 2 5 2" xfId="28978" xr:uid="{00000000-0005-0000-0000-000037750000}"/>
    <cellStyle name="Normal 3 8 2 2 6" xfId="18206" xr:uid="{00000000-0005-0000-0000-000038750000}"/>
    <cellStyle name="Normal 3 8 2 3" xfId="14097" xr:uid="{00000000-0005-0000-0000-000039750000}"/>
    <cellStyle name="Normal 3 8 2 3 2" xfId="14098" xr:uid="{00000000-0005-0000-0000-00003A750000}"/>
    <cellStyle name="Normal 3 8 2 3 2 2" xfId="14099" xr:uid="{00000000-0005-0000-0000-00003B750000}"/>
    <cellStyle name="Normal 3 8 2 3 2 2 2" xfId="28992" xr:uid="{00000000-0005-0000-0000-00003C750000}"/>
    <cellStyle name="Normal 3 8 2 3 2 3" xfId="14100" xr:uid="{00000000-0005-0000-0000-00003D750000}"/>
    <cellStyle name="Normal 3 8 2 3 2 3 2" xfId="28993" xr:uid="{00000000-0005-0000-0000-00003E750000}"/>
    <cellStyle name="Normal 3 8 2 3 2 4" xfId="28991" xr:uid="{00000000-0005-0000-0000-00003F750000}"/>
    <cellStyle name="Normal 3 8 2 3 3" xfId="14101" xr:uid="{00000000-0005-0000-0000-000040750000}"/>
    <cellStyle name="Normal 3 8 2 3 3 2" xfId="14102" xr:uid="{00000000-0005-0000-0000-000041750000}"/>
    <cellStyle name="Normal 3 8 2 3 3 2 2" xfId="28995" xr:uid="{00000000-0005-0000-0000-000042750000}"/>
    <cellStyle name="Normal 3 8 2 3 3 3" xfId="28994" xr:uid="{00000000-0005-0000-0000-000043750000}"/>
    <cellStyle name="Normal 3 8 2 3 4" xfId="28990" xr:uid="{00000000-0005-0000-0000-000044750000}"/>
    <cellStyle name="Normal 3 8 2 4" xfId="14103" xr:uid="{00000000-0005-0000-0000-000045750000}"/>
    <cellStyle name="Normal 3 8 2 4 2" xfId="14104" xr:uid="{00000000-0005-0000-0000-000046750000}"/>
    <cellStyle name="Normal 3 8 2 4 2 2" xfId="28997" xr:uid="{00000000-0005-0000-0000-000047750000}"/>
    <cellStyle name="Normal 3 8 2 4 3" xfId="14105" xr:uid="{00000000-0005-0000-0000-000048750000}"/>
    <cellStyle name="Normal 3 8 2 4 3 2" xfId="28998" xr:uid="{00000000-0005-0000-0000-000049750000}"/>
    <cellStyle name="Normal 3 8 2 4 4" xfId="28996" xr:uid="{00000000-0005-0000-0000-00004A750000}"/>
    <cellStyle name="Normal 3 8 2 5" xfId="14106" xr:uid="{00000000-0005-0000-0000-00004B750000}"/>
    <cellStyle name="Normal 3 8 2 5 2" xfId="14107" xr:uid="{00000000-0005-0000-0000-00004C750000}"/>
    <cellStyle name="Normal 3 8 2 5 2 2" xfId="29000" xr:uid="{00000000-0005-0000-0000-00004D750000}"/>
    <cellStyle name="Normal 3 8 2 5 3" xfId="28999" xr:uid="{00000000-0005-0000-0000-00004E750000}"/>
    <cellStyle name="Normal 3 8 2 6" xfId="14084" xr:uid="{00000000-0005-0000-0000-00004F750000}"/>
    <cellStyle name="Normal 3 8 2 6 2" xfId="28977" xr:uid="{00000000-0005-0000-0000-000050750000}"/>
    <cellStyle name="Normal 3 8 2 7" xfId="17255" xr:uid="{00000000-0005-0000-0000-000051750000}"/>
    <cellStyle name="Normal 3 8 2 8" xfId="34585" xr:uid="{00000000-0005-0000-0000-000052750000}"/>
    <cellStyle name="Normal 3 8 3" xfId="1717" xr:uid="{00000000-0005-0000-0000-000053750000}"/>
    <cellStyle name="Normal 3 8 3 2" xfId="14109" xr:uid="{00000000-0005-0000-0000-000054750000}"/>
    <cellStyle name="Normal 3 8 3 2 2" xfId="14110" xr:uid="{00000000-0005-0000-0000-000055750000}"/>
    <cellStyle name="Normal 3 8 3 2 2 2" xfId="14111" xr:uid="{00000000-0005-0000-0000-000056750000}"/>
    <cellStyle name="Normal 3 8 3 2 2 2 2" xfId="29004" xr:uid="{00000000-0005-0000-0000-000057750000}"/>
    <cellStyle name="Normal 3 8 3 2 2 3" xfId="14112" xr:uid="{00000000-0005-0000-0000-000058750000}"/>
    <cellStyle name="Normal 3 8 3 2 2 3 2" xfId="29005" xr:uid="{00000000-0005-0000-0000-000059750000}"/>
    <cellStyle name="Normal 3 8 3 2 2 4" xfId="29003" xr:uid="{00000000-0005-0000-0000-00005A750000}"/>
    <cellStyle name="Normal 3 8 3 2 3" xfId="14113" xr:uid="{00000000-0005-0000-0000-00005B750000}"/>
    <cellStyle name="Normal 3 8 3 2 3 2" xfId="14114" xr:uid="{00000000-0005-0000-0000-00005C750000}"/>
    <cellStyle name="Normal 3 8 3 2 3 2 2" xfId="29007" xr:uid="{00000000-0005-0000-0000-00005D750000}"/>
    <cellStyle name="Normal 3 8 3 2 3 3" xfId="29006" xr:uid="{00000000-0005-0000-0000-00005E750000}"/>
    <cellStyle name="Normal 3 8 3 2 4" xfId="29002" xr:uid="{00000000-0005-0000-0000-00005F750000}"/>
    <cellStyle name="Normal 3 8 3 3" xfId="14115" xr:uid="{00000000-0005-0000-0000-000060750000}"/>
    <cellStyle name="Normal 3 8 3 3 2" xfId="14116" xr:uid="{00000000-0005-0000-0000-000061750000}"/>
    <cellStyle name="Normal 3 8 3 3 2 2" xfId="29009" xr:uid="{00000000-0005-0000-0000-000062750000}"/>
    <cellStyle name="Normal 3 8 3 3 3" xfId="14117" xr:uid="{00000000-0005-0000-0000-000063750000}"/>
    <cellStyle name="Normal 3 8 3 3 3 2" xfId="29010" xr:uid="{00000000-0005-0000-0000-000064750000}"/>
    <cellStyle name="Normal 3 8 3 3 4" xfId="29008" xr:uid="{00000000-0005-0000-0000-000065750000}"/>
    <cellStyle name="Normal 3 8 3 4" xfId="14118" xr:uid="{00000000-0005-0000-0000-000066750000}"/>
    <cellStyle name="Normal 3 8 3 4 2" xfId="14119" xr:uid="{00000000-0005-0000-0000-000067750000}"/>
    <cellStyle name="Normal 3 8 3 4 2 2" xfId="29012" xr:uid="{00000000-0005-0000-0000-000068750000}"/>
    <cellStyle name="Normal 3 8 3 4 3" xfId="29011" xr:uid="{00000000-0005-0000-0000-000069750000}"/>
    <cellStyle name="Normal 3 8 3 5" xfId="14108" xr:uid="{00000000-0005-0000-0000-00006A750000}"/>
    <cellStyle name="Normal 3 8 3 5 2" xfId="29001" xr:uid="{00000000-0005-0000-0000-00006B750000}"/>
    <cellStyle name="Normal 3 8 3 6" xfId="17865" xr:uid="{00000000-0005-0000-0000-00006C750000}"/>
    <cellStyle name="Normal 3 8 3 7" xfId="34362" xr:uid="{00000000-0005-0000-0000-00006D750000}"/>
    <cellStyle name="Normal 3 8 4" xfId="14120" xr:uid="{00000000-0005-0000-0000-00006E750000}"/>
    <cellStyle name="Normal 3 8 4 2" xfId="14121" xr:uid="{00000000-0005-0000-0000-00006F750000}"/>
    <cellStyle name="Normal 3 8 4 2 2" xfId="14122" xr:uid="{00000000-0005-0000-0000-000070750000}"/>
    <cellStyle name="Normal 3 8 4 2 2 2" xfId="14123" xr:uid="{00000000-0005-0000-0000-000071750000}"/>
    <cellStyle name="Normal 3 8 4 2 2 2 2" xfId="29016" xr:uid="{00000000-0005-0000-0000-000072750000}"/>
    <cellStyle name="Normal 3 8 4 2 2 3" xfId="14124" xr:uid="{00000000-0005-0000-0000-000073750000}"/>
    <cellStyle name="Normal 3 8 4 2 2 3 2" xfId="29017" xr:uid="{00000000-0005-0000-0000-000074750000}"/>
    <cellStyle name="Normal 3 8 4 2 2 4" xfId="29015" xr:uid="{00000000-0005-0000-0000-000075750000}"/>
    <cellStyle name="Normal 3 8 4 2 3" xfId="14125" xr:uid="{00000000-0005-0000-0000-000076750000}"/>
    <cellStyle name="Normal 3 8 4 2 3 2" xfId="14126" xr:uid="{00000000-0005-0000-0000-000077750000}"/>
    <cellStyle name="Normal 3 8 4 2 3 2 2" xfId="29019" xr:uid="{00000000-0005-0000-0000-000078750000}"/>
    <cellStyle name="Normal 3 8 4 2 3 3" xfId="29018" xr:uid="{00000000-0005-0000-0000-000079750000}"/>
    <cellStyle name="Normal 3 8 4 2 4" xfId="29014" xr:uid="{00000000-0005-0000-0000-00007A750000}"/>
    <cellStyle name="Normal 3 8 4 3" xfId="14127" xr:uid="{00000000-0005-0000-0000-00007B750000}"/>
    <cellStyle name="Normal 3 8 4 3 2" xfId="14128" xr:uid="{00000000-0005-0000-0000-00007C750000}"/>
    <cellStyle name="Normal 3 8 4 3 2 2" xfId="29021" xr:uid="{00000000-0005-0000-0000-00007D750000}"/>
    <cellStyle name="Normal 3 8 4 3 3" xfId="14129" xr:uid="{00000000-0005-0000-0000-00007E750000}"/>
    <cellStyle name="Normal 3 8 4 3 3 2" xfId="29022" xr:uid="{00000000-0005-0000-0000-00007F750000}"/>
    <cellStyle name="Normal 3 8 4 3 4" xfId="29020" xr:uid="{00000000-0005-0000-0000-000080750000}"/>
    <cellStyle name="Normal 3 8 4 4" xfId="14130" xr:uid="{00000000-0005-0000-0000-000081750000}"/>
    <cellStyle name="Normal 3 8 4 4 2" xfId="14131" xr:uid="{00000000-0005-0000-0000-000082750000}"/>
    <cellStyle name="Normal 3 8 4 4 2 2" xfId="29024" xr:uid="{00000000-0005-0000-0000-000083750000}"/>
    <cellStyle name="Normal 3 8 4 4 3" xfId="29023" xr:uid="{00000000-0005-0000-0000-000084750000}"/>
    <cellStyle name="Normal 3 8 4 5" xfId="29013" xr:uid="{00000000-0005-0000-0000-000085750000}"/>
    <cellStyle name="Normal 3 8 5" xfId="14132" xr:uid="{00000000-0005-0000-0000-000086750000}"/>
    <cellStyle name="Normal 3 8 5 2" xfId="14133" xr:uid="{00000000-0005-0000-0000-000087750000}"/>
    <cellStyle name="Normal 3 8 5 2 2" xfId="14134" xr:uid="{00000000-0005-0000-0000-000088750000}"/>
    <cellStyle name="Normal 3 8 5 2 2 2" xfId="29027" xr:uid="{00000000-0005-0000-0000-000089750000}"/>
    <cellStyle name="Normal 3 8 5 2 3" xfId="14135" xr:uid="{00000000-0005-0000-0000-00008A750000}"/>
    <cellStyle name="Normal 3 8 5 2 3 2" xfId="29028" xr:uid="{00000000-0005-0000-0000-00008B750000}"/>
    <cellStyle name="Normal 3 8 5 2 4" xfId="29026" xr:uid="{00000000-0005-0000-0000-00008C750000}"/>
    <cellStyle name="Normal 3 8 5 3" xfId="14136" xr:uid="{00000000-0005-0000-0000-00008D750000}"/>
    <cellStyle name="Normal 3 8 5 3 2" xfId="14137" xr:uid="{00000000-0005-0000-0000-00008E750000}"/>
    <cellStyle name="Normal 3 8 5 3 2 2" xfId="29030" xr:uid="{00000000-0005-0000-0000-00008F750000}"/>
    <cellStyle name="Normal 3 8 5 3 3" xfId="29029" xr:uid="{00000000-0005-0000-0000-000090750000}"/>
    <cellStyle name="Normal 3 8 5 4" xfId="29025" xr:uid="{00000000-0005-0000-0000-000091750000}"/>
    <cellStyle name="Normal 3 8 6" xfId="14138" xr:uid="{00000000-0005-0000-0000-000092750000}"/>
    <cellStyle name="Normal 3 8 6 2" xfId="14139" xr:uid="{00000000-0005-0000-0000-000093750000}"/>
    <cellStyle name="Normal 3 8 6 2 2" xfId="14140" xr:uid="{00000000-0005-0000-0000-000094750000}"/>
    <cellStyle name="Normal 3 8 6 2 2 2" xfId="29033" xr:uid="{00000000-0005-0000-0000-000095750000}"/>
    <cellStyle name="Normal 3 8 6 2 3" xfId="14141" xr:uid="{00000000-0005-0000-0000-000096750000}"/>
    <cellStyle name="Normal 3 8 6 2 3 2" xfId="29034" xr:uid="{00000000-0005-0000-0000-000097750000}"/>
    <cellStyle name="Normal 3 8 6 2 4" xfId="29032" xr:uid="{00000000-0005-0000-0000-000098750000}"/>
    <cellStyle name="Normal 3 8 6 3" xfId="14142" xr:uid="{00000000-0005-0000-0000-000099750000}"/>
    <cellStyle name="Normal 3 8 6 3 2" xfId="29035" xr:uid="{00000000-0005-0000-0000-00009A750000}"/>
    <cellStyle name="Normal 3 8 6 4" xfId="14143" xr:uid="{00000000-0005-0000-0000-00009B750000}"/>
    <cellStyle name="Normal 3 8 6 4 2" xfId="29036" xr:uid="{00000000-0005-0000-0000-00009C750000}"/>
    <cellStyle name="Normal 3 8 6 5" xfId="29031" xr:uid="{00000000-0005-0000-0000-00009D750000}"/>
    <cellStyle name="Normal 3 8 7" xfId="14144" xr:uid="{00000000-0005-0000-0000-00009E750000}"/>
    <cellStyle name="Normal 3 8 7 2" xfId="14145" xr:uid="{00000000-0005-0000-0000-00009F750000}"/>
    <cellStyle name="Normal 3 8 7 2 2" xfId="29038" xr:uid="{00000000-0005-0000-0000-0000A0750000}"/>
    <cellStyle name="Normal 3 8 7 3" xfId="14146" xr:uid="{00000000-0005-0000-0000-0000A1750000}"/>
    <cellStyle name="Normal 3 8 7 3 2" xfId="29039" xr:uid="{00000000-0005-0000-0000-0000A2750000}"/>
    <cellStyle name="Normal 3 8 7 4" xfId="29037" xr:uid="{00000000-0005-0000-0000-0000A3750000}"/>
    <cellStyle name="Normal 3 8 8" xfId="14147" xr:uid="{00000000-0005-0000-0000-0000A4750000}"/>
    <cellStyle name="Normal 3 8 8 2" xfId="14148" xr:uid="{00000000-0005-0000-0000-0000A5750000}"/>
    <cellStyle name="Normal 3 8 8 2 2" xfId="29041" xr:uid="{00000000-0005-0000-0000-0000A6750000}"/>
    <cellStyle name="Normal 3 8 8 3" xfId="29040" xr:uid="{00000000-0005-0000-0000-0000A7750000}"/>
    <cellStyle name="Normal 3 8 9" xfId="14083" xr:uid="{00000000-0005-0000-0000-0000A8750000}"/>
    <cellStyle name="Normal 3 8 9 2" xfId="28976" xr:uid="{00000000-0005-0000-0000-0000A9750000}"/>
    <cellStyle name="Normal 3 9" xfId="593" xr:uid="{00000000-0005-0000-0000-0000AA750000}"/>
    <cellStyle name="Normal 3 9 10" xfId="33922" xr:uid="{00000000-0005-0000-0000-0000AB750000}"/>
    <cellStyle name="Normal 3 9 2" xfId="951" xr:uid="{00000000-0005-0000-0000-0000AC750000}"/>
    <cellStyle name="Normal 3 9 2 2" xfId="2047" xr:uid="{00000000-0005-0000-0000-0000AD750000}"/>
    <cellStyle name="Normal 3 9 2 2 2" xfId="14152" xr:uid="{00000000-0005-0000-0000-0000AE750000}"/>
    <cellStyle name="Normal 3 9 2 2 2 2" xfId="14153" xr:uid="{00000000-0005-0000-0000-0000AF750000}"/>
    <cellStyle name="Normal 3 9 2 2 2 2 2" xfId="29046" xr:uid="{00000000-0005-0000-0000-0000B0750000}"/>
    <cellStyle name="Normal 3 9 2 2 2 3" xfId="14154" xr:uid="{00000000-0005-0000-0000-0000B1750000}"/>
    <cellStyle name="Normal 3 9 2 2 2 3 2" xfId="29047" xr:uid="{00000000-0005-0000-0000-0000B2750000}"/>
    <cellStyle name="Normal 3 9 2 2 2 4" xfId="29045" xr:uid="{00000000-0005-0000-0000-0000B3750000}"/>
    <cellStyle name="Normal 3 9 2 2 3" xfId="14155" xr:uid="{00000000-0005-0000-0000-0000B4750000}"/>
    <cellStyle name="Normal 3 9 2 2 3 2" xfId="14156" xr:uid="{00000000-0005-0000-0000-0000B5750000}"/>
    <cellStyle name="Normal 3 9 2 2 3 2 2" xfId="29049" xr:uid="{00000000-0005-0000-0000-0000B6750000}"/>
    <cellStyle name="Normal 3 9 2 2 3 3" xfId="29048" xr:uid="{00000000-0005-0000-0000-0000B7750000}"/>
    <cellStyle name="Normal 3 9 2 2 4" xfId="14151" xr:uid="{00000000-0005-0000-0000-0000B8750000}"/>
    <cellStyle name="Normal 3 9 2 2 4 2" xfId="29044" xr:uid="{00000000-0005-0000-0000-0000B9750000}"/>
    <cellStyle name="Normal 3 9 2 2 5" xfId="18195" xr:uid="{00000000-0005-0000-0000-0000BA750000}"/>
    <cellStyle name="Normal 3 9 2 3" xfId="14157" xr:uid="{00000000-0005-0000-0000-0000BB750000}"/>
    <cellStyle name="Normal 3 9 2 3 2" xfId="14158" xr:uid="{00000000-0005-0000-0000-0000BC750000}"/>
    <cellStyle name="Normal 3 9 2 3 2 2" xfId="29051" xr:uid="{00000000-0005-0000-0000-0000BD750000}"/>
    <cellStyle name="Normal 3 9 2 3 3" xfId="14159" xr:uid="{00000000-0005-0000-0000-0000BE750000}"/>
    <cellStyle name="Normal 3 9 2 3 3 2" xfId="29052" xr:uid="{00000000-0005-0000-0000-0000BF750000}"/>
    <cellStyle name="Normal 3 9 2 3 4" xfId="29050" xr:uid="{00000000-0005-0000-0000-0000C0750000}"/>
    <cellStyle name="Normal 3 9 2 4" xfId="14160" xr:uid="{00000000-0005-0000-0000-0000C1750000}"/>
    <cellStyle name="Normal 3 9 2 4 2" xfId="14161" xr:uid="{00000000-0005-0000-0000-0000C2750000}"/>
    <cellStyle name="Normal 3 9 2 4 2 2" xfId="29054" xr:uid="{00000000-0005-0000-0000-0000C3750000}"/>
    <cellStyle name="Normal 3 9 2 4 3" xfId="29053" xr:uid="{00000000-0005-0000-0000-0000C4750000}"/>
    <cellStyle name="Normal 3 9 2 5" xfId="14150" xr:uid="{00000000-0005-0000-0000-0000C5750000}"/>
    <cellStyle name="Normal 3 9 2 5 2" xfId="29043" xr:uid="{00000000-0005-0000-0000-0000C6750000}"/>
    <cellStyle name="Normal 3 9 2 6" xfId="17244" xr:uid="{00000000-0005-0000-0000-0000C7750000}"/>
    <cellStyle name="Normal 3 9 2 7" xfId="34586" xr:uid="{00000000-0005-0000-0000-0000C8750000}"/>
    <cellStyle name="Normal 3 9 3" xfId="1706" xr:uid="{00000000-0005-0000-0000-0000C9750000}"/>
    <cellStyle name="Normal 3 9 3 2" xfId="14163" xr:uid="{00000000-0005-0000-0000-0000CA750000}"/>
    <cellStyle name="Normal 3 9 3 2 2" xfId="14164" xr:uid="{00000000-0005-0000-0000-0000CB750000}"/>
    <cellStyle name="Normal 3 9 3 2 2 2" xfId="14165" xr:uid="{00000000-0005-0000-0000-0000CC750000}"/>
    <cellStyle name="Normal 3 9 3 2 2 2 2" xfId="29058" xr:uid="{00000000-0005-0000-0000-0000CD750000}"/>
    <cellStyle name="Normal 3 9 3 2 2 3" xfId="14166" xr:uid="{00000000-0005-0000-0000-0000CE750000}"/>
    <cellStyle name="Normal 3 9 3 2 2 3 2" xfId="29059" xr:uid="{00000000-0005-0000-0000-0000CF750000}"/>
    <cellStyle name="Normal 3 9 3 2 2 4" xfId="29057" xr:uid="{00000000-0005-0000-0000-0000D0750000}"/>
    <cellStyle name="Normal 3 9 3 2 3" xfId="14167" xr:uid="{00000000-0005-0000-0000-0000D1750000}"/>
    <cellStyle name="Normal 3 9 3 2 3 2" xfId="14168" xr:uid="{00000000-0005-0000-0000-0000D2750000}"/>
    <cellStyle name="Normal 3 9 3 2 3 2 2" xfId="29061" xr:uid="{00000000-0005-0000-0000-0000D3750000}"/>
    <cellStyle name="Normal 3 9 3 2 3 3" xfId="29060" xr:uid="{00000000-0005-0000-0000-0000D4750000}"/>
    <cellStyle name="Normal 3 9 3 2 4" xfId="29056" xr:uid="{00000000-0005-0000-0000-0000D5750000}"/>
    <cellStyle name="Normal 3 9 3 3" xfId="14169" xr:uid="{00000000-0005-0000-0000-0000D6750000}"/>
    <cellStyle name="Normal 3 9 3 3 2" xfId="14170" xr:uid="{00000000-0005-0000-0000-0000D7750000}"/>
    <cellStyle name="Normal 3 9 3 3 2 2" xfId="29063" xr:uid="{00000000-0005-0000-0000-0000D8750000}"/>
    <cellStyle name="Normal 3 9 3 3 3" xfId="14171" xr:uid="{00000000-0005-0000-0000-0000D9750000}"/>
    <cellStyle name="Normal 3 9 3 3 3 2" xfId="29064" xr:uid="{00000000-0005-0000-0000-0000DA750000}"/>
    <cellStyle name="Normal 3 9 3 3 4" xfId="29062" xr:uid="{00000000-0005-0000-0000-0000DB750000}"/>
    <cellStyle name="Normal 3 9 3 4" xfId="14172" xr:uid="{00000000-0005-0000-0000-0000DC750000}"/>
    <cellStyle name="Normal 3 9 3 4 2" xfId="14173" xr:uid="{00000000-0005-0000-0000-0000DD750000}"/>
    <cellStyle name="Normal 3 9 3 4 2 2" xfId="29066" xr:uid="{00000000-0005-0000-0000-0000DE750000}"/>
    <cellStyle name="Normal 3 9 3 4 3" xfId="29065" xr:uid="{00000000-0005-0000-0000-0000DF750000}"/>
    <cellStyle name="Normal 3 9 3 5" xfId="14162" xr:uid="{00000000-0005-0000-0000-0000E0750000}"/>
    <cellStyle name="Normal 3 9 3 5 2" xfId="29055" xr:uid="{00000000-0005-0000-0000-0000E1750000}"/>
    <cellStyle name="Normal 3 9 3 6" xfId="17854" xr:uid="{00000000-0005-0000-0000-0000E2750000}"/>
    <cellStyle name="Normal 3 9 4" xfId="14174" xr:uid="{00000000-0005-0000-0000-0000E3750000}"/>
    <cellStyle name="Normal 3 9 4 2" xfId="14175" xr:uid="{00000000-0005-0000-0000-0000E4750000}"/>
    <cellStyle name="Normal 3 9 4 2 2" xfId="14176" xr:uid="{00000000-0005-0000-0000-0000E5750000}"/>
    <cellStyle name="Normal 3 9 4 2 2 2" xfId="29069" xr:uid="{00000000-0005-0000-0000-0000E6750000}"/>
    <cellStyle name="Normal 3 9 4 2 3" xfId="14177" xr:uid="{00000000-0005-0000-0000-0000E7750000}"/>
    <cellStyle name="Normal 3 9 4 2 3 2" xfId="29070" xr:uid="{00000000-0005-0000-0000-0000E8750000}"/>
    <cellStyle name="Normal 3 9 4 2 4" xfId="29068" xr:uid="{00000000-0005-0000-0000-0000E9750000}"/>
    <cellStyle name="Normal 3 9 4 3" xfId="14178" xr:uid="{00000000-0005-0000-0000-0000EA750000}"/>
    <cellStyle name="Normal 3 9 4 3 2" xfId="14179" xr:uid="{00000000-0005-0000-0000-0000EB750000}"/>
    <cellStyle name="Normal 3 9 4 3 2 2" xfId="29072" xr:uid="{00000000-0005-0000-0000-0000EC750000}"/>
    <cellStyle name="Normal 3 9 4 3 3" xfId="29071" xr:uid="{00000000-0005-0000-0000-0000ED750000}"/>
    <cellStyle name="Normal 3 9 4 4" xfId="29067" xr:uid="{00000000-0005-0000-0000-0000EE750000}"/>
    <cellStyle name="Normal 3 9 5" xfId="14180" xr:uid="{00000000-0005-0000-0000-0000EF750000}"/>
    <cellStyle name="Normal 3 9 5 2" xfId="14181" xr:uid="{00000000-0005-0000-0000-0000F0750000}"/>
    <cellStyle name="Normal 3 9 5 2 2" xfId="14182" xr:uid="{00000000-0005-0000-0000-0000F1750000}"/>
    <cellStyle name="Normal 3 9 5 2 2 2" xfId="29075" xr:uid="{00000000-0005-0000-0000-0000F2750000}"/>
    <cellStyle name="Normal 3 9 5 2 3" xfId="14183" xr:uid="{00000000-0005-0000-0000-0000F3750000}"/>
    <cellStyle name="Normal 3 9 5 2 3 2" xfId="29076" xr:uid="{00000000-0005-0000-0000-0000F4750000}"/>
    <cellStyle name="Normal 3 9 5 2 4" xfId="29074" xr:uid="{00000000-0005-0000-0000-0000F5750000}"/>
    <cellStyle name="Normal 3 9 5 3" xfId="14184" xr:uid="{00000000-0005-0000-0000-0000F6750000}"/>
    <cellStyle name="Normal 3 9 5 3 2" xfId="29077" xr:uid="{00000000-0005-0000-0000-0000F7750000}"/>
    <cellStyle name="Normal 3 9 5 4" xfId="14185" xr:uid="{00000000-0005-0000-0000-0000F8750000}"/>
    <cellStyle name="Normal 3 9 5 4 2" xfId="29078" xr:uid="{00000000-0005-0000-0000-0000F9750000}"/>
    <cellStyle name="Normal 3 9 5 5" xfId="29073" xr:uid="{00000000-0005-0000-0000-0000FA750000}"/>
    <cellStyle name="Normal 3 9 6" xfId="14186" xr:uid="{00000000-0005-0000-0000-0000FB750000}"/>
    <cellStyle name="Normal 3 9 6 2" xfId="14187" xr:uid="{00000000-0005-0000-0000-0000FC750000}"/>
    <cellStyle name="Normal 3 9 6 2 2" xfId="29080" xr:uid="{00000000-0005-0000-0000-0000FD750000}"/>
    <cellStyle name="Normal 3 9 6 3" xfId="14188" xr:uid="{00000000-0005-0000-0000-0000FE750000}"/>
    <cellStyle name="Normal 3 9 6 3 2" xfId="29081" xr:uid="{00000000-0005-0000-0000-0000FF750000}"/>
    <cellStyle name="Normal 3 9 6 4" xfId="29079" xr:uid="{00000000-0005-0000-0000-000000760000}"/>
    <cellStyle name="Normal 3 9 7" xfId="14189" xr:uid="{00000000-0005-0000-0000-000001760000}"/>
    <cellStyle name="Normal 3 9 7 2" xfId="14190" xr:uid="{00000000-0005-0000-0000-000002760000}"/>
    <cellStyle name="Normal 3 9 7 2 2" xfId="29083" xr:uid="{00000000-0005-0000-0000-000003760000}"/>
    <cellStyle name="Normal 3 9 7 3" xfId="29082" xr:uid="{00000000-0005-0000-0000-000004760000}"/>
    <cellStyle name="Normal 3 9 8" xfId="14149" xr:uid="{00000000-0005-0000-0000-000005760000}"/>
    <cellStyle name="Normal 3 9 8 2" xfId="29042" xr:uid="{00000000-0005-0000-0000-000006760000}"/>
    <cellStyle name="Normal 3 9 9" xfId="16903" xr:uid="{00000000-0005-0000-0000-000007760000}"/>
    <cellStyle name="Normal 3_AIF" xfId="332" xr:uid="{00000000-0005-0000-0000-000008760000}"/>
    <cellStyle name="Normal 30" xfId="604" xr:uid="{00000000-0005-0000-0000-000009760000}"/>
    <cellStyle name="Normal 30 10" xfId="31217" xr:uid="{00000000-0005-0000-0000-00000A760000}"/>
    <cellStyle name="Normal 30 2" xfId="14191" xr:uid="{00000000-0005-0000-0000-00000B760000}"/>
    <cellStyle name="Normal 30 2 2" xfId="14192" xr:uid="{00000000-0005-0000-0000-00000C760000}"/>
    <cellStyle name="Normal 30 2 2 2" xfId="14193" xr:uid="{00000000-0005-0000-0000-00000D760000}"/>
    <cellStyle name="Normal 30 2 2 2 2" xfId="14194" xr:uid="{00000000-0005-0000-0000-00000E760000}"/>
    <cellStyle name="Normal 30 2 2 2 2 2" xfId="14195" xr:uid="{00000000-0005-0000-0000-00000F760000}"/>
    <cellStyle name="Normal 30 2 2 2 2 2 2" xfId="29088" xr:uid="{00000000-0005-0000-0000-000010760000}"/>
    <cellStyle name="Normal 30 2 2 2 2 3" xfId="14196" xr:uid="{00000000-0005-0000-0000-000011760000}"/>
    <cellStyle name="Normal 30 2 2 2 2 3 2" xfId="29089" xr:uid="{00000000-0005-0000-0000-000012760000}"/>
    <cellStyle name="Normal 30 2 2 2 2 4" xfId="29087" xr:uid="{00000000-0005-0000-0000-000013760000}"/>
    <cellStyle name="Normal 30 2 2 2 3" xfId="14197" xr:uid="{00000000-0005-0000-0000-000014760000}"/>
    <cellStyle name="Normal 30 2 2 2 3 2" xfId="14198" xr:uid="{00000000-0005-0000-0000-000015760000}"/>
    <cellStyle name="Normal 30 2 2 2 3 2 2" xfId="29091" xr:uid="{00000000-0005-0000-0000-000016760000}"/>
    <cellStyle name="Normal 30 2 2 2 3 3" xfId="29090" xr:uid="{00000000-0005-0000-0000-000017760000}"/>
    <cellStyle name="Normal 30 2 2 2 4" xfId="29086" xr:uid="{00000000-0005-0000-0000-000018760000}"/>
    <cellStyle name="Normal 30 2 2 3" xfId="14199" xr:uid="{00000000-0005-0000-0000-000019760000}"/>
    <cellStyle name="Normal 30 2 2 3 2" xfId="14200" xr:uid="{00000000-0005-0000-0000-00001A760000}"/>
    <cellStyle name="Normal 30 2 2 3 2 2" xfId="29093" xr:uid="{00000000-0005-0000-0000-00001B760000}"/>
    <cellStyle name="Normal 30 2 2 3 3" xfId="14201" xr:uid="{00000000-0005-0000-0000-00001C760000}"/>
    <cellStyle name="Normal 30 2 2 3 3 2" xfId="29094" xr:uid="{00000000-0005-0000-0000-00001D760000}"/>
    <cellStyle name="Normal 30 2 2 3 4" xfId="29092" xr:uid="{00000000-0005-0000-0000-00001E760000}"/>
    <cellStyle name="Normal 30 2 2 4" xfId="14202" xr:uid="{00000000-0005-0000-0000-00001F760000}"/>
    <cellStyle name="Normal 30 2 2 4 2" xfId="14203" xr:uid="{00000000-0005-0000-0000-000020760000}"/>
    <cellStyle name="Normal 30 2 2 4 2 2" xfId="29096" xr:uid="{00000000-0005-0000-0000-000021760000}"/>
    <cellStyle name="Normal 30 2 2 4 3" xfId="29095" xr:uid="{00000000-0005-0000-0000-000022760000}"/>
    <cellStyle name="Normal 30 2 2 5" xfId="29085" xr:uid="{00000000-0005-0000-0000-000023760000}"/>
    <cellStyle name="Normal 30 2 3" xfId="14204" xr:uid="{00000000-0005-0000-0000-000024760000}"/>
    <cellStyle name="Normal 30 2 3 2" xfId="14205" xr:uid="{00000000-0005-0000-0000-000025760000}"/>
    <cellStyle name="Normal 30 2 3 2 2" xfId="14206" xr:uid="{00000000-0005-0000-0000-000026760000}"/>
    <cellStyle name="Normal 30 2 3 2 2 2" xfId="29099" xr:uid="{00000000-0005-0000-0000-000027760000}"/>
    <cellStyle name="Normal 30 2 3 2 3" xfId="14207" xr:uid="{00000000-0005-0000-0000-000028760000}"/>
    <cellStyle name="Normal 30 2 3 2 3 2" xfId="29100" xr:uid="{00000000-0005-0000-0000-000029760000}"/>
    <cellStyle name="Normal 30 2 3 2 4" xfId="29098" xr:uid="{00000000-0005-0000-0000-00002A760000}"/>
    <cellStyle name="Normal 30 2 3 3" xfId="14208" xr:uid="{00000000-0005-0000-0000-00002B760000}"/>
    <cellStyle name="Normal 30 2 3 3 2" xfId="14209" xr:uid="{00000000-0005-0000-0000-00002C760000}"/>
    <cellStyle name="Normal 30 2 3 3 2 2" xfId="29102" xr:uid="{00000000-0005-0000-0000-00002D760000}"/>
    <cellStyle name="Normal 30 2 3 3 3" xfId="29101" xr:uid="{00000000-0005-0000-0000-00002E760000}"/>
    <cellStyle name="Normal 30 2 3 4" xfId="29097" xr:uid="{00000000-0005-0000-0000-00002F760000}"/>
    <cellStyle name="Normal 30 2 4" xfId="14210" xr:uid="{00000000-0005-0000-0000-000030760000}"/>
    <cellStyle name="Normal 30 2 4 2" xfId="14211" xr:uid="{00000000-0005-0000-0000-000031760000}"/>
    <cellStyle name="Normal 30 2 4 2 2" xfId="29104" xr:uid="{00000000-0005-0000-0000-000032760000}"/>
    <cellStyle name="Normal 30 2 4 3" xfId="14212" xr:uid="{00000000-0005-0000-0000-000033760000}"/>
    <cellStyle name="Normal 30 2 4 3 2" xfId="29105" xr:uid="{00000000-0005-0000-0000-000034760000}"/>
    <cellStyle name="Normal 30 2 4 4" xfId="29103" xr:uid="{00000000-0005-0000-0000-000035760000}"/>
    <cellStyle name="Normal 30 2 5" xfId="14213" xr:uid="{00000000-0005-0000-0000-000036760000}"/>
    <cellStyle name="Normal 30 2 5 2" xfId="14214" xr:uid="{00000000-0005-0000-0000-000037760000}"/>
    <cellStyle name="Normal 30 2 5 2 2" xfId="29107" xr:uid="{00000000-0005-0000-0000-000038760000}"/>
    <cellStyle name="Normal 30 2 5 3" xfId="29106" xr:uid="{00000000-0005-0000-0000-000039760000}"/>
    <cellStyle name="Normal 30 2 6" xfId="29084" xr:uid="{00000000-0005-0000-0000-00003A760000}"/>
    <cellStyle name="Normal 30 3" xfId="14215" xr:uid="{00000000-0005-0000-0000-00003B760000}"/>
    <cellStyle name="Normal 30 3 2" xfId="14216" xr:uid="{00000000-0005-0000-0000-00003C760000}"/>
    <cellStyle name="Normal 30 3 2 2" xfId="14217" xr:uid="{00000000-0005-0000-0000-00003D760000}"/>
    <cellStyle name="Normal 30 3 2 2 2" xfId="14218" xr:uid="{00000000-0005-0000-0000-00003E760000}"/>
    <cellStyle name="Normal 30 3 2 2 2 2" xfId="29111" xr:uid="{00000000-0005-0000-0000-00003F760000}"/>
    <cellStyle name="Normal 30 3 2 2 3" xfId="14219" xr:uid="{00000000-0005-0000-0000-000040760000}"/>
    <cellStyle name="Normal 30 3 2 2 3 2" xfId="29112" xr:uid="{00000000-0005-0000-0000-000041760000}"/>
    <cellStyle name="Normal 30 3 2 2 4" xfId="29110" xr:uid="{00000000-0005-0000-0000-000042760000}"/>
    <cellStyle name="Normal 30 3 2 3" xfId="14220" xr:uid="{00000000-0005-0000-0000-000043760000}"/>
    <cellStyle name="Normal 30 3 2 3 2" xfId="14221" xr:uid="{00000000-0005-0000-0000-000044760000}"/>
    <cellStyle name="Normal 30 3 2 3 2 2" xfId="29114" xr:uid="{00000000-0005-0000-0000-000045760000}"/>
    <cellStyle name="Normal 30 3 2 3 3" xfId="29113" xr:uid="{00000000-0005-0000-0000-000046760000}"/>
    <cellStyle name="Normal 30 3 2 4" xfId="29109" xr:uid="{00000000-0005-0000-0000-000047760000}"/>
    <cellStyle name="Normal 30 3 3" xfId="14222" xr:uid="{00000000-0005-0000-0000-000048760000}"/>
    <cellStyle name="Normal 30 3 3 2" xfId="14223" xr:uid="{00000000-0005-0000-0000-000049760000}"/>
    <cellStyle name="Normal 30 3 3 2 2" xfId="29116" xr:uid="{00000000-0005-0000-0000-00004A760000}"/>
    <cellStyle name="Normal 30 3 3 3" xfId="14224" xr:uid="{00000000-0005-0000-0000-00004B760000}"/>
    <cellStyle name="Normal 30 3 3 3 2" xfId="29117" xr:uid="{00000000-0005-0000-0000-00004C760000}"/>
    <cellStyle name="Normal 30 3 3 4" xfId="29115" xr:uid="{00000000-0005-0000-0000-00004D760000}"/>
    <cellStyle name="Normal 30 3 4" xfId="14225" xr:uid="{00000000-0005-0000-0000-00004E760000}"/>
    <cellStyle name="Normal 30 3 4 2" xfId="14226" xr:uid="{00000000-0005-0000-0000-00004F760000}"/>
    <cellStyle name="Normal 30 3 4 2 2" xfId="29119" xr:uid="{00000000-0005-0000-0000-000050760000}"/>
    <cellStyle name="Normal 30 3 4 3" xfId="29118" xr:uid="{00000000-0005-0000-0000-000051760000}"/>
    <cellStyle name="Normal 30 3 5" xfId="29108" xr:uid="{00000000-0005-0000-0000-000052760000}"/>
    <cellStyle name="Normal 30 4" xfId="14227" xr:uid="{00000000-0005-0000-0000-000053760000}"/>
    <cellStyle name="Normal 30 4 2" xfId="14228" xr:uid="{00000000-0005-0000-0000-000054760000}"/>
    <cellStyle name="Normal 30 4 2 2" xfId="14229" xr:uid="{00000000-0005-0000-0000-000055760000}"/>
    <cellStyle name="Normal 30 4 2 2 2" xfId="29122" xr:uid="{00000000-0005-0000-0000-000056760000}"/>
    <cellStyle name="Normal 30 4 2 3" xfId="14230" xr:uid="{00000000-0005-0000-0000-000057760000}"/>
    <cellStyle name="Normal 30 4 2 3 2" xfId="29123" xr:uid="{00000000-0005-0000-0000-000058760000}"/>
    <cellStyle name="Normal 30 4 2 4" xfId="29121" xr:uid="{00000000-0005-0000-0000-000059760000}"/>
    <cellStyle name="Normal 30 4 3" xfId="14231" xr:uid="{00000000-0005-0000-0000-00005A760000}"/>
    <cellStyle name="Normal 30 4 3 2" xfId="14232" xr:uid="{00000000-0005-0000-0000-00005B760000}"/>
    <cellStyle name="Normal 30 4 3 2 2" xfId="29125" xr:uid="{00000000-0005-0000-0000-00005C760000}"/>
    <cellStyle name="Normal 30 4 3 3" xfId="29124" xr:uid="{00000000-0005-0000-0000-00005D760000}"/>
    <cellStyle name="Normal 30 4 4" xfId="29120" xr:uid="{00000000-0005-0000-0000-00005E760000}"/>
    <cellStyle name="Normal 30 5" xfId="14233" xr:uid="{00000000-0005-0000-0000-00005F760000}"/>
    <cellStyle name="Normal 30 5 2" xfId="14234" xr:uid="{00000000-0005-0000-0000-000060760000}"/>
    <cellStyle name="Normal 30 5 2 2" xfId="14235" xr:uid="{00000000-0005-0000-0000-000061760000}"/>
    <cellStyle name="Normal 30 5 2 2 2" xfId="29128" xr:uid="{00000000-0005-0000-0000-000062760000}"/>
    <cellStyle name="Normal 30 5 2 3" xfId="14236" xr:uid="{00000000-0005-0000-0000-000063760000}"/>
    <cellStyle name="Normal 30 5 2 3 2" xfId="29129" xr:uid="{00000000-0005-0000-0000-000064760000}"/>
    <cellStyle name="Normal 30 5 2 4" xfId="29127" xr:uid="{00000000-0005-0000-0000-000065760000}"/>
    <cellStyle name="Normal 30 5 3" xfId="14237" xr:uid="{00000000-0005-0000-0000-000066760000}"/>
    <cellStyle name="Normal 30 5 3 2" xfId="14238" xr:uid="{00000000-0005-0000-0000-000067760000}"/>
    <cellStyle name="Normal 30 5 3 2 2" xfId="29131" xr:uid="{00000000-0005-0000-0000-000068760000}"/>
    <cellStyle name="Normal 30 5 3 3" xfId="29130" xr:uid="{00000000-0005-0000-0000-000069760000}"/>
    <cellStyle name="Normal 30 5 4" xfId="29126" xr:uid="{00000000-0005-0000-0000-00006A760000}"/>
    <cellStyle name="Normal 30 6" xfId="14239" xr:uid="{00000000-0005-0000-0000-00006B760000}"/>
    <cellStyle name="Normal 30 6 2" xfId="14240" xr:uid="{00000000-0005-0000-0000-00006C760000}"/>
    <cellStyle name="Normal 30 6 3" xfId="14241" xr:uid="{00000000-0005-0000-0000-00006D760000}"/>
    <cellStyle name="Normal 30 7" xfId="14242" xr:uid="{00000000-0005-0000-0000-00006E760000}"/>
    <cellStyle name="Normal 30 7 2" xfId="14243" xr:uid="{00000000-0005-0000-0000-00006F760000}"/>
    <cellStyle name="Normal 30 7 2 2" xfId="29133" xr:uid="{00000000-0005-0000-0000-000070760000}"/>
    <cellStyle name="Normal 30 7 3" xfId="14244" xr:uid="{00000000-0005-0000-0000-000071760000}"/>
    <cellStyle name="Normal 30 7 3 2" xfId="29134" xr:uid="{00000000-0005-0000-0000-000072760000}"/>
    <cellStyle name="Normal 30 7 4" xfId="29132" xr:uid="{00000000-0005-0000-0000-000073760000}"/>
    <cellStyle name="Normal 30 8" xfId="14245" xr:uid="{00000000-0005-0000-0000-000074760000}"/>
    <cellStyle name="Normal 30 8 2" xfId="14246" xr:uid="{00000000-0005-0000-0000-000075760000}"/>
    <cellStyle name="Normal 30 9" xfId="2658" xr:uid="{00000000-0005-0000-0000-000076760000}"/>
    <cellStyle name="Normal 30 9 2" xfId="18800" xr:uid="{00000000-0005-0000-0000-000077760000}"/>
    <cellStyle name="Normal 300" xfId="35753" xr:uid="{D092D334-E110-40C9-A4A0-991F39B7D01C}"/>
    <cellStyle name="Normal 301" xfId="35780" xr:uid="{2E70353B-37F4-4581-B7A7-EF8C0F1E85E0}"/>
    <cellStyle name="Normal 302" xfId="35762" xr:uid="{A03A0AEC-9A8B-4CCF-825B-3C392D190310}"/>
    <cellStyle name="Normal 303" xfId="35773" xr:uid="{AB9765E1-1812-4742-B2DE-CF48D21C0E49}"/>
    <cellStyle name="Normal 304" xfId="35789" xr:uid="{F75267BC-84B4-4C0D-B6A1-B1659252C785}"/>
    <cellStyle name="Normal 305" xfId="35828" xr:uid="{6EA21366-6ABC-495A-8F16-EA859587E5BA}"/>
    <cellStyle name="Normal 306" xfId="35802" xr:uid="{FFD024F6-BD29-4D0F-BDD8-3101BC659A44}"/>
    <cellStyle name="Normal 307" xfId="35836" xr:uid="{2D2EA4D3-70AC-42E5-9789-5E8CA6F762A9}"/>
    <cellStyle name="Normal 308" xfId="35809" xr:uid="{63A03A36-B1F8-4608-A040-7C4DEA98D75B}"/>
    <cellStyle name="Normal 309" xfId="35826" xr:uid="{150547FC-5FF7-4FCE-B6FB-EE32D069C9DC}"/>
    <cellStyle name="Normal 31" xfId="753" xr:uid="{00000000-0005-0000-0000-000078760000}"/>
    <cellStyle name="Normal 31 2" xfId="14247" xr:uid="{00000000-0005-0000-0000-000079760000}"/>
    <cellStyle name="Normal 31 2 2" xfId="14248" xr:uid="{00000000-0005-0000-0000-00007A760000}"/>
    <cellStyle name="Normal 31 2 2 2" xfId="14249" xr:uid="{00000000-0005-0000-0000-00007B760000}"/>
    <cellStyle name="Normal 31 2 2 2 2" xfId="14250" xr:uid="{00000000-0005-0000-0000-00007C760000}"/>
    <cellStyle name="Normal 31 2 2 2 2 2" xfId="14251" xr:uid="{00000000-0005-0000-0000-00007D760000}"/>
    <cellStyle name="Normal 31 2 2 2 2 2 2" xfId="29139" xr:uid="{00000000-0005-0000-0000-00007E760000}"/>
    <cellStyle name="Normal 31 2 2 2 2 3" xfId="14252" xr:uid="{00000000-0005-0000-0000-00007F760000}"/>
    <cellStyle name="Normal 31 2 2 2 2 3 2" xfId="29140" xr:uid="{00000000-0005-0000-0000-000080760000}"/>
    <cellStyle name="Normal 31 2 2 2 2 4" xfId="29138" xr:uid="{00000000-0005-0000-0000-000081760000}"/>
    <cellStyle name="Normal 31 2 2 2 3" xfId="14253" xr:uid="{00000000-0005-0000-0000-000082760000}"/>
    <cellStyle name="Normal 31 2 2 2 3 2" xfId="14254" xr:uid="{00000000-0005-0000-0000-000083760000}"/>
    <cellStyle name="Normal 31 2 2 2 3 2 2" xfId="29142" xr:uid="{00000000-0005-0000-0000-000084760000}"/>
    <cellStyle name="Normal 31 2 2 2 3 3" xfId="29141" xr:uid="{00000000-0005-0000-0000-000085760000}"/>
    <cellStyle name="Normal 31 2 2 2 4" xfId="29137" xr:uid="{00000000-0005-0000-0000-000086760000}"/>
    <cellStyle name="Normal 31 2 2 3" xfId="14255" xr:uid="{00000000-0005-0000-0000-000087760000}"/>
    <cellStyle name="Normal 31 2 2 3 2" xfId="14256" xr:uid="{00000000-0005-0000-0000-000088760000}"/>
    <cellStyle name="Normal 31 2 2 3 2 2" xfId="29144" xr:uid="{00000000-0005-0000-0000-000089760000}"/>
    <cellStyle name="Normal 31 2 2 3 3" xfId="14257" xr:uid="{00000000-0005-0000-0000-00008A760000}"/>
    <cellStyle name="Normal 31 2 2 3 3 2" xfId="29145" xr:uid="{00000000-0005-0000-0000-00008B760000}"/>
    <cellStyle name="Normal 31 2 2 3 4" xfId="29143" xr:uid="{00000000-0005-0000-0000-00008C760000}"/>
    <cellStyle name="Normal 31 2 2 4" xfId="14258" xr:uid="{00000000-0005-0000-0000-00008D760000}"/>
    <cellStyle name="Normal 31 2 2 4 2" xfId="14259" xr:uid="{00000000-0005-0000-0000-00008E760000}"/>
    <cellStyle name="Normal 31 2 2 4 2 2" xfId="29147" xr:uid="{00000000-0005-0000-0000-00008F760000}"/>
    <cellStyle name="Normal 31 2 2 4 3" xfId="29146" xr:uid="{00000000-0005-0000-0000-000090760000}"/>
    <cellStyle name="Normal 31 2 2 5" xfId="29136" xr:uid="{00000000-0005-0000-0000-000091760000}"/>
    <cellStyle name="Normal 31 2 3" xfId="14260" xr:uid="{00000000-0005-0000-0000-000092760000}"/>
    <cellStyle name="Normal 31 2 3 2" xfId="14261" xr:uid="{00000000-0005-0000-0000-000093760000}"/>
    <cellStyle name="Normal 31 2 3 2 2" xfId="14262" xr:uid="{00000000-0005-0000-0000-000094760000}"/>
    <cellStyle name="Normal 31 2 3 2 2 2" xfId="29150" xr:uid="{00000000-0005-0000-0000-000095760000}"/>
    <cellStyle name="Normal 31 2 3 2 3" xfId="14263" xr:uid="{00000000-0005-0000-0000-000096760000}"/>
    <cellStyle name="Normal 31 2 3 2 3 2" xfId="29151" xr:uid="{00000000-0005-0000-0000-000097760000}"/>
    <cellStyle name="Normal 31 2 3 2 4" xfId="29149" xr:uid="{00000000-0005-0000-0000-000098760000}"/>
    <cellStyle name="Normal 31 2 3 3" xfId="14264" xr:uid="{00000000-0005-0000-0000-000099760000}"/>
    <cellStyle name="Normal 31 2 3 3 2" xfId="14265" xr:uid="{00000000-0005-0000-0000-00009A760000}"/>
    <cellStyle name="Normal 31 2 3 3 2 2" xfId="29153" xr:uid="{00000000-0005-0000-0000-00009B760000}"/>
    <cellStyle name="Normal 31 2 3 3 3" xfId="29152" xr:uid="{00000000-0005-0000-0000-00009C760000}"/>
    <cellStyle name="Normal 31 2 3 4" xfId="29148" xr:uid="{00000000-0005-0000-0000-00009D760000}"/>
    <cellStyle name="Normal 31 2 4" xfId="14266" xr:uid="{00000000-0005-0000-0000-00009E760000}"/>
    <cellStyle name="Normal 31 2 4 2" xfId="14267" xr:uid="{00000000-0005-0000-0000-00009F760000}"/>
    <cellStyle name="Normal 31 2 4 2 2" xfId="29155" xr:uid="{00000000-0005-0000-0000-0000A0760000}"/>
    <cellStyle name="Normal 31 2 4 3" xfId="14268" xr:uid="{00000000-0005-0000-0000-0000A1760000}"/>
    <cellStyle name="Normal 31 2 4 3 2" xfId="29156" xr:uid="{00000000-0005-0000-0000-0000A2760000}"/>
    <cellStyle name="Normal 31 2 4 4" xfId="29154" xr:uid="{00000000-0005-0000-0000-0000A3760000}"/>
    <cellStyle name="Normal 31 2 5" xfId="14269" xr:uid="{00000000-0005-0000-0000-0000A4760000}"/>
    <cellStyle name="Normal 31 2 5 2" xfId="14270" xr:uid="{00000000-0005-0000-0000-0000A5760000}"/>
    <cellStyle name="Normal 31 2 5 2 2" xfId="29158" xr:uid="{00000000-0005-0000-0000-0000A6760000}"/>
    <cellStyle name="Normal 31 2 5 3" xfId="29157" xr:uid="{00000000-0005-0000-0000-0000A7760000}"/>
    <cellStyle name="Normal 31 2 6" xfId="29135" xr:uid="{00000000-0005-0000-0000-0000A8760000}"/>
    <cellStyle name="Normal 31 2 7" xfId="33411" xr:uid="{00000000-0005-0000-0000-0000A9760000}"/>
    <cellStyle name="Normal 31 3" xfId="14271" xr:uid="{00000000-0005-0000-0000-0000AA760000}"/>
    <cellStyle name="Normal 31 3 2" xfId="14272" xr:uid="{00000000-0005-0000-0000-0000AB760000}"/>
    <cellStyle name="Normal 31 3 2 2" xfId="14273" xr:uid="{00000000-0005-0000-0000-0000AC760000}"/>
    <cellStyle name="Normal 31 3 2 2 2" xfId="14274" xr:uid="{00000000-0005-0000-0000-0000AD760000}"/>
    <cellStyle name="Normal 31 3 2 2 2 2" xfId="29162" xr:uid="{00000000-0005-0000-0000-0000AE760000}"/>
    <cellStyle name="Normal 31 3 2 2 3" xfId="14275" xr:uid="{00000000-0005-0000-0000-0000AF760000}"/>
    <cellStyle name="Normal 31 3 2 2 3 2" xfId="29163" xr:uid="{00000000-0005-0000-0000-0000B0760000}"/>
    <cellStyle name="Normal 31 3 2 2 4" xfId="29161" xr:uid="{00000000-0005-0000-0000-0000B1760000}"/>
    <cellStyle name="Normal 31 3 2 3" xfId="14276" xr:uid="{00000000-0005-0000-0000-0000B2760000}"/>
    <cellStyle name="Normal 31 3 2 3 2" xfId="14277" xr:uid="{00000000-0005-0000-0000-0000B3760000}"/>
    <cellStyle name="Normal 31 3 2 3 2 2" xfId="29165" xr:uid="{00000000-0005-0000-0000-0000B4760000}"/>
    <cellStyle name="Normal 31 3 2 3 3" xfId="29164" xr:uid="{00000000-0005-0000-0000-0000B5760000}"/>
    <cellStyle name="Normal 31 3 2 4" xfId="29160" xr:uid="{00000000-0005-0000-0000-0000B6760000}"/>
    <cellStyle name="Normal 31 3 3" xfId="14278" xr:uid="{00000000-0005-0000-0000-0000B7760000}"/>
    <cellStyle name="Normal 31 3 3 2" xfId="14279" xr:uid="{00000000-0005-0000-0000-0000B8760000}"/>
    <cellStyle name="Normal 31 3 3 2 2" xfId="29167" xr:uid="{00000000-0005-0000-0000-0000B9760000}"/>
    <cellStyle name="Normal 31 3 3 3" xfId="14280" xr:uid="{00000000-0005-0000-0000-0000BA760000}"/>
    <cellStyle name="Normal 31 3 3 3 2" xfId="29168" xr:uid="{00000000-0005-0000-0000-0000BB760000}"/>
    <cellStyle name="Normal 31 3 3 4" xfId="29166" xr:uid="{00000000-0005-0000-0000-0000BC760000}"/>
    <cellStyle name="Normal 31 3 4" xfId="14281" xr:uid="{00000000-0005-0000-0000-0000BD760000}"/>
    <cellStyle name="Normal 31 3 4 2" xfId="14282" xr:uid="{00000000-0005-0000-0000-0000BE760000}"/>
    <cellStyle name="Normal 31 3 4 2 2" xfId="29170" xr:uid="{00000000-0005-0000-0000-0000BF760000}"/>
    <cellStyle name="Normal 31 3 4 3" xfId="29169" xr:uid="{00000000-0005-0000-0000-0000C0760000}"/>
    <cellStyle name="Normal 31 3 5" xfId="29159" xr:uid="{00000000-0005-0000-0000-0000C1760000}"/>
    <cellStyle name="Normal 31 4" xfId="14283" xr:uid="{00000000-0005-0000-0000-0000C2760000}"/>
    <cellStyle name="Normal 31 4 2" xfId="14284" xr:uid="{00000000-0005-0000-0000-0000C3760000}"/>
    <cellStyle name="Normal 31 4 2 2" xfId="14285" xr:uid="{00000000-0005-0000-0000-0000C4760000}"/>
    <cellStyle name="Normal 31 4 2 2 2" xfId="29173" xr:uid="{00000000-0005-0000-0000-0000C5760000}"/>
    <cellStyle name="Normal 31 4 2 3" xfId="14286" xr:uid="{00000000-0005-0000-0000-0000C6760000}"/>
    <cellStyle name="Normal 31 4 2 3 2" xfId="29174" xr:uid="{00000000-0005-0000-0000-0000C7760000}"/>
    <cellStyle name="Normal 31 4 2 4" xfId="29172" xr:uid="{00000000-0005-0000-0000-0000C8760000}"/>
    <cellStyle name="Normal 31 4 3" xfId="14287" xr:uid="{00000000-0005-0000-0000-0000C9760000}"/>
    <cellStyle name="Normal 31 4 3 2" xfId="14288" xr:uid="{00000000-0005-0000-0000-0000CA760000}"/>
    <cellStyle name="Normal 31 4 3 2 2" xfId="29176" xr:uid="{00000000-0005-0000-0000-0000CB760000}"/>
    <cellStyle name="Normal 31 4 3 3" xfId="29175" xr:uid="{00000000-0005-0000-0000-0000CC760000}"/>
    <cellStyle name="Normal 31 4 4" xfId="29171" xr:uid="{00000000-0005-0000-0000-0000CD760000}"/>
    <cellStyle name="Normal 31 5" xfId="14289" xr:uid="{00000000-0005-0000-0000-0000CE760000}"/>
    <cellStyle name="Normal 31 5 2" xfId="14290" xr:uid="{00000000-0005-0000-0000-0000CF760000}"/>
    <cellStyle name="Normal 31 5 2 2" xfId="14291" xr:uid="{00000000-0005-0000-0000-0000D0760000}"/>
    <cellStyle name="Normal 31 5 2 2 2" xfId="29179" xr:uid="{00000000-0005-0000-0000-0000D1760000}"/>
    <cellStyle name="Normal 31 5 2 3" xfId="14292" xr:uid="{00000000-0005-0000-0000-0000D2760000}"/>
    <cellStyle name="Normal 31 5 2 3 2" xfId="29180" xr:uid="{00000000-0005-0000-0000-0000D3760000}"/>
    <cellStyle name="Normal 31 5 2 4" xfId="29178" xr:uid="{00000000-0005-0000-0000-0000D4760000}"/>
    <cellStyle name="Normal 31 5 3" xfId="14293" xr:uid="{00000000-0005-0000-0000-0000D5760000}"/>
    <cellStyle name="Normal 31 5 3 2" xfId="14294" xr:uid="{00000000-0005-0000-0000-0000D6760000}"/>
    <cellStyle name="Normal 31 5 3 2 2" xfId="29182" xr:uid="{00000000-0005-0000-0000-0000D7760000}"/>
    <cellStyle name="Normal 31 5 3 3" xfId="29181" xr:uid="{00000000-0005-0000-0000-0000D8760000}"/>
    <cellStyle name="Normal 31 5 4" xfId="29177" xr:uid="{00000000-0005-0000-0000-0000D9760000}"/>
    <cellStyle name="Normal 31 6" xfId="14295" xr:uid="{00000000-0005-0000-0000-0000DA760000}"/>
    <cellStyle name="Normal 31 6 2" xfId="14296" xr:uid="{00000000-0005-0000-0000-0000DB760000}"/>
    <cellStyle name="Normal 31 6 3" xfId="14297" xr:uid="{00000000-0005-0000-0000-0000DC760000}"/>
    <cellStyle name="Normal 31 7" xfId="14298" xr:uid="{00000000-0005-0000-0000-0000DD760000}"/>
    <cellStyle name="Normal 31 7 2" xfId="14299" xr:uid="{00000000-0005-0000-0000-0000DE760000}"/>
    <cellStyle name="Normal 31 7 2 2" xfId="29184" xr:uid="{00000000-0005-0000-0000-0000DF760000}"/>
    <cellStyle name="Normal 31 7 3" xfId="14300" xr:uid="{00000000-0005-0000-0000-0000E0760000}"/>
    <cellStyle name="Normal 31 7 3 2" xfId="29185" xr:uid="{00000000-0005-0000-0000-0000E1760000}"/>
    <cellStyle name="Normal 31 7 4" xfId="29183" xr:uid="{00000000-0005-0000-0000-0000E2760000}"/>
    <cellStyle name="Normal 31 8" xfId="14301" xr:uid="{00000000-0005-0000-0000-0000E3760000}"/>
    <cellStyle name="Normal 31 8 2" xfId="14302" xr:uid="{00000000-0005-0000-0000-0000E4760000}"/>
    <cellStyle name="Normal 31 9" xfId="2659" xr:uid="{00000000-0005-0000-0000-0000E5760000}"/>
    <cellStyle name="Normal 310" xfId="35834" xr:uid="{A57C4E09-E8A4-4BE7-B860-CDF0DBE4A16B}"/>
    <cellStyle name="Normal 311" xfId="35852" xr:uid="{C568FC3E-9958-45A1-A71C-C662453AC301}"/>
    <cellStyle name="Normal 312" xfId="35867" xr:uid="{563F467E-A2DB-4F1A-B5A4-207ABB29ABD1}"/>
    <cellStyle name="Normal 313" xfId="35870" xr:uid="{6E03D219-A451-4FA3-8947-9781038D1BF2}"/>
    <cellStyle name="Normal 314" xfId="35885" xr:uid="{D38664BD-2AA5-4736-813D-DCF0FA093134}"/>
    <cellStyle name="Normal 315" xfId="35888" xr:uid="{1A74B592-9102-46F2-9368-B9F97DA5AC83}"/>
    <cellStyle name="Normal 316" xfId="35903" xr:uid="{5514FF32-DC44-4BF2-ACB1-0941263981BD}"/>
    <cellStyle name="Normal 317" xfId="35911" xr:uid="{446AD682-F44B-4116-9984-574FB9EDDC85}"/>
    <cellStyle name="Normal 317 2" xfId="35932" xr:uid="{C8B21648-C45F-4C89-A110-E925E36296DD}"/>
    <cellStyle name="Normal 318" xfId="35937" xr:uid="{FB7DE79C-10F9-43A9-A759-EE2A0B402A4F}"/>
    <cellStyle name="Normal 319" xfId="35938" xr:uid="{891F4F14-7B25-4704-B8DE-EC3ADC41795C}"/>
    <cellStyle name="Normal 32" xfId="601" xr:uid="{00000000-0005-0000-0000-0000E6760000}"/>
    <cellStyle name="Normal 32 2" xfId="14303" xr:uid="{00000000-0005-0000-0000-0000E7760000}"/>
    <cellStyle name="Normal 32 2 2" xfId="14304" xr:uid="{00000000-0005-0000-0000-0000E8760000}"/>
    <cellStyle name="Normal 32 2 2 2" xfId="14305" xr:uid="{00000000-0005-0000-0000-0000E9760000}"/>
    <cellStyle name="Normal 32 2 2 2 2" xfId="14306" xr:uid="{00000000-0005-0000-0000-0000EA760000}"/>
    <cellStyle name="Normal 32 2 2 2 2 2" xfId="14307" xr:uid="{00000000-0005-0000-0000-0000EB760000}"/>
    <cellStyle name="Normal 32 2 2 2 2 2 2" xfId="29190" xr:uid="{00000000-0005-0000-0000-0000EC760000}"/>
    <cellStyle name="Normal 32 2 2 2 2 3" xfId="14308" xr:uid="{00000000-0005-0000-0000-0000ED760000}"/>
    <cellStyle name="Normal 32 2 2 2 2 3 2" xfId="29191" xr:uid="{00000000-0005-0000-0000-0000EE760000}"/>
    <cellStyle name="Normal 32 2 2 2 2 4" xfId="29189" xr:uid="{00000000-0005-0000-0000-0000EF760000}"/>
    <cellStyle name="Normal 32 2 2 2 3" xfId="14309" xr:uid="{00000000-0005-0000-0000-0000F0760000}"/>
    <cellStyle name="Normal 32 2 2 2 3 2" xfId="14310" xr:uid="{00000000-0005-0000-0000-0000F1760000}"/>
    <cellStyle name="Normal 32 2 2 2 3 2 2" xfId="29193" xr:uid="{00000000-0005-0000-0000-0000F2760000}"/>
    <cellStyle name="Normal 32 2 2 2 3 3" xfId="29192" xr:uid="{00000000-0005-0000-0000-0000F3760000}"/>
    <cellStyle name="Normal 32 2 2 2 4" xfId="29188" xr:uid="{00000000-0005-0000-0000-0000F4760000}"/>
    <cellStyle name="Normal 32 2 2 3" xfId="14311" xr:uid="{00000000-0005-0000-0000-0000F5760000}"/>
    <cellStyle name="Normal 32 2 2 3 2" xfId="14312" xr:uid="{00000000-0005-0000-0000-0000F6760000}"/>
    <cellStyle name="Normal 32 2 2 3 2 2" xfId="29195" xr:uid="{00000000-0005-0000-0000-0000F7760000}"/>
    <cellStyle name="Normal 32 2 2 3 3" xfId="14313" xr:uid="{00000000-0005-0000-0000-0000F8760000}"/>
    <cellStyle name="Normal 32 2 2 3 3 2" xfId="29196" xr:uid="{00000000-0005-0000-0000-0000F9760000}"/>
    <cellStyle name="Normal 32 2 2 3 4" xfId="29194" xr:uid="{00000000-0005-0000-0000-0000FA760000}"/>
    <cellStyle name="Normal 32 2 2 4" xfId="14314" xr:uid="{00000000-0005-0000-0000-0000FB760000}"/>
    <cellStyle name="Normal 32 2 2 4 2" xfId="14315" xr:uid="{00000000-0005-0000-0000-0000FC760000}"/>
    <cellStyle name="Normal 32 2 2 4 2 2" xfId="29198" xr:uid="{00000000-0005-0000-0000-0000FD760000}"/>
    <cellStyle name="Normal 32 2 2 4 3" xfId="29197" xr:uid="{00000000-0005-0000-0000-0000FE760000}"/>
    <cellStyle name="Normal 32 2 2 5" xfId="29187" xr:uid="{00000000-0005-0000-0000-0000FF760000}"/>
    <cellStyle name="Normal 32 2 3" xfId="14316" xr:uid="{00000000-0005-0000-0000-000000770000}"/>
    <cellStyle name="Normal 32 2 3 2" xfId="14317" xr:uid="{00000000-0005-0000-0000-000001770000}"/>
    <cellStyle name="Normal 32 2 3 2 2" xfId="14318" xr:uid="{00000000-0005-0000-0000-000002770000}"/>
    <cellStyle name="Normal 32 2 3 2 2 2" xfId="29201" xr:uid="{00000000-0005-0000-0000-000003770000}"/>
    <cellStyle name="Normal 32 2 3 2 3" xfId="14319" xr:uid="{00000000-0005-0000-0000-000004770000}"/>
    <cellStyle name="Normal 32 2 3 2 3 2" xfId="29202" xr:uid="{00000000-0005-0000-0000-000005770000}"/>
    <cellStyle name="Normal 32 2 3 2 4" xfId="29200" xr:uid="{00000000-0005-0000-0000-000006770000}"/>
    <cellStyle name="Normal 32 2 3 3" xfId="14320" xr:uid="{00000000-0005-0000-0000-000007770000}"/>
    <cellStyle name="Normal 32 2 3 3 2" xfId="14321" xr:uid="{00000000-0005-0000-0000-000008770000}"/>
    <cellStyle name="Normal 32 2 3 3 2 2" xfId="29204" xr:uid="{00000000-0005-0000-0000-000009770000}"/>
    <cellStyle name="Normal 32 2 3 3 3" xfId="29203" xr:uid="{00000000-0005-0000-0000-00000A770000}"/>
    <cellStyle name="Normal 32 2 3 4" xfId="29199" xr:uid="{00000000-0005-0000-0000-00000B770000}"/>
    <cellStyle name="Normal 32 2 4" xfId="14322" xr:uid="{00000000-0005-0000-0000-00000C770000}"/>
    <cellStyle name="Normal 32 2 4 2" xfId="14323" xr:uid="{00000000-0005-0000-0000-00000D770000}"/>
    <cellStyle name="Normal 32 2 4 2 2" xfId="29206" xr:uid="{00000000-0005-0000-0000-00000E770000}"/>
    <cellStyle name="Normal 32 2 4 3" xfId="14324" xr:uid="{00000000-0005-0000-0000-00000F770000}"/>
    <cellStyle name="Normal 32 2 4 3 2" xfId="29207" xr:uid="{00000000-0005-0000-0000-000010770000}"/>
    <cellStyle name="Normal 32 2 4 4" xfId="29205" xr:uid="{00000000-0005-0000-0000-000011770000}"/>
    <cellStyle name="Normal 32 2 5" xfId="14325" xr:uid="{00000000-0005-0000-0000-000012770000}"/>
    <cellStyle name="Normal 32 2 5 2" xfId="14326" xr:uid="{00000000-0005-0000-0000-000013770000}"/>
    <cellStyle name="Normal 32 2 5 2 2" xfId="29209" xr:uid="{00000000-0005-0000-0000-000014770000}"/>
    <cellStyle name="Normal 32 2 5 3" xfId="29208" xr:uid="{00000000-0005-0000-0000-000015770000}"/>
    <cellStyle name="Normal 32 2 6" xfId="29186" xr:uid="{00000000-0005-0000-0000-000016770000}"/>
    <cellStyle name="Normal 32 3" xfId="14327" xr:uid="{00000000-0005-0000-0000-000017770000}"/>
    <cellStyle name="Normal 32 3 2" xfId="14328" xr:uid="{00000000-0005-0000-0000-000018770000}"/>
    <cellStyle name="Normal 32 3 2 2" xfId="14329" xr:uid="{00000000-0005-0000-0000-000019770000}"/>
    <cellStyle name="Normal 32 3 2 2 2" xfId="14330" xr:uid="{00000000-0005-0000-0000-00001A770000}"/>
    <cellStyle name="Normal 32 3 2 2 2 2" xfId="29213" xr:uid="{00000000-0005-0000-0000-00001B770000}"/>
    <cellStyle name="Normal 32 3 2 2 3" xfId="14331" xr:uid="{00000000-0005-0000-0000-00001C770000}"/>
    <cellStyle name="Normal 32 3 2 2 3 2" xfId="29214" xr:uid="{00000000-0005-0000-0000-00001D770000}"/>
    <cellStyle name="Normal 32 3 2 2 4" xfId="29212" xr:uid="{00000000-0005-0000-0000-00001E770000}"/>
    <cellStyle name="Normal 32 3 2 3" xfId="14332" xr:uid="{00000000-0005-0000-0000-00001F770000}"/>
    <cellStyle name="Normal 32 3 2 3 2" xfId="14333" xr:uid="{00000000-0005-0000-0000-000020770000}"/>
    <cellStyle name="Normal 32 3 2 3 2 2" xfId="29216" xr:uid="{00000000-0005-0000-0000-000021770000}"/>
    <cellStyle name="Normal 32 3 2 3 3" xfId="29215" xr:uid="{00000000-0005-0000-0000-000022770000}"/>
    <cellStyle name="Normal 32 3 2 4" xfId="29211" xr:uid="{00000000-0005-0000-0000-000023770000}"/>
    <cellStyle name="Normal 32 3 3" xfId="14334" xr:uid="{00000000-0005-0000-0000-000024770000}"/>
    <cellStyle name="Normal 32 3 3 2" xfId="14335" xr:uid="{00000000-0005-0000-0000-000025770000}"/>
    <cellStyle name="Normal 32 3 3 2 2" xfId="29218" xr:uid="{00000000-0005-0000-0000-000026770000}"/>
    <cellStyle name="Normal 32 3 3 3" xfId="14336" xr:uid="{00000000-0005-0000-0000-000027770000}"/>
    <cellStyle name="Normal 32 3 3 3 2" xfId="29219" xr:uid="{00000000-0005-0000-0000-000028770000}"/>
    <cellStyle name="Normal 32 3 3 4" xfId="29217" xr:uid="{00000000-0005-0000-0000-000029770000}"/>
    <cellStyle name="Normal 32 3 4" xfId="14337" xr:uid="{00000000-0005-0000-0000-00002A770000}"/>
    <cellStyle name="Normal 32 3 4 2" xfId="14338" xr:uid="{00000000-0005-0000-0000-00002B770000}"/>
    <cellStyle name="Normal 32 3 4 2 2" xfId="29221" xr:uid="{00000000-0005-0000-0000-00002C770000}"/>
    <cellStyle name="Normal 32 3 4 3" xfId="29220" xr:uid="{00000000-0005-0000-0000-00002D770000}"/>
    <cellStyle name="Normal 32 3 5" xfId="29210" xr:uid="{00000000-0005-0000-0000-00002E770000}"/>
    <cellStyle name="Normal 32 4" xfId="14339" xr:uid="{00000000-0005-0000-0000-00002F770000}"/>
    <cellStyle name="Normal 32 4 2" xfId="14340" xr:uid="{00000000-0005-0000-0000-000030770000}"/>
    <cellStyle name="Normal 32 4 2 2" xfId="14341" xr:uid="{00000000-0005-0000-0000-000031770000}"/>
    <cellStyle name="Normal 32 4 2 2 2" xfId="29224" xr:uid="{00000000-0005-0000-0000-000032770000}"/>
    <cellStyle name="Normal 32 4 2 3" xfId="14342" xr:uid="{00000000-0005-0000-0000-000033770000}"/>
    <cellStyle name="Normal 32 4 2 3 2" xfId="29225" xr:uid="{00000000-0005-0000-0000-000034770000}"/>
    <cellStyle name="Normal 32 4 2 4" xfId="29223" xr:uid="{00000000-0005-0000-0000-000035770000}"/>
    <cellStyle name="Normal 32 4 3" xfId="14343" xr:uid="{00000000-0005-0000-0000-000036770000}"/>
    <cellStyle name="Normal 32 4 3 2" xfId="14344" xr:uid="{00000000-0005-0000-0000-000037770000}"/>
    <cellStyle name="Normal 32 4 3 2 2" xfId="29227" xr:uid="{00000000-0005-0000-0000-000038770000}"/>
    <cellStyle name="Normal 32 4 3 3" xfId="29226" xr:uid="{00000000-0005-0000-0000-000039770000}"/>
    <cellStyle name="Normal 32 4 4" xfId="29222" xr:uid="{00000000-0005-0000-0000-00003A770000}"/>
    <cellStyle name="Normal 32 5" xfId="14345" xr:uid="{00000000-0005-0000-0000-00003B770000}"/>
    <cellStyle name="Normal 32 5 2" xfId="14346" xr:uid="{00000000-0005-0000-0000-00003C770000}"/>
    <cellStyle name="Normal 32 5 2 2" xfId="29229" xr:uid="{00000000-0005-0000-0000-00003D770000}"/>
    <cellStyle name="Normal 32 5 3" xfId="14347" xr:uid="{00000000-0005-0000-0000-00003E770000}"/>
    <cellStyle name="Normal 32 5 3 2" xfId="29230" xr:uid="{00000000-0005-0000-0000-00003F770000}"/>
    <cellStyle name="Normal 32 5 4" xfId="29228" xr:uid="{00000000-0005-0000-0000-000040770000}"/>
    <cellStyle name="Normal 32 6" xfId="14348" xr:uid="{00000000-0005-0000-0000-000041770000}"/>
    <cellStyle name="Normal 32 6 2" xfId="14349" xr:uid="{00000000-0005-0000-0000-000042770000}"/>
    <cellStyle name="Normal 32 6 2 2" xfId="29232" xr:uid="{00000000-0005-0000-0000-000043770000}"/>
    <cellStyle name="Normal 32 6 3" xfId="29231" xr:uid="{00000000-0005-0000-0000-000044770000}"/>
    <cellStyle name="Normal 32 7" xfId="2674" xr:uid="{00000000-0005-0000-0000-000045770000}"/>
    <cellStyle name="Normal 32 7 2" xfId="18815" xr:uid="{00000000-0005-0000-0000-000046770000}"/>
    <cellStyle name="Normal 320" xfId="35942" xr:uid="{C1E2CDC3-087D-4B1B-B420-24B0D03E5DB5}"/>
    <cellStyle name="Normal 321" xfId="35966" xr:uid="{72A92284-A61D-4EC9-82CD-3528D131B086}"/>
    <cellStyle name="Normal 322" xfId="35958" xr:uid="{EAE539FD-1DE4-40FB-B5D7-35D733922073}"/>
    <cellStyle name="Normal 323" xfId="35943" xr:uid="{4BC3C4F0-3815-42FE-BA42-82046BA6FCA3}"/>
    <cellStyle name="Normal 324" xfId="35961" xr:uid="{A9A2B43D-9025-4714-96F3-6E4CB63C03E3}"/>
    <cellStyle name="Normal 325" xfId="35946" xr:uid="{7DEA01C2-709D-47E2-8DE8-2305DBA8AA44}"/>
    <cellStyle name="Normal 326" xfId="35967" xr:uid="{C9FB3AF3-18BA-454E-B57E-85E6F66117DC}"/>
    <cellStyle name="Normal 33" xfId="599" xr:uid="{00000000-0005-0000-0000-000047770000}"/>
    <cellStyle name="Normal 33 2" xfId="14350" xr:uid="{00000000-0005-0000-0000-000048770000}"/>
    <cellStyle name="Normal 33 2 2" xfId="14351" xr:uid="{00000000-0005-0000-0000-000049770000}"/>
    <cellStyle name="Normal 33 2 2 2" xfId="14352" xr:uid="{00000000-0005-0000-0000-00004A770000}"/>
    <cellStyle name="Normal 33 2 2 2 2" xfId="14353" xr:uid="{00000000-0005-0000-0000-00004B770000}"/>
    <cellStyle name="Normal 33 2 2 2 2 2" xfId="14354" xr:uid="{00000000-0005-0000-0000-00004C770000}"/>
    <cellStyle name="Normal 33 2 2 2 2 2 2" xfId="29237" xr:uid="{00000000-0005-0000-0000-00004D770000}"/>
    <cellStyle name="Normal 33 2 2 2 2 3" xfId="14355" xr:uid="{00000000-0005-0000-0000-00004E770000}"/>
    <cellStyle name="Normal 33 2 2 2 2 3 2" xfId="29238" xr:uid="{00000000-0005-0000-0000-00004F770000}"/>
    <cellStyle name="Normal 33 2 2 2 2 4" xfId="29236" xr:uid="{00000000-0005-0000-0000-000050770000}"/>
    <cellStyle name="Normal 33 2 2 2 3" xfId="14356" xr:uid="{00000000-0005-0000-0000-000051770000}"/>
    <cellStyle name="Normal 33 2 2 2 3 2" xfId="14357" xr:uid="{00000000-0005-0000-0000-000052770000}"/>
    <cellStyle name="Normal 33 2 2 2 3 2 2" xfId="29240" xr:uid="{00000000-0005-0000-0000-000053770000}"/>
    <cellStyle name="Normal 33 2 2 2 3 3" xfId="29239" xr:uid="{00000000-0005-0000-0000-000054770000}"/>
    <cellStyle name="Normal 33 2 2 2 4" xfId="29235" xr:uid="{00000000-0005-0000-0000-000055770000}"/>
    <cellStyle name="Normal 33 2 2 3" xfId="14358" xr:uid="{00000000-0005-0000-0000-000056770000}"/>
    <cellStyle name="Normal 33 2 2 3 2" xfId="14359" xr:uid="{00000000-0005-0000-0000-000057770000}"/>
    <cellStyle name="Normal 33 2 2 3 2 2" xfId="29242" xr:uid="{00000000-0005-0000-0000-000058770000}"/>
    <cellStyle name="Normal 33 2 2 3 3" xfId="14360" xr:uid="{00000000-0005-0000-0000-000059770000}"/>
    <cellStyle name="Normal 33 2 2 3 3 2" xfId="29243" xr:uid="{00000000-0005-0000-0000-00005A770000}"/>
    <cellStyle name="Normal 33 2 2 3 4" xfId="29241" xr:uid="{00000000-0005-0000-0000-00005B770000}"/>
    <cellStyle name="Normal 33 2 2 4" xfId="14361" xr:uid="{00000000-0005-0000-0000-00005C770000}"/>
    <cellStyle name="Normal 33 2 2 4 2" xfId="14362" xr:uid="{00000000-0005-0000-0000-00005D770000}"/>
    <cellStyle name="Normal 33 2 2 4 2 2" xfId="29245" xr:uid="{00000000-0005-0000-0000-00005E770000}"/>
    <cellStyle name="Normal 33 2 2 4 3" xfId="29244" xr:uid="{00000000-0005-0000-0000-00005F770000}"/>
    <cellStyle name="Normal 33 2 2 5" xfId="29234" xr:uid="{00000000-0005-0000-0000-000060770000}"/>
    <cellStyle name="Normal 33 2 3" xfId="14363" xr:uid="{00000000-0005-0000-0000-000061770000}"/>
    <cellStyle name="Normal 33 2 3 2" xfId="14364" xr:uid="{00000000-0005-0000-0000-000062770000}"/>
    <cellStyle name="Normal 33 2 3 2 2" xfId="14365" xr:uid="{00000000-0005-0000-0000-000063770000}"/>
    <cellStyle name="Normal 33 2 3 2 2 2" xfId="29248" xr:uid="{00000000-0005-0000-0000-000064770000}"/>
    <cellStyle name="Normal 33 2 3 2 3" xfId="14366" xr:uid="{00000000-0005-0000-0000-000065770000}"/>
    <cellStyle name="Normal 33 2 3 2 3 2" xfId="29249" xr:uid="{00000000-0005-0000-0000-000066770000}"/>
    <cellStyle name="Normal 33 2 3 2 4" xfId="29247" xr:uid="{00000000-0005-0000-0000-000067770000}"/>
    <cellStyle name="Normal 33 2 3 3" xfId="14367" xr:uid="{00000000-0005-0000-0000-000068770000}"/>
    <cellStyle name="Normal 33 2 3 3 2" xfId="14368" xr:uid="{00000000-0005-0000-0000-000069770000}"/>
    <cellStyle name="Normal 33 2 3 3 2 2" xfId="29251" xr:uid="{00000000-0005-0000-0000-00006A770000}"/>
    <cellStyle name="Normal 33 2 3 3 3" xfId="29250" xr:uid="{00000000-0005-0000-0000-00006B770000}"/>
    <cellStyle name="Normal 33 2 3 4" xfId="29246" xr:uid="{00000000-0005-0000-0000-00006C770000}"/>
    <cellStyle name="Normal 33 2 4" xfId="14369" xr:uid="{00000000-0005-0000-0000-00006D770000}"/>
    <cellStyle name="Normal 33 2 4 2" xfId="14370" xr:uid="{00000000-0005-0000-0000-00006E770000}"/>
    <cellStyle name="Normal 33 2 4 2 2" xfId="29253" xr:uid="{00000000-0005-0000-0000-00006F770000}"/>
    <cellStyle name="Normal 33 2 4 3" xfId="14371" xr:uid="{00000000-0005-0000-0000-000070770000}"/>
    <cellStyle name="Normal 33 2 4 3 2" xfId="29254" xr:uid="{00000000-0005-0000-0000-000071770000}"/>
    <cellStyle name="Normal 33 2 4 4" xfId="29252" xr:uid="{00000000-0005-0000-0000-000072770000}"/>
    <cellStyle name="Normal 33 2 5" xfId="14372" xr:uid="{00000000-0005-0000-0000-000073770000}"/>
    <cellStyle name="Normal 33 2 5 2" xfId="14373" xr:uid="{00000000-0005-0000-0000-000074770000}"/>
    <cellStyle name="Normal 33 2 5 2 2" xfId="29256" xr:uid="{00000000-0005-0000-0000-000075770000}"/>
    <cellStyle name="Normal 33 2 5 3" xfId="29255" xr:uid="{00000000-0005-0000-0000-000076770000}"/>
    <cellStyle name="Normal 33 2 6" xfId="29233" xr:uid="{00000000-0005-0000-0000-000077770000}"/>
    <cellStyle name="Normal 33 3" xfId="14374" xr:uid="{00000000-0005-0000-0000-000078770000}"/>
    <cellStyle name="Normal 33 3 2" xfId="14375" xr:uid="{00000000-0005-0000-0000-000079770000}"/>
    <cellStyle name="Normal 33 3 2 2" xfId="14376" xr:uid="{00000000-0005-0000-0000-00007A770000}"/>
    <cellStyle name="Normal 33 3 2 2 2" xfId="14377" xr:uid="{00000000-0005-0000-0000-00007B770000}"/>
    <cellStyle name="Normal 33 3 2 2 2 2" xfId="29260" xr:uid="{00000000-0005-0000-0000-00007C770000}"/>
    <cellStyle name="Normal 33 3 2 2 3" xfId="14378" xr:uid="{00000000-0005-0000-0000-00007D770000}"/>
    <cellStyle name="Normal 33 3 2 2 3 2" xfId="29261" xr:uid="{00000000-0005-0000-0000-00007E770000}"/>
    <cellStyle name="Normal 33 3 2 2 4" xfId="29259" xr:uid="{00000000-0005-0000-0000-00007F770000}"/>
    <cellStyle name="Normal 33 3 2 3" xfId="14379" xr:uid="{00000000-0005-0000-0000-000080770000}"/>
    <cellStyle name="Normal 33 3 2 3 2" xfId="14380" xr:uid="{00000000-0005-0000-0000-000081770000}"/>
    <cellStyle name="Normal 33 3 2 3 2 2" xfId="29263" xr:uid="{00000000-0005-0000-0000-000082770000}"/>
    <cellStyle name="Normal 33 3 2 3 3" xfId="29262" xr:uid="{00000000-0005-0000-0000-000083770000}"/>
    <cellStyle name="Normal 33 3 2 4" xfId="29258" xr:uid="{00000000-0005-0000-0000-000084770000}"/>
    <cellStyle name="Normal 33 3 3" xfId="14381" xr:uid="{00000000-0005-0000-0000-000085770000}"/>
    <cellStyle name="Normal 33 3 3 2" xfId="14382" xr:uid="{00000000-0005-0000-0000-000086770000}"/>
    <cellStyle name="Normal 33 3 3 2 2" xfId="29265" xr:uid="{00000000-0005-0000-0000-000087770000}"/>
    <cellStyle name="Normal 33 3 3 3" xfId="14383" xr:uid="{00000000-0005-0000-0000-000088770000}"/>
    <cellStyle name="Normal 33 3 3 3 2" xfId="29266" xr:uid="{00000000-0005-0000-0000-000089770000}"/>
    <cellStyle name="Normal 33 3 3 4" xfId="29264" xr:uid="{00000000-0005-0000-0000-00008A770000}"/>
    <cellStyle name="Normal 33 3 4" xfId="14384" xr:uid="{00000000-0005-0000-0000-00008B770000}"/>
    <cellStyle name="Normal 33 3 4 2" xfId="14385" xr:uid="{00000000-0005-0000-0000-00008C770000}"/>
    <cellStyle name="Normal 33 3 4 2 2" xfId="29268" xr:uid="{00000000-0005-0000-0000-00008D770000}"/>
    <cellStyle name="Normal 33 3 4 3" xfId="29267" xr:uid="{00000000-0005-0000-0000-00008E770000}"/>
    <cellStyle name="Normal 33 3 5" xfId="29257" xr:uid="{00000000-0005-0000-0000-00008F770000}"/>
    <cellStyle name="Normal 33 4" xfId="14386" xr:uid="{00000000-0005-0000-0000-000090770000}"/>
    <cellStyle name="Normal 33 4 2" xfId="14387" xr:uid="{00000000-0005-0000-0000-000091770000}"/>
    <cellStyle name="Normal 33 4 2 2" xfId="14388" xr:uid="{00000000-0005-0000-0000-000092770000}"/>
    <cellStyle name="Normal 33 4 2 2 2" xfId="29271" xr:uid="{00000000-0005-0000-0000-000093770000}"/>
    <cellStyle name="Normal 33 4 2 3" xfId="14389" xr:uid="{00000000-0005-0000-0000-000094770000}"/>
    <cellStyle name="Normal 33 4 2 3 2" xfId="29272" xr:uid="{00000000-0005-0000-0000-000095770000}"/>
    <cellStyle name="Normal 33 4 2 4" xfId="29270" xr:uid="{00000000-0005-0000-0000-000096770000}"/>
    <cellStyle name="Normal 33 4 3" xfId="14390" xr:uid="{00000000-0005-0000-0000-000097770000}"/>
    <cellStyle name="Normal 33 4 3 2" xfId="14391" xr:uid="{00000000-0005-0000-0000-000098770000}"/>
    <cellStyle name="Normal 33 4 3 2 2" xfId="29274" xr:uid="{00000000-0005-0000-0000-000099770000}"/>
    <cellStyle name="Normal 33 4 3 3" xfId="29273" xr:uid="{00000000-0005-0000-0000-00009A770000}"/>
    <cellStyle name="Normal 33 4 4" xfId="29269" xr:uid="{00000000-0005-0000-0000-00009B770000}"/>
    <cellStyle name="Normal 33 5" xfId="14392" xr:uid="{00000000-0005-0000-0000-00009C770000}"/>
    <cellStyle name="Normal 33 5 2" xfId="14393" xr:uid="{00000000-0005-0000-0000-00009D770000}"/>
    <cellStyle name="Normal 33 5 2 2" xfId="29276" xr:uid="{00000000-0005-0000-0000-00009E770000}"/>
    <cellStyle name="Normal 33 5 3" xfId="14394" xr:uid="{00000000-0005-0000-0000-00009F770000}"/>
    <cellStyle name="Normal 33 5 3 2" xfId="29277" xr:uid="{00000000-0005-0000-0000-0000A0770000}"/>
    <cellStyle name="Normal 33 5 4" xfId="29275" xr:uid="{00000000-0005-0000-0000-0000A1770000}"/>
    <cellStyle name="Normal 33 6" xfId="14395" xr:uid="{00000000-0005-0000-0000-0000A2770000}"/>
    <cellStyle name="Normal 33 6 2" xfId="14396" xr:uid="{00000000-0005-0000-0000-0000A3770000}"/>
    <cellStyle name="Normal 33 6 2 2" xfId="29279" xr:uid="{00000000-0005-0000-0000-0000A4770000}"/>
    <cellStyle name="Normal 33 6 3" xfId="29278" xr:uid="{00000000-0005-0000-0000-0000A5770000}"/>
    <cellStyle name="Normal 34" xfId="600" xr:uid="{00000000-0005-0000-0000-0000A6770000}"/>
    <cellStyle name="Normal 34 2" xfId="14397" xr:uid="{00000000-0005-0000-0000-0000A7770000}"/>
    <cellStyle name="Normal 34 2 2" xfId="14398" xr:uid="{00000000-0005-0000-0000-0000A8770000}"/>
    <cellStyle name="Normal 34 2 2 2" xfId="14399" xr:uid="{00000000-0005-0000-0000-0000A9770000}"/>
    <cellStyle name="Normal 34 2 2 2 2" xfId="14400" xr:uid="{00000000-0005-0000-0000-0000AA770000}"/>
    <cellStyle name="Normal 34 2 2 2 2 2" xfId="14401" xr:uid="{00000000-0005-0000-0000-0000AB770000}"/>
    <cellStyle name="Normal 34 2 2 2 2 2 2" xfId="29284" xr:uid="{00000000-0005-0000-0000-0000AC770000}"/>
    <cellStyle name="Normal 34 2 2 2 2 3" xfId="14402" xr:uid="{00000000-0005-0000-0000-0000AD770000}"/>
    <cellStyle name="Normal 34 2 2 2 2 3 2" xfId="29285" xr:uid="{00000000-0005-0000-0000-0000AE770000}"/>
    <cellStyle name="Normal 34 2 2 2 2 4" xfId="29283" xr:uid="{00000000-0005-0000-0000-0000AF770000}"/>
    <cellStyle name="Normal 34 2 2 2 3" xfId="14403" xr:uid="{00000000-0005-0000-0000-0000B0770000}"/>
    <cellStyle name="Normal 34 2 2 2 3 2" xfId="14404" xr:uid="{00000000-0005-0000-0000-0000B1770000}"/>
    <cellStyle name="Normal 34 2 2 2 3 2 2" xfId="29287" xr:uid="{00000000-0005-0000-0000-0000B2770000}"/>
    <cellStyle name="Normal 34 2 2 2 3 3" xfId="29286" xr:uid="{00000000-0005-0000-0000-0000B3770000}"/>
    <cellStyle name="Normal 34 2 2 2 4" xfId="29282" xr:uid="{00000000-0005-0000-0000-0000B4770000}"/>
    <cellStyle name="Normal 34 2 2 3" xfId="14405" xr:uid="{00000000-0005-0000-0000-0000B5770000}"/>
    <cellStyle name="Normal 34 2 2 3 2" xfId="14406" xr:uid="{00000000-0005-0000-0000-0000B6770000}"/>
    <cellStyle name="Normal 34 2 2 3 2 2" xfId="29289" xr:uid="{00000000-0005-0000-0000-0000B7770000}"/>
    <cellStyle name="Normal 34 2 2 3 3" xfId="14407" xr:uid="{00000000-0005-0000-0000-0000B8770000}"/>
    <cellStyle name="Normal 34 2 2 3 3 2" xfId="29290" xr:uid="{00000000-0005-0000-0000-0000B9770000}"/>
    <cellStyle name="Normal 34 2 2 3 4" xfId="29288" xr:uid="{00000000-0005-0000-0000-0000BA770000}"/>
    <cellStyle name="Normal 34 2 2 4" xfId="14408" xr:uid="{00000000-0005-0000-0000-0000BB770000}"/>
    <cellStyle name="Normal 34 2 2 4 2" xfId="14409" xr:uid="{00000000-0005-0000-0000-0000BC770000}"/>
    <cellStyle name="Normal 34 2 2 4 2 2" xfId="29292" xr:uid="{00000000-0005-0000-0000-0000BD770000}"/>
    <cellStyle name="Normal 34 2 2 4 3" xfId="29291" xr:uid="{00000000-0005-0000-0000-0000BE770000}"/>
    <cellStyle name="Normal 34 2 2 5" xfId="29281" xr:uid="{00000000-0005-0000-0000-0000BF770000}"/>
    <cellStyle name="Normal 34 2 3" xfId="14410" xr:uid="{00000000-0005-0000-0000-0000C0770000}"/>
    <cellStyle name="Normal 34 2 3 2" xfId="14411" xr:uid="{00000000-0005-0000-0000-0000C1770000}"/>
    <cellStyle name="Normal 34 2 3 2 2" xfId="14412" xr:uid="{00000000-0005-0000-0000-0000C2770000}"/>
    <cellStyle name="Normal 34 2 3 2 2 2" xfId="29295" xr:uid="{00000000-0005-0000-0000-0000C3770000}"/>
    <cellStyle name="Normal 34 2 3 2 3" xfId="14413" xr:uid="{00000000-0005-0000-0000-0000C4770000}"/>
    <cellStyle name="Normal 34 2 3 2 3 2" xfId="29296" xr:uid="{00000000-0005-0000-0000-0000C5770000}"/>
    <cellStyle name="Normal 34 2 3 2 4" xfId="29294" xr:uid="{00000000-0005-0000-0000-0000C6770000}"/>
    <cellStyle name="Normal 34 2 3 3" xfId="14414" xr:uid="{00000000-0005-0000-0000-0000C7770000}"/>
    <cellStyle name="Normal 34 2 3 3 2" xfId="14415" xr:uid="{00000000-0005-0000-0000-0000C8770000}"/>
    <cellStyle name="Normal 34 2 3 3 2 2" xfId="29298" xr:uid="{00000000-0005-0000-0000-0000C9770000}"/>
    <cellStyle name="Normal 34 2 3 3 3" xfId="29297" xr:uid="{00000000-0005-0000-0000-0000CA770000}"/>
    <cellStyle name="Normal 34 2 3 4" xfId="29293" xr:uid="{00000000-0005-0000-0000-0000CB770000}"/>
    <cellStyle name="Normal 34 2 4" xfId="14416" xr:uid="{00000000-0005-0000-0000-0000CC770000}"/>
    <cellStyle name="Normal 34 2 4 2" xfId="14417" xr:uid="{00000000-0005-0000-0000-0000CD770000}"/>
    <cellStyle name="Normal 34 2 4 2 2" xfId="29300" xr:uid="{00000000-0005-0000-0000-0000CE770000}"/>
    <cellStyle name="Normal 34 2 4 3" xfId="14418" xr:uid="{00000000-0005-0000-0000-0000CF770000}"/>
    <cellStyle name="Normal 34 2 4 3 2" xfId="29301" xr:uid="{00000000-0005-0000-0000-0000D0770000}"/>
    <cellStyle name="Normal 34 2 4 4" xfId="29299" xr:uid="{00000000-0005-0000-0000-0000D1770000}"/>
    <cellStyle name="Normal 34 2 5" xfId="14419" xr:uid="{00000000-0005-0000-0000-0000D2770000}"/>
    <cellStyle name="Normal 34 2 5 2" xfId="14420" xr:uid="{00000000-0005-0000-0000-0000D3770000}"/>
    <cellStyle name="Normal 34 2 5 2 2" xfId="29303" xr:uid="{00000000-0005-0000-0000-0000D4770000}"/>
    <cellStyle name="Normal 34 2 5 3" xfId="29302" xr:uid="{00000000-0005-0000-0000-0000D5770000}"/>
    <cellStyle name="Normal 34 2 6" xfId="29280" xr:uid="{00000000-0005-0000-0000-0000D6770000}"/>
    <cellStyle name="Normal 34 2 7" xfId="33517" xr:uid="{00000000-0005-0000-0000-0000D7770000}"/>
    <cellStyle name="Normal 34 3" xfId="14421" xr:uid="{00000000-0005-0000-0000-0000D8770000}"/>
    <cellStyle name="Normal 34 3 2" xfId="14422" xr:uid="{00000000-0005-0000-0000-0000D9770000}"/>
    <cellStyle name="Normal 34 3 2 2" xfId="14423" xr:uid="{00000000-0005-0000-0000-0000DA770000}"/>
    <cellStyle name="Normal 34 3 2 2 2" xfId="14424" xr:uid="{00000000-0005-0000-0000-0000DB770000}"/>
    <cellStyle name="Normal 34 3 2 2 2 2" xfId="29307" xr:uid="{00000000-0005-0000-0000-0000DC770000}"/>
    <cellStyle name="Normal 34 3 2 2 3" xfId="14425" xr:uid="{00000000-0005-0000-0000-0000DD770000}"/>
    <cellStyle name="Normal 34 3 2 2 3 2" xfId="29308" xr:uid="{00000000-0005-0000-0000-0000DE770000}"/>
    <cellStyle name="Normal 34 3 2 2 4" xfId="29306" xr:uid="{00000000-0005-0000-0000-0000DF770000}"/>
    <cellStyle name="Normal 34 3 2 3" xfId="14426" xr:uid="{00000000-0005-0000-0000-0000E0770000}"/>
    <cellStyle name="Normal 34 3 2 3 2" xfId="14427" xr:uid="{00000000-0005-0000-0000-0000E1770000}"/>
    <cellStyle name="Normal 34 3 2 3 2 2" xfId="29310" xr:uid="{00000000-0005-0000-0000-0000E2770000}"/>
    <cellStyle name="Normal 34 3 2 3 3" xfId="29309" xr:uid="{00000000-0005-0000-0000-0000E3770000}"/>
    <cellStyle name="Normal 34 3 2 4" xfId="29305" xr:uid="{00000000-0005-0000-0000-0000E4770000}"/>
    <cellStyle name="Normal 34 3 3" xfId="14428" xr:uid="{00000000-0005-0000-0000-0000E5770000}"/>
    <cellStyle name="Normal 34 3 3 2" xfId="14429" xr:uid="{00000000-0005-0000-0000-0000E6770000}"/>
    <cellStyle name="Normal 34 3 3 2 2" xfId="29312" xr:uid="{00000000-0005-0000-0000-0000E7770000}"/>
    <cellStyle name="Normal 34 3 3 3" xfId="14430" xr:uid="{00000000-0005-0000-0000-0000E8770000}"/>
    <cellStyle name="Normal 34 3 3 3 2" xfId="29313" xr:uid="{00000000-0005-0000-0000-0000E9770000}"/>
    <cellStyle name="Normal 34 3 3 4" xfId="29311" xr:uid="{00000000-0005-0000-0000-0000EA770000}"/>
    <cellStyle name="Normal 34 3 4" xfId="14431" xr:uid="{00000000-0005-0000-0000-0000EB770000}"/>
    <cellStyle name="Normal 34 3 4 2" xfId="14432" xr:uid="{00000000-0005-0000-0000-0000EC770000}"/>
    <cellStyle name="Normal 34 3 4 2 2" xfId="29315" xr:uid="{00000000-0005-0000-0000-0000ED770000}"/>
    <cellStyle name="Normal 34 3 4 3" xfId="29314" xr:uid="{00000000-0005-0000-0000-0000EE770000}"/>
    <cellStyle name="Normal 34 3 5" xfId="29304" xr:uid="{00000000-0005-0000-0000-0000EF770000}"/>
    <cellStyle name="Normal 34 4" xfId="14433" xr:uid="{00000000-0005-0000-0000-0000F0770000}"/>
    <cellStyle name="Normal 34 4 2" xfId="14434" xr:uid="{00000000-0005-0000-0000-0000F1770000}"/>
    <cellStyle name="Normal 34 4 2 2" xfId="14435" xr:uid="{00000000-0005-0000-0000-0000F2770000}"/>
    <cellStyle name="Normal 34 4 2 2 2" xfId="29318" xr:uid="{00000000-0005-0000-0000-0000F3770000}"/>
    <cellStyle name="Normal 34 4 2 3" xfId="14436" xr:uid="{00000000-0005-0000-0000-0000F4770000}"/>
    <cellStyle name="Normal 34 4 2 3 2" xfId="29319" xr:uid="{00000000-0005-0000-0000-0000F5770000}"/>
    <cellStyle name="Normal 34 4 2 4" xfId="29317" xr:uid="{00000000-0005-0000-0000-0000F6770000}"/>
    <cellStyle name="Normal 34 4 3" xfId="14437" xr:uid="{00000000-0005-0000-0000-0000F7770000}"/>
    <cellStyle name="Normal 34 4 3 2" xfId="14438" xr:uid="{00000000-0005-0000-0000-0000F8770000}"/>
    <cellStyle name="Normal 34 4 3 2 2" xfId="29321" xr:uid="{00000000-0005-0000-0000-0000F9770000}"/>
    <cellStyle name="Normal 34 4 3 3" xfId="29320" xr:uid="{00000000-0005-0000-0000-0000FA770000}"/>
    <cellStyle name="Normal 34 4 4" xfId="29316" xr:uid="{00000000-0005-0000-0000-0000FB770000}"/>
    <cellStyle name="Normal 34 5" xfId="14439" xr:uid="{00000000-0005-0000-0000-0000FC770000}"/>
    <cellStyle name="Normal 34 5 2" xfId="14440" xr:uid="{00000000-0005-0000-0000-0000FD770000}"/>
    <cellStyle name="Normal 34 5 2 2" xfId="29323" xr:uid="{00000000-0005-0000-0000-0000FE770000}"/>
    <cellStyle name="Normal 34 5 3" xfId="14441" xr:uid="{00000000-0005-0000-0000-0000FF770000}"/>
    <cellStyle name="Normal 34 5 3 2" xfId="29324" xr:uid="{00000000-0005-0000-0000-000000780000}"/>
    <cellStyle name="Normal 34 5 4" xfId="29322" xr:uid="{00000000-0005-0000-0000-000001780000}"/>
    <cellStyle name="Normal 34 6" xfId="14442" xr:uid="{00000000-0005-0000-0000-000002780000}"/>
    <cellStyle name="Normal 34 6 2" xfId="14443" xr:uid="{00000000-0005-0000-0000-000003780000}"/>
    <cellStyle name="Normal 34 6 2 2" xfId="29326" xr:uid="{00000000-0005-0000-0000-000004780000}"/>
    <cellStyle name="Normal 34 6 3" xfId="29325" xr:uid="{00000000-0005-0000-0000-000005780000}"/>
    <cellStyle name="Normal 34 7" xfId="32827" xr:uid="{00000000-0005-0000-0000-000006780000}"/>
    <cellStyle name="Normal 35" xfId="590" xr:uid="{00000000-0005-0000-0000-000007780000}"/>
    <cellStyle name="Normal 35 2" xfId="14444" xr:uid="{00000000-0005-0000-0000-000008780000}"/>
    <cellStyle name="Normal 35 2 2" xfId="14445" xr:uid="{00000000-0005-0000-0000-000009780000}"/>
    <cellStyle name="Normal 35 2 2 2" xfId="14446" xr:uid="{00000000-0005-0000-0000-00000A780000}"/>
    <cellStyle name="Normal 35 2 2 2 2" xfId="14447" xr:uid="{00000000-0005-0000-0000-00000B780000}"/>
    <cellStyle name="Normal 35 2 2 2 2 2" xfId="14448" xr:uid="{00000000-0005-0000-0000-00000C780000}"/>
    <cellStyle name="Normal 35 2 2 2 2 2 2" xfId="29331" xr:uid="{00000000-0005-0000-0000-00000D780000}"/>
    <cellStyle name="Normal 35 2 2 2 2 3" xfId="14449" xr:uid="{00000000-0005-0000-0000-00000E780000}"/>
    <cellStyle name="Normal 35 2 2 2 2 3 2" xfId="29332" xr:uid="{00000000-0005-0000-0000-00000F780000}"/>
    <cellStyle name="Normal 35 2 2 2 2 4" xfId="29330" xr:uid="{00000000-0005-0000-0000-000010780000}"/>
    <cellStyle name="Normal 35 2 2 2 3" xfId="14450" xr:uid="{00000000-0005-0000-0000-000011780000}"/>
    <cellStyle name="Normal 35 2 2 2 3 2" xfId="14451" xr:uid="{00000000-0005-0000-0000-000012780000}"/>
    <cellStyle name="Normal 35 2 2 2 3 2 2" xfId="29334" xr:uid="{00000000-0005-0000-0000-000013780000}"/>
    <cellStyle name="Normal 35 2 2 2 3 3" xfId="29333" xr:uid="{00000000-0005-0000-0000-000014780000}"/>
    <cellStyle name="Normal 35 2 2 2 4" xfId="29329" xr:uid="{00000000-0005-0000-0000-000015780000}"/>
    <cellStyle name="Normal 35 2 2 3" xfId="14452" xr:uid="{00000000-0005-0000-0000-000016780000}"/>
    <cellStyle name="Normal 35 2 2 3 2" xfId="14453" xr:uid="{00000000-0005-0000-0000-000017780000}"/>
    <cellStyle name="Normal 35 2 2 3 2 2" xfId="29336" xr:uid="{00000000-0005-0000-0000-000018780000}"/>
    <cellStyle name="Normal 35 2 2 3 3" xfId="14454" xr:uid="{00000000-0005-0000-0000-000019780000}"/>
    <cellStyle name="Normal 35 2 2 3 3 2" xfId="29337" xr:uid="{00000000-0005-0000-0000-00001A780000}"/>
    <cellStyle name="Normal 35 2 2 3 4" xfId="29335" xr:uid="{00000000-0005-0000-0000-00001B780000}"/>
    <cellStyle name="Normal 35 2 2 4" xfId="14455" xr:uid="{00000000-0005-0000-0000-00001C780000}"/>
    <cellStyle name="Normal 35 2 2 4 2" xfId="14456" xr:uid="{00000000-0005-0000-0000-00001D780000}"/>
    <cellStyle name="Normal 35 2 2 4 2 2" xfId="29339" xr:uid="{00000000-0005-0000-0000-00001E780000}"/>
    <cellStyle name="Normal 35 2 2 4 3" xfId="29338" xr:uid="{00000000-0005-0000-0000-00001F780000}"/>
    <cellStyle name="Normal 35 2 2 5" xfId="29328" xr:uid="{00000000-0005-0000-0000-000020780000}"/>
    <cellStyle name="Normal 35 2 3" xfId="14457" xr:uid="{00000000-0005-0000-0000-000021780000}"/>
    <cellStyle name="Normal 35 2 3 2" xfId="14458" xr:uid="{00000000-0005-0000-0000-000022780000}"/>
    <cellStyle name="Normal 35 2 3 2 2" xfId="14459" xr:uid="{00000000-0005-0000-0000-000023780000}"/>
    <cellStyle name="Normal 35 2 3 2 2 2" xfId="29342" xr:uid="{00000000-0005-0000-0000-000024780000}"/>
    <cellStyle name="Normal 35 2 3 2 3" xfId="14460" xr:uid="{00000000-0005-0000-0000-000025780000}"/>
    <cellStyle name="Normal 35 2 3 2 3 2" xfId="29343" xr:uid="{00000000-0005-0000-0000-000026780000}"/>
    <cellStyle name="Normal 35 2 3 2 4" xfId="29341" xr:uid="{00000000-0005-0000-0000-000027780000}"/>
    <cellStyle name="Normal 35 2 3 3" xfId="14461" xr:uid="{00000000-0005-0000-0000-000028780000}"/>
    <cellStyle name="Normal 35 2 3 3 2" xfId="14462" xr:uid="{00000000-0005-0000-0000-000029780000}"/>
    <cellStyle name="Normal 35 2 3 3 2 2" xfId="29345" xr:uid="{00000000-0005-0000-0000-00002A780000}"/>
    <cellStyle name="Normal 35 2 3 3 3" xfId="29344" xr:uid="{00000000-0005-0000-0000-00002B780000}"/>
    <cellStyle name="Normal 35 2 3 4" xfId="29340" xr:uid="{00000000-0005-0000-0000-00002C780000}"/>
    <cellStyle name="Normal 35 2 4" xfId="14463" xr:uid="{00000000-0005-0000-0000-00002D780000}"/>
    <cellStyle name="Normal 35 2 4 2" xfId="14464" xr:uid="{00000000-0005-0000-0000-00002E780000}"/>
    <cellStyle name="Normal 35 2 4 2 2" xfId="29347" xr:uid="{00000000-0005-0000-0000-00002F780000}"/>
    <cellStyle name="Normal 35 2 4 3" xfId="14465" xr:uid="{00000000-0005-0000-0000-000030780000}"/>
    <cellStyle name="Normal 35 2 4 3 2" xfId="29348" xr:uid="{00000000-0005-0000-0000-000031780000}"/>
    <cellStyle name="Normal 35 2 4 4" xfId="29346" xr:uid="{00000000-0005-0000-0000-000032780000}"/>
    <cellStyle name="Normal 35 2 5" xfId="14466" xr:uid="{00000000-0005-0000-0000-000033780000}"/>
    <cellStyle name="Normal 35 2 5 2" xfId="14467" xr:uid="{00000000-0005-0000-0000-000034780000}"/>
    <cellStyle name="Normal 35 2 5 2 2" xfId="29350" xr:uid="{00000000-0005-0000-0000-000035780000}"/>
    <cellStyle name="Normal 35 2 5 3" xfId="29349" xr:uid="{00000000-0005-0000-0000-000036780000}"/>
    <cellStyle name="Normal 35 2 6" xfId="29327" xr:uid="{00000000-0005-0000-0000-000037780000}"/>
    <cellStyle name="Normal 35 2 7" xfId="33557" xr:uid="{00000000-0005-0000-0000-000038780000}"/>
    <cellStyle name="Normal 35 3" xfId="14468" xr:uid="{00000000-0005-0000-0000-000039780000}"/>
    <cellStyle name="Normal 35 3 2" xfId="14469" xr:uid="{00000000-0005-0000-0000-00003A780000}"/>
    <cellStyle name="Normal 35 3 2 2" xfId="14470" xr:uid="{00000000-0005-0000-0000-00003B780000}"/>
    <cellStyle name="Normal 35 3 2 2 2" xfId="14471" xr:uid="{00000000-0005-0000-0000-00003C780000}"/>
    <cellStyle name="Normal 35 3 2 2 2 2" xfId="29354" xr:uid="{00000000-0005-0000-0000-00003D780000}"/>
    <cellStyle name="Normal 35 3 2 2 3" xfId="14472" xr:uid="{00000000-0005-0000-0000-00003E780000}"/>
    <cellStyle name="Normal 35 3 2 2 3 2" xfId="29355" xr:uid="{00000000-0005-0000-0000-00003F780000}"/>
    <cellStyle name="Normal 35 3 2 2 4" xfId="29353" xr:uid="{00000000-0005-0000-0000-000040780000}"/>
    <cellStyle name="Normal 35 3 2 3" xfId="14473" xr:uid="{00000000-0005-0000-0000-000041780000}"/>
    <cellStyle name="Normal 35 3 2 3 2" xfId="14474" xr:uid="{00000000-0005-0000-0000-000042780000}"/>
    <cellStyle name="Normal 35 3 2 3 2 2" xfId="29357" xr:uid="{00000000-0005-0000-0000-000043780000}"/>
    <cellStyle name="Normal 35 3 2 3 3" xfId="29356" xr:uid="{00000000-0005-0000-0000-000044780000}"/>
    <cellStyle name="Normal 35 3 2 4" xfId="29352" xr:uid="{00000000-0005-0000-0000-000045780000}"/>
    <cellStyle name="Normal 35 3 3" xfId="14475" xr:uid="{00000000-0005-0000-0000-000046780000}"/>
    <cellStyle name="Normal 35 3 3 2" xfId="14476" xr:uid="{00000000-0005-0000-0000-000047780000}"/>
    <cellStyle name="Normal 35 3 3 2 2" xfId="29359" xr:uid="{00000000-0005-0000-0000-000048780000}"/>
    <cellStyle name="Normal 35 3 3 3" xfId="14477" xr:uid="{00000000-0005-0000-0000-000049780000}"/>
    <cellStyle name="Normal 35 3 3 3 2" xfId="29360" xr:uid="{00000000-0005-0000-0000-00004A780000}"/>
    <cellStyle name="Normal 35 3 3 4" xfId="29358" xr:uid="{00000000-0005-0000-0000-00004B780000}"/>
    <cellStyle name="Normal 35 3 4" xfId="14478" xr:uid="{00000000-0005-0000-0000-00004C780000}"/>
    <cellStyle name="Normal 35 3 4 2" xfId="14479" xr:uid="{00000000-0005-0000-0000-00004D780000}"/>
    <cellStyle name="Normal 35 3 4 2 2" xfId="29362" xr:uid="{00000000-0005-0000-0000-00004E780000}"/>
    <cellStyle name="Normal 35 3 4 3" xfId="29361" xr:uid="{00000000-0005-0000-0000-00004F780000}"/>
    <cellStyle name="Normal 35 3 5" xfId="29351" xr:uid="{00000000-0005-0000-0000-000050780000}"/>
    <cellStyle name="Normal 35 3 6" xfId="34719" xr:uid="{00000000-0005-0000-0000-000051780000}"/>
    <cellStyle name="Normal 35 4" xfId="14480" xr:uid="{00000000-0005-0000-0000-000052780000}"/>
    <cellStyle name="Normal 35 4 2" xfId="14481" xr:uid="{00000000-0005-0000-0000-000053780000}"/>
    <cellStyle name="Normal 35 4 2 2" xfId="14482" xr:uid="{00000000-0005-0000-0000-000054780000}"/>
    <cellStyle name="Normal 35 4 2 2 2" xfId="29365" xr:uid="{00000000-0005-0000-0000-000055780000}"/>
    <cellStyle name="Normal 35 4 2 3" xfId="14483" xr:uid="{00000000-0005-0000-0000-000056780000}"/>
    <cellStyle name="Normal 35 4 2 3 2" xfId="29366" xr:uid="{00000000-0005-0000-0000-000057780000}"/>
    <cellStyle name="Normal 35 4 2 4" xfId="29364" xr:uid="{00000000-0005-0000-0000-000058780000}"/>
    <cellStyle name="Normal 35 4 3" xfId="14484" xr:uid="{00000000-0005-0000-0000-000059780000}"/>
    <cellStyle name="Normal 35 4 3 2" xfId="14485" xr:uid="{00000000-0005-0000-0000-00005A780000}"/>
    <cellStyle name="Normal 35 4 3 2 2" xfId="29368" xr:uid="{00000000-0005-0000-0000-00005B780000}"/>
    <cellStyle name="Normal 35 4 3 3" xfId="29367" xr:uid="{00000000-0005-0000-0000-00005C780000}"/>
    <cellStyle name="Normal 35 4 4" xfId="29363" xr:uid="{00000000-0005-0000-0000-00005D780000}"/>
    <cellStyle name="Normal 35 5" xfId="14486" xr:uid="{00000000-0005-0000-0000-00005E780000}"/>
    <cellStyle name="Normal 35 5 2" xfId="14487" xr:uid="{00000000-0005-0000-0000-00005F780000}"/>
    <cellStyle name="Normal 35 5 2 2" xfId="29370" xr:uid="{00000000-0005-0000-0000-000060780000}"/>
    <cellStyle name="Normal 35 5 3" xfId="14488" xr:uid="{00000000-0005-0000-0000-000061780000}"/>
    <cellStyle name="Normal 35 5 3 2" xfId="29371" xr:uid="{00000000-0005-0000-0000-000062780000}"/>
    <cellStyle name="Normal 35 5 4" xfId="29369" xr:uid="{00000000-0005-0000-0000-000063780000}"/>
    <cellStyle name="Normal 35 6" xfId="14489" xr:uid="{00000000-0005-0000-0000-000064780000}"/>
    <cellStyle name="Normal 35 6 2" xfId="14490" xr:uid="{00000000-0005-0000-0000-000065780000}"/>
    <cellStyle name="Normal 35 6 2 2" xfId="29373" xr:uid="{00000000-0005-0000-0000-000066780000}"/>
    <cellStyle name="Normal 35 6 3" xfId="29372" xr:uid="{00000000-0005-0000-0000-000067780000}"/>
    <cellStyle name="Normal 35 7" xfId="32879" xr:uid="{00000000-0005-0000-0000-000068780000}"/>
    <cellStyle name="Normal 36" xfId="591" xr:uid="{00000000-0005-0000-0000-000069780000}"/>
    <cellStyle name="Normal 36 2" xfId="14491" xr:uid="{00000000-0005-0000-0000-00006A780000}"/>
    <cellStyle name="Normal 36 2 2" xfId="14492" xr:uid="{00000000-0005-0000-0000-00006B780000}"/>
    <cellStyle name="Normal 36 3" xfId="32880" xr:uid="{00000000-0005-0000-0000-00006C780000}"/>
    <cellStyle name="Normal 37" xfId="608" xr:uid="{00000000-0005-0000-0000-00006D780000}"/>
    <cellStyle name="Normal 37 2" xfId="14493" xr:uid="{00000000-0005-0000-0000-00006E780000}"/>
    <cellStyle name="Normal 37 2 2" xfId="14494" xr:uid="{00000000-0005-0000-0000-00006F780000}"/>
    <cellStyle name="Normal 37 2 2 2" xfId="14495" xr:uid="{00000000-0005-0000-0000-000070780000}"/>
    <cellStyle name="Normal 37 2 2 2 2" xfId="14496" xr:uid="{00000000-0005-0000-0000-000071780000}"/>
    <cellStyle name="Normal 37 2 2 2 2 2" xfId="29377" xr:uid="{00000000-0005-0000-0000-000072780000}"/>
    <cellStyle name="Normal 37 2 2 2 3" xfId="14497" xr:uid="{00000000-0005-0000-0000-000073780000}"/>
    <cellStyle name="Normal 37 2 2 2 3 2" xfId="29378" xr:uid="{00000000-0005-0000-0000-000074780000}"/>
    <cellStyle name="Normal 37 2 2 2 4" xfId="29376" xr:uid="{00000000-0005-0000-0000-000075780000}"/>
    <cellStyle name="Normal 37 2 2 3" xfId="14498" xr:uid="{00000000-0005-0000-0000-000076780000}"/>
    <cellStyle name="Normal 37 2 2 3 2" xfId="14499" xr:uid="{00000000-0005-0000-0000-000077780000}"/>
    <cellStyle name="Normal 37 2 2 3 2 2" xfId="29380" xr:uid="{00000000-0005-0000-0000-000078780000}"/>
    <cellStyle name="Normal 37 2 2 3 3" xfId="29379" xr:uid="{00000000-0005-0000-0000-000079780000}"/>
    <cellStyle name="Normal 37 2 2 4" xfId="29375" xr:uid="{00000000-0005-0000-0000-00007A780000}"/>
    <cellStyle name="Normal 37 2 3" xfId="14500" xr:uid="{00000000-0005-0000-0000-00007B780000}"/>
    <cellStyle name="Normal 37 2 3 2" xfId="14501" xr:uid="{00000000-0005-0000-0000-00007C780000}"/>
    <cellStyle name="Normal 37 2 3 2 2" xfId="29382" xr:uid="{00000000-0005-0000-0000-00007D780000}"/>
    <cellStyle name="Normal 37 2 3 3" xfId="14502" xr:uid="{00000000-0005-0000-0000-00007E780000}"/>
    <cellStyle name="Normal 37 2 3 3 2" xfId="29383" xr:uid="{00000000-0005-0000-0000-00007F780000}"/>
    <cellStyle name="Normal 37 2 3 4" xfId="29381" xr:uid="{00000000-0005-0000-0000-000080780000}"/>
    <cellStyle name="Normal 37 2 4" xfId="14503" xr:uid="{00000000-0005-0000-0000-000081780000}"/>
    <cellStyle name="Normal 37 2 4 2" xfId="14504" xr:uid="{00000000-0005-0000-0000-000082780000}"/>
    <cellStyle name="Normal 37 2 4 2 2" xfId="29385" xr:uid="{00000000-0005-0000-0000-000083780000}"/>
    <cellStyle name="Normal 37 2 4 3" xfId="29384" xr:uid="{00000000-0005-0000-0000-000084780000}"/>
    <cellStyle name="Normal 37 2 5" xfId="29374" xr:uid="{00000000-0005-0000-0000-000085780000}"/>
    <cellStyle name="Normal 37 2 6" xfId="33574" xr:uid="{00000000-0005-0000-0000-000086780000}"/>
    <cellStyle name="Normal 37 3" xfId="14505" xr:uid="{00000000-0005-0000-0000-000087780000}"/>
    <cellStyle name="Normal 37 3 2" xfId="14506" xr:uid="{00000000-0005-0000-0000-000088780000}"/>
    <cellStyle name="Normal 37 3 2 2" xfId="14507" xr:uid="{00000000-0005-0000-0000-000089780000}"/>
    <cellStyle name="Normal 37 3 2 2 2" xfId="29388" xr:uid="{00000000-0005-0000-0000-00008A780000}"/>
    <cellStyle name="Normal 37 3 2 3" xfId="14508" xr:uid="{00000000-0005-0000-0000-00008B780000}"/>
    <cellStyle name="Normal 37 3 2 3 2" xfId="29389" xr:uid="{00000000-0005-0000-0000-00008C780000}"/>
    <cellStyle name="Normal 37 3 2 4" xfId="29387" xr:uid="{00000000-0005-0000-0000-00008D780000}"/>
    <cellStyle name="Normal 37 3 3" xfId="14509" xr:uid="{00000000-0005-0000-0000-00008E780000}"/>
    <cellStyle name="Normal 37 3 3 2" xfId="14510" xr:uid="{00000000-0005-0000-0000-00008F780000}"/>
    <cellStyle name="Normal 37 3 3 2 2" xfId="29391" xr:uid="{00000000-0005-0000-0000-000090780000}"/>
    <cellStyle name="Normal 37 3 3 3" xfId="29390" xr:uid="{00000000-0005-0000-0000-000091780000}"/>
    <cellStyle name="Normal 37 3 4" xfId="29386" xr:uid="{00000000-0005-0000-0000-000092780000}"/>
    <cellStyle name="Normal 37 4" xfId="14511" xr:uid="{00000000-0005-0000-0000-000093780000}"/>
    <cellStyle name="Normal 37 4 2" xfId="14512" xr:uid="{00000000-0005-0000-0000-000094780000}"/>
    <cellStyle name="Normal 37 4 2 2" xfId="29393" xr:uid="{00000000-0005-0000-0000-000095780000}"/>
    <cellStyle name="Normal 37 4 3" xfId="14513" xr:uid="{00000000-0005-0000-0000-000096780000}"/>
    <cellStyle name="Normal 37 4 3 2" xfId="29394" xr:uid="{00000000-0005-0000-0000-000097780000}"/>
    <cellStyle name="Normal 37 4 4" xfId="29392" xr:uid="{00000000-0005-0000-0000-000098780000}"/>
    <cellStyle name="Normal 37 5" xfId="14514" xr:uid="{00000000-0005-0000-0000-000099780000}"/>
    <cellStyle name="Normal 37 5 2" xfId="14515" xr:uid="{00000000-0005-0000-0000-00009A780000}"/>
    <cellStyle name="Normal 37 5 2 2" xfId="29396" xr:uid="{00000000-0005-0000-0000-00009B780000}"/>
    <cellStyle name="Normal 37 5 3" xfId="29395" xr:uid="{00000000-0005-0000-0000-00009C780000}"/>
    <cellStyle name="Normal 37 6" xfId="32881" xr:uid="{00000000-0005-0000-0000-00009D780000}"/>
    <cellStyle name="Normal 38" xfId="754" xr:uid="{00000000-0005-0000-0000-00009E780000}"/>
    <cellStyle name="Normal 38 2" xfId="14516" xr:uid="{00000000-0005-0000-0000-00009F780000}"/>
    <cellStyle name="Normal 38 2 2" xfId="14517" xr:uid="{00000000-0005-0000-0000-0000A0780000}"/>
    <cellStyle name="Normal 38 2 2 2" xfId="14518" xr:uid="{00000000-0005-0000-0000-0000A1780000}"/>
    <cellStyle name="Normal 38 2 2 2 2" xfId="14519" xr:uid="{00000000-0005-0000-0000-0000A2780000}"/>
    <cellStyle name="Normal 38 2 2 2 2 2" xfId="29400" xr:uid="{00000000-0005-0000-0000-0000A3780000}"/>
    <cellStyle name="Normal 38 2 2 2 3" xfId="14520" xr:uid="{00000000-0005-0000-0000-0000A4780000}"/>
    <cellStyle name="Normal 38 2 2 2 3 2" xfId="29401" xr:uid="{00000000-0005-0000-0000-0000A5780000}"/>
    <cellStyle name="Normal 38 2 2 2 4" xfId="29399" xr:uid="{00000000-0005-0000-0000-0000A6780000}"/>
    <cellStyle name="Normal 38 2 2 3" xfId="14521" xr:uid="{00000000-0005-0000-0000-0000A7780000}"/>
    <cellStyle name="Normal 38 2 2 3 2" xfId="14522" xr:uid="{00000000-0005-0000-0000-0000A8780000}"/>
    <cellStyle name="Normal 38 2 2 3 2 2" xfId="29403" xr:uid="{00000000-0005-0000-0000-0000A9780000}"/>
    <cellStyle name="Normal 38 2 2 3 3" xfId="29402" xr:uid="{00000000-0005-0000-0000-0000AA780000}"/>
    <cellStyle name="Normal 38 2 2 4" xfId="29398" xr:uid="{00000000-0005-0000-0000-0000AB780000}"/>
    <cellStyle name="Normal 38 2 3" xfId="14523" xr:uid="{00000000-0005-0000-0000-0000AC780000}"/>
    <cellStyle name="Normal 38 2 3 2" xfId="14524" xr:uid="{00000000-0005-0000-0000-0000AD780000}"/>
    <cellStyle name="Normal 38 2 3 2 2" xfId="29405" xr:uid="{00000000-0005-0000-0000-0000AE780000}"/>
    <cellStyle name="Normal 38 2 3 3" xfId="14525" xr:uid="{00000000-0005-0000-0000-0000AF780000}"/>
    <cellStyle name="Normal 38 2 3 3 2" xfId="29406" xr:uid="{00000000-0005-0000-0000-0000B0780000}"/>
    <cellStyle name="Normal 38 2 3 4" xfId="29404" xr:uid="{00000000-0005-0000-0000-0000B1780000}"/>
    <cellStyle name="Normal 38 2 4" xfId="14526" xr:uid="{00000000-0005-0000-0000-0000B2780000}"/>
    <cellStyle name="Normal 38 2 4 2" xfId="14527" xr:uid="{00000000-0005-0000-0000-0000B3780000}"/>
    <cellStyle name="Normal 38 2 4 2 2" xfId="29408" xr:uid="{00000000-0005-0000-0000-0000B4780000}"/>
    <cellStyle name="Normal 38 2 4 3" xfId="29407" xr:uid="{00000000-0005-0000-0000-0000B5780000}"/>
    <cellStyle name="Normal 38 2 5" xfId="29397" xr:uid="{00000000-0005-0000-0000-0000B6780000}"/>
    <cellStyle name="Normal 38 2 6" xfId="33585" xr:uid="{00000000-0005-0000-0000-0000B7780000}"/>
    <cellStyle name="Normal 38 3" xfId="14528" xr:uid="{00000000-0005-0000-0000-0000B8780000}"/>
    <cellStyle name="Normal 38 3 2" xfId="14529" xr:uid="{00000000-0005-0000-0000-0000B9780000}"/>
    <cellStyle name="Normal 38 3 2 2" xfId="14530" xr:uid="{00000000-0005-0000-0000-0000BA780000}"/>
    <cellStyle name="Normal 38 3 2 2 2" xfId="29411" xr:uid="{00000000-0005-0000-0000-0000BB780000}"/>
    <cellStyle name="Normal 38 3 2 3" xfId="14531" xr:uid="{00000000-0005-0000-0000-0000BC780000}"/>
    <cellStyle name="Normal 38 3 2 3 2" xfId="29412" xr:uid="{00000000-0005-0000-0000-0000BD780000}"/>
    <cellStyle name="Normal 38 3 2 4" xfId="29410" xr:uid="{00000000-0005-0000-0000-0000BE780000}"/>
    <cellStyle name="Normal 38 3 3" xfId="14532" xr:uid="{00000000-0005-0000-0000-0000BF780000}"/>
    <cellStyle name="Normal 38 3 3 2" xfId="14533" xr:uid="{00000000-0005-0000-0000-0000C0780000}"/>
    <cellStyle name="Normal 38 3 3 2 2" xfId="29414" xr:uid="{00000000-0005-0000-0000-0000C1780000}"/>
    <cellStyle name="Normal 38 3 3 3" xfId="29413" xr:uid="{00000000-0005-0000-0000-0000C2780000}"/>
    <cellStyle name="Normal 38 3 4" xfId="29409" xr:uid="{00000000-0005-0000-0000-0000C3780000}"/>
    <cellStyle name="Normal 38 3 5" xfId="34747" xr:uid="{00000000-0005-0000-0000-0000C4780000}"/>
    <cellStyle name="Normal 38 4" xfId="14534" xr:uid="{00000000-0005-0000-0000-0000C5780000}"/>
    <cellStyle name="Normal 38 4 2" xfId="14535" xr:uid="{00000000-0005-0000-0000-0000C6780000}"/>
    <cellStyle name="Normal 38 4 2 2" xfId="29416" xr:uid="{00000000-0005-0000-0000-0000C7780000}"/>
    <cellStyle name="Normal 38 4 3" xfId="14536" xr:uid="{00000000-0005-0000-0000-0000C8780000}"/>
    <cellStyle name="Normal 38 4 3 2" xfId="29417" xr:uid="{00000000-0005-0000-0000-0000C9780000}"/>
    <cellStyle name="Normal 38 4 4" xfId="29415" xr:uid="{00000000-0005-0000-0000-0000CA780000}"/>
    <cellStyle name="Normal 38 5" xfId="14537" xr:uid="{00000000-0005-0000-0000-0000CB780000}"/>
    <cellStyle name="Normal 38 5 2" xfId="14538" xr:uid="{00000000-0005-0000-0000-0000CC780000}"/>
    <cellStyle name="Normal 38 5 2 2" xfId="29419" xr:uid="{00000000-0005-0000-0000-0000CD780000}"/>
    <cellStyle name="Normal 38 5 3" xfId="29418" xr:uid="{00000000-0005-0000-0000-0000CE780000}"/>
    <cellStyle name="Normal 38 6" xfId="32882" xr:uid="{00000000-0005-0000-0000-0000CF780000}"/>
    <cellStyle name="Normal 39" xfId="770" xr:uid="{00000000-0005-0000-0000-0000D0780000}"/>
    <cellStyle name="Normal 39 2" xfId="14539" xr:uid="{00000000-0005-0000-0000-0000D1780000}"/>
    <cellStyle name="Normal 39 2 2" xfId="14540" xr:uid="{00000000-0005-0000-0000-0000D2780000}"/>
    <cellStyle name="Normal 39 2 2 2" xfId="14541" xr:uid="{00000000-0005-0000-0000-0000D3780000}"/>
    <cellStyle name="Normal 39 2 2 2 2" xfId="14542" xr:uid="{00000000-0005-0000-0000-0000D4780000}"/>
    <cellStyle name="Normal 39 2 2 2 2 2" xfId="29423" xr:uid="{00000000-0005-0000-0000-0000D5780000}"/>
    <cellStyle name="Normal 39 2 2 2 3" xfId="14543" xr:uid="{00000000-0005-0000-0000-0000D6780000}"/>
    <cellStyle name="Normal 39 2 2 2 3 2" xfId="29424" xr:uid="{00000000-0005-0000-0000-0000D7780000}"/>
    <cellStyle name="Normal 39 2 2 2 4" xfId="29422" xr:uid="{00000000-0005-0000-0000-0000D8780000}"/>
    <cellStyle name="Normal 39 2 2 3" xfId="14544" xr:uid="{00000000-0005-0000-0000-0000D9780000}"/>
    <cellStyle name="Normal 39 2 2 3 2" xfId="14545" xr:uid="{00000000-0005-0000-0000-0000DA780000}"/>
    <cellStyle name="Normal 39 2 2 3 2 2" xfId="29426" xr:uid="{00000000-0005-0000-0000-0000DB780000}"/>
    <cellStyle name="Normal 39 2 2 3 3" xfId="29425" xr:uid="{00000000-0005-0000-0000-0000DC780000}"/>
    <cellStyle name="Normal 39 2 2 4" xfId="29421" xr:uid="{00000000-0005-0000-0000-0000DD780000}"/>
    <cellStyle name="Normal 39 2 3" xfId="14546" xr:uid="{00000000-0005-0000-0000-0000DE780000}"/>
    <cellStyle name="Normal 39 2 3 2" xfId="14547" xr:uid="{00000000-0005-0000-0000-0000DF780000}"/>
    <cellStyle name="Normal 39 2 3 2 2" xfId="29428" xr:uid="{00000000-0005-0000-0000-0000E0780000}"/>
    <cellStyle name="Normal 39 2 3 3" xfId="14548" xr:uid="{00000000-0005-0000-0000-0000E1780000}"/>
    <cellStyle name="Normal 39 2 3 3 2" xfId="29429" xr:uid="{00000000-0005-0000-0000-0000E2780000}"/>
    <cellStyle name="Normal 39 2 3 4" xfId="29427" xr:uid="{00000000-0005-0000-0000-0000E3780000}"/>
    <cellStyle name="Normal 39 2 4" xfId="14549" xr:uid="{00000000-0005-0000-0000-0000E4780000}"/>
    <cellStyle name="Normal 39 2 4 2" xfId="14550" xr:uid="{00000000-0005-0000-0000-0000E5780000}"/>
    <cellStyle name="Normal 39 2 4 2 2" xfId="29431" xr:uid="{00000000-0005-0000-0000-0000E6780000}"/>
    <cellStyle name="Normal 39 2 4 3" xfId="29430" xr:uid="{00000000-0005-0000-0000-0000E7780000}"/>
    <cellStyle name="Normal 39 2 5" xfId="29420" xr:uid="{00000000-0005-0000-0000-0000E8780000}"/>
    <cellStyle name="Normal 39 2 6" xfId="33586" xr:uid="{00000000-0005-0000-0000-0000E9780000}"/>
    <cellStyle name="Normal 39 3" xfId="14551" xr:uid="{00000000-0005-0000-0000-0000EA780000}"/>
    <cellStyle name="Normal 39 3 2" xfId="14552" xr:uid="{00000000-0005-0000-0000-0000EB780000}"/>
    <cellStyle name="Normal 39 3 2 2" xfId="14553" xr:uid="{00000000-0005-0000-0000-0000EC780000}"/>
    <cellStyle name="Normal 39 3 2 2 2" xfId="29434" xr:uid="{00000000-0005-0000-0000-0000ED780000}"/>
    <cellStyle name="Normal 39 3 2 3" xfId="14554" xr:uid="{00000000-0005-0000-0000-0000EE780000}"/>
    <cellStyle name="Normal 39 3 2 3 2" xfId="29435" xr:uid="{00000000-0005-0000-0000-0000EF780000}"/>
    <cellStyle name="Normal 39 3 2 4" xfId="29433" xr:uid="{00000000-0005-0000-0000-0000F0780000}"/>
    <cellStyle name="Normal 39 3 3" xfId="14555" xr:uid="{00000000-0005-0000-0000-0000F1780000}"/>
    <cellStyle name="Normal 39 3 3 2" xfId="14556" xr:uid="{00000000-0005-0000-0000-0000F2780000}"/>
    <cellStyle name="Normal 39 3 3 2 2" xfId="29437" xr:uid="{00000000-0005-0000-0000-0000F3780000}"/>
    <cellStyle name="Normal 39 3 3 3" xfId="29436" xr:uid="{00000000-0005-0000-0000-0000F4780000}"/>
    <cellStyle name="Normal 39 3 4" xfId="29432" xr:uid="{00000000-0005-0000-0000-0000F5780000}"/>
    <cellStyle name="Normal 39 3 5" xfId="34787" xr:uid="{00000000-0005-0000-0000-0000F6780000}"/>
    <cellStyle name="Normal 39 4" xfId="14557" xr:uid="{00000000-0005-0000-0000-0000F7780000}"/>
    <cellStyle name="Normal 39 4 2" xfId="14558" xr:uid="{00000000-0005-0000-0000-0000F8780000}"/>
    <cellStyle name="Normal 39 4 2 2" xfId="29439" xr:uid="{00000000-0005-0000-0000-0000F9780000}"/>
    <cellStyle name="Normal 39 4 3" xfId="14559" xr:uid="{00000000-0005-0000-0000-0000FA780000}"/>
    <cellStyle name="Normal 39 4 3 2" xfId="29440" xr:uid="{00000000-0005-0000-0000-0000FB780000}"/>
    <cellStyle name="Normal 39 4 4" xfId="29438" xr:uid="{00000000-0005-0000-0000-0000FC780000}"/>
    <cellStyle name="Normal 39 5" xfId="14560" xr:uid="{00000000-0005-0000-0000-0000FD780000}"/>
    <cellStyle name="Normal 39 5 2" xfId="14561" xr:uid="{00000000-0005-0000-0000-0000FE780000}"/>
    <cellStyle name="Normal 39 5 2 2" xfId="29442" xr:uid="{00000000-0005-0000-0000-0000FF780000}"/>
    <cellStyle name="Normal 39 5 3" xfId="29441" xr:uid="{00000000-0005-0000-0000-000000790000}"/>
    <cellStyle name="Normal 39 6" xfId="2716" xr:uid="{00000000-0005-0000-0000-000001790000}"/>
    <cellStyle name="Normal 39 6 2" xfId="18856" xr:uid="{00000000-0005-0000-0000-000002790000}"/>
    <cellStyle name="Normal 39 7" xfId="32883" xr:uid="{00000000-0005-0000-0000-000003790000}"/>
    <cellStyle name="Normal 4" xfId="333" xr:uid="{00000000-0005-0000-0000-000004790000}"/>
    <cellStyle name="Normal 4 10" xfId="14562" xr:uid="{00000000-0005-0000-0000-000005790000}"/>
    <cellStyle name="Normal 4 10 2" xfId="14563" xr:uid="{00000000-0005-0000-0000-000006790000}"/>
    <cellStyle name="Normal 4 10 2 2" xfId="29444" xr:uid="{00000000-0005-0000-0000-000007790000}"/>
    <cellStyle name="Normal 4 10 3" xfId="14564" xr:uid="{00000000-0005-0000-0000-000008790000}"/>
    <cellStyle name="Normal 4 10 3 2" xfId="29445" xr:uid="{00000000-0005-0000-0000-000009790000}"/>
    <cellStyle name="Normal 4 10 4" xfId="29443" xr:uid="{00000000-0005-0000-0000-00000A790000}"/>
    <cellStyle name="Normal 4 11" xfId="14565" xr:uid="{00000000-0005-0000-0000-00000B790000}"/>
    <cellStyle name="Normal 4 11 2" xfId="14566" xr:uid="{00000000-0005-0000-0000-00000C790000}"/>
    <cellStyle name="Normal 4 11 2 2" xfId="29447" xr:uid="{00000000-0005-0000-0000-00000D790000}"/>
    <cellStyle name="Normal 4 11 3" xfId="29446" xr:uid="{00000000-0005-0000-0000-00000E790000}"/>
    <cellStyle name="Normal 4 12" xfId="14567" xr:uid="{00000000-0005-0000-0000-00000F790000}"/>
    <cellStyle name="Normal 4 2" xfId="334" xr:uid="{00000000-0005-0000-0000-000010790000}"/>
    <cellStyle name="Normal 4 2 2" xfId="14568" xr:uid="{00000000-0005-0000-0000-000011790000}"/>
    <cellStyle name="Normal 4 2 2 2" xfId="14569" xr:uid="{00000000-0005-0000-0000-000012790000}"/>
    <cellStyle name="Normal 4 2 2 2 2" xfId="14570" xr:uid="{00000000-0005-0000-0000-000013790000}"/>
    <cellStyle name="Normal 4 2 2 2 2 2" xfId="29448" xr:uid="{00000000-0005-0000-0000-000014790000}"/>
    <cellStyle name="Normal 4 2 2 3" xfId="14571" xr:uid="{00000000-0005-0000-0000-000015790000}"/>
    <cellStyle name="Normal 4 2 2 3 2" xfId="29449" xr:uid="{00000000-0005-0000-0000-000016790000}"/>
    <cellStyle name="Normal 4 2 3" xfId="14572" xr:uid="{00000000-0005-0000-0000-000017790000}"/>
    <cellStyle name="Normal 4 2 3 2" xfId="14573" xr:uid="{00000000-0005-0000-0000-000018790000}"/>
    <cellStyle name="Normal 4 2 3 2 2" xfId="14574" xr:uid="{00000000-0005-0000-0000-000019790000}"/>
    <cellStyle name="Normal 4 2 3 2 2 2" xfId="29452" xr:uid="{00000000-0005-0000-0000-00001A790000}"/>
    <cellStyle name="Normal 4 2 3 2 3" xfId="29451" xr:uid="{00000000-0005-0000-0000-00001B790000}"/>
    <cellStyle name="Normal 4 2 3 3" xfId="14575" xr:uid="{00000000-0005-0000-0000-00001C790000}"/>
    <cellStyle name="Normal 4 2 3 3 2" xfId="29453" xr:uid="{00000000-0005-0000-0000-00001D790000}"/>
    <cellStyle name="Normal 4 2 3 4" xfId="29450" xr:uid="{00000000-0005-0000-0000-00001E790000}"/>
    <cellStyle name="Normal 4 2 4" xfId="14576" xr:uid="{00000000-0005-0000-0000-00001F790000}"/>
    <cellStyle name="Normal 4 2 4 2" xfId="14577" xr:uid="{00000000-0005-0000-0000-000020790000}"/>
    <cellStyle name="Normal 4 2 4 2 2" xfId="29455" xr:uid="{00000000-0005-0000-0000-000021790000}"/>
    <cellStyle name="Normal 4 2 4 3" xfId="29454" xr:uid="{00000000-0005-0000-0000-000022790000}"/>
    <cellStyle name="Normal 4 2 5" xfId="14578" xr:uid="{00000000-0005-0000-0000-000023790000}"/>
    <cellStyle name="Normal 4 2 5 2" xfId="14579" xr:uid="{00000000-0005-0000-0000-000024790000}"/>
    <cellStyle name="Normal 4 2 5 2 2" xfId="29457" xr:uid="{00000000-0005-0000-0000-000025790000}"/>
    <cellStyle name="Normal 4 2 5 3" xfId="29456" xr:uid="{00000000-0005-0000-0000-000026790000}"/>
    <cellStyle name="Normal 4 2 6" xfId="14580" xr:uid="{00000000-0005-0000-0000-000027790000}"/>
    <cellStyle name="Normal 4 2 6 2" xfId="29458" xr:uid="{00000000-0005-0000-0000-000028790000}"/>
    <cellStyle name="Normal 4 3" xfId="335" xr:uid="{00000000-0005-0000-0000-000029790000}"/>
    <cellStyle name="Normal 4 3 10" xfId="14581" xr:uid="{00000000-0005-0000-0000-00002A790000}"/>
    <cellStyle name="Normal 4 3 10 2" xfId="14582" xr:uid="{00000000-0005-0000-0000-00002B790000}"/>
    <cellStyle name="Normal 4 3 10 2 2" xfId="14583" xr:uid="{00000000-0005-0000-0000-00002C790000}"/>
    <cellStyle name="Normal 4 3 10 2 2 2" xfId="29461" xr:uid="{00000000-0005-0000-0000-00002D790000}"/>
    <cellStyle name="Normal 4 3 10 2 3" xfId="14584" xr:uid="{00000000-0005-0000-0000-00002E790000}"/>
    <cellStyle name="Normal 4 3 10 2 3 2" xfId="29462" xr:uid="{00000000-0005-0000-0000-00002F790000}"/>
    <cellStyle name="Normal 4 3 10 2 4" xfId="29460" xr:uid="{00000000-0005-0000-0000-000030790000}"/>
    <cellStyle name="Normal 4 3 10 3" xfId="14585" xr:uid="{00000000-0005-0000-0000-000031790000}"/>
    <cellStyle name="Normal 4 3 10 3 2" xfId="29463" xr:uid="{00000000-0005-0000-0000-000032790000}"/>
    <cellStyle name="Normal 4 3 10 4" xfId="14586" xr:uid="{00000000-0005-0000-0000-000033790000}"/>
    <cellStyle name="Normal 4 3 10 4 2" xfId="29464" xr:uid="{00000000-0005-0000-0000-000034790000}"/>
    <cellStyle name="Normal 4 3 10 5" xfId="29459" xr:uid="{00000000-0005-0000-0000-000035790000}"/>
    <cellStyle name="Normal 4 3 11" xfId="14587" xr:uid="{00000000-0005-0000-0000-000036790000}"/>
    <cellStyle name="Normal 4 3 11 2" xfId="14588" xr:uid="{00000000-0005-0000-0000-000037790000}"/>
    <cellStyle name="Normal 4 3 11 2 2" xfId="29466" xr:uid="{00000000-0005-0000-0000-000038790000}"/>
    <cellStyle name="Normal 4 3 11 3" xfId="14589" xr:uid="{00000000-0005-0000-0000-000039790000}"/>
    <cellStyle name="Normal 4 3 11 3 2" xfId="29467" xr:uid="{00000000-0005-0000-0000-00003A790000}"/>
    <cellStyle name="Normal 4 3 11 4" xfId="29465" xr:uid="{00000000-0005-0000-0000-00003B790000}"/>
    <cellStyle name="Normal 4 3 12" xfId="14590" xr:uid="{00000000-0005-0000-0000-00003C790000}"/>
    <cellStyle name="Normal 4 3 12 2" xfId="14591" xr:uid="{00000000-0005-0000-0000-00003D790000}"/>
    <cellStyle name="Normal 4 3 12 2 2" xfId="29469" xr:uid="{00000000-0005-0000-0000-00003E790000}"/>
    <cellStyle name="Normal 4 3 12 3" xfId="29468" xr:uid="{00000000-0005-0000-0000-00003F790000}"/>
    <cellStyle name="Normal 4 3 13" xfId="2573" xr:uid="{00000000-0005-0000-0000-000040790000}"/>
    <cellStyle name="Normal 4 3 13 2" xfId="18719" xr:uid="{00000000-0005-0000-0000-000041790000}"/>
    <cellStyle name="Normal 4 3 14" xfId="16728" xr:uid="{00000000-0005-0000-0000-000042790000}"/>
    <cellStyle name="Normal 4 3 15" xfId="32609" xr:uid="{00000000-0005-0000-0000-000043790000}"/>
    <cellStyle name="Normal 4 3 2" xfId="607" xr:uid="{00000000-0005-0000-0000-000044790000}"/>
    <cellStyle name="Normal 4 3 2 10" xfId="14592" xr:uid="{00000000-0005-0000-0000-000045790000}"/>
    <cellStyle name="Normal 4 3 2 10 2" xfId="29470" xr:uid="{00000000-0005-0000-0000-000046790000}"/>
    <cellStyle name="Normal 4 3 2 11" xfId="16913" xr:uid="{00000000-0005-0000-0000-000047790000}"/>
    <cellStyle name="Normal 4 3 2 12" xfId="33315" xr:uid="{00000000-0005-0000-0000-000048790000}"/>
    <cellStyle name="Normal 4 3 2 2" xfId="961" xr:uid="{00000000-0005-0000-0000-000049790000}"/>
    <cellStyle name="Normal 4 3 2 2 10" xfId="17254" xr:uid="{00000000-0005-0000-0000-00004A790000}"/>
    <cellStyle name="Normal 4 3 2 2 11" xfId="34634" xr:uid="{00000000-0005-0000-0000-00004B790000}"/>
    <cellStyle name="Normal 4 3 2 2 2" xfId="2057" xr:uid="{00000000-0005-0000-0000-00004C790000}"/>
    <cellStyle name="Normal 4 3 2 2 2 2" xfId="14595" xr:uid="{00000000-0005-0000-0000-00004D790000}"/>
    <cellStyle name="Normal 4 3 2 2 2 2 2" xfId="14596" xr:uid="{00000000-0005-0000-0000-00004E790000}"/>
    <cellStyle name="Normal 4 3 2 2 2 2 2 2" xfId="14597" xr:uid="{00000000-0005-0000-0000-00004F790000}"/>
    <cellStyle name="Normal 4 3 2 2 2 2 2 2 2" xfId="14598" xr:uid="{00000000-0005-0000-0000-000050790000}"/>
    <cellStyle name="Normal 4 3 2 2 2 2 2 2 2 2" xfId="29476" xr:uid="{00000000-0005-0000-0000-000051790000}"/>
    <cellStyle name="Normal 4 3 2 2 2 2 2 2 3" xfId="14599" xr:uid="{00000000-0005-0000-0000-000052790000}"/>
    <cellStyle name="Normal 4 3 2 2 2 2 2 2 3 2" xfId="29477" xr:uid="{00000000-0005-0000-0000-000053790000}"/>
    <cellStyle name="Normal 4 3 2 2 2 2 2 2 4" xfId="29475" xr:uid="{00000000-0005-0000-0000-000054790000}"/>
    <cellStyle name="Normal 4 3 2 2 2 2 2 3" xfId="14600" xr:uid="{00000000-0005-0000-0000-000055790000}"/>
    <cellStyle name="Normal 4 3 2 2 2 2 2 3 2" xfId="14601" xr:uid="{00000000-0005-0000-0000-000056790000}"/>
    <cellStyle name="Normal 4 3 2 2 2 2 2 3 2 2" xfId="29479" xr:uid="{00000000-0005-0000-0000-000057790000}"/>
    <cellStyle name="Normal 4 3 2 2 2 2 2 3 3" xfId="29478" xr:uid="{00000000-0005-0000-0000-000058790000}"/>
    <cellStyle name="Normal 4 3 2 2 2 2 2 4" xfId="29474" xr:uid="{00000000-0005-0000-0000-000059790000}"/>
    <cellStyle name="Normal 4 3 2 2 2 2 3" xfId="14602" xr:uid="{00000000-0005-0000-0000-00005A790000}"/>
    <cellStyle name="Normal 4 3 2 2 2 2 3 2" xfId="14603" xr:uid="{00000000-0005-0000-0000-00005B790000}"/>
    <cellStyle name="Normal 4 3 2 2 2 2 3 2 2" xfId="29481" xr:uid="{00000000-0005-0000-0000-00005C790000}"/>
    <cellStyle name="Normal 4 3 2 2 2 2 3 3" xfId="14604" xr:uid="{00000000-0005-0000-0000-00005D790000}"/>
    <cellStyle name="Normal 4 3 2 2 2 2 3 3 2" xfId="29482" xr:uid="{00000000-0005-0000-0000-00005E790000}"/>
    <cellStyle name="Normal 4 3 2 2 2 2 3 4" xfId="29480" xr:uid="{00000000-0005-0000-0000-00005F790000}"/>
    <cellStyle name="Normal 4 3 2 2 2 2 4" xfId="14605" xr:uid="{00000000-0005-0000-0000-000060790000}"/>
    <cellStyle name="Normal 4 3 2 2 2 2 4 2" xfId="14606" xr:uid="{00000000-0005-0000-0000-000061790000}"/>
    <cellStyle name="Normal 4 3 2 2 2 2 4 2 2" xfId="29484" xr:uid="{00000000-0005-0000-0000-000062790000}"/>
    <cellStyle name="Normal 4 3 2 2 2 2 4 3" xfId="29483" xr:uid="{00000000-0005-0000-0000-000063790000}"/>
    <cellStyle name="Normal 4 3 2 2 2 2 5" xfId="29473" xr:uid="{00000000-0005-0000-0000-000064790000}"/>
    <cellStyle name="Normal 4 3 2 2 2 3" xfId="14607" xr:uid="{00000000-0005-0000-0000-000065790000}"/>
    <cellStyle name="Normal 4 3 2 2 2 3 2" xfId="14608" xr:uid="{00000000-0005-0000-0000-000066790000}"/>
    <cellStyle name="Normal 4 3 2 2 2 3 2 2" xfId="14609" xr:uid="{00000000-0005-0000-0000-000067790000}"/>
    <cellStyle name="Normal 4 3 2 2 2 3 2 2 2" xfId="29487" xr:uid="{00000000-0005-0000-0000-000068790000}"/>
    <cellStyle name="Normal 4 3 2 2 2 3 2 3" xfId="14610" xr:uid="{00000000-0005-0000-0000-000069790000}"/>
    <cellStyle name="Normal 4 3 2 2 2 3 2 3 2" xfId="29488" xr:uid="{00000000-0005-0000-0000-00006A790000}"/>
    <cellStyle name="Normal 4 3 2 2 2 3 2 4" xfId="29486" xr:uid="{00000000-0005-0000-0000-00006B790000}"/>
    <cellStyle name="Normal 4 3 2 2 2 3 3" xfId="14611" xr:uid="{00000000-0005-0000-0000-00006C790000}"/>
    <cellStyle name="Normal 4 3 2 2 2 3 3 2" xfId="14612" xr:uid="{00000000-0005-0000-0000-00006D790000}"/>
    <cellStyle name="Normal 4 3 2 2 2 3 3 2 2" xfId="29490" xr:uid="{00000000-0005-0000-0000-00006E790000}"/>
    <cellStyle name="Normal 4 3 2 2 2 3 3 3" xfId="29489" xr:uid="{00000000-0005-0000-0000-00006F790000}"/>
    <cellStyle name="Normal 4 3 2 2 2 3 4" xfId="29485" xr:uid="{00000000-0005-0000-0000-000070790000}"/>
    <cellStyle name="Normal 4 3 2 2 2 4" xfId="14613" xr:uid="{00000000-0005-0000-0000-000071790000}"/>
    <cellStyle name="Normal 4 3 2 2 2 4 2" xfId="14614" xr:uid="{00000000-0005-0000-0000-000072790000}"/>
    <cellStyle name="Normal 4 3 2 2 2 4 2 2" xfId="29492" xr:uid="{00000000-0005-0000-0000-000073790000}"/>
    <cellStyle name="Normal 4 3 2 2 2 4 3" xfId="14615" xr:uid="{00000000-0005-0000-0000-000074790000}"/>
    <cellStyle name="Normal 4 3 2 2 2 4 3 2" xfId="29493" xr:uid="{00000000-0005-0000-0000-000075790000}"/>
    <cellStyle name="Normal 4 3 2 2 2 4 4" xfId="29491" xr:uid="{00000000-0005-0000-0000-000076790000}"/>
    <cellStyle name="Normal 4 3 2 2 2 5" xfId="14616" xr:uid="{00000000-0005-0000-0000-000077790000}"/>
    <cellStyle name="Normal 4 3 2 2 2 5 2" xfId="14617" xr:uid="{00000000-0005-0000-0000-000078790000}"/>
    <cellStyle name="Normal 4 3 2 2 2 5 2 2" xfId="29495" xr:uid="{00000000-0005-0000-0000-000079790000}"/>
    <cellStyle name="Normal 4 3 2 2 2 5 3" xfId="29494" xr:uid="{00000000-0005-0000-0000-00007A790000}"/>
    <cellStyle name="Normal 4 3 2 2 2 6" xfId="14594" xr:uid="{00000000-0005-0000-0000-00007B790000}"/>
    <cellStyle name="Normal 4 3 2 2 2 6 2" xfId="29472" xr:uid="{00000000-0005-0000-0000-00007C790000}"/>
    <cellStyle name="Normal 4 3 2 2 2 7" xfId="18205" xr:uid="{00000000-0005-0000-0000-00007D790000}"/>
    <cellStyle name="Normal 4 3 2 2 3" xfId="14618" xr:uid="{00000000-0005-0000-0000-00007E790000}"/>
    <cellStyle name="Normal 4 3 2 2 3 2" xfId="14619" xr:uid="{00000000-0005-0000-0000-00007F790000}"/>
    <cellStyle name="Normal 4 3 2 2 3 2 2" xfId="14620" xr:uid="{00000000-0005-0000-0000-000080790000}"/>
    <cellStyle name="Normal 4 3 2 2 3 2 2 2" xfId="14621" xr:uid="{00000000-0005-0000-0000-000081790000}"/>
    <cellStyle name="Normal 4 3 2 2 3 2 2 2 2" xfId="29499" xr:uid="{00000000-0005-0000-0000-000082790000}"/>
    <cellStyle name="Normal 4 3 2 2 3 2 2 3" xfId="14622" xr:uid="{00000000-0005-0000-0000-000083790000}"/>
    <cellStyle name="Normal 4 3 2 2 3 2 2 3 2" xfId="29500" xr:uid="{00000000-0005-0000-0000-000084790000}"/>
    <cellStyle name="Normal 4 3 2 2 3 2 2 4" xfId="29498" xr:uid="{00000000-0005-0000-0000-000085790000}"/>
    <cellStyle name="Normal 4 3 2 2 3 2 3" xfId="14623" xr:uid="{00000000-0005-0000-0000-000086790000}"/>
    <cellStyle name="Normal 4 3 2 2 3 2 3 2" xfId="14624" xr:uid="{00000000-0005-0000-0000-000087790000}"/>
    <cellStyle name="Normal 4 3 2 2 3 2 3 2 2" xfId="29502" xr:uid="{00000000-0005-0000-0000-000088790000}"/>
    <cellStyle name="Normal 4 3 2 2 3 2 3 3" xfId="29501" xr:uid="{00000000-0005-0000-0000-000089790000}"/>
    <cellStyle name="Normal 4 3 2 2 3 2 4" xfId="29497" xr:uid="{00000000-0005-0000-0000-00008A790000}"/>
    <cellStyle name="Normal 4 3 2 2 3 3" xfId="14625" xr:uid="{00000000-0005-0000-0000-00008B790000}"/>
    <cellStyle name="Normal 4 3 2 2 3 3 2" xfId="14626" xr:uid="{00000000-0005-0000-0000-00008C790000}"/>
    <cellStyle name="Normal 4 3 2 2 3 3 2 2" xfId="29504" xr:uid="{00000000-0005-0000-0000-00008D790000}"/>
    <cellStyle name="Normal 4 3 2 2 3 3 3" xfId="14627" xr:uid="{00000000-0005-0000-0000-00008E790000}"/>
    <cellStyle name="Normal 4 3 2 2 3 3 3 2" xfId="29505" xr:uid="{00000000-0005-0000-0000-00008F790000}"/>
    <cellStyle name="Normal 4 3 2 2 3 3 4" xfId="29503" xr:uid="{00000000-0005-0000-0000-000090790000}"/>
    <cellStyle name="Normal 4 3 2 2 3 4" xfId="14628" xr:uid="{00000000-0005-0000-0000-000091790000}"/>
    <cellStyle name="Normal 4 3 2 2 3 4 2" xfId="14629" xr:uid="{00000000-0005-0000-0000-000092790000}"/>
    <cellStyle name="Normal 4 3 2 2 3 4 2 2" xfId="29507" xr:uid="{00000000-0005-0000-0000-000093790000}"/>
    <cellStyle name="Normal 4 3 2 2 3 4 3" xfId="29506" xr:uid="{00000000-0005-0000-0000-000094790000}"/>
    <cellStyle name="Normal 4 3 2 2 3 5" xfId="29496" xr:uid="{00000000-0005-0000-0000-000095790000}"/>
    <cellStyle name="Normal 4 3 2 2 4" xfId="14630" xr:uid="{00000000-0005-0000-0000-000096790000}"/>
    <cellStyle name="Normal 4 3 2 2 4 2" xfId="14631" xr:uid="{00000000-0005-0000-0000-000097790000}"/>
    <cellStyle name="Normal 4 3 2 2 4 2 2" xfId="14632" xr:uid="{00000000-0005-0000-0000-000098790000}"/>
    <cellStyle name="Normal 4 3 2 2 4 2 2 2" xfId="14633" xr:uid="{00000000-0005-0000-0000-000099790000}"/>
    <cellStyle name="Normal 4 3 2 2 4 2 2 2 2" xfId="29511" xr:uid="{00000000-0005-0000-0000-00009A790000}"/>
    <cellStyle name="Normal 4 3 2 2 4 2 2 3" xfId="14634" xr:uid="{00000000-0005-0000-0000-00009B790000}"/>
    <cellStyle name="Normal 4 3 2 2 4 2 2 3 2" xfId="29512" xr:uid="{00000000-0005-0000-0000-00009C790000}"/>
    <cellStyle name="Normal 4 3 2 2 4 2 2 4" xfId="29510" xr:uid="{00000000-0005-0000-0000-00009D790000}"/>
    <cellStyle name="Normal 4 3 2 2 4 2 3" xfId="14635" xr:uid="{00000000-0005-0000-0000-00009E790000}"/>
    <cellStyle name="Normal 4 3 2 2 4 2 3 2" xfId="14636" xr:uid="{00000000-0005-0000-0000-00009F790000}"/>
    <cellStyle name="Normal 4 3 2 2 4 2 3 2 2" xfId="29514" xr:uid="{00000000-0005-0000-0000-0000A0790000}"/>
    <cellStyle name="Normal 4 3 2 2 4 2 3 3" xfId="29513" xr:uid="{00000000-0005-0000-0000-0000A1790000}"/>
    <cellStyle name="Normal 4 3 2 2 4 2 4" xfId="29509" xr:uid="{00000000-0005-0000-0000-0000A2790000}"/>
    <cellStyle name="Normal 4 3 2 2 4 3" xfId="14637" xr:uid="{00000000-0005-0000-0000-0000A3790000}"/>
    <cellStyle name="Normal 4 3 2 2 4 3 2" xfId="14638" xr:uid="{00000000-0005-0000-0000-0000A4790000}"/>
    <cellStyle name="Normal 4 3 2 2 4 3 2 2" xfId="29516" xr:uid="{00000000-0005-0000-0000-0000A5790000}"/>
    <cellStyle name="Normal 4 3 2 2 4 3 3" xfId="14639" xr:uid="{00000000-0005-0000-0000-0000A6790000}"/>
    <cellStyle name="Normal 4 3 2 2 4 3 3 2" xfId="29517" xr:uid="{00000000-0005-0000-0000-0000A7790000}"/>
    <cellStyle name="Normal 4 3 2 2 4 3 4" xfId="29515" xr:uid="{00000000-0005-0000-0000-0000A8790000}"/>
    <cellStyle name="Normal 4 3 2 2 4 4" xfId="14640" xr:uid="{00000000-0005-0000-0000-0000A9790000}"/>
    <cellStyle name="Normal 4 3 2 2 4 4 2" xfId="14641" xr:uid="{00000000-0005-0000-0000-0000AA790000}"/>
    <cellStyle name="Normal 4 3 2 2 4 4 2 2" xfId="29519" xr:uid="{00000000-0005-0000-0000-0000AB790000}"/>
    <cellStyle name="Normal 4 3 2 2 4 4 3" xfId="29518" xr:uid="{00000000-0005-0000-0000-0000AC790000}"/>
    <cellStyle name="Normal 4 3 2 2 4 5" xfId="29508" xr:uid="{00000000-0005-0000-0000-0000AD790000}"/>
    <cellStyle name="Normal 4 3 2 2 5" xfId="14642" xr:uid="{00000000-0005-0000-0000-0000AE790000}"/>
    <cellStyle name="Normal 4 3 2 2 5 2" xfId="14643" xr:uid="{00000000-0005-0000-0000-0000AF790000}"/>
    <cellStyle name="Normal 4 3 2 2 5 2 2" xfId="14644" xr:uid="{00000000-0005-0000-0000-0000B0790000}"/>
    <cellStyle name="Normal 4 3 2 2 5 2 2 2" xfId="29522" xr:uid="{00000000-0005-0000-0000-0000B1790000}"/>
    <cellStyle name="Normal 4 3 2 2 5 2 3" xfId="14645" xr:uid="{00000000-0005-0000-0000-0000B2790000}"/>
    <cellStyle name="Normal 4 3 2 2 5 2 3 2" xfId="29523" xr:uid="{00000000-0005-0000-0000-0000B3790000}"/>
    <cellStyle name="Normal 4 3 2 2 5 2 4" xfId="29521" xr:uid="{00000000-0005-0000-0000-0000B4790000}"/>
    <cellStyle name="Normal 4 3 2 2 5 3" xfId="14646" xr:uid="{00000000-0005-0000-0000-0000B5790000}"/>
    <cellStyle name="Normal 4 3 2 2 5 3 2" xfId="14647" xr:uid="{00000000-0005-0000-0000-0000B6790000}"/>
    <cellStyle name="Normal 4 3 2 2 5 3 2 2" xfId="29525" xr:uid="{00000000-0005-0000-0000-0000B7790000}"/>
    <cellStyle name="Normal 4 3 2 2 5 3 3" xfId="29524" xr:uid="{00000000-0005-0000-0000-0000B8790000}"/>
    <cellStyle name="Normal 4 3 2 2 5 4" xfId="29520" xr:uid="{00000000-0005-0000-0000-0000B9790000}"/>
    <cellStyle name="Normal 4 3 2 2 6" xfId="14648" xr:uid="{00000000-0005-0000-0000-0000BA790000}"/>
    <cellStyle name="Normal 4 3 2 2 6 2" xfId="14649" xr:uid="{00000000-0005-0000-0000-0000BB790000}"/>
    <cellStyle name="Normal 4 3 2 2 6 2 2" xfId="14650" xr:uid="{00000000-0005-0000-0000-0000BC790000}"/>
    <cellStyle name="Normal 4 3 2 2 6 2 2 2" xfId="29528" xr:uid="{00000000-0005-0000-0000-0000BD790000}"/>
    <cellStyle name="Normal 4 3 2 2 6 2 3" xfId="14651" xr:uid="{00000000-0005-0000-0000-0000BE790000}"/>
    <cellStyle name="Normal 4 3 2 2 6 2 3 2" xfId="29529" xr:uid="{00000000-0005-0000-0000-0000BF790000}"/>
    <cellStyle name="Normal 4 3 2 2 6 2 4" xfId="29527" xr:uid="{00000000-0005-0000-0000-0000C0790000}"/>
    <cellStyle name="Normal 4 3 2 2 6 3" xfId="14652" xr:uid="{00000000-0005-0000-0000-0000C1790000}"/>
    <cellStyle name="Normal 4 3 2 2 6 3 2" xfId="29530" xr:uid="{00000000-0005-0000-0000-0000C2790000}"/>
    <cellStyle name="Normal 4 3 2 2 6 4" xfId="14653" xr:uid="{00000000-0005-0000-0000-0000C3790000}"/>
    <cellStyle name="Normal 4 3 2 2 6 4 2" xfId="29531" xr:uid="{00000000-0005-0000-0000-0000C4790000}"/>
    <cellStyle name="Normal 4 3 2 2 6 5" xfId="29526" xr:uid="{00000000-0005-0000-0000-0000C5790000}"/>
    <cellStyle name="Normal 4 3 2 2 7" xfId="14654" xr:uid="{00000000-0005-0000-0000-0000C6790000}"/>
    <cellStyle name="Normal 4 3 2 2 7 2" xfId="14655" xr:uid="{00000000-0005-0000-0000-0000C7790000}"/>
    <cellStyle name="Normal 4 3 2 2 7 2 2" xfId="29533" xr:uid="{00000000-0005-0000-0000-0000C8790000}"/>
    <cellStyle name="Normal 4 3 2 2 7 3" xfId="14656" xr:uid="{00000000-0005-0000-0000-0000C9790000}"/>
    <cellStyle name="Normal 4 3 2 2 7 3 2" xfId="29534" xr:uid="{00000000-0005-0000-0000-0000CA790000}"/>
    <cellStyle name="Normal 4 3 2 2 7 4" xfId="29532" xr:uid="{00000000-0005-0000-0000-0000CB790000}"/>
    <cellStyle name="Normal 4 3 2 2 8" xfId="14657" xr:uid="{00000000-0005-0000-0000-0000CC790000}"/>
    <cellStyle name="Normal 4 3 2 2 8 2" xfId="14658" xr:uid="{00000000-0005-0000-0000-0000CD790000}"/>
    <cellStyle name="Normal 4 3 2 2 8 2 2" xfId="29536" xr:uid="{00000000-0005-0000-0000-0000CE790000}"/>
    <cellStyle name="Normal 4 3 2 2 8 3" xfId="29535" xr:uid="{00000000-0005-0000-0000-0000CF790000}"/>
    <cellStyle name="Normal 4 3 2 2 9" xfId="14593" xr:uid="{00000000-0005-0000-0000-0000D0790000}"/>
    <cellStyle name="Normal 4 3 2 2 9 2" xfId="29471" xr:uid="{00000000-0005-0000-0000-0000D1790000}"/>
    <cellStyle name="Normal 4 3 2 3" xfId="1716" xr:uid="{00000000-0005-0000-0000-0000D2790000}"/>
    <cellStyle name="Normal 4 3 2 3 10" xfId="34427" xr:uid="{00000000-0005-0000-0000-0000D3790000}"/>
    <cellStyle name="Normal 4 3 2 3 2" xfId="14660" xr:uid="{00000000-0005-0000-0000-0000D4790000}"/>
    <cellStyle name="Normal 4 3 2 3 2 2" xfId="14661" xr:uid="{00000000-0005-0000-0000-0000D5790000}"/>
    <cellStyle name="Normal 4 3 2 3 2 2 2" xfId="14662" xr:uid="{00000000-0005-0000-0000-0000D6790000}"/>
    <cellStyle name="Normal 4 3 2 3 2 2 2 2" xfId="14663" xr:uid="{00000000-0005-0000-0000-0000D7790000}"/>
    <cellStyle name="Normal 4 3 2 3 2 2 2 2 2" xfId="29541" xr:uid="{00000000-0005-0000-0000-0000D8790000}"/>
    <cellStyle name="Normal 4 3 2 3 2 2 2 3" xfId="14664" xr:uid="{00000000-0005-0000-0000-0000D9790000}"/>
    <cellStyle name="Normal 4 3 2 3 2 2 2 3 2" xfId="29542" xr:uid="{00000000-0005-0000-0000-0000DA790000}"/>
    <cellStyle name="Normal 4 3 2 3 2 2 2 4" xfId="29540" xr:uid="{00000000-0005-0000-0000-0000DB790000}"/>
    <cellStyle name="Normal 4 3 2 3 2 2 3" xfId="14665" xr:uid="{00000000-0005-0000-0000-0000DC790000}"/>
    <cellStyle name="Normal 4 3 2 3 2 2 3 2" xfId="14666" xr:uid="{00000000-0005-0000-0000-0000DD790000}"/>
    <cellStyle name="Normal 4 3 2 3 2 2 3 2 2" xfId="29544" xr:uid="{00000000-0005-0000-0000-0000DE790000}"/>
    <cellStyle name="Normal 4 3 2 3 2 2 3 3" xfId="29543" xr:uid="{00000000-0005-0000-0000-0000DF790000}"/>
    <cellStyle name="Normal 4 3 2 3 2 2 4" xfId="29539" xr:uid="{00000000-0005-0000-0000-0000E0790000}"/>
    <cellStyle name="Normal 4 3 2 3 2 3" xfId="14667" xr:uid="{00000000-0005-0000-0000-0000E1790000}"/>
    <cellStyle name="Normal 4 3 2 3 2 3 2" xfId="14668" xr:uid="{00000000-0005-0000-0000-0000E2790000}"/>
    <cellStyle name="Normal 4 3 2 3 2 3 2 2" xfId="29546" xr:uid="{00000000-0005-0000-0000-0000E3790000}"/>
    <cellStyle name="Normal 4 3 2 3 2 3 3" xfId="14669" xr:uid="{00000000-0005-0000-0000-0000E4790000}"/>
    <cellStyle name="Normal 4 3 2 3 2 3 3 2" xfId="29547" xr:uid="{00000000-0005-0000-0000-0000E5790000}"/>
    <cellStyle name="Normal 4 3 2 3 2 3 4" xfId="29545" xr:uid="{00000000-0005-0000-0000-0000E6790000}"/>
    <cellStyle name="Normal 4 3 2 3 2 4" xfId="14670" xr:uid="{00000000-0005-0000-0000-0000E7790000}"/>
    <cellStyle name="Normal 4 3 2 3 2 4 2" xfId="14671" xr:uid="{00000000-0005-0000-0000-0000E8790000}"/>
    <cellStyle name="Normal 4 3 2 3 2 4 2 2" xfId="29549" xr:uid="{00000000-0005-0000-0000-0000E9790000}"/>
    <cellStyle name="Normal 4 3 2 3 2 4 3" xfId="29548" xr:uid="{00000000-0005-0000-0000-0000EA790000}"/>
    <cellStyle name="Normal 4 3 2 3 2 5" xfId="29538" xr:uid="{00000000-0005-0000-0000-0000EB790000}"/>
    <cellStyle name="Normal 4 3 2 3 3" xfId="14672" xr:uid="{00000000-0005-0000-0000-0000EC790000}"/>
    <cellStyle name="Normal 4 3 2 3 3 2" xfId="14673" xr:uid="{00000000-0005-0000-0000-0000ED790000}"/>
    <cellStyle name="Normal 4 3 2 3 3 2 2" xfId="14674" xr:uid="{00000000-0005-0000-0000-0000EE790000}"/>
    <cellStyle name="Normal 4 3 2 3 3 2 2 2" xfId="14675" xr:uid="{00000000-0005-0000-0000-0000EF790000}"/>
    <cellStyle name="Normal 4 3 2 3 3 2 2 2 2" xfId="29553" xr:uid="{00000000-0005-0000-0000-0000F0790000}"/>
    <cellStyle name="Normal 4 3 2 3 3 2 2 3" xfId="14676" xr:uid="{00000000-0005-0000-0000-0000F1790000}"/>
    <cellStyle name="Normal 4 3 2 3 3 2 2 3 2" xfId="29554" xr:uid="{00000000-0005-0000-0000-0000F2790000}"/>
    <cellStyle name="Normal 4 3 2 3 3 2 2 4" xfId="29552" xr:uid="{00000000-0005-0000-0000-0000F3790000}"/>
    <cellStyle name="Normal 4 3 2 3 3 2 3" xfId="14677" xr:uid="{00000000-0005-0000-0000-0000F4790000}"/>
    <cellStyle name="Normal 4 3 2 3 3 2 3 2" xfId="14678" xr:uid="{00000000-0005-0000-0000-0000F5790000}"/>
    <cellStyle name="Normal 4 3 2 3 3 2 3 2 2" xfId="29556" xr:uid="{00000000-0005-0000-0000-0000F6790000}"/>
    <cellStyle name="Normal 4 3 2 3 3 2 3 3" xfId="29555" xr:uid="{00000000-0005-0000-0000-0000F7790000}"/>
    <cellStyle name="Normal 4 3 2 3 3 2 4" xfId="29551" xr:uid="{00000000-0005-0000-0000-0000F8790000}"/>
    <cellStyle name="Normal 4 3 2 3 3 3" xfId="14679" xr:uid="{00000000-0005-0000-0000-0000F9790000}"/>
    <cellStyle name="Normal 4 3 2 3 3 3 2" xfId="14680" xr:uid="{00000000-0005-0000-0000-0000FA790000}"/>
    <cellStyle name="Normal 4 3 2 3 3 3 2 2" xfId="29558" xr:uid="{00000000-0005-0000-0000-0000FB790000}"/>
    <cellStyle name="Normal 4 3 2 3 3 3 3" xfId="14681" xr:uid="{00000000-0005-0000-0000-0000FC790000}"/>
    <cellStyle name="Normal 4 3 2 3 3 3 3 2" xfId="29559" xr:uid="{00000000-0005-0000-0000-0000FD790000}"/>
    <cellStyle name="Normal 4 3 2 3 3 3 4" xfId="29557" xr:uid="{00000000-0005-0000-0000-0000FE790000}"/>
    <cellStyle name="Normal 4 3 2 3 3 4" xfId="14682" xr:uid="{00000000-0005-0000-0000-0000FF790000}"/>
    <cellStyle name="Normal 4 3 2 3 3 4 2" xfId="14683" xr:uid="{00000000-0005-0000-0000-0000007A0000}"/>
    <cellStyle name="Normal 4 3 2 3 3 4 2 2" xfId="29561" xr:uid="{00000000-0005-0000-0000-0000017A0000}"/>
    <cellStyle name="Normal 4 3 2 3 3 4 3" xfId="29560" xr:uid="{00000000-0005-0000-0000-0000027A0000}"/>
    <cellStyle name="Normal 4 3 2 3 3 5" xfId="29550" xr:uid="{00000000-0005-0000-0000-0000037A0000}"/>
    <cellStyle name="Normal 4 3 2 3 4" xfId="14684" xr:uid="{00000000-0005-0000-0000-0000047A0000}"/>
    <cellStyle name="Normal 4 3 2 3 4 2" xfId="14685" xr:uid="{00000000-0005-0000-0000-0000057A0000}"/>
    <cellStyle name="Normal 4 3 2 3 4 2 2" xfId="14686" xr:uid="{00000000-0005-0000-0000-0000067A0000}"/>
    <cellStyle name="Normal 4 3 2 3 4 2 2 2" xfId="29564" xr:uid="{00000000-0005-0000-0000-0000077A0000}"/>
    <cellStyle name="Normal 4 3 2 3 4 2 3" xfId="14687" xr:uid="{00000000-0005-0000-0000-0000087A0000}"/>
    <cellStyle name="Normal 4 3 2 3 4 2 3 2" xfId="29565" xr:uid="{00000000-0005-0000-0000-0000097A0000}"/>
    <cellStyle name="Normal 4 3 2 3 4 2 4" xfId="29563" xr:uid="{00000000-0005-0000-0000-00000A7A0000}"/>
    <cellStyle name="Normal 4 3 2 3 4 3" xfId="14688" xr:uid="{00000000-0005-0000-0000-00000B7A0000}"/>
    <cellStyle name="Normal 4 3 2 3 4 3 2" xfId="14689" xr:uid="{00000000-0005-0000-0000-00000C7A0000}"/>
    <cellStyle name="Normal 4 3 2 3 4 3 2 2" xfId="29567" xr:uid="{00000000-0005-0000-0000-00000D7A0000}"/>
    <cellStyle name="Normal 4 3 2 3 4 3 3" xfId="29566" xr:uid="{00000000-0005-0000-0000-00000E7A0000}"/>
    <cellStyle name="Normal 4 3 2 3 4 4" xfId="29562" xr:uid="{00000000-0005-0000-0000-00000F7A0000}"/>
    <cellStyle name="Normal 4 3 2 3 5" xfId="14690" xr:uid="{00000000-0005-0000-0000-0000107A0000}"/>
    <cellStyle name="Normal 4 3 2 3 5 2" xfId="14691" xr:uid="{00000000-0005-0000-0000-0000117A0000}"/>
    <cellStyle name="Normal 4 3 2 3 5 2 2" xfId="14692" xr:uid="{00000000-0005-0000-0000-0000127A0000}"/>
    <cellStyle name="Normal 4 3 2 3 5 2 2 2" xfId="29570" xr:uid="{00000000-0005-0000-0000-0000137A0000}"/>
    <cellStyle name="Normal 4 3 2 3 5 2 3" xfId="14693" xr:uid="{00000000-0005-0000-0000-0000147A0000}"/>
    <cellStyle name="Normal 4 3 2 3 5 2 3 2" xfId="29571" xr:uid="{00000000-0005-0000-0000-0000157A0000}"/>
    <cellStyle name="Normal 4 3 2 3 5 2 4" xfId="29569" xr:uid="{00000000-0005-0000-0000-0000167A0000}"/>
    <cellStyle name="Normal 4 3 2 3 5 3" xfId="14694" xr:uid="{00000000-0005-0000-0000-0000177A0000}"/>
    <cellStyle name="Normal 4 3 2 3 5 3 2" xfId="29572" xr:uid="{00000000-0005-0000-0000-0000187A0000}"/>
    <cellStyle name="Normal 4 3 2 3 5 4" xfId="14695" xr:uid="{00000000-0005-0000-0000-0000197A0000}"/>
    <cellStyle name="Normal 4 3 2 3 5 4 2" xfId="29573" xr:uid="{00000000-0005-0000-0000-00001A7A0000}"/>
    <cellStyle name="Normal 4 3 2 3 5 5" xfId="29568" xr:uid="{00000000-0005-0000-0000-00001B7A0000}"/>
    <cellStyle name="Normal 4 3 2 3 6" xfId="14696" xr:uid="{00000000-0005-0000-0000-00001C7A0000}"/>
    <cellStyle name="Normal 4 3 2 3 6 2" xfId="14697" xr:uid="{00000000-0005-0000-0000-00001D7A0000}"/>
    <cellStyle name="Normal 4 3 2 3 6 2 2" xfId="29575" xr:uid="{00000000-0005-0000-0000-00001E7A0000}"/>
    <cellStyle name="Normal 4 3 2 3 6 3" xfId="14698" xr:uid="{00000000-0005-0000-0000-00001F7A0000}"/>
    <cellStyle name="Normal 4 3 2 3 6 3 2" xfId="29576" xr:uid="{00000000-0005-0000-0000-0000207A0000}"/>
    <cellStyle name="Normal 4 3 2 3 6 4" xfId="29574" xr:uid="{00000000-0005-0000-0000-0000217A0000}"/>
    <cellStyle name="Normal 4 3 2 3 7" xfId="14699" xr:uid="{00000000-0005-0000-0000-0000227A0000}"/>
    <cellStyle name="Normal 4 3 2 3 7 2" xfId="14700" xr:uid="{00000000-0005-0000-0000-0000237A0000}"/>
    <cellStyle name="Normal 4 3 2 3 7 2 2" xfId="29578" xr:uid="{00000000-0005-0000-0000-0000247A0000}"/>
    <cellStyle name="Normal 4 3 2 3 7 3" xfId="29577" xr:uid="{00000000-0005-0000-0000-0000257A0000}"/>
    <cellStyle name="Normal 4 3 2 3 8" xfId="14659" xr:uid="{00000000-0005-0000-0000-0000267A0000}"/>
    <cellStyle name="Normal 4 3 2 3 8 2" xfId="29537" xr:uid="{00000000-0005-0000-0000-0000277A0000}"/>
    <cellStyle name="Normal 4 3 2 3 9" xfId="17864" xr:uid="{00000000-0005-0000-0000-0000287A0000}"/>
    <cellStyle name="Normal 4 3 2 4" xfId="14701" xr:uid="{00000000-0005-0000-0000-0000297A0000}"/>
    <cellStyle name="Normal 4 3 2 4 2" xfId="14702" xr:uid="{00000000-0005-0000-0000-00002A7A0000}"/>
    <cellStyle name="Normal 4 3 2 4 2 2" xfId="14703" xr:uid="{00000000-0005-0000-0000-00002B7A0000}"/>
    <cellStyle name="Normal 4 3 2 4 2 2 2" xfId="14704" xr:uid="{00000000-0005-0000-0000-00002C7A0000}"/>
    <cellStyle name="Normal 4 3 2 4 2 2 2 2" xfId="29582" xr:uid="{00000000-0005-0000-0000-00002D7A0000}"/>
    <cellStyle name="Normal 4 3 2 4 2 2 3" xfId="14705" xr:uid="{00000000-0005-0000-0000-00002E7A0000}"/>
    <cellStyle name="Normal 4 3 2 4 2 2 3 2" xfId="29583" xr:uid="{00000000-0005-0000-0000-00002F7A0000}"/>
    <cellStyle name="Normal 4 3 2 4 2 2 4" xfId="29581" xr:uid="{00000000-0005-0000-0000-0000307A0000}"/>
    <cellStyle name="Normal 4 3 2 4 2 3" xfId="14706" xr:uid="{00000000-0005-0000-0000-0000317A0000}"/>
    <cellStyle name="Normal 4 3 2 4 2 3 2" xfId="14707" xr:uid="{00000000-0005-0000-0000-0000327A0000}"/>
    <cellStyle name="Normal 4 3 2 4 2 3 2 2" xfId="29585" xr:uid="{00000000-0005-0000-0000-0000337A0000}"/>
    <cellStyle name="Normal 4 3 2 4 2 3 3" xfId="29584" xr:uid="{00000000-0005-0000-0000-0000347A0000}"/>
    <cellStyle name="Normal 4 3 2 4 2 4" xfId="29580" xr:uid="{00000000-0005-0000-0000-0000357A0000}"/>
    <cellStyle name="Normal 4 3 2 4 3" xfId="14708" xr:uid="{00000000-0005-0000-0000-0000367A0000}"/>
    <cellStyle name="Normal 4 3 2 4 3 2" xfId="14709" xr:uid="{00000000-0005-0000-0000-0000377A0000}"/>
    <cellStyle name="Normal 4 3 2 4 3 2 2" xfId="29587" xr:uid="{00000000-0005-0000-0000-0000387A0000}"/>
    <cellStyle name="Normal 4 3 2 4 3 3" xfId="14710" xr:uid="{00000000-0005-0000-0000-0000397A0000}"/>
    <cellStyle name="Normal 4 3 2 4 3 3 2" xfId="29588" xr:uid="{00000000-0005-0000-0000-00003A7A0000}"/>
    <cellStyle name="Normal 4 3 2 4 3 4" xfId="29586" xr:uid="{00000000-0005-0000-0000-00003B7A0000}"/>
    <cellStyle name="Normal 4 3 2 4 4" xfId="14711" xr:uid="{00000000-0005-0000-0000-00003C7A0000}"/>
    <cellStyle name="Normal 4 3 2 4 4 2" xfId="14712" xr:uid="{00000000-0005-0000-0000-00003D7A0000}"/>
    <cellStyle name="Normal 4 3 2 4 4 2 2" xfId="29590" xr:uid="{00000000-0005-0000-0000-00003E7A0000}"/>
    <cellStyle name="Normal 4 3 2 4 4 3" xfId="29589" xr:uid="{00000000-0005-0000-0000-00003F7A0000}"/>
    <cellStyle name="Normal 4 3 2 4 5" xfId="29579" xr:uid="{00000000-0005-0000-0000-0000407A0000}"/>
    <cellStyle name="Normal 4 3 2 5" xfId="14713" xr:uid="{00000000-0005-0000-0000-0000417A0000}"/>
    <cellStyle name="Normal 4 3 2 5 2" xfId="14714" xr:uid="{00000000-0005-0000-0000-0000427A0000}"/>
    <cellStyle name="Normal 4 3 2 5 2 2" xfId="14715" xr:uid="{00000000-0005-0000-0000-0000437A0000}"/>
    <cellStyle name="Normal 4 3 2 5 2 2 2" xfId="14716" xr:uid="{00000000-0005-0000-0000-0000447A0000}"/>
    <cellStyle name="Normal 4 3 2 5 2 2 2 2" xfId="29594" xr:uid="{00000000-0005-0000-0000-0000457A0000}"/>
    <cellStyle name="Normal 4 3 2 5 2 2 3" xfId="14717" xr:uid="{00000000-0005-0000-0000-0000467A0000}"/>
    <cellStyle name="Normal 4 3 2 5 2 2 3 2" xfId="29595" xr:uid="{00000000-0005-0000-0000-0000477A0000}"/>
    <cellStyle name="Normal 4 3 2 5 2 2 4" xfId="29593" xr:uid="{00000000-0005-0000-0000-0000487A0000}"/>
    <cellStyle name="Normal 4 3 2 5 2 3" xfId="14718" xr:uid="{00000000-0005-0000-0000-0000497A0000}"/>
    <cellStyle name="Normal 4 3 2 5 2 3 2" xfId="14719" xr:uid="{00000000-0005-0000-0000-00004A7A0000}"/>
    <cellStyle name="Normal 4 3 2 5 2 3 2 2" xfId="29597" xr:uid="{00000000-0005-0000-0000-00004B7A0000}"/>
    <cellStyle name="Normal 4 3 2 5 2 3 3" xfId="29596" xr:uid="{00000000-0005-0000-0000-00004C7A0000}"/>
    <cellStyle name="Normal 4 3 2 5 2 4" xfId="29592" xr:uid="{00000000-0005-0000-0000-00004D7A0000}"/>
    <cellStyle name="Normal 4 3 2 5 3" xfId="14720" xr:uid="{00000000-0005-0000-0000-00004E7A0000}"/>
    <cellStyle name="Normal 4 3 2 5 3 2" xfId="14721" xr:uid="{00000000-0005-0000-0000-00004F7A0000}"/>
    <cellStyle name="Normal 4 3 2 5 3 2 2" xfId="29599" xr:uid="{00000000-0005-0000-0000-0000507A0000}"/>
    <cellStyle name="Normal 4 3 2 5 3 3" xfId="14722" xr:uid="{00000000-0005-0000-0000-0000517A0000}"/>
    <cellStyle name="Normal 4 3 2 5 3 3 2" xfId="29600" xr:uid="{00000000-0005-0000-0000-0000527A0000}"/>
    <cellStyle name="Normal 4 3 2 5 3 4" xfId="29598" xr:uid="{00000000-0005-0000-0000-0000537A0000}"/>
    <cellStyle name="Normal 4 3 2 5 4" xfId="14723" xr:uid="{00000000-0005-0000-0000-0000547A0000}"/>
    <cellStyle name="Normal 4 3 2 5 4 2" xfId="14724" xr:uid="{00000000-0005-0000-0000-0000557A0000}"/>
    <cellStyle name="Normal 4 3 2 5 4 2 2" xfId="29602" xr:uid="{00000000-0005-0000-0000-0000567A0000}"/>
    <cellStyle name="Normal 4 3 2 5 4 3" xfId="29601" xr:uid="{00000000-0005-0000-0000-0000577A0000}"/>
    <cellStyle name="Normal 4 3 2 5 5" xfId="29591" xr:uid="{00000000-0005-0000-0000-0000587A0000}"/>
    <cellStyle name="Normal 4 3 2 6" xfId="14725" xr:uid="{00000000-0005-0000-0000-0000597A0000}"/>
    <cellStyle name="Normal 4 3 2 6 2" xfId="14726" xr:uid="{00000000-0005-0000-0000-00005A7A0000}"/>
    <cellStyle name="Normal 4 3 2 6 2 2" xfId="14727" xr:uid="{00000000-0005-0000-0000-00005B7A0000}"/>
    <cellStyle name="Normal 4 3 2 6 2 2 2" xfId="29605" xr:uid="{00000000-0005-0000-0000-00005C7A0000}"/>
    <cellStyle name="Normal 4 3 2 6 2 3" xfId="14728" xr:uid="{00000000-0005-0000-0000-00005D7A0000}"/>
    <cellStyle name="Normal 4 3 2 6 2 3 2" xfId="29606" xr:uid="{00000000-0005-0000-0000-00005E7A0000}"/>
    <cellStyle name="Normal 4 3 2 6 2 4" xfId="29604" xr:uid="{00000000-0005-0000-0000-00005F7A0000}"/>
    <cellStyle name="Normal 4 3 2 6 3" xfId="14729" xr:uid="{00000000-0005-0000-0000-0000607A0000}"/>
    <cellStyle name="Normal 4 3 2 6 3 2" xfId="14730" xr:uid="{00000000-0005-0000-0000-0000617A0000}"/>
    <cellStyle name="Normal 4 3 2 6 3 2 2" xfId="29608" xr:uid="{00000000-0005-0000-0000-0000627A0000}"/>
    <cellStyle name="Normal 4 3 2 6 3 3" xfId="29607" xr:uid="{00000000-0005-0000-0000-0000637A0000}"/>
    <cellStyle name="Normal 4 3 2 6 4" xfId="29603" xr:uid="{00000000-0005-0000-0000-0000647A0000}"/>
    <cellStyle name="Normal 4 3 2 7" xfId="14731" xr:uid="{00000000-0005-0000-0000-0000657A0000}"/>
    <cellStyle name="Normal 4 3 2 7 2" xfId="14732" xr:uid="{00000000-0005-0000-0000-0000667A0000}"/>
    <cellStyle name="Normal 4 3 2 7 2 2" xfId="14733" xr:uid="{00000000-0005-0000-0000-0000677A0000}"/>
    <cellStyle name="Normal 4 3 2 7 2 2 2" xfId="29611" xr:uid="{00000000-0005-0000-0000-0000687A0000}"/>
    <cellStyle name="Normal 4 3 2 7 2 3" xfId="14734" xr:uid="{00000000-0005-0000-0000-0000697A0000}"/>
    <cellStyle name="Normal 4 3 2 7 2 3 2" xfId="29612" xr:uid="{00000000-0005-0000-0000-00006A7A0000}"/>
    <cellStyle name="Normal 4 3 2 7 2 4" xfId="29610" xr:uid="{00000000-0005-0000-0000-00006B7A0000}"/>
    <cellStyle name="Normal 4 3 2 7 3" xfId="14735" xr:uid="{00000000-0005-0000-0000-00006C7A0000}"/>
    <cellStyle name="Normal 4 3 2 7 3 2" xfId="29613" xr:uid="{00000000-0005-0000-0000-00006D7A0000}"/>
    <cellStyle name="Normal 4 3 2 7 4" xfId="14736" xr:uid="{00000000-0005-0000-0000-00006E7A0000}"/>
    <cellStyle name="Normal 4 3 2 7 4 2" xfId="29614" xr:uid="{00000000-0005-0000-0000-00006F7A0000}"/>
    <cellStyle name="Normal 4 3 2 7 5" xfId="29609" xr:uid="{00000000-0005-0000-0000-0000707A0000}"/>
    <cellStyle name="Normal 4 3 2 8" xfId="14737" xr:uid="{00000000-0005-0000-0000-0000717A0000}"/>
    <cellStyle name="Normal 4 3 2 8 2" xfId="14738" xr:uid="{00000000-0005-0000-0000-0000727A0000}"/>
    <cellStyle name="Normal 4 3 2 8 2 2" xfId="29616" xr:uid="{00000000-0005-0000-0000-0000737A0000}"/>
    <cellStyle name="Normal 4 3 2 8 3" xfId="14739" xr:uid="{00000000-0005-0000-0000-0000747A0000}"/>
    <cellStyle name="Normal 4 3 2 8 3 2" xfId="29617" xr:uid="{00000000-0005-0000-0000-0000757A0000}"/>
    <cellStyle name="Normal 4 3 2 8 4" xfId="29615" xr:uid="{00000000-0005-0000-0000-0000767A0000}"/>
    <cellStyle name="Normal 4 3 2 9" xfId="14740" xr:uid="{00000000-0005-0000-0000-0000777A0000}"/>
    <cellStyle name="Normal 4 3 2 9 2" xfId="14741" xr:uid="{00000000-0005-0000-0000-0000787A0000}"/>
    <cellStyle name="Normal 4 3 2 9 2 2" xfId="29619" xr:uid="{00000000-0005-0000-0000-0000797A0000}"/>
    <cellStyle name="Normal 4 3 2 9 3" xfId="29618" xr:uid="{00000000-0005-0000-0000-00007A7A0000}"/>
    <cellStyle name="Normal 4 3 3" xfId="775" xr:uid="{00000000-0005-0000-0000-00007B7A0000}"/>
    <cellStyle name="Normal 4 3 3 10" xfId="17069" xr:uid="{00000000-0005-0000-0000-00007C7A0000}"/>
    <cellStyle name="Normal 4 3 3 11" xfId="33939" xr:uid="{00000000-0005-0000-0000-00007D7A0000}"/>
    <cellStyle name="Normal 4 3 3 2" xfId="1872" xr:uid="{00000000-0005-0000-0000-00007E7A0000}"/>
    <cellStyle name="Normal 4 3 3 2 2" xfId="14744" xr:uid="{00000000-0005-0000-0000-00007F7A0000}"/>
    <cellStyle name="Normal 4 3 3 2 2 2" xfId="14745" xr:uid="{00000000-0005-0000-0000-0000807A0000}"/>
    <cellStyle name="Normal 4 3 3 2 2 2 2" xfId="14746" xr:uid="{00000000-0005-0000-0000-0000817A0000}"/>
    <cellStyle name="Normal 4 3 3 2 2 2 2 2" xfId="14747" xr:uid="{00000000-0005-0000-0000-0000827A0000}"/>
    <cellStyle name="Normal 4 3 3 2 2 2 2 2 2" xfId="29625" xr:uid="{00000000-0005-0000-0000-0000837A0000}"/>
    <cellStyle name="Normal 4 3 3 2 2 2 2 3" xfId="14748" xr:uid="{00000000-0005-0000-0000-0000847A0000}"/>
    <cellStyle name="Normal 4 3 3 2 2 2 2 3 2" xfId="29626" xr:uid="{00000000-0005-0000-0000-0000857A0000}"/>
    <cellStyle name="Normal 4 3 3 2 2 2 2 4" xfId="29624" xr:uid="{00000000-0005-0000-0000-0000867A0000}"/>
    <cellStyle name="Normal 4 3 3 2 2 2 3" xfId="14749" xr:uid="{00000000-0005-0000-0000-0000877A0000}"/>
    <cellStyle name="Normal 4 3 3 2 2 2 3 2" xfId="14750" xr:uid="{00000000-0005-0000-0000-0000887A0000}"/>
    <cellStyle name="Normal 4 3 3 2 2 2 3 2 2" xfId="29628" xr:uid="{00000000-0005-0000-0000-0000897A0000}"/>
    <cellStyle name="Normal 4 3 3 2 2 2 3 3" xfId="29627" xr:uid="{00000000-0005-0000-0000-00008A7A0000}"/>
    <cellStyle name="Normal 4 3 3 2 2 2 4" xfId="29623" xr:uid="{00000000-0005-0000-0000-00008B7A0000}"/>
    <cellStyle name="Normal 4 3 3 2 2 3" xfId="14751" xr:uid="{00000000-0005-0000-0000-00008C7A0000}"/>
    <cellStyle name="Normal 4 3 3 2 2 3 2" xfId="14752" xr:uid="{00000000-0005-0000-0000-00008D7A0000}"/>
    <cellStyle name="Normal 4 3 3 2 2 3 2 2" xfId="29630" xr:uid="{00000000-0005-0000-0000-00008E7A0000}"/>
    <cellStyle name="Normal 4 3 3 2 2 3 3" xfId="14753" xr:uid="{00000000-0005-0000-0000-00008F7A0000}"/>
    <cellStyle name="Normal 4 3 3 2 2 3 3 2" xfId="29631" xr:uid="{00000000-0005-0000-0000-0000907A0000}"/>
    <cellStyle name="Normal 4 3 3 2 2 3 4" xfId="29629" xr:uid="{00000000-0005-0000-0000-0000917A0000}"/>
    <cellStyle name="Normal 4 3 3 2 2 4" xfId="14754" xr:uid="{00000000-0005-0000-0000-0000927A0000}"/>
    <cellStyle name="Normal 4 3 3 2 2 4 2" xfId="14755" xr:uid="{00000000-0005-0000-0000-0000937A0000}"/>
    <cellStyle name="Normal 4 3 3 2 2 4 2 2" xfId="29633" xr:uid="{00000000-0005-0000-0000-0000947A0000}"/>
    <cellStyle name="Normal 4 3 3 2 2 4 3" xfId="29632" xr:uid="{00000000-0005-0000-0000-0000957A0000}"/>
    <cellStyle name="Normal 4 3 3 2 2 5" xfId="29622" xr:uid="{00000000-0005-0000-0000-0000967A0000}"/>
    <cellStyle name="Normal 4 3 3 2 3" xfId="14756" xr:uid="{00000000-0005-0000-0000-0000977A0000}"/>
    <cellStyle name="Normal 4 3 3 2 3 2" xfId="14757" xr:uid="{00000000-0005-0000-0000-0000987A0000}"/>
    <cellStyle name="Normal 4 3 3 2 3 2 2" xfId="14758" xr:uid="{00000000-0005-0000-0000-0000997A0000}"/>
    <cellStyle name="Normal 4 3 3 2 3 2 2 2" xfId="29636" xr:uid="{00000000-0005-0000-0000-00009A7A0000}"/>
    <cellStyle name="Normal 4 3 3 2 3 2 3" xfId="14759" xr:uid="{00000000-0005-0000-0000-00009B7A0000}"/>
    <cellStyle name="Normal 4 3 3 2 3 2 3 2" xfId="29637" xr:uid="{00000000-0005-0000-0000-00009C7A0000}"/>
    <cellStyle name="Normal 4 3 3 2 3 2 4" xfId="29635" xr:uid="{00000000-0005-0000-0000-00009D7A0000}"/>
    <cellStyle name="Normal 4 3 3 2 3 3" xfId="14760" xr:uid="{00000000-0005-0000-0000-00009E7A0000}"/>
    <cellStyle name="Normal 4 3 3 2 3 3 2" xfId="14761" xr:uid="{00000000-0005-0000-0000-00009F7A0000}"/>
    <cellStyle name="Normal 4 3 3 2 3 3 2 2" xfId="29639" xr:uid="{00000000-0005-0000-0000-0000A07A0000}"/>
    <cellStyle name="Normal 4 3 3 2 3 3 3" xfId="29638" xr:uid="{00000000-0005-0000-0000-0000A17A0000}"/>
    <cellStyle name="Normal 4 3 3 2 3 4" xfId="29634" xr:uid="{00000000-0005-0000-0000-0000A27A0000}"/>
    <cellStyle name="Normal 4 3 3 2 4" xfId="14762" xr:uid="{00000000-0005-0000-0000-0000A37A0000}"/>
    <cellStyle name="Normal 4 3 3 2 4 2" xfId="14763" xr:uid="{00000000-0005-0000-0000-0000A47A0000}"/>
    <cellStyle name="Normal 4 3 3 2 4 2 2" xfId="29641" xr:uid="{00000000-0005-0000-0000-0000A57A0000}"/>
    <cellStyle name="Normal 4 3 3 2 4 3" xfId="14764" xr:uid="{00000000-0005-0000-0000-0000A67A0000}"/>
    <cellStyle name="Normal 4 3 3 2 4 3 2" xfId="29642" xr:uid="{00000000-0005-0000-0000-0000A77A0000}"/>
    <cellStyle name="Normal 4 3 3 2 4 4" xfId="29640" xr:uid="{00000000-0005-0000-0000-0000A87A0000}"/>
    <cellStyle name="Normal 4 3 3 2 5" xfId="14765" xr:uid="{00000000-0005-0000-0000-0000A97A0000}"/>
    <cellStyle name="Normal 4 3 3 2 5 2" xfId="14766" xr:uid="{00000000-0005-0000-0000-0000AA7A0000}"/>
    <cellStyle name="Normal 4 3 3 2 5 2 2" xfId="29644" xr:uid="{00000000-0005-0000-0000-0000AB7A0000}"/>
    <cellStyle name="Normal 4 3 3 2 5 3" xfId="29643" xr:uid="{00000000-0005-0000-0000-0000AC7A0000}"/>
    <cellStyle name="Normal 4 3 3 2 6" xfId="14743" xr:uid="{00000000-0005-0000-0000-0000AD7A0000}"/>
    <cellStyle name="Normal 4 3 3 2 6 2" xfId="29621" xr:uid="{00000000-0005-0000-0000-0000AE7A0000}"/>
    <cellStyle name="Normal 4 3 3 2 7" xfId="18020" xr:uid="{00000000-0005-0000-0000-0000AF7A0000}"/>
    <cellStyle name="Normal 4 3 3 2 8" xfId="34608" xr:uid="{00000000-0005-0000-0000-0000B07A0000}"/>
    <cellStyle name="Normal 4 3 3 3" xfId="14767" xr:uid="{00000000-0005-0000-0000-0000B17A0000}"/>
    <cellStyle name="Normal 4 3 3 3 2" xfId="14768" xr:uid="{00000000-0005-0000-0000-0000B27A0000}"/>
    <cellStyle name="Normal 4 3 3 3 2 2" xfId="14769" xr:uid="{00000000-0005-0000-0000-0000B37A0000}"/>
    <cellStyle name="Normal 4 3 3 3 2 2 2" xfId="14770" xr:uid="{00000000-0005-0000-0000-0000B47A0000}"/>
    <cellStyle name="Normal 4 3 3 3 2 2 2 2" xfId="29648" xr:uid="{00000000-0005-0000-0000-0000B57A0000}"/>
    <cellStyle name="Normal 4 3 3 3 2 2 3" xfId="14771" xr:uid="{00000000-0005-0000-0000-0000B67A0000}"/>
    <cellStyle name="Normal 4 3 3 3 2 2 3 2" xfId="29649" xr:uid="{00000000-0005-0000-0000-0000B77A0000}"/>
    <cellStyle name="Normal 4 3 3 3 2 2 4" xfId="29647" xr:uid="{00000000-0005-0000-0000-0000B87A0000}"/>
    <cellStyle name="Normal 4 3 3 3 2 3" xfId="14772" xr:uid="{00000000-0005-0000-0000-0000B97A0000}"/>
    <cellStyle name="Normal 4 3 3 3 2 3 2" xfId="14773" xr:uid="{00000000-0005-0000-0000-0000BA7A0000}"/>
    <cellStyle name="Normal 4 3 3 3 2 3 2 2" xfId="29651" xr:uid="{00000000-0005-0000-0000-0000BB7A0000}"/>
    <cellStyle name="Normal 4 3 3 3 2 3 3" xfId="29650" xr:uid="{00000000-0005-0000-0000-0000BC7A0000}"/>
    <cellStyle name="Normal 4 3 3 3 2 4" xfId="29646" xr:uid="{00000000-0005-0000-0000-0000BD7A0000}"/>
    <cellStyle name="Normal 4 3 3 3 3" xfId="14774" xr:uid="{00000000-0005-0000-0000-0000BE7A0000}"/>
    <cellStyle name="Normal 4 3 3 3 3 2" xfId="14775" xr:uid="{00000000-0005-0000-0000-0000BF7A0000}"/>
    <cellStyle name="Normal 4 3 3 3 3 2 2" xfId="29653" xr:uid="{00000000-0005-0000-0000-0000C07A0000}"/>
    <cellStyle name="Normal 4 3 3 3 3 3" xfId="14776" xr:uid="{00000000-0005-0000-0000-0000C17A0000}"/>
    <cellStyle name="Normal 4 3 3 3 3 3 2" xfId="29654" xr:uid="{00000000-0005-0000-0000-0000C27A0000}"/>
    <cellStyle name="Normal 4 3 3 3 3 4" xfId="29652" xr:uid="{00000000-0005-0000-0000-0000C37A0000}"/>
    <cellStyle name="Normal 4 3 3 3 4" xfId="14777" xr:uid="{00000000-0005-0000-0000-0000C47A0000}"/>
    <cellStyle name="Normal 4 3 3 3 4 2" xfId="14778" xr:uid="{00000000-0005-0000-0000-0000C57A0000}"/>
    <cellStyle name="Normal 4 3 3 3 4 2 2" xfId="29656" xr:uid="{00000000-0005-0000-0000-0000C67A0000}"/>
    <cellStyle name="Normal 4 3 3 3 4 3" xfId="29655" xr:uid="{00000000-0005-0000-0000-0000C77A0000}"/>
    <cellStyle name="Normal 4 3 3 3 5" xfId="29645" xr:uid="{00000000-0005-0000-0000-0000C87A0000}"/>
    <cellStyle name="Normal 4 3 3 3 6" xfId="34366" xr:uid="{00000000-0005-0000-0000-0000C97A0000}"/>
    <cellStyle name="Normal 4 3 3 4" xfId="14779" xr:uid="{00000000-0005-0000-0000-0000CA7A0000}"/>
    <cellStyle name="Normal 4 3 3 4 2" xfId="14780" xr:uid="{00000000-0005-0000-0000-0000CB7A0000}"/>
    <cellStyle name="Normal 4 3 3 4 2 2" xfId="14781" xr:uid="{00000000-0005-0000-0000-0000CC7A0000}"/>
    <cellStyle name="Normal 4 3 3 4 2 2 2" xfId="14782" xr:uid="{00000000-0005-0000-0000-0000CD7A0000}"/>
    <cellStyle name="Normal 4 3 3 4 2 2 2 2" xfId="29660" xr:uid="{00000000-0005-0000-0000-0000CE7A0000}"/>
    <cellStyle name="Normal 4 3 3 4 2 2 3" xfId="14783" xr:uid="{00000000-0005-0000-0000-0000CF7A0000}"/>
    <cellStyle name="Normal 4 3 3 4 2 2 3 2" xfId="29661" xr:uid="{00000000-0005-0000-0000-0000D07A0000}"/>
    <cellStyle name="Normal 4 3 3 4 2 2 4" xfId="29659" xr:uid="{00000000-0005-0000-0000-0000D17A0000}"/>
    <cellStyle name="Normal 4 3 3 4 2 3" xfId="14784" xr:uid="{00000000-0005-0000-0000-0000D27A0000}"/>
    <cellStyle name="Normal 4 3 3 4 2 3 2" xfId="14785" xr:uid="{00000000-0005-0000-0000-0000D37A0000}"/>
    <cellStyle name="Normal 4 3 3 4 2 3 2 2" xfId="29663" xr:uid="{00000000-0005-0000-0000-0000D47A0000}"/>
    <cellStyle name="Normal 4 3 3 4 2 3 3" xfId="29662" xr:uid="{00000000-0005-0000-0000-0000D57A0000}"/>
    <cellStyle name="Normal 4 3 3 4 2 4" xfId="29658" xr:uid="{00000000-0005-0000-0000-0000D67A0000}"/>
    <cellStyle name="Normal 4 3 3 4 3" xfId="14786" xr:uid="{00000000-0005-0000-0000-0000D77A0000}"/>
    <cellStyle name="Normal 4 3 3 4 3 2" xfId="14787" xr:uid="{00000000-0005-0000-0000-0000D87A0000}"/>
    <cellStyle name="Normal 4 3 3 4 3 2 2" xfId="29665" xr:uid="{00000000-0005-0000-0000-0000D97A0000}"/>
    <cellStyle name="Normal 4 3 3 4 3 3" xfId="14788" xr:uid="{00000000-0005-0000-0000-0000DA7A0000}"/>
    <cellStyle name="Normal 4 3 3 4 3 3 2" xfId="29666" xr:uid="{00000000-0005-0000-0000-0000DB7A0000}"/>
    <cellStyle name="Normal 4 3 3 4 3 4" xfId="29664" xr:uid="{00000000-0005-0000-0000-0000DC7A0000}"/>
    <cellStyle name="Normal 4 3 3 4 4" xfId="14789" xr:uid="{00000000-0005-0000-0000-0000DD7A0000}"/>
    <cellStyle name="Normal 4 3 3 4 4 2" xfId="14790" xr:uid="{00000000-0005-0000-0000-0000DE7A0000}"/>
    <cellStyle name="Normal 4 3 3 4 4 2 2" xfId="29668" xr:uid="{00000000-0005-0000-0000-0000DF7A0000}"/>
    <cellStyle name="Normal 4 3 3 4 4 3" xfId="29667" xr:uid="{00000000-0005-0000-0000-0000E07A0000}"/>
    <cellStyle name="Normal 4 3 3 4 5" xfId="29657" xr:uid="{00000000-0005-0000-0000-0000E17A0000}"/>
    <cellStyle name="Normal 4 3 3 5" xfId="14791" xr:uid="{00000000-0005-0000-0000-0000E27A0000}"/>
    <cellStyle name="Normal 4 3 3 5 2" xfId="14792" xr:uid="{00000000-0005-0000-0000-0000E37A0000}"/>
    <cellStyle name="Normal 4 3 3 5 2 2" xfId="14793" xr:uid="{00000000-0005-0000-0000-0000E47A0000}"/>
    <cellStyle name="Normal 4 3 3 5 2 2 2" xfId="29671" xr:uid="{00000000-0005-0000-0000-0000E57A0000}"/>
    <cellStyle name="Normal 4 3 3 5 2 3" xfId="14794" xr:uid="{00000000-0005-0000-0000-0000E67A0000}"/>
    <cellStyle name="Normal 4 3 3 5 2 3 2" xfId="29672" xr:uid="{00000000-0005-0000-0000-0000E77A0000}"/>
    <cellStyle name="Normal 4 3 3 5 2 4" xfId="29670" xr:uid="{00000000-0005-0000-0000-0000E87A0000}"/>
    <cellStyle name="Normal 4 3 3 5 3" xfId="14795" xr:uid="{00000000-0005-0000-0000-0000E97A0000}"/>
    <cellStyle name="Normal 4 3 3 5 3 2" xfId="14796" xr:uid="{00000000-0005-0000-0000-0000EA7A0000}"/>
    <cellStyle name="Normal 4 3 3 5 3 2 2" xfId="29674" xr:uid="{00000000-0005-0000-0000-0000EB7A0000}"/>
    <cellStyle name="Normal 4 3 3 5 3 3" xfId="29673" xr:uid="{00000000-0005-0000-0000-0000EC7A0000}"/>
    <cellStyle name="Normal 4 3 3 5 4" xfId="29669" xr:uid="{00000000-0005-0000-0000-0000ED7A0000}"/>
    <cellStyle name="Normal 4 3 3 6" xfId="14797" xr:uid="{00000000-0005-0000-0000-0000EE7A0000}"/>
    <cellStyle name="Normal 4 3 3 6 2" xfId="14798" xr:uid="{00000000-0005-0000-0000-0000EF7A0000}"/>
    <cellStyle name="Normal 4 3 3 6 2 2" xfId="14799" xr:uid="{00000000-0005-0000-0000-0000F07A0000}"/>
    <cellStyle name="Normal 4 3 3 6 2 2 2" xfId="29677" xr:uid="{00000000-0005-0000-0000-0000F17A0000}"/>
    <cellStyle name="Normal 4 3 3 6 2 3" xfId="14800" xr:uid="{00000000-0005-0000-0000-0000F27A0000}"/>
    <cellStyle name="Normal 4 3 3 6 2 3 2" xfId="29678" xr:uid="{00000000-0005-0000-0000-0000F37A0000}"/>
    <cellStyle name="Normal 4 3 3 6 2 4" xfId="29676" xr:uid="{00000000-0005-0000-0000-0000F47A0000}"/>
    <cellStyle name="Normal 4 3 3 6 3" xfId="14801" xr:uid="{00000000-0005-0000-0000-0000F57A0000}"/>
    <cellStyle name="Normal 4 3 3 6 3 2" xfId="29679" xr:uid="{00000000-0005-0000-0000-0000F67A0000}"/>
    <cellStyle name="Normal 4 3 3 6 4" xfId="14802" xr:uid="{00000000-0005-0000-0000-0000F77A0000}"/>
    <cellStyle name="Normal 4 3 3 6 4 2" xfId="29680" xr:uid="{00000000-0005-0000-0000-0000F87A0000}"/>
    <cellStyle name="Normal 4 3 3 6 5" xfId="29675" xr:uid="{00000000-0005-0000-0000-0000F97A0000}"/>
    <cellStyle name="Normal 4 3 3 7" xfId="14803" xr:uid="{00000000-0005-0000-0000-0000FA7A0000}"/>
    <cellStyle name="Normal 4 3 3 7 2" xfId="14804" xr:uid="{00000000-0005-0000-0000-0000FB7A0000}"/>
    <cellStyle name="Normal 4 3 3 7 2 2" xfId="29682" xr:uid="{00000000-0005-0000-0000-0000FC7A0000}"/>
    <cellStyle name="Normal 4 3 3 7 3" xfId="14805" xr:uid="{00000000-0005-0000-0000-0000FD7A0000}"/>
    <cellStyle name="Normal 4 3 3 7 3 2" xfId="29683" xr:uid="{00000000-0005-0000-0000-0000FE7A0000}"/>
    <cellStyle name="Normal 4 3 3 7 4" xfId="29681" xr:uid="{00000000-0005-0000-0000-0000FF7A0000}"/>
    <cellStyle name="Normal 4 3 3 8" xfId="14806" xr:uid="{00000000-0005-0000-0000-0000007B0000}"/>
    <cellStyle name="Normal 4 3 3 8 2" xfId="14807" xr:uid="{00000000-0005-0000-0000-0000017B0000}"/>
    <cellStyle name="Normal 4 3 3 8 2 2" xfId="29685" xr:uid="{00000000-0005-0000-0000-0000027B0000}"/>
    <cellStyle name="Normal 4 3 3 8 3" xfId="29684" xr:uid="{00000000-0005-0000-0000-0000037B0000}"/>
    <cellStyle name="Normal 4 3 3 9" xfId="14742" xr:uid="{00000000-0005-0000-0000-0000047B0000}"/>
    <cellStyle name="Normal 4 3 3 9 2" xfId="29620" xr:uid="{00000000-0005-0000-0000-0000057B0000}"/>
    <cellStyle name="Normal 4 3 4" xfId="1530" xr:uid="{00000000-0005-0000-0000-0000067B0000}"/>
    <cellStyle name="Normal 4 3 4 10" xfId="17679" xr:uid="{00000000-0005-0000-0000-0000077B0000}"/>
    <cellStyle name="Normal 4 3 4 11" xfId="34589" xr:uid="{00000000-0005-0000-0000-0000087B0000}"/>
    <cellStyle name="Normal 4 3 4 2" xfId="14809" xr:uid="{00000000-0005-0000-0000-0000097B0000}"/>
    <cellStyle name="Normal 4 3 4 2 2" xfId="14810" xr:uid="{00000000-0005-0000-0000-00000A7B0000}"/>
    <cellStyle name="Normal 4 3 4 2 2 2" xfId="14811" xr:uid="{00000000-0005-0000-0000-00000B7B0000}"/>
    <cellStyle name="Normal 4 3 4 2 2 2 2" xfId="14812" xr:uid="{00000000-0005-0000-0000-00000C7B0000}"/>
    <cellStyle name="Normal 4 3 4 2 2 2 2 2" xfId="14813" xr:uid="{00000000-0005-0000-0000-00000D7B0000}"/>
    <cellStyle name="Normal 4 3 4 2 2 2 2 2 2" xfId="29691" xr:uid="{00000000-0005-0000-0000-00000E7B0000}"/>
    <cellStyle name="Normal 4 3 4 2 2 2 2 3" xfId="14814" xr:uid="{00000000-0005-0000-0000-00000F7B0000}"/>
    <cellStyle name="Normal 4 3 4 2 2 2 2 3 2" xfId="29692" xr:uid="{00000000-0005-0000-0000-0000107B0000}"/>
    <cellStyle name="Normal 4 3 4 2 2 2 2 4" xfId="29690" xr:uid="{00000000-0005-0000-0000-0000117B0000}"/>
    <cellStyle name="Normal 4 3 4 2 2 2 3" xfId="14815" xr:uid="{00000000-0005-0000-0000-0000127B0000}"/>
    <cellStyle name="Normal 4 3 4 2 2 2 3 2" xfId="14816" xr:uid="{00000000-0005-0000-0000-0000137B0000}"/>
    <cellStyle name="Normal 4 3 4 2 2 2 3 2 2" xfId="29694" xr:uid="{00000000-0005-0000-0000-0000147B0000}"/>
    <cellStyle name="Normal 4 3 4 2 2 2 3 3" xfId="29693" xr:uid="{00000000-0005-0000-0000-0000157B0000}"/>
    <cellStyle name="Normal 4 3 4 2 2 2 4" xfId="29689" xr:uid="{00000000-0005-0000-0000-0000167B0000}"/>
    <cellStyle name="Normal 4 3 4 2 2 3" xfId="14817" xr:uid="{00000000-0005-0000-0000-0000177B0000}"/>
    <cellStyle name="Normal 4 3 4 2 2 3 2" xfId="14818" xr:uid="{00000000-0005-0000-0000-0000187B0000}"/>
    <cellStyle name="Normal 4 3 4 2 2 3 2 2" xfId="29696" xr:uid="{00000000-0005-0000-0000-0000197B0000}"/>
    <cellStyle name="Normal 4 3 4 2 2 3 3" xfId="14819" xr:uid="{00000000-0005-0000-0000-00001A7B0000}"/>
    <cellStyle name="Normal 4 3 4 2 2 3 3 2" xfId="29697" xr:uid="{00000000-0005-0000-0000-00001B7B0000}"/>
    <cellStyle name="Normal 4 3 4 2 2 3 4" xfId="29695" xr:uid="{00000000-0005-0000-0000-00001C7B0000}"/>
    <cellStyle name="Normal 4 3 4 2 2 4" xfId="14820" xr:uid="{00000000-0005-0000-0000-00001D7B0000}"/>
    <cellStyle name="Normal 4 3 4 2 2 4 2" xfId="14821" xr:uid="{00000000-0005-0000-0000-00001E7B0000}"/>
    <cellStyle name="Normal 4 3 4 2 2 4 2 2" xfId="29699" xr:uid="{00000000-0005-0000-0000-00001F7B0000}"/>
    <cellStyle name="Normal 4 3 4 2 2 4 3" xfId="29698" xr:uid="{00000000-0005-0000-0000-0000207B0000}"/>
    <cellStyle name="Normal 4 3 4 2 2 5" xfId="29688" xr:uid="{00000000-0005-0000-0000-0000217B0000}"/>
    <cellStyle name="Normal 4 3 4 2 3" xfId="14822" xr:uid="{00000000-0005-0000-0000-0000227B0000}"/>
    <cellStyle name="Normal 4 3 4 2 3 2" xfId="14823" xr:uid="{00000000-0005-0000-0000-0000237B0000}"/>
    <cellStyle name="Normal 4 3 4 2 3 2 2" xfId="14824" xr:uid="{00000000-0005-0000-0000-0000247B0000}"/>
    <cellStyle name="Normal 4 3 4 2 3 2 2 2" xfId="29702" xr:uid="{00000000-0005-0000-0000-0000257B0000}"/>
    <cellStyle name="Normal 4 3 4 2 3 2 3" xfId="14825" xr:uid="{00000000-0005-0000-0000-0000267B0000}"/>
    <cellStyle name="Normal 4 3 4 2 3 2 3 2" xfId="29703" xr:uid="{00000000-0005-0000-0000-0000277B0000}"/>
    <cellStyle name="Normal 4 3 4 2 3 2 4" xfId="29701" xr:uid="{00000000-0005-0000-0000-0000287B0000}"/>
    <cellStyle name="Normal 4 3 4 2 3 3" xfId="14826" xr:uid="{00000000-0005-0000-0000-0000297B0000}"/>
    <cellStyle name="Normal 4 3 4 2 3 3 2" xfId="14827" xr:uid="{00000000-0005-0000-0000-00002A7B0000}"/>
    <cellStyle name="Normal 4 3 4 2 3 3 2 2" xfId="29705" xr:uid="{00000000-0005-0000-0000-00002B7B0000}"/>
    <cellStyle name="Normal 4 3 4 2 3 3 3" xfId="29704" xr:uid="{00000000-0005-0000-0000-00002C7B0000}"/>
    <cellStyle name="Normal 4 3 4 2 3 4" xfId="29700" xr:uid="{00000000-0005-0000-0000-00002D7B0000}"/>
    <cellStyle name="Normal 4 3 4 2 4" xfId="14828" xr:uid="{00000000-0005-0000-0000-00002E7B0000}"/>
    <cellStyle name="Normal 4 3 4 2 4 2" xfId="14829" xr:uid="{00000000-0005-0000-0000-00002F7B0000}"/>
    <cellStyle name="Normal 4 3 4 2 4 2 2" xfId="29707" xr:uid="{00000000-0005-0000-0000-0000307B0000}"/>
    <cellStyle name="Normal 4 3 4 2 4 3" xfId="14830" xr:uid="{00000000-0005-0000-0000-0000317B0000}"/>
    <cellStyle name="Normal 4 3 4 2 4 3 2" xfId="29708" xr:uid="{00000000-0005-0000-0000-0000327B0000}"/>
    <cellStyle name="Normal 4 3 4 2 4 4" xfId="29706" xr:uid="{00000000-0005-0000-0000-0000337B0000}"/>
    <cellStyle name="Normal 4 3 4 2 5" xfId="14831" xr:uid="{00000000-0005-0000-0000-0000347B0000}"/>
    <cellStyle name="Normal 4 3 4 2 5 2" xfId="14832" xr:uid="{00000000-0005-0000-0000-0000357B0000}"/>
    <cellStyle name="Normal 4 3 4 2 5 2 2" xfId="29710" xr:uid="{00000000-0005-0000-0000-0000367B0000}"/>
    <cellStyle name="Normal 4 3 4 2 5 3" xfId="29709" xr:uid="{00000000-0005-0000-0000-0000377B0000}"/>
    <cellStyle name="Normal 4 3 4 2 6" xfId="29687" xr:uid="{00000000-0005-0000-0000-0000387B0000}"/>
    <cellStyle name="Normal 4 3 4 3" xfId="14833" xr:uid="{00000000-0005-0000-0000-0000397B0000}"/>
    <cellStyle name="Normal 4 3 4 3 2" xfId="14834" xr:uid="{00000000-0005-0000-0000-00003A7B0000}"/>
    <cellStyle name="Normal 4 3 4 3 2 2" xfId="14835" xr:uid="{00000000-0005-0000-0000-00003B7B0000}"/>
    <cellStyle name="Normal 4 3 4 3 2 2 2" xfId="14836" xr:uid="{00000000-0005-0000-0000-00003C7B0000}"/>
    <cellStyle name="Normal 4 3 4 3 2 2 2 2" xfId="29714" xr:uid="{00000000-0005-0000-0000-00003D7B0000}"/>
    <cellStyle name="Normal 4 3 4 3 2 2 3" xfId="14837" xr:uid="{00000000-0005-0000-0000-00003E7B0000}"/>
    <cellStyle name="Normal 4 3 4 3 2 2 3 2" xfId="29715" xr:uid="{00000000-0005-0000-0000-00003F7B0000}"/>
    <cellStyle name="Normal 4 3 4 3 2 2 4" xfId="29713" xr:uid="{00000000-0005-0000-0000-0000407B0000}"/>
    <cellStyle name="Normal 4 3 4 3 2 3" xfId="14838" xr:uid="{00000000-0005-0000-0000-0000417B0000}"/>
    <cellStyle name="Normal 4 3 4 3 2 3 2" xfId="14839" xr:uid="{00000000-0005-0000-0000-0000427B0000}"/>
    <cellStyle name="Normal 4 3 4 3 2 3 2 2" xfId="29717" xr:uid="{00000000-0005-0000-0000-0000437B0000}"/>
    <cellStyle name="Normal 4 3 4 3 2 3 3" xfId="29716" xr:uid="{00000000-0005-0000-0000-0000447B0000}"/>
    <cellStyle name="Normal 4 3 4 3 2 4" xfId="29712" xr:uid="{00000000-0005-0000-0000-0000457B0000}"/>
    <cellStyle name="Normal 4 3 4 3 3" xfId="14840" xr:uid="{00000000-0005-0000-0000-0000467B0000}"/>
    <cellStyle name="Normal 4 3 4 3 3 2" xfId="14841" xr:uid="{00000000-0005-0000-0000-0000477B0000}"/>
    <cellStyle name="Normal 4 3 4 3 3 2 2" xfId="29719" xr:uid="{00000000-0005-0000-0000-0000487B0000}"/>
    <cellStyle name="Normal 4 3 4 3 3 3" xfId="14842" xr:uid="{00000000-0005-0000-0000-0000497B0000}"/>
    <cellStyle name="Normal 4 3 4 3 3 3 2" xfId="29720" xr:uid="{00000000-0005-0000-0000-00004A7B0000}"/>
    <cellStyle name="Normal 4 3 4 3 3 4" xfId="29718" xr:uid="{00000000-0005-0000-0000-00004B7B0000}"/>
    <cellStyle name="Normal 4 3 4 3 4" xfId="14843" xr:uid="{00000000-0005-0000-0000-00004C7B0000}"/>
    <cellStyle name="Normal 4 3 4 3 4 2" xfId="14844" xr:uid="{00000000-0005-0000-0000-00004D7B0000}"/>
    <cellStyle name="Normal 4 3 4 3 4 2 2" xfId="29722" xr:uid="{00000000-0005-0000-0000-00004E7B0000}"/>
    <cellStyle name="Normal 4 3 4 3 4 3" xfId="29721" xr:uid="{00000000-0005-0000-0000-00004F7B0000}"/>
    <cellStyle name="Normal 4 3 4 3 5" xfId="29711" xr:uid="{00000000-0005-0000-0000-0000507B0000}"/>
    <cellStyle name="Normal 4 3 4 4" xfId="14845" xr:uid="{00000000-0005-0000-0000-0000517B0000}"/>
    <cellStyle name="Normal 4 3 4 4 2" xfId="14846" xr:uid="{00000000-0005-0000-0000-0000527B0000}"/>
    <cellStyle name="Normal 4 3 4 4 2 2" xfId="14847" xr:uid="{00000000-0005-0000-0000-0000537B0000}"/>
    <cellStyle name="Normal 4 3 4 4 2 2 2" xfId="14848" xr:uid="{00000000-0005-0000-0000-0000547B0000}"/>
    <cellStyle name="Normal 4 3 4 4 2 2 2 2" xfId="29726" xr:uid="{00000000-0005-0000-0000-0000557B0000}"/>
    <cellStyle name="Normal 4 3 4 4 2 2 3" xfId="14849" xr:uid="{00000000-0005-0000-0000-0000567B0000}"/>
    <cellStyle name="Normal 4 3 4 4 2 2 3 2" xfId="29727" xr:uid="{00000000-0005-0000-0000-0000577B0000}"/>
    <cellStyle name="Normal 4 3 4 4 2 2 4" xfId="29725" xr:uid="{00000000-0005-0000-0000-0000587B0000}"/>
    <cellStyle name="Normal 4 3 4 4 2 3" xfId="14850" xr:uid="{00000000-0005-0000-0000-0000597B0000}"/>
    <cellStyle name="Normal 4 3 4 4 2 3 2" xfId="14851" xr:uid="{00000000-0005-0000-0000-00005A7B0000}"/>
    <cellStyle name="Normal 4 3 4 4 2 3 2 2" xfId="29729" xr:uid="{00000000-0005-0000-0000-00005B7B0000}"/>
    <cellStyle name="Normal 4 3 4 4 2 3 3" xfId="29728" xr:uid="{00000000-0005-0000-0000-00005C7B0000}"/>
    <cellStyle name="Normal 4 3 4 4 2 4" xfId="29724" xr:uid="{00000000-0005-0000-0000-00005D7B0000}"/>
    <cellStyle name="Normal 4 3 4 4 3" xfId="14852" xr:uid="{00000000-0005-0000-0000-00005E7B0000}"/>
    <cellStyle name="Normal 4 3 4 4 3 2" xfId="14853" xr:uid="{00000000-0005-0000-0000-00005F7B0000}"/>
    <cellStyle name="Normal 4 3 4 4 3 2 2" xfId="29731" xr:uid="{00000000-0005-0000-0000-0000607B0000}"/>
    <cellStyle name="Normal 4 3 4 4 3 3" xfId="14854" xr:uid="{00000000-0005-0000-0000-0000617B0000}"/>
    <cellStyle name="Normal 4 3 4 4 3 3 2" xfId="29732" xr:uid="{00000000-0005-0000-0000-0000627B0000}"/>
    <cellStyle name="Normal 4 3 4 4 3 4" xfId="29730" xr:uid="{00000000-0005-0000-0000-0000637B0000}"/>
    <cellStyle name="Normal 4 3 4 4 4" xfId="14855" xr:uid="{00000000-0005-0000-0000-0000647B0000}"/>
    <cellStyle name="Normal 4 3 4 4 4 2" xfId="14856" xr:uid="{00000000-0005-0000-0000-0000657B0000}"/>
    <cellStyle name="Normal 4 3 4 4 4 2 2" xfId="29734" xr:uid="{00000000-0005-0000-0000-0000667B0000}"/>
    <cellStyle name="Normal 4 3 4 4 4 3" xfId="29733" xr:uid="{00000000-0005-0000-0000-0000677B0000}"/>
    <cellStyle name="Normal 4 3 4 4 5" xfId="29723" xr:uid="{00000000-0005-0000-0000-0000687B0000}"/>
    <cellStyle name="Normal 4 3 4 5" xfId="14857" xr:uid="{00000000-0005-0000-0000-0000697B0000}"/>
    <cellStyle name="Normal 4 3 4 5 2" xfId="14858" xr:uid="{00000000-0005-0000-0000-00006A7B0000}"/>
    <cellStyle name="Normal 4 3 4 5 2 2" xfId="14859" xr:uid="{00000000-0005-0000-0000-00006B7B0000}"/>
    <cellStyle name="Normal 4 3 4 5 2 2 2" xfId="29737" xr:uid="{00000000-0005-0000-0000-00006C7B0000}"/>
    <cellStyle name="Normal 4 3 4 5 2 3" xfId="14860" xr:uid="{00000000-0005-0000-0000-00006D7B0000}"/>
    <cellStyle name="Normal 4 3 4 5 2 3 2" xfId="29738" xr:uid="{00000000-0005-0000-0000-00006E7B0000}"/>
    <cellStyle name="Normal 4 3 4 5 2 4" xfId="29736" xr:uid="{00000000-0005-0000-0000-00006F7B0000}"/>
    <cellStyle name="Normal 4 3 4 5 3" xfId="14861" xr:uid="{00000000-0005-0000-0000-0000707B0000}"/>
    <cellStyle name="Normal 4 3 4 5 3 2" xfId="14862" xr:uid="{00000000-0005-0000-0000-0000717B0000}"/>
    <cellStyle name="Normal 4 3 4 5 3 2 2" xfId="29740" xr:uid="{00000000-0005-0000-0000-0000727B0000}"/>
    <cellStyle name="Normal 4 3 4 5 3 3" xfId="29739" xr:uid="{00000000-0005-0000-0000-0000737B0000}"/>
    <cellStyle name="Normal 4 3 4 5 4" xfId="29735" xr:uid="{00000000-0005-0000-0000-0000747B0000}"/>
    <cellStyle name="Normal 4 3 4 6" xfId="14863" xr:uid="{00000000-0005-0000-0000-0000757B0000}"/>
    <cellStyle name="Normal 4 3 4 6 2" xfId="14864" xr:uid="{00000000-0005-0000-0000-0000767B0000}"/>
    <cellStyle name="Normal 4 3 4 6 2 2" xfId="14865" xr:uid="{00000000-0005-0000-0000-0000777B0000}"/>
    <cellStyle name="Normal 4 3 4 6 2 2 2" xfId="29743" xr:uid="{00000000-0005-0000-0000-0000787B0000}"/>
    <cellStyle name="Normal 4 3 4 6 2 3" xfId="14866" xr:uid="{00000000-0005-0000-0000-0000797B0000}"/>
    <cellStyle name="Normal 4 3 4 6 2 3 2" xfId="29744" xr:uid="{00000000-0005-0000-0000-00007A7B0000}"/>
    <cellStyle name="Normal 4 3 4 6 2 4" xfId="29742" xr:uid="{00000000-0005-0000-0000-00007B7B0000}"/>
    <cellStyle name="Normal 4 3 4 6 3" xfId="14867" xr:uid="{00000000-0005-0000-0000-00007C7B0000}"/>
    <cellStyle name="Normal 4 3 4 6 3 2" xfId="29745" xr:uid="{00000000-0005-0000-0000-00007D7B0000}"/>
    <cellStyle name="Normal 4 3 4 6 4" xfId="14868" xr:uid="{00000000-0005-0000-0000-00007E7B0000}"/>
    <cellStyle name="Normal 4 3 4 6 4 2" xfId="29746" xr:uid="{00000000-0005-0000-0000-00007F7B0000}"/>
    <cellStyle name="Normal 4 3 4 6 5" xfId="29741" xr:uid="{00000000-0005-0000-0000-0000807B0000}"/>
    <cellStyle name="Normal 4 3 4 7" xfId="14869" xr:uid="{00000000-0005-0000-0000-0000817B0000}"/>
    <cellStyle name="Normal 4 3 4 7 2" xfId="14870" xr:uid="{00000000-0005-0000-0000-0000827B0000}"/>
    <cellStyle name="Normal 4 3 4 7 2 2" xfId="29748" xr:uid="{00000000-0005-0000-0000-0000837B0000}"/>
    <cellStyle name="Normal 4 3 4 7 3" xfId="14871" xr:uid="{00000000-0005-0000-0000-0000847B0000}"/>
    <cellStyle name="Normal 4 3 4 7 3 2" xfId="29749" xr:uid="{00000000-0005-0000-0000-0000857B0000}"/>
    <cellStyle name="Normal 4 3 4 7 4" xfId="29747" xr:uid="{00000000-0005-0000-0000-0000867B0000}"/>
    <cellStyle name="Normal 4 3 4 8" xfId="14872" xr:uid="{00000000-0005-0000-0000-0000877B0000}"/>
    <cellStyle name="Normal 4 3 4 8 2" xfId="14873" xr:uid="{00000000-0005-0000-0000-0000887B0000}"/>
    <cellStyle name="Normal 4 3 4 8 2 2" xfId="29751" xr:uid="{00000000-0005-0000-0000-0000897B0000}"/>
    <cellStyle name="Normal 4 3 4 8 3" xfId="29750" xr:uid="{00000000-0005-0000-0000-00008A7B0000}"/>
    <cellStyle name="Normal 4 3 4 9" xfId="14808" xr:uid="{00000000-0005-0000-0000-00008B7B0000}"/>
    <cellStyle name="Normal 4 3 4 9 2" xfId="29686" xr:uid="{00000000-0005-0000-0000-00008C7B0000}"/>
    <cellStyle name="Normal 4 3 5" xfId="14874" xr:uid="{00000000-0005-0000-0000-00008D7B0000}"/>
    <cellStyle name="Normal 4 3 5 2" xfId="14875" xr:uid="{00000000-0005-0000-0000-00008E7B0000}"/>
    <cellStyle name="Normal 4 3 5 2 2" xfId="14876" xr:uid="{00000000-0005-0000-0000-00008F7B0000}"/>
    <cellStyle name="Normal 4 3 5 2 2 2" xfId="14877" xr:uid="{00000000-0005-0000-0000-0000907B0000}"/>
    <cellStyle name="Normal 4 3 5 2 2 2 2" xfId="14878" xr:uid="{00000000-0005-0000-0000-0000917B0000}"/>
    <cellStyle name="Normal 4 3 5 2 2 2 2 2" xfId="14879" xr:uid="{00000000-0005-0000-0000-0000927B0000}"/>
    <cellStyle name="Normal 4 3 5 2 2 2 2 2 2" xfId="29757" xr:uid="{00000000-0005-0000-0000-0000937B0000}"/>
    <cellStyle name="Normal 4 3 5 2 2 2 2 3" xfId="14880" xr:uid="{00000000-0005-0000-0000-0000947B0000}"/>
    <cellStyle name="Normal 4 3 5 2 2 2 2 3 2" xfId="29758" xr:uid="{00000000-0005-0000-0000-0000957B0000}"/>
    <cellStyle name="Normal 4 3 5 2 2 2 2 4" xfId="29756" xr:uid="{00000000-0005-0000-0000-0000967B0000}"/>
    <cellStyle name="Normal 4 3 5 2 2 2 3" xfId="14881" xr:uid="{00000000-0005-0000-0000-0000977B0000}"/>
    <cellStyle name="Normal 4 3 5 2 2 2 3 2" xfId="14882" xr:uid="{00000000-0005-0000-0000-0000987B0000}"/>
    <cellStyle name="Normal 4 3 5 2 2 2 3 2 2" xfId="29760" xr:uid="{00000000-0005-0000-0000-0000997B0000}"/>
    <cellStyle name="Normal 4 3 5 2 2 2 3 3" xfId="29759" xr:uid="{00000000-0005-0000-0000-00009A7B0000}"/>
    <cellStyle name="Normal 4 3 5 2 2 2 4" xfId="29755" xr:uid="{00000000-0005-0000-0000-00009B7B0000}"/>
    <cellStyle name="Normal 4 3 5 2 2 3" xfId="14883" xr:uid="{00000000-0005-0000-0000-00009C7B0000}"/>
    <cellStyle name="Normal 4 3 5 2 2 3 2" xfId="14884" xr:uid="{00000000-0005-0000-0000-00009D7B0000}"/>
    <cellStyle name="Normal 4 3 5 2 2 3 2 2" xfId="29762" xr:uid="{00000000-0005-0000-0000-00009E7B0000}"/>
    <cellStyle name="Normal 4 3 5 2 2 3 3" xfId="14885" xr:uid="{00000000-0005-0000-0000-00009F7B0000}"/>
    <cellStyle name="Normal 4 3 5 2 2 3 3 2" xfId="29763" xr:uid="{00000000-0005-0000-0000-0000A07B0000}"/>
    <cellStyle name="Normal 4 3 5 2 2 3 4" xfId="29761" xr:uid="{00000000-0005-0000-0000-0000A17B0000}"/>
    <cellStyle name="Normal 4 3 5 2 2 4" xfId="14886" xr:uid="{00000000-0005-0000-0000-0000A27B0000}"/>
    <cellStyle name="Normal 4 3 5 2 2 4 2" xfId="14887" xr:uid="{00000000-0005-0000-0000-0000A37B0000}"/>
    <cellStyle name="Normal 4 3 5 2 2 4 2 2" xfId="29765" xr:uid="{00000000-0005-0000-0000-0000A47B0000}"/>
    <cellStyle name="Normal 4 3 5 2 2 4 3" xfId="29764" xr:uid="{00000000-0005-0000-0000-0000A57B0000}"/>
    <cellStyle name="Normal 4 3 5 2 2 5" xfId="29754" xr:uid="{00000000-0005-0000-0000-0000A67B0000}"/>
    <cellStyle name="Normal 4 3 5 2 3" xfId="14888" xr:uid="{00000000-0005-0000-0000-0000A77B0000}"/>
    <cellStyle name="Normal 4 3 5 2 3 2" xfId="14889" xr:uid="{00000000-0005-0000-0000-0000A87B0000}"/>
    <cellStyle name="Normal 4 3 5 2 3 2 2" xfId="14890" xr:uid="{00000000-0005-0000-0000-0000A97B0000}"/>
    <cellStyle name="Normal 4 3 5 2 3 2 2 2" xfId="29768" xr:uid="{00000000-0005-0000-0000-0000AA7B0000}"/>
    <cellStyle name="Normal 4 3 5 2 3 2 3" xfId="14891" xr:uid="{00000000-0005-0000-0000-0000AB7B0000}"/>
    <cellStyle name="Normal 4 3 5 2 3 2 3 2" xfId="29769" xr:uid="{00000000-0005-0000-0000-0000AC7B0000}"/>
    <cellStyle name="Normal 4 3 5 2 3 2 4" xfId="29767" xr:uid="{00000000-0005-0000-0000-0000AD7B0000}"/>
    <cellStyle name="Normal 4 3 5 2 3 3" xfId="14892" xr:uid="{00000000-0005-0000-0000-0000AE7B0000}"/>
    <cellStyle name="Normal 4 3 5 2 3 3 2" xfId="14893" xr:uid="{00000000-0005-0000-0000-0000AF7B0000}"/>
    <cellStyle name="Normal 4 3 5 2 3 3 2 2" xfId="29771" xr:uid="{00000000-0005-0000-0000-0000B07B0000}"/>
    <cellStyle name="Normal 4 3 5 2 3 3 3" xfId="29770" xr:uid="{00000000-0005-0000-0000-0000B17B0000}"/>
    <cellStyle name="Normal 4 3 5 2 3 4" xfId="29766" xr:uid="{00000000-0005-0000-0000-0000B27B0000}"/>
    <cellStyle name="Normal 4 3 5 2 4" xfId="14894" xr:uid="{00000000-0005-0000-0000-0000B37B0000}"/>
    <cellStyle name="Normal 4 3 5 2 4 2" xfId="14895" xr:uid="{00000000-0005-0000-0000-0000B47B0000}"/>
    <cellStyle name="Normal 4 3 5 2 4 2 2" xfId="29773" xr:uid="{00000000-0005-0000-0000-0000B57B0000}"/>
    <cellStyle name="Normal 4 3 5 2 4 3" xfId="14896" xr:uid="{00000000-0005-0000-0000-0000B67B0000}"/>
    <cellStyle name="Normal 4 3 5 2 4 3 2" xfId="29774" xr:uid="{00000000-0005-0000-0000-0000B77B0000}"/>
    <cellStyle name="Normal 4 3 5 2 4 4" xfId="29772" xr:uid="{00000000-0005-0000-0000-0000B87B0000}"/>
    <cellStyle name="Normal 4 3 5 2 5" xfId="14897" xr:uid="{00000000-0005-0000-0000-0000B97B0000}"/>
    <cellStyle name="Normal 4 3 5 2 5 2" xfId="14898" xr:uid="{00000000-0005-0000-0000-0000BA7B0000}"/>
    <cellStyle name="Normal 4 3 5 2 5 2 2" xfId="29776" xr:uid="{00000000-0005-0000-0000-0000BB7B0000}"/>
    <cellStyle name="Normal 4 3 5 2 5 3" xfId="29775" xr:uid="{00000000-0005-0000-0000-0000BC7B0000}"/>
    <cellStyle name="Normal 4 3 5 2 6" xfId="29753" xr:uid="{00000000-0005-0000-0000-0000BD7B0000}"/>
    <cellStyle name="Normal 4 3 5 3" xfId="14899" xr:uid="{00000000-0005-0000-0000-0000BE7B0000}"/>
    <cellStyle name="Normal 4 3 5 3 2" xfId="14900" xr:uid="{00000000-0005-0000-0000-0000BF7B0000}"/>
    <cellStyle name="Normal 4 3 5 3 2 2" xfId="14901" xr:uid="{00000000-0005-0000-0000-0000C07B0000}"/>
    <cellStyle name="Normal 4 3 5 3 2 2 2" xfId="14902" xr:uid="{00000000-0005-0000-0000-0000C17B0000}"/>
    <cellStyle name="Normal 4 3 5 3 2 2 2 2" xfId="29780" xr:uid="{00000000-0005-0000-0000-0000C27B0000}"/>
    <cellStyle name="Normal 4 3 5 3 2 2 3" xfId="14903" xr:uid="{00000000-0005-0000-0000-0000C37B0000}"/>
    <cellStyle name="Normal 4 3 5 3 2 2 3 2" xfId="29781" xr:uid="{00000000-0005-0000-0000-0000C47B0000}"/>
    <cellStyle name="Normal 4 3 5 3 2 2 4" xfId="29779" xr:uid="{00000000-0005-0000-0000-0000C57B0000}"/>
    <cellStyle name="Normal 4 3 5 3 2 3" xfId="14904" xr:uid="{00000000-0005-0000-0000-0000C67B0000}"/>
    <cellStyle name="Normal 4 3 5 3 2 3 2" xfId="14905" xr:uid="{00000000-0005-0000-0000-0000C77B0000}"/>
    <cellStyle name="Normal 4 3 5 3 2 3 2 2" xfId="29783" xr:uid="{00000000-0005-0000-0000-0000C87B0000}"/>
    <cellStyle name="Normal 4 3 5 3 2 3 3" xfId="29782" xr:uid="{00000000-0005-0000-0000-0000C97B0000}"/>
    <cellStyle name="Normal 4 3 5 3 2 4" xfId="29778" xr:uid="{00000000-0005-0000-0000-0000CA7B0000}"/>
    <cellStyle name="Normal 4 3 5 3 3" xfId="14906" xr:uid="{00000000-0005-0000-0000-0000CB7B0000}"/>
    <cellStyle name="Normal 4 3 5 3 3 2" xfId="14907" xr:uid="{00000000-0005-0000-0000-0000CC7B0000}"/>
    <cellStyle name="Normal 4 3 5 3 3 2 2" xfId="29785" xr:uid="{00000000-0005-0000-0000-0000CD7B0000}"/>
    <cellStyle name="Normal 4 3 5 3 3 3" xfId="14908" xr:uid="{00000000-0005-0000-0000-0000CE7B0000}"/>
    <cellStyle name="Normal 4 3 5 3 3 3 2" xfId="29786" xr:uid="{00000000-0005-0000-0000-0000CF7B0000}"/>
    <cellStyle name="Normal 4 3 5 3 3 4" xfId="29784" xr:uid="{00000000-0005-0000-0000-0000D07B0000}"/>
    <cellStyle name="Normal 4 3 5 3 4" xfId="14909" xr:uid="{00000000-0005-0000-0000-0000D17B0000}"/>
    <cellStyle name="Normal 4 3 5 3 4 2" xfId="14910" xr:uid="{00000000-0005-0000-0000-0000D27B0000}"/>
    <cellStyle name="Normal 4 3 5 3 4 2 2" xfId="29788" xr:uid="{00000000-0005-0000-0000-0000D37B0000}"/>
    <cellStyle name="Normal 4 3 5 3 4 3" xfId="29787" xr:uid="{00000000-0005-0000-0000-0000D47B0000}"/>
    <cellStyle name="Normal 4 3 5 3 5" xfId="29777" xr:uid="{00000000-0005-0000-0000-0000D57B0000}"/>
    <cellStyle name="Normal 4 3 5 4" xfId="14911" xr:uid="{00000000-0005-0000-0000-0000D67B0000}"/>
    <cellStyle name="Normal 4 3 5 4 2" xfId="14912" xr:uid="{00000000-0005-0000-0000-0000D77B0000}"/>
    <cellStyle name="Normal 4 3 5 4 2 2" xfId="14913" xr:uid="{00000000-0005-0000-0000-0000D87B0000}"/>
    <cellStyle name="Normal 4 3 5 4 2 2 2" xfId="29791" xr:uid="{00000000-0005-0000-0000-0000D97B0000}"/>
    <cellStyle name="Normal 4 3 5 4 2 3" xfId="14914" xr:uid="{00000000-0005-0000-0000-0000DA7B0000}"/>
    <cellStyle name="Normal 4 3 5 4 2 3 2" xfId="29792" xr:uid="{00000000-0005-0000-0000-0000DB7B0000}"/>
    <cellStyle name="Normal 4 3 5 4 2 4" xfId="29790" xr:uid="{00000000-0005-0000-0000-0000DC7B0000}"/>
    <cellStyle name="Normal 4 3 5 4 3" xfId="14915" xr:uid="{00000000-0005-0000-0000-0000DD7B0000}"/>
    <cellStyle name="Normal 4 3 5 4 3 2" xfId="14916" xr:uid="{00000000-0005-0000-0000-0000DE7B0000}"/>
    <cellStyle name="Normal 4 3 5 4 3 2 2" xfId="29794" xr:uid="{00000000-0005-0000-0000-0000DF7B0000}"/>
    <cellStyle name="Normal 4 3 5 4 3 3" xfId="29793" xr:uid="{00000000-0005-0000-0000-0000E07B0000}"/>
    <cellStyle name="Normal 4 3 5 4 4" xfId="29789" xr:uid="{00000000-0005-0000-0000-0000E17B0000}"/>
    <cellStyle name="Normal 4 3 5 5" xfId="14917" xr:uid="{00000000-0005-0000-0000-0000E27B0000}"/>
    <cellStyle name="Normal 4 3 5 5 2" xfId="14918" xr:uid="{00000000-0005-0000-0000-0000E37B0000}"/>
    <cellStyle name="Normal 4 3 5 5 2 2" xfId="29796" xr:uid="{00000000-0005-0000-0000-0000E47B0000}"/>
    <cellStyle name="Normal 4 3 5 5 3" xfId="14919" xr:uid="{00000000-0005-0000-0000-0000E57B0000}"/>
    <cellStyle name="Normal 4 3 5 5 3 2" xfId="29797" xr:uid="{00000000-0005-0000-0000-0000E67B0000}"/>
    <cellStyle name="Normal 4 3 5 5 4" xfId="29795" xr:uid="{00000000-0005-0000-0000-0000E77B0000}"/>
    <cellStyle name="Normal 4 3 5 6" xfId="14920" xr:uid="{00000000-0005-0000-0000-0000E87B0000}"/>
    <cellStyle name="Normal 4 3 5 6 2" xfId="14921" xr:uid="{00000000-0005-0000-0000-0000E97B0000}"/>
    <cellStyle name="Normal 4 3 5 6 2 2" xfId="29799" xr:uid="{00000000-0005-0000-0000-0000EA7B0000}"/>
    <cellStyle name="Normal 4 3 5 6 3" xfId="29798" xr:uid="{00000000-0005-0000-0000-0000EB7B0000}"/>
    <cellStyle name="Normal 4 3 5 7" xfId="29752" xr:uid="{00000000-0005-0000-0000-0000EC7B0000}"/>
    <cellStyle name="Normal 4 3 5 8" xfId="34542" xr:uid="{00000000-0005-0000-0000-0000ED7B0000}"/>
    <cellStyle name="Normal 4 3 6" xfId="14922" xr:uid="{00000000-0005-0000-0000-0000EE7B0000}"/>
    <cellStyle name="Normal 4 3 6 2" xfId="14923" xr:uid="{00000000-0005-0000-0000-0000EF7B0000}"/>
    <cellStyle name="Normal 4 3 6 2 2" xfId="14924" xr:uid="{00000000-0005-0000-0000-0000F07B0000}"/>
    <cellStyle name="Normal 4 3 6 2 2 2" xfId="14925" xr:uid="{00000000-0005-0000-0000-0000F17B0000}"/>
    <cellStyle name="Normal 4 3 6 2 2 2 2" xfId="14926" xr:uid="{00000000-0005-0000-0000-0000F27B0000}"/>
    <cellStyle name="Normal 4 3 6 2 2 2 2 2" xfId="29804" xr:uid="{00000000-0005-0000-0000-0000F37B0000}"/>
    <cellStyle name="Normal 4 3 6 2 2 2 3" xfId="14927" xr:uid="{00000000-0005-0000-0000-0000F47B0000}"/>
    <cellStyle name="Normal 4 3 6 2 2 2 3 2" xfId="29805" xr:uid="{00000000-0005-0000-0000-0000F57B0000}"/>
    <cellStyle name="Normal 4 3 6 2 2 2 4" xfId="29803" xr:uid="{00000000-0005-0000-0000-0000F67B0000}"/>
    <cellStyle name="Normal 4 3 6 2 2 3" xfId="14928" xr:uid="{00000000-0005-0000-0000-0000F77B0000}"/>
    <cellStyle name="Normal 4 3 6 2 2 3 2" xfId="14929" xr:uid="{00000000-0005-0000-0000-0000F87B0000}"/>
    <cellStyle name="Normal 4 3 6 2 2 3 2 2" xfId="29807" xr:uid="{00000000-0005-0000-0000-0000F97B0000}"/>
    <cellStyle name="Normal 4 3 6 2 2 3 3" xfId="29806" xr:uid="{00000000-0005-0000-0000-0000FA7B0000}"/>
    <cellStyle name="Normal 4 3 6 2 2 4" xfId="29802" xr:uid="{00000000-0005-0000-0000-0000FB7B0000}"/>
    <cellStyle name="Normal 4 3 6 2 3" xfId="14930" xr:uid="{00000000-0005-0000-0000-0000FC7B0000}"/>
    <cellStyle name="Normal 4 3 6 2 3 2" xfId="14931" xr:uid="{00000000-0005-0000-0000-0000FD7B0000}"/>
    <cellStyle name="Normal 4 3 6 2 3 2 2" xfId="29809" xr:uid="{00000000-0005-0000-0000-0000FE7B0000}"/>
    <cellStyle name="Normal 4 3 6 2 3 3" xfId="14932" xr:uid="{00000000-0005-0000-0000-0000FF7B0000}"/>
    <cellStyle name="Normal 4 3 6 2 3 3 2" xfId="29810" xr:uid="{00000000-0005-0000-0000-0000007C0000}"/>
    <cellStyle name="Normal 4 3 6 2 3 4" xfId="29808" xr:uid="{00000000-0005-0000-0000-0000017C0000}"/>
    <cellStyle name="Normal 4 3 6 2 4" xfId="14933" xr:uid="{00000000-0005-0000-0000-0000027C0000}"/>
    <cellStyle name="Normal 4 3 6 2 4 2" xfId="14934" xr:uid="{00000000-0005-0000-0000-0000037C0000}"/>
    <cellStyle name="Normal 4 3 6 2 4 2 2" xfId="29812" xr:uid="{00000000-0005-0000-0000-0000047C0000}"/>
    <cellStyle name="Normal 4 3 6 2 4 3" xfId="29811" xr:uid="{00000000-0005-0000-0000-0000057C0000}"/>
    <cellStyle name="Normal 4 3 6 2 5" xfId="29801" xr:uid="{00000000-0005-0000-0000-0000067C0000}"/>
    <cellStyle name="Normal 4 3 6 3" xfId="14935" xr:uid="{00000000-0005-0000-0000-0000077C0000}"/>
    <cellStyle name="Normal 4 3 6 3 2" xfId="14936" xr:uid="{00000000-0005-0000-0000-0000087C0000}"/>
    <cellStyle name="Normal 4 3 6 3 2 2" xfId="14937" xr:uid="{00000000-0005-0000-0000-0000097C0000}"/>
    <cellStyle name="Normal 4 3 6 3 2 2 2" xfId="29815" xr:uid="{00000000-0005-0000-0000-00000A7C0000}"/>
    <cellStyle name="Normal 4 3 6 3 2 3" xfId="14938" xr:uid="{00000000-0005-0000-0000-00000B7C0000}"/>
    <cellStyle name="Normal 4 3 6 3 2 3 2" xfId="29816" xr:uid="{00000000-0005-0000-0000-00000C7C0000}"/>
    <cellStyle name="Normal 4 3 6 3 2 4" xfId="29814" xr:uid="{00000000-0005-0000-0000-00000D7C0000}"/>
    <cellStyle name="Normal 4 3 6 3 3" xfId="14939" xr:uid="{00000000-0005-0000-0000-00000E7C0000}"/>
    <cellStyle name="Normal 4 3 6 3 3 2" xfId="14940" xr:uid="{00000000-0005-0000-0000-00000F7C0000}"/>
    <cellStyle name="Normal 4 3 6 3 3 2 2" xfId="29818" xr:uid="{00000000-0005-0000-0000-0000107C0000}"/>
    <cellStyle name="Normal 4 3 6 3 3 3" xfId="29817" xr:uid="{00000000-0005-0000-0000-0000117C0000}"/>
    <cellStyle name="Normal 4 3 6 3 4" xfId="29813" xr:uid="{00000000-0005-0000-0000-0000127C0000}"/>
    <cellStyle name="Normal 4 3 6 4" xfId="14941" xr:uid="{00000000-0005-0000-0000-0000137C0000}"/>
    <cellStyle name="Normal 4 3 6 4 2" xfId="14942" xr:uid="{00000000-0005-0000-0000-0000147C0000}"/>
    <cellStyle name="Normal 4 3 6 4 2 2" xfId="29820" xr:uid="{00000000-0005-0000-0000-0000157C0000}"/>
    <cellStyle name="Normal 4 3 6 4 3" xfId="14943" xr:uid="{00000000-0005-0000-0000-0000167C0000}"/>
    <cellStyle name="Normal 4 3 6 4 3 2" xfId="29821" xr:uid="{00000000-0005-0000-0000-0000177C0000}"/>
    <cellStyle name="Normal 4 3 6 4 4" xfId="29819" xr:uid="{00000000-0005-0000-0000-0000187C0000}"/>
    <cellStyle name="Normal 4 3 6 5" xfId="14944" xr:uid="{00000000-0005-0000-0000-0000197C0000}"/>
    <cellStyle name="Normal 4 3 6 5 2" xfId="14945" xr:uid="{00000000-0005-0000-0000-00001A7C0000}"/>
    <cellStyle name="Normal 4 3 6 5 2 2" xfId="29823" xr:uid="{00000000-0005-0000-0000-00001B7C0000}"/>
    <cellStyle name="Normal 4 3 6 5 3" xfId="29822" xr:uid="{00000000-0005-0000-0000-00001C7C0000}"/>
    <cellStyle name="Normal 4 3 6 6" xfId="29800" xr:uid="{00000000-0005-0000-0000-00001D7C0000}"/>
    <cellStyle name="Normal 4 3 6 7" xfId="34303" xr:uid="{00000000-0005-0000-0000-00001E7C0000}"/>
    <cellStyle name="Normal 4 3 7" xfId="14946" xr:uid="{00000000-0005-0000-0000-00001F7C0000}"/>
    <cellStyle name="Normal 4 3 7 2" xfId="14947" xr:uid="{00000000-0005-0000-0000-0000207C0000}"/>
    <cellStyle name="Normal 4 3 7 2 2" xfId="14948" xr:uid="{00000000-0005-0000-0000-0000217C0000}"/>
    <cellStyle name="Normal 4 3 7 2 2 2" xfId="14949" xr:uid="{00000000-0005-0000-0000-0000227C0000}"/>
    <cellStyle name="Normal 4 3 7 2 2 2 2" xfId="29827" xr:uid="{00000000-0005-0000-0000-0000237C0000}"/>
    <cellStyle name="Normal 4 3 7 2 2 3" xfId="14950" xr:uid="{00000000-0005-0000-0000-0000247C0000}"/>
    <cellStyle name="Normal 4 3 7 2 2 3 2" xfId="29828" xr:uid="{00000000-0005-0000-0000-0000257C0000}"/>
    <cellStyle name="Normal 4 3 7 2 2 4" xfId="29826" xr:uid="{00000000-0005-0000-0000-0000267C0000}"/>
    <cellStyle name="Normal 4 3 7 2 3" xfId="14951" xr:uid="{00000000-0005-0000-0000-0000277C0000}"/>
    <cellStyle name="Normal 4 3 7 2 3 2" xfId="14952" xr:uid="{00000000-0005-0000-0000-0000287C0000}"/>
    <cellStyle name="Normal 4 3 7 2 3 2 2" xfId="29830" xr:uid="{00000000-0005-0000-0000-0000297C0000}"/>
    <cellStyle name="Normal 4 3 7 2 3 3" xfId="29829" xr:uid="{00000000-0005-0000-0000-00002A7C0000}"/>
    <cellStyle name="Normal 4 3 7 2 4" xfId="29825" xr:uid="{00000000-0005-0000-0000-00002B7C0000}"/>
    <cellStyle name="Normal 4 3 7 3" xfId="14953" xr:uid="{00000000-0005-0000-0000-00002C7C0000}"/>
    <cellStyle name="Normal 4 3 7 3 2" xfId="14954" xr:uid="{00000000-0005-0000-0000-00002D7C0000}"/>
    <cellStyle name="Normal 4 3 7 3 2 2" xfId="29832" xr:uid="{00000000-0005-0000-0000-00002E7C0000}"/>
    <cellStyle name="Normal 4 3 7 3 3" xfId="14955" xr:uid="{00000000-0005-0000-0000-00002F7C0000}"/>
    <cellStyle name="Normal 4 3 7 3 3 2" xfId="29833" xr:uid="{00000000-0005-0000-0000-0000307C0000}"/>
    <cellStyle name="Normal 4 3 7 3 4" xfId="29831" xr:uid="{00000000-0005-0000-0000-0000317C0000}"/>
    <cellStyle name="Normal 4 3 7 4" xfId="14956" xr:uid="{00000000-0005-0000-0000-0000327C0000}"/>
    <cellStyle name="Normal 4 3 7 4 2" xfId="14957" xr:uid="{00000000-0005-0000-0000-0000337C0000}"/>
    <cellStyle name="Normal 4 3 7 4 2 2" xfId="29835" xr:uid="{00000000-0005-0000-0000-0000347C0000}"/>
    <cellStyle name="Normal 4 3 7 4 3" xfId="29834" xr:uid="{00000000-0005-0000-0000-0000357C0000}"/>
    <cellStyle name="Normal 4 3 7 5" xfId="29824" xr:uid="{00000000-0005-0000-0000-0000367C0000}"/>
    <cellStyle name="Normal 4 3 8" xfId="14958" xr:uid="{00000000-0005-0000-0000-0000377C0000}"/>
    <cellStyle name="Normal 4 3 8 2" xfId="14959" xr:uid="{00000000-0005-0000-0000-0000387C0000}"/>
    <cellStyle name="Normal 4 3 8 2 2" xfId="14960" xr:uid="{00000000-0005-0000-0000-0000397C0000}"/>
    <cellStyle name="Normal 4 3 8 2 2 2" xfId="14961" xr:uid="{00000000-0005-0000-0000-00003A7C0000}"/>
    <cellStyle name="Normal 4 3 8 2 2 2 2" xfId="29839" xr:uid="{00000000-0005-0000-0000-00003B7C0000}"/>
    <cellStyle name="Normal 4 3 8 2 2 3" xfId="14962" xr:uid="{00000000-0005-0000-0000-00003C7C0000}"/>
    <cellStyle name="Normal 4 3 8 2 2 3 2" xfId="29840" xr:uid="{00000000-0005-0000-0000-00003D7C0000}"/>
    <cellStyle name="Normal 4 3 8 2 2 4" xfId="29838" xr:uid="{00000000-0005-0000-0000-00003E7C0000}"/>
    <cellStyle name="Normal 4 3 8 2 3" xfId="14963" xr:uid="{00000000-0005-0000-0000-00003F7C0000}"/>
    <cellStyle name="Normal 4 3 8 2 3 2" xfId="14964" xr:uid="{00000000-0005-0000-0000-0000407C0000}"/>
    <cellStyle name="Normal 4 3 8 2 3 2 2" xfId="29842" xr:uid="{00000000-0005-0000-0000-0000417C0000}"/>
    <cellStyle name="Normal 4 3 8 2 3 3" xfId="29841" xr:uid="{00000000-0005-0000-0000-0000427C0000}"/>
    <cellStyle name="Normal 4 3 8 2 4" xfId="29837" xr:uid="{00000000-0005-0000-0000-0000437C0000}"/>
    <cellStyle name="Normal 4 3 8 3" xfId="14965" xr:uid="{00000000-0005-0000-0000-0000447C0000}"/>
    <cellStyle name="Normal 4 3 8 3 2" xfId="14966" xr:uid="{00000000-0005-0000-0000-0000457C0000}"/>
    <cellStyle name="Normal 4 3 8 3 2 2" xfId="29844" xr:uid="{00000000-0005-0000-0000-0000467C0000}"/>
    <cellStyle name="Normal 4 3 8 3 3" xfId="14967" xr:uid="{00000000-0005-0000-0000-0000477C0000}"/>
    <cellStyle name="Normal 4 3 8 3 3 2" xfId="29845" xr:uid="{00000000-0005-0000-0000-0000487C0000}"/>
    <cellStyle name="Normal 4 3 8 3 4" xfId="29843" xr:uid="{00000000-0005-0000-0000-0000497C0000}"/>
    <cellStyle name="Normal 4 3 8 4" xfId="14968" xr:uid="{00000000-0005-0000-0000-00004A7C0000}"/>
    <cellStyle name="Normal 4 3 8 4 2" xfId="14969" xr:uid="{00000000-0005-0000-0000-00004B7C0000}"/>
    <cellStyle name="Normal 4 3 8 4 2 2" xfId="29847" xr:uid="{00000000-0005-0000-0000-00004C7C0000}"/>
    <cellStyle name="Normal 4 3 8 4 3" xfId="29846" xr:uid="{00000000-0005-0000-0000-00004D7C0000}"/>
    <cellStyle name="Normal 4 3 8 5" xfId="29836" xr:uid="{00000000-0005-0000-0000-00004E7C0000}"/>
    <cellStyle name="Normal 4 3 9" xfId="14970" xr:uid="{00000000-0005-0000-0000-00004F7C0000}"/>
    <cellStyle name="Normal 4 3 9 2" xfId="14971" xr:uid="{00000000-0005-0000-0000-0000507C0000}"/>
    <cellStyle name="Normal 4 3 9 2 2" xfId="14972" xr:uid="{00000000-0005-0000-0000-0000517C0000}"/>
    <cellStyle name="Normal 4 3 9 2 2 2" xfId="29850" xr:uid="{00000000-0005-0000-0000-0000527C0000}"/>
    <cellStyle name="Normal 4 3 9 2 3" xfId="14973" xr:uid="{00000000-0005-0000-0000-0000537C0000}"/>
    <cellStyle name="Normal 4 3 9 2 3 2" xfId="29851" xr:uid="{00000000-0005-0000-0000-0000547C0000}"/>
    <cellStyle name="Normal 4 3 9 2 4" xfId="29849" xr:uid="{00000000-0005-0000-0000-0000557C0000}"/>
    <cellStyle name="Normal 4 3 9 3" xfId="14974" xr:uid="{00000000-0005-0000-0000-0000567C0000}"/>
    <cellStyle name="Normal 4 3 9 3 2" xfId="14975" xr:uid="{00000000-0005-0000-0000-0000577C0000}"/>
    <cellStyle name="Normal 4 3 9 3 2 2" xfId="29853" xr:uid="{00000000-0005-0000-0000-0000587C0000}"/>
    <cellStyle name="Normal 4 3 9 3 3" xfId="29852" xr:uid="{00000000-0005-0000-0000-0000597C0000}"/>
    <cellStyle name="Normal 4 3 9 4" xfId="29848" xr:uid="{00000000-0005-0000-0000-00005A7C0000}"/>
    <cellStyle name="Normal 4 3_Sheet11" xfId="14976" xr:uid="{00000000-0005-0000-0000-00005B7C0000}"/>
    <cellStyle name="Normal 4 4" xfId="14977" xr:uid="{00000000-0005-0000-0000-00005C7C0000}"/>
    <cellStyle name="Normal 4 4 10" xfId="29854" xr:uid="{00000000-0005-0000-0000-00005D7C0000}"/>
    <cellStyle name="Normal 4 4 2" xfId="14978" xr:uid="{00000000-0005-0000-0000-00005E7C0000}"/>
    <cellStyle name="Normal 4 4 2 2" xfId="14979" xr:uid="{00000000-0005-0000-0000-00005F7C0000}"/>
    <cellStyle name="Normal 4 4 2 2 2" xfId="14980" xr:uid="{00000000-0005-0000-0000-0000607C0000}"/>
    <cellStyle name="Normal 4 4 2 2 2 2" xfId="14981" xr:uid="{00000000-0005-0000-0000-0000617C0000}"/>
    <cellStyle name="Normal 4 4 2 2 2 2 2" xfId="14982" xr:uid="{00000000-0005-0000-0000-0000627C0000}"/>
    <cellStyle name="Normal 4 4 2 2 2 2 2 2" xfId="14983" xr:uid="{00000000-0005-0000-0000-0000637C0000}"/>
    <cellStyle name="Normal 4 4 2 2 2 2 2 2 2" xfId="29860" xr:uid="{00000000-0005-0000-0000-0000647C0000}"/>
    <cellStyle name="Normal 4 4 2 2 2 2 2 3" xfId="14984" xr:uid="{00000000-0005-0000-0000-0000657C0000}"/>
    <cellStyle name="Normal 4 4 2 2 2 2 2 3 2" xfId="29861" xr:uid="{00000000-0005-0000-0000-0000667C0000}"/>
    <cellStyle name="Normal 4 4 2 2 2 2 2 4" xfId="29859" xr:uid="{00000000-0005-0000-0000-0000677C0000}"/>
    <cellStyle name="Normal 4 4 2 2 2 2 3" xfId="14985" xr:uid="{00000000-0005-0000-0000-0000687C0000}"/>
    <cellStyle name="Normal 4 4 2 2 2 2 3 2" xfId="14986" xr:uid="{00000000-0005-0000-0000-0000697C0000}"/>
    <cellStyle name="Normal 4 4 2 2 2 2 3 2 2" xfId="29863" xr:uid="{00000000-0005-0000-0000-00006A7C0000}"/>
    <cellStyle name="Normal 4 4 2 2 2 2 3 3" xfId="29862" xr:uid="{00000000-0005-0000-0000-00006B7C0000}"/>
    <cellStyle name="Normal 4 4 2 2 2 2 4" xfId="29858" xr:uid="{00000000-0005-0000-0000-00006C7C0000}"/>
    <cellStyle name="Normal 4 4 2 2 2 3" xfId="14987" xr:uid="{00000000-0005-0000-0000-00006D7C0000}"/>
    <cellStyle name="Normal 4 4 2 2 2 3 2" xfId="14988" xr:uid="{00000000-0005-0000-0000-00006E7C0000}"/>
    <cellStyle name="Normal 4 4 2 2 2 3 2 2" xfId="29865" xr:uid="{00000000-0005-0000-0000-00006F7C0000}"/>
    <cellStyle name="Normal 4 4 2 2 2 3 3" xfId="14989" xr:uid="{00000000-0005-0000-0000-0000707C0000}"/>
    <cellStyle name="Normal 4 4 2 2 2 3 3 2" xfId="29866" xr:uid="{00000000-0005-0000-0000-0000717C0000}"/>
    <cellStyle name="Normal 4 4 2 2 2 3 4" xfId="29864" xr:uid="{00000000-0005-0000-0000-0000727C0000}"/>
    <cellStyle name="Normal 4 4 2 2 2 4" xfId="14990" xr:uid="{00000000-0005-0000-0000-0000737C0000}"/>
    <cellStyle name="Normal 4 4 2 2 2 4 2" xfId="14991" xr:uid="{00000000-0005-0000-0000-0000747C0000}"/>
    <cellStyle name="Normal 4 4 2 2 2 4 2 2" xfId="29868" xr:uid="{00000000-0005-0000-0000-0000757C0000}"/>
    <cellStyle name="Normal 4 4 2 2 2 4 3" xfId="29867" xr:uid="{00000000-0005-0000-0000-0000767C0000}"/>
    <cellStyle name="Normal 4 4 2 2 2 5" xfId="29857" xr:uid="{00000000-0005-0000-0000-0000777C0000}"/>
    <cellStyle name="Normal 4 4 2 2 3" xfId="14992" xr:uid="{00000000-0005-0000-0000-0000787C0000}"/>
    <cellStyle name="Normal 4 4 2 2 3 2" xfId="14993" xr:uid="{00000000-0005-0000-0000-0000797C0000}"/>
    <cellStyle name="Normal 4 4 2 2 3 2 2" xfId="14994" xr:uid="{00000000-0005-0000-0000-00007A7C0000}"/>
    <cellStyle name="Normal 4 4 2 2 3 2 2 2" xfId="29871" xr:uid="{00000000-0005-0000-0000-00007B7C0000}"/>
    <cellStyle name="Normal 4 4 2 2 3 2 3" xfId="14995" xr:uid="{00000000-0005-0000-0000-00007C7C0000}"/>
    <cellStyle name="Normal 4 4 2 2 3 2 3 2" xfId="29872" xr:uid="{00000000-0005-0000-0000-00007D7C0000}"/>
    <cellStyle name="Normal 4 4 2 2 3 2 4" xfId="29870" xr:uid="{00000000-0005-0000-0000-00007E7C0000}"/>
    <cellStyle name="Normal 4 4 2 2 3 3" xfId="14996" xr:uid="{00000000-0005-0000-0000-00007F7C0000}"/>
    <cellStyle name="Normal 4 4 2 2 3 3 2" xfId="14997" xr:uid="{00000000-0005-0000-0000-0000807C0000}"/>
    <cellStyle name="Normal 4 4 2 2 3 3 2 2" xfId="29874" xr:uid="{00000000-0005-0000-0000-0000817C0000}"/>
    <cellStyle name="Normal 4 4 2 2 3 3 3" xfId="29873" xr:uid="{00000000-0005-0000-0000-0000827C0000}"/>
    <cellStyle name="Normal 4 4 2 2 3 4" xfId="29869" xr:uid="{00000000-0005-0000-0000-0000837C0000}"/>
    <cellStyle name="Normal 4 4 2 2 4" xfId="14998" xr:uid="{00000000-0005-0000-0000-0000847C0000}"/>
    <cellStyle name="Normal 4 4 2 2 4 2" xfId="14999" xr:uid="{00000000-0005-0000-0000-0000857C0000}"/>
    <cellStyle name="Normal 4 4 2 2 4 2 2" xfId="29876" xr:uid="{00000000-0005-0000-0000-0000867C0000}"/>
    <cellStyle name="Normal 4 4 2 2 4 3" xfId="15000" xr:uid="{00000000-0005-0000-0000-0000877C0000}"/>
    <cellStyle name="Normal 4 4 2 2 4 3 2" xfId="29877" xr:uid="{00000000-0005-0000-0000-0000887C0000}"/>
    <cellStyle name="Normal 4 4 2 2 4 4" xfId="29875" xr:uid="{00000000-0005-0000-0000-0000897C0000}"/>
    <cellStyle name="Normal 4 4 2 2 5" xfId="15001" xr:uid="{00000000-0005-0000-0000-00008A7C0000}"/>
    <cellStyle name="Normal 4 4 2 2 5 2" xfId="15002" xr:uid="{00000000-0005-0000-0000-00008B7C0000}"/>
    <cellStyle name="Normal 4 4 2 2 5 2 2" xfId="29879" xr:uid="{00000000-0005-0000-0000-00008C7C0000}"/>
    <cellStyle name="Normal 4 4 2 2 5 3" xfId="29878" xr:uid="{00000000-0005-0000-0000-00008D7C0000}"/>
    <cellStyle name="Normal 4 4 2 2 6" xfId="29856" xr:uid="{00000000-0005-0000-0000-00008E7C0000}"/>
    <cellStyle name="Normal 4 4 2 3" xfId="15003" xr:uid="{00000000-0005-0000-0000-00008F7C0000}"/>
    <cellStyle name="Normal 4 4 2 3 2" xfId="15004" xr:uid="{00000000-0005-0000-0000-0000907C0000}"/>
    <cellStyle name="Normal 4 4 2 3 2 2" xfId="15005" xr:uid="{00000000-0005-0000-0000-0000917C0000}"/>
    <cellStyle name="Normal 4 4 2 3 2 2 2" xfId="15006" xr:uid="{00000000-0005-0000-0000-0000927C0000}"/>
    <cellStyle name="Normal 4 4 2 3 2 2 2 2" xfId="29883" xr:uid="{00000000-0005-0000-0000-0000937C0000}"/>
    <cellStyle name="Normal 4 4 2 3 2 2 3" xfId="15007" xr:uid="{00000000-0005-0000-0000-0000947C0000}"/>
    <cellStyle name="Normal 4 4 2 3 2 2 3 2" xfId="29884" xr:uid="{00000000-0005-0000-0000-0000957C0000}"/>
    <cellStyle name="Normal 4 4 2 3 2 2 4" xfId="29882" xr:uid="{00000000-0005-0000-0000-0000967C0000}"/>
    <cellStyle name="Normal 4 4 2 3 2 3" xfId="15008" xr:uid="{00000000-0005-0000-0000-0000977C0000}"/>
    <cellStyle name="Normal 4 4 2 3 2 3 2" xfId="15009" xr:uid="{00000000-0005-0000-0000-0000987C0000}"/>
    <cellStyle name="Normal 4 4 2 3 2 3 2 2" xfId="29886" xr:uid="{00000000-0005-0000-0000-0000997C0000}"/>
    <cellStyle name="Normal 4 4 2 3 2 3 3" xfId="29885" xr:uid="{00000000-0005-0000-0000-00009A7C0000}"/>
    <cellStyle name="Normal 4 4 2 3 2 4" xfId="29881" xr:uid="{00000000-0005-0000-0000-00009B7C0000}"/>
    <cellStyle name="Normal 4 4 2 3 3" xfId="15010" xr:uid="{00000000-0005-0000-0000-00009C7C0000}"/>
    <cellStyle name="Normal 4 4 2 3 3 2" xfId="15011" xr:uid="{00000000-0005-0000-0000-00009D7C0000}"/>
    <cellStyle name="Normal 4 4 2 3 3 2 2" xfId="29888" xr:uid="{00000000-0005-0000-0000-00009E7C0000}"/>
    <cellStyle name="Normal 4 4 2 3 3 3" xfId="15012" xr:uid="{00000000-0005-0000-0000-00009F7C0000}"/>
    <cellStyle name="Normal 4 4 2 3 3 3 2" xfId="29889" xr:uid="{00000000-0005-0000-0000-0000A07C0000}"/>
    <cellStyle name="Normal 4 4 2 3 3 4" xfId="29887" xr:uid="{00000000-0005-0000-0000-0000A17C0000}"/>
    <cellStyle name="Normal 4 4 2 3 4" xfId="15013" xr:uid="{00000000-0005-0000-0000-0000A27C0000}"/>
    <cellStyle name="Normal 4 4 2 3 4 2" xfId="15014" xr:uid="{00000000-0005-0000-0000-0000A37C0000}"/>
    <cellStyle name="Normal 4 4 2 3 4 2 2" xfId="29891" xr:uid="{00000000-0005-0000-0000-0000A47C0000}"/>
    <cellStyle name="Normal 4 4 2 3 4 3" xfId="29890" xr:uid="{00000000-0005-0000-0000-0000A57C0000}"/>
    <cellStyle name="Normal 4 4 2 3 5" xfId="29880" xr:uid="{00000000-0005-0000-0000-0000A67C0000}"/>
    <cellStyle name="Normal 4 4 2 4" xfId="15015" xr:uid="{00000000-0005-0000-0000-0000A77C0000}"/>
    <cellStyle name="Normal 4 4 2 4 2" xfId="15016" xr:uid="{00000000-0005-0000-0000-0000A87C0000}"/>
    <cellStyle name="Normal 4 4 2 4 2 2" xfId="15017" xr:uid="{00000000-0005-0000-0000-0000A97C0000}"/>
    <cellStyle name="Normal 4 4 2 4 2 2 2" xfId="15018" xr:uid="{00000000-0005-0000-0000-0000AA7C0000}"/>
    <cellStyle name="Normal 4 4 2 4 2 2 2 2" xfId="29895" xr:uid="{00000000-0005-0000-0000-0000AB7C0000}"/>
    <cellStyle name="Normal 4 4 2 4 2 2 3" xfId="15019" xr:uid="{00000000-0005-0000-0000-0000AC7C0000}"/>
    <cellStyle name="Normal 4 4 2 4 2 2 3 2" xfId="29896" xr:uid="{00000000-0005-0000-0000-0000AD7C0000}"/>
    <cellStyle name="Normal 4 4 2 4 2 2 4" xfId="29894" xr:uid="{00000000-0005-0000-0000-0000AE7C0000}"/>
    <cellStyle name="Normal 4 4 2 4 2 3" xfId="15020" xr:uid="{00000000-0005-0000-0000-0000AF7C0000}"/>
    <cellStyle name="Normal 4 4 2 4 2 3 2" xfId="15021" xr:uid="{00000000-0005-0000-0000-0000B07C0000}"/>
    <cellStyle name="Normal 4 4 2 4 2 3 2 2" xfId="29898" xr:uid="{00000000-0005-0000-0000-0000B17C0000}"/>
    <cellStyle name="Normal 4 4 2 4 2 3 3" xfId="29897" xr:uid="{00000000-0005-0000-0000-0000B27C0000}"/>
    <cellStyle name="Normal 4 4 2 4 2 4" xfId="29893" xr:uid="{00000000-0005-0000-0000-0000B37C0000}"/>
    <cellStyle name="Normal 4 4 2 4 3" xfId="15022" xr:uid="{00000000-0005-0000-0000-0000B47C0000}"/>
    <cellStyle name="Normal 4 4 2 4 3 2" xfId="15023" xr:uid="{00000000-0005-0000-0000-0000B57C0000}"/>
    <cellStyle name="Normal 4 4 2 4 3 2 2" xfId="29900" xr:uid="{00000000-0005-0000-0000-0000B67C0000}"/>
    <cellStyle name="Normal 4 4 2 4 3 3" xfId="15024" xr:uid="{00000000-0005-0000-0000-0000B77C0000}"/>
    <cellStyle name="Normal 4 4 2 4 3 3 2" xfId="29901" xr:uid="{00000000-0005-0000-0000-0000B87C0000}"/>
    <cellStyle name="Normal 4 4 2 4 3 4" xfId="29899" xr:uid="{00000000-0005-0000-0000-0000B97C0000}"/>
    <cellStyle name="Normal 4 4 2 4 4" xfId="15025" xr:uid="{00000000-0005-0000-0000-0000BA7C0000}"/>
    <cellStyle name="Normal 4 4 2 4 4 2" xfId="15026" xr:uid="{00000000-0005-0000-0000-0000BB7C0000}"/>
    <cellStyle name="Normal 4 4 2 4 4 2 2" xfId="29903" xr:uid="{00000000-0005-0000-0000-0000BC7C0000}"/>
    <cellStyle name="Normal 4 4 2 4 4 3" xfId="29902" xr:uid="{00000000-0005-0000-0000-0000BD7C0000}"/>
    <cellStyle name="Normal 4 4 2 4 5" xfId="29892" xr:uid="{00000000-0005-0000-0000-0000BE7C0000}"/>
    <cellStyle name="Normal 4 4 2 5" xfId="15027" xr:uid="{00000000-0005-0000-0000-0000BF7C0000}"/>
    <cellStyle name="Normal 4 4 2 5 2" xfId="15028" xr:uid="{00000000-0005-0000-0000-0000C07C0000}"/>
    <cellStyle name="Normal 4 4 2 5 2 2" xfId="15029" xr:uid="{00000000-0005-0000-0000-0000C17C0000}"/>
    <cellStyle name="Normal 4 4 2 5 2 2 2" xfId="29906" xr:uid="{00000000-0005-0000-0000-0000C27C0000}"/>
    <cellStyle name="Normal 4 4 2 5 2 3" xfId="15030" xr:uid="{00000000-0005-0000-0000-0000C37C0000}"/>
    <cellStyle name="Normal 4 4 2 5 2 3 2" xfId="29907" xr:uid="{00000000-0005-0000-0000-0000C47C0000}"/>
    <cellStyle name="Normal 4 4 2 5 2 4" xfId="29905" xr:uid="{00000000-0005-0000-0000-0000C57C0000}"/>
    <cellStyle name="Normal 4 4 2 5 3" xfId="15031" xr:uid="{00000000-0005-0000-0000-0000C67C0000}"/>
    <cellStyle name="Normal 4 4 2 5 3 2" xfId="15032" xr:uid="{00000000-0005-0000-0000-0000C77C0000}"/>
    <cellStyle name="Normal 4 4 2 5 3 2 2" xfId="29909" xr:uid="{00000000-0005-0000-0000-0000C87C0000}"/>
    <cellStyle name="Normal 4 4 2 5 3 3" xfId="29908" xr:uid="{00000000-0005-0000-0000-0000C97C0000}"/>
    <cellStyle name="Normal 4 4 2 5 4" xfId="29904" xr:uid="{00000000-0005-0000-0000-0000CA7C0000}"/>
    <cellStyle name="Normal 4 4 2 6" xfId="15033" xr:uid="{00000000-0005-0000-0000-0000CB7C0000}"/>
    <cellStyle name="Normal 4 4 2 6 2" xfId="15034" xr:uid="{00000000-0005-0000-0000-0000CC7C0000}"/>
    <cellStyle name="Normal 4 4 2 6 2 2" xfId="15035" xr:uid="{00000000-0005-0000-0000-0000CD7C0000}"/>
    <cellStyle name="Normal 4 4 2 6 2 2 2" xfId="29912" xr:uid="{00000000-0005-0000-0000-0000CE7C0000}"/>
    <cellStyle name="Normal 4 4 2 6 2 3" xfId="15036" xr:uid="{00000000-0005-0000-0000-0000CF7C0000}"/>
    <cellStyle name="Normal 4 4 2 6 2 3 2" xfId="29913" xr:uid="{00000000-0005-0000-0000-0000D07C0000}"/>
    <cellStyle name="Normal 4 4 2 6 2 4" xfId="29911" xr:uid="{00000000-0005-0000-0000-0000D17C0000}"/>
    <cellStyle name="Normal 4 4 2 6 3" xfId="15037" xr:uid="{00000000-0005-0000-0000-0000D27C0000}"/>
    <cellStyle name="Normal 4 4 2 6 3 2" xfId="29914" xr:uid="{00000000-0005-0000-0000-0000D37C0000}"/>
    <cellStyle name="Normal 4 4 2 6 4" xfId="15038" xr:uid="{00000000-0005-0000-0000-0000D47C0000}"/>
    <cellStyle name="Normal 4 4 2 6 4 2" xfId="29915" xr:uid="{00000000-0005-0000-0000-0000D57C0000}"/>
    <cellStyle name="Normal 4 4 2 6 5" xfId="29910" xr:uid="{00000000-0005-0000-0000-0000D67C0000}"/>
    <cellStyle name="Normal 4 4 2 7" xfId="15039" xr:uid="{00000000-0005-0000-0000-0000D77C0000}"/>
    <cellStyle name="Normal 4 4 2 7 2" xfId="15040" xr:uid="{00000000-0005-0000-0000-0000D87C0000}"/>
    <cellStyle name="Normal 4 4 2 7 2 2" xfId="29917" xr:uid="{00000000-0005-0000-0000-0000D97C0000}"/>
    <cellStyle name="Normal 4 4 2 7 3" xfId="15041" xr:uid="{00000000-0005-0000-0000-0000DA7C0000}"/>
    <cellStyle name="Normal 4 4 2 7 3 2" xfId="29918" xr:uid="{00000000-0005-0000-0000-0000DB7C0000}"/>
    <cellStyle name="Normal 4 4 2 7 4" xfId="29916" xr:uid="{00000000-0005-0000-0000-0000DC7C0000}"/>
    <cellStyle name="Normal 4 4 2 8" xfId="15042" xr:uid="{00000000-0005-0000-0000-0000DD7C0000}"/>
    <cellStyle name="Normal 4 4 2 8 2" xfId="15043" xr:uid="{00000000-0005-0000-0000-0000DE7C0000}"/>
    <cellStyle name="Normal 4 4 2 8 2 2" xfId="29920" xr:uid="{00000000-0005-0000-0000-0000DF7C0000}"/>
    <cellStyle name="Normal 4 4 2 8 3" xfId="29919" xr:uid="{00000000-0005-0000-0000-0000E07C0000}"/>
    <cellStyle name="Normal 4 4 2 9" xfId="29855" xr:uid="{00000000-0005-0000-0000-0000E17C0000}"/>
    <cellStyle name="Normal 4 4 3" xfId="15044" xr:uid="{00000000-0005-0000-0000-0000E27C0000}"/>
    <cellStyle name="Normal 4 4 3 2" xfId="15045" xr:uid="{00000000-0005-0000-0000-0000E37C0000}"/>
    <cellStyle name="Normal 4 4 3 2 2" xfId="15046" xr:uid="{00000000-0005-0000-0000-0000E47C0000}"/>
    <cellStyle name="Normal 4 4 3 2 2 2" xfId="15047" xr:uid="{00000000-0005-0000-0000-0000E57C0000}"/>
    <cellStyle name="Normal 4 4 3 2 2 2 2" xfId="15048" xr:uid="{00000000-0005-0000-0000-0000E67C0000}"/>
    <cellStyle name="Normal 4 4 3 2 2 2 2 2" xfId="29925" xr:uid="{00000000-0005-0000-0000-0000E77C0000}"/>
    <cellStyle name="Normal 4 4 3 2 2 2 3" xfId="15049" xr:uid="{00000000-0005-0000-0000-0000E87C0000}"/>
    <cellStyle name="Normal 4 4 3 2 2 2 3 2" xfId="29926" xr:uid="{00000000-0005-0000-0000-0000E97C0000}"/>
    <cellStyle name="Normal 4 4 3 2 2 2 4" xfId="29924" xr:uid="{00000000-0005-0000-0000-0000EA7C0000}"/>
    <cellStyle name="Normal 4 4 3 2 2 3" xfId="15050" xr:uid="{00000000-0005-0000-0000-0000EB7C0000}"/>
    <cellStyle name="Normal 4 4 3 2 2 3 2" xfId="15051" xr:uid="{00000000-0005-0000-0000-0000EC7C0000}"/>
    <cellStyle name="Normal 4 4 3 2 2 3 2 2" xfId="29928" xr:uid="{00000000-0005-0000-0000-0000ED7C0000}"/>
    <cellStyle name="Normal 4 4 3 2 2 3 3" xfId="29927" xr:uid="{00000000-0005-0000-0000-0000EE7C0000}"/>
    <cellStyle name="Normal 4 4 3 2 2 4" xfId="29923" xr:uid="{00000000-0005-0000-0000-0000EF7C0000}"/>
    <cellStyle name="Normal 4 4 3 2 3" xfId="15052" xr:uid="{00000000-0005-0000-0000-0000F07C0000}"/>
    <cellStyle name="Normal 4 4 3 2 3 2" xfId="15053" xr:uid="{00000000-0005-0000-0000-0000F17C0000}"/>
    <cellStyle name="Normal 4 4 3 2 3 2 2" xfId="29930" xr:uid="{00000000-0005-0000-0000-0000F27C0000}"/>
    <cellStyle name="Normal 4 4 3 2 3 3" xfId="15054" xr:uid="{00000000-0005-0000-0000-0000F37C0000}"/>
    <cellStyle name="Normal 4 4 3 2 3 3 2" xfId="29931" xr:uid="{00000000-0005-0000-0000-0000F47C0000}"/>
    <cellStyle name="Normal 4 4 3 2 3 4" xfId="29929" xr:uid="{00000000-0005-0000-0000-0000F57C0000}"/>
    <cellStyle name="Normal 4 4 3 2 4" xfId="15055" xr:uid="{00000000-0005-0000-0000-0000F67C0000}"/>
    <cellStyle name="Normal 4 4 3 2 4 2" xfId="15056" xr:uid="{00000000-0005-0000-0000-0000F77C0000}"/>
    <cellStyle name="Normal 4 4 3 2 4 2 2" xfId="29933" xr:uid="{00000000-0005-0000-0000-0000F87C0000}"/>
    <cellStyle name="Normal 4 4 3 2 4 3" xfId="29932" xr:uid="{00000000-0005-0000-0000-0000F97C0000}"/>
    <cellStyle name="Normal 4 4 3 2 5" xfId="29922" xr:uid="{00000000-0005-0000-0000-0000FA7C0000}"/>
    <cellStyle name="Normal 4 4 3 3" xfId="15057" xr:uid="{00000000-0005-0000-0000-0000FB7C0000}"/>
    <cellStyle name="Normal 4 4 3 3 2" xfId="15058" xr:uid="{00000000-0005-0000-0000-0000FC7C0000}"/>
    <cellStyle name="Normal 4 4 3 3 2 2" xfId="15059" xr:uid="{00000000-0005-0000-0000-0000FD7C0000}"/>
    <cellStyle name="Normal 4 4 3 3 2 2 2" xfId="29936" xr:uid="{00000000-0005-0000-0000-0000FE7C0000}"/>
    <cellStyle name="Normal 4 4 3 3 2 3" xfId="15060" xr:uid="{00000000-0005-0000-0000-0000FF7C0000}"/>
    <cellStyle name="Normal 4 4 3 3 2 3 2" xfId="29937" xr:uid="{00000000-0005-0000-0000-0000007D0000}"/>
    <cellStyle name="Normal 4 4 3 3 2 4" xfId="29935" xr:uid="{00000000-0005-0000-0000-0000017D0000}"/>
    <cellStyle name="Normal 4 4 3 3 3" xfId="15061" xr:uid="{00000000-0005-0000-0000-0000027D0000}"/>
    <cellStyle name="Normal 4 4 3 3 3 2" xfId="15062" xr:uid="{00000000-0005-0000-0000-0000037D0000}"/>
    <cellStyle name="Normal 4 4 3 3 3 2 2" xfId="29939" xr:uid="{00000000-0005-0000-0000-0000047D0000}"/>
    <cellStyle name="Normal 4 4 3 3 3 3" xfId="29938" xr:uid="{00000000-0005-0000-0000-0000057D0000}"/>
    <cellStyle name="Normal 4 4 3 3 4" xfId="29934" xr:uid="{00000000-0005-0000-0000-0000067D0000}"/>
    <cellStyle name="Normal 4 4 3 4" xfId="15063" xr:uid="{00000000-0005-0000-0000-0000077D0000}"/>
    <cellStyle name="Normal 4 4 3 4 2" xfId="15064" xr:uid="{00000000-0005-0000-0000-0000087D0000}"/>
    <cellStyle name="Normal 4 4 3 4 2 2" xfId="29941" xr:uid="{00000000-0005-0000-0000-0000097D0000}"/>
    <cellStyle name="Normal 4 4 3 4 3" xfId="15065" xr:uid="{00000000-0005-0000-0000-00000A7D0000}"/>
    <cellStyle name="Normal 4 4 3 4 3 2" xfId="29942" xr:uid="{00000000-0005-0000-0000-00000B7D0000}"/>
    <cellStyle name="Normal 4 4 3 4 4" xfId="29940" xr:uid="{00000000-0005-0000-0000-00000C7D0000}"/>
    <cellStyle name="Normal 4 4 3 5" xfId="15066" xr:uid="{00000000-0005-0000-0000-00000D7D0000}"/>
    <cellStyle name="Normal 4 4 3 5 2" xfId="15067" xr:uid="{00000000-0005-0000-0000-00000E7D0000}"/>
    <cellStyle name="Normal 4 4 3 5 2 2" xfId="29944" xr:uid="{00000000-0005-0000-0000-00000F7D0000}"/>
    <cellStyle name="Normal 4 4 3 5 3" xfId="29943" xr:uid="{00000000-0005-0000-0000-0000107D0000}"/>
    <cellStyle name="Normal 4 4 3 6" xfId="29921" xr:uid="{00000000-0005-0000-0000-0000117D0000}"/>
    <cellStyle name="Normal 4 4 4" xfId="15068" xr:uid="{00000000-0005-0000-0000-0000127D0000}"/>
    <cellStyle name="Normal 4 4 4 2" xfId="15069" xr:uid="{00000000-0005-0000-0000-0000137D0000}"/>
    <cellStyle name="Normal 4 4 4 2 2" xfId="15070" xr:uid="{00000000-0005-0000-0000-0000147D0000}"/>
    <cellStyle name="Normal 4 4 4 2 2 2" xfId="15071" xr:uid="{00000000-0005-0000-0000-0000157D0000}"/>
    <cellStyle name="Normal 4 4 4 2 2 2 2" xfId="29948" xr:uid="{00000000-0005-0000-0000-0000167D0000}"/>
    <cellStyle name="Normal 4 4 4 2 2 3" xfId="15072" xr:uid="{00000000-0005-0000-0000-0000177D0000}"/>
    <cellStyle name="Normal 4 4 4 2 2 3 2" xfId="29949" xr:uid="{00000000-0005-0000-0000-0000187D0000}"/>
    <cellStyle name="Normal 4 4 4 2 2 4" xfId="29947" xr:uid="{00000000-0005-0000-0000-0000197D0000}"/>
    <cellStyle name="Normal 4 4 4 2 3" xfId="15073" xr:uid="{00000000-0005-0000-0000-00001A7D0000}"/>
    <cellStyle name="Normal 4 4 4 2 3 2" xfId="15074" xr:uid="{00000000-0005-0000-0000-00001B7D0000}"/>
    <cellStyle name="Normal 4 4 4 2 3 2 2" xfId="29951" xr:uid="{00000000-0005-0000-0000-00001C7D0000}"/>
    <cellStyle name="Normal 4 4 4 2 3 3" xfId="29950" xr:uid="{00000000-0005-0000-0000-00001D7D0000}"/>
    <cellStyle name="Normal 4 4 4 2 4" xfId="29946" xr:uid="{00000000-0005-0000-0000-00001E7D0000}"/>
    <cellStyle name="Normal 4 4 4 3" xfId="15075" xr:uid="{00000000-0005-0000-0000-00001F7D0000}"/>
    <cellStyle name="Normal 4 4 4 3 2" xfId="15076" xr:uid="{00000000-0005-0000-0000-0000207D0000}"/>
    <cellStyle name="Normal 4 4 4 3 2 2" xfId="29953" xr:uid="{00000000-0005-0000-0000-0000217D0000}"/>
    <cellStyle name="Normal 4 4 4 3 3" xfId="15077" xr:uid="{00000000-0005-0000-0000-0000227D0000}"/>
    <cellStyle name="Normal 4 4 4 3 3 2" xfId="29954" xr:uid="{00000000-0005-0000-0000-0000237D0000}"/>
    <cellStyle name="Normal 4 4 4 3 4" xfId="29952" xr:uid="{00000000-0005-0000-0000-0000247D0000}"/>
    <cellStyle name="Normal 4 4 4 4" xfId="15078" xr:uid="{00000000-0005-0000-0000-0000257D0000}"/>
    <cellStyle name="Normal 4 4 4 4 2" xfId="15079" xr:uid="{00000000-0005-0000-0000-0000267D0000}"/>
    <cellStyle name="Normal 4 4 4 4 2 2" xfId="29956" xr:uid="{00000000-0005-0000-0000-0000277D0000}"/>
    <cellStyle name="Normal 4 4 4 4 3" xfId="29955" xr:uid="{00000000-0005-0000-0000-0000287D0000}"/>
    <cellStyle name="Normal 4 4 4 5" xfId="29945" xr:uid="{00000000-0005-0000-0000-0000297D0000}"/>
    <cellStyle name="Normal 4 4 5" xfId="15080" xr:uid="{00000000-0005-0000-0000-00002A7D0000}"/>
    <cellStyle name="Normal 4 4 5 2" xfId="15081" xr:uid="{00000000-0005-0000-0000-00002B7D0000}"/>
    <cellStyle name="Normal 4 4 5 2 2" xfId="15082" xr:uid="{00000000-0005-0000-0000-00002C7D0000}"/>
    <cellStyle name="Normal 4 4 5 2 2 2" xfId="15083" xr:uid="{00000000-0005-0000-0000-00002D7D0000}"/>
    <cellStyle name="Normal 4 4 5 2 2 2 2" xfId="29960" xr:uid="{00000000-0005-0000-0000-00002E7D0000}"/>
    <cellStyle name="Normal 4 4 5 2 2 3" xfId="15084" xr:uid="{00000000-0005-0000-0000-00002F7D0000}"/>
    <cellStyle name="Normal 4 4 5 2 2 3 2" xfId="29961" xr:uid="{00000000-0005-0000-0000-0000307D0000}"/>
    <cellStyle name="Normal 4 4 5 2 2 4" xfId="29959" xr:uid="{00000000-0005-0000-0000-0000317D0000}"/>
    <cellStyle name="Normal 4 4 5 2 3" xfId="15085" xr:uid="{00000000-0005-0000-0000-0000327D0000}"/>
    <cellStyle name="Normal 4 4 5 2 3 2" xfId="15086" xr:uid="{00000000-0005-0000-0000-0000337D0000}"/>
    <cellStyle name="Normal 4 4 5 2 3 2 2" xfId="29963" xr:uid="{00000000-0005-0000-0000-0000347D0000}"/>
    <cellStyle name="Normal 4 4 5 2 3 3" xfId="29962" xr:uid="{00000000-0005-0000-0000-0000357D0000}"/>
    <cellStyle name="Normal 4 4 5 2 4" xfId="29958" xr:uid="{00000000-0005-0000-0000-0000367D0000}"/>
    <cellStyle name="Normal 4 4 5 3" xfId="15087" xr:uid="{00000000-0005-0000-0000-0000377D0000}"/>
    <cellStyle name="Normal 4 4 5 3 2" xfId="15088" xr:uid="{00000000-0005-0000-0000-0000387D0000}"/>
    <cellStyle name="Normal 4 4 5 3 2 2" xfId="29965" xr:uid="{00000000-0005-0000-0000-0000397D0000}"/>
    <cellStyle name="Normal 4 4 5 3 3" xfId="15089" xr:uid="{00000000-0005-0000-0000-00003A7D0000}"/>
    <cellStyle name="Normal 4 4 5 3 3 2" xfId="29966" xr:uid="{00000000-0005-0000-0000-00003B7D0000}"/>
    <cellStyle name="Normal 4 4 5 3 4" xfId="29964" xr:uid="{00000000-0005-0000-0000-00003C7D0000}"/>
    <cellStyle name="Normal 4 4 5 4" xfId="15090" xr:uid="{00000000-0005-0000-0000-00003D7D0000}"/>
    <cellStyle name="Normal 4 4 5 4 2" xfId="15091" xr:uid="{00000000-0005-0000-0000-00003E7D0000}"/>
    <cellStyle name="Normal 4 4 5 4 2 2" xfId="29968" xr:uid="{00000000-0005-0000-0000-00003F7D0000}"/>
    <cellStyle name="Normal 4 4 5 4 3" xfId="29967" xr:uid="{00000000-0005-0000-0000-0000407D0000}"/>
    <cellStyle name="Normal 4 4 5 5" xfId="29957" xr:uid="{00000000-0005-0000-0000-0000417D0000}"/>
    <cellStyle name="Normal 4 4 6" xfId="15092" xr:uid="{00000000-0005-0000-0000-0000427D0000}"/>
    <cellStyle name="Normal 4 4 6 2" xfId="15093" xr:uid="{00000000-0005-0000-0000-0000437D0000}"/>
    <cellStyle name="Normal 4 4 6 2 2" xfId="15094" xr:uid="{00000000-0005-0000-0000-0000447D0000}"/>
    <cellStyle name="Normal 4 4 6 2 2 2" xfId="29971" xr:uid="{00000000-0005-0000-0000-0000457D0000}"/>
    <cellStyle name="Normal 4 4 6 2 3" xfId="15095" xr:uid="{00000000-0005-0000-0000-0000467D0000}"/>
    <cellStyle name="Normal 4 4 6 2 3 2" xfId="29972" xr:uid="{00000000-0005-0000-0000-0000477D0000}"/>
    <cellStyle name="Normal 4 4 6 2 4" xfId="29970" xr:uid="{00000000-0005-0000-0000-0000487D0000}"/>
    <cellStyle name="Normal 4 4 6 3" xfId="15096" xr:uid="{00000000-0005-0000-0000-0000497D0000}"/>
    <cellStyle name="Normal 4 4 6 3 2" xfId="15097" xr:uid="{00000000-0005-0000-0000-00004A7D0000}"/>
    <cellStyle name="Normal 4 4 6 3 2 2" xfId="29974" xr:uid="{00000000-0005-0000-0000-00004B7D0000}"/>
    <cellStyle name="Normal 4 4 6 3 3" xfId="29973" xr:uid="{00000000-0005-0000-0000-00004C7D0000}"/>
    <cellStyle name="Normal 4 4 6 4" xfId="29969" xr:uid="{00000000-0005-0000-0000-00004D7D0000}"/>
    <cellStyle name="Normal 4 4 7" xfId="15098" xr:uid="{00000000-0005-0000-0000-00004E7D0000}"/>
    <cellStyle name="Normal 4 4 7 2" xfId="15099" xr:uid="{00000000-0005-0000-0000-00004F7D0000}"/>
    <cellStyle name="Normal 4 4 7 2 2" xfId="15100" xr:uid="{00000000-0005-0000-0000-0000507D0000}"/>
    <cellStyle name="Normal 4 4 7 2 2 2" xfId="29977" xr:uid="{00000000-0005-0000-0000-0000517D0000}"/>
    <cellStyle name="Normal 4 4 7 2 3" xfId="15101" xr:uid="{00000000-0005-0000-0000-0000527D0000}"/>
    <cellStyle name="Normal 4 4 7 2 3 2" xfId="29978" xr:uid="{00000000-0005-0000-0000-0000537D0000}"/>
    <cellStyle name="Normal 4 4 7 2 4" xfId="29976" xr:uid="{00000000-0005-0000-0000-0000547D0000}"/>
    <cellStyle name="Normal 4 4 7 3" xfId="15102" xr:uid="{00000000-0005-0000-0000-0000557D0000}"/>
    <cellStyle name="Normal 4 4 7 3 2" xfId="29979" xr:uid="{00000000-0005-0000-0000-0000567D0000}"/>
    <cellStyle name="Normal 4 4 7 4" xfId="15103" xr:uid="{00000000-0005-0000-0000-0000577D0000}"/>
    <cellStyle name="Normal 4 4 7 4 2" xfId="29980" xr:uid="{00000000-0005-0000-0000-0000587D0000}"/>
    <cellStyle name="Normal 4 4 7 5" xfId="29975" xr:uid="{00000000-0005-0000-0000-0000597D0000}"/>
    <cellStyle name="Normal 4 4 8" xfId="15104" xr:uid="{00000000-0005-0000-0000-00005A7D0000}"/>
    <cellStyle name="Normal 4 4 8 2" xfId="15105" xr:uid="{00000000-0005-0000-0000-00005B7D0000}"/>
    <cellStyle name="Normal 4 4 8 2 2" xfId="29982" xr:uid="{00000000-0005-0000-0000-00005C7D0000}"/>
    <cellStyle name="Normal 4 4 8 3" xfId="15106" xr:uid="{00000000-0005-0000-0000-00005D7D0000}"/>
    <cellStyle name="Normal 4 4 8 3 2" xfId="29983" xr:uid="{00000000-0005-0000-0000-00005E7D0000}"/>
    <cellStyle name="Normal 4 4 8 4" xfId="29981" xr:uid="{00000000-0005-0000-0000-00005F7D0000}"/>
    <cellStyle name="Normal 4 4 9" xfId="15107" xr:uid="{00000000-0005-0000-0000-0000607D0000}"/>
    <cellStyle name="Normal 4 4 9 2" xfId="15108" xr:uid="{00000000-0005-0000-0000-0000617D0000}"/>
    <cellStyle name="Normal 4 4 9 2 2" xfId="29985" xr:uid="{00000000-0005-0000-0000-0000627D0000}"/>
    <cellStyle name="Normal 4 4 9 3" xfId="29984" xr:uid="{00000000-0005-0000-0000-0000637D0000}"/>
    <cellStyle name="Normal 4 5" xfId="15109" xr:uid="{00000000-0005-0000-0000-0000647D0000}"/>
    <cellStyle name="Normal 4 5 2" xfId="15110" xr:uid="{00000000-0005-0000-0000-0000657D0000}"/>
    <cellStyle name="Normal 4 5 2 2" xfId="15111" xr:uid="{00000000-0005-0000-0000-0000667D0000}"/>
    <cellStyle name="Normal 4 5 2 2 2" xfId="15112" xr:uid="{00000000-0005-0000-0000-0000677D0000}"/>
    <cellStyle name="Normal 4 5 2 2 2 2" xfId="15113" xr:uid="{00000000-0005-0000-0000-0000687D0000}"/>
    <cellStyle name="Normal 4 5 2 2 2 2 2" xfId="15114" xr:uid="{00000000-0005-0000-0000-0000697D0000}"/>
    <cellStyle name="Normal 4 5 2 2 2 2 2 2" xfId="29991" xr:uid="{00000000-0005-0000-0000-00006A7D0000}"/>
    <cellStyle name="Normal 4 5 2 2 2 2 3" xfId="15115" xr:uid="{00000000-0005-0000-0000-00006B7D0000}"/>
    <cellStyle name="Normal 4 5 2 2 2 2 3 2" xfId="29992" xr:uid="{00000000-0005-0000-0000-00006C7D0000}"/>
    <cellStyle name="Normal 4 5 2 2 2 2 4" xfId="29990" xr:uid="{00000000-0005-0000-0000-00006D7D0000}"/>
    <cellStyle name="Normal 4 5 2 2 2 3" xfId="15116" xr:uid="{00000000-0005-0000-0000-00006E7D0000}"/>
    <cellStyle name="Normal 4 5 2 2 2 3 2" xfId="15117" xr:uid="{00000000-0005-0000-0000-00006F7D0000}"/>
    <cellStyle name="Normal 4 5 2 2 2 3 2 2" xfId="29994" xr:uid="{00000000-0005-0000-0000-0000707D0000}"/>
    <cellStyle name="Normal 4 5 2 2 2 3 3" xfId="29993" xr:uid="{00000000-0005-0000-0000-0000717D0000}"/>
    <cellStyle name="Normal 4 5 2 2 2 4" xfId="29989" xr:uid="{00000000-0005-0000-0000-0000727D0000}"/>
    <cellStyle name="Normal 4 5 2 2 3" xfId="15118" xr:uid="{00000000-0005-0000-0000-0000737D0000}"/>
    <cellStyle name="Normal 4 5 2 2 3 2" xfId="15119" xr:uid="{00000000-0005-0000-0000-0000747D0000}"/>
    <cellStyle name="Normal 4 5 2 2 3 2 2" xfId="29996" xr:uid="{00000000-0005-0000-0000-0000757D0000}"/>
    <cellStyle name="Normal 4 5 2 2 3 3" xfId="15120" xr:uid="{00000000-0005-0000-0000-0000767D0000}"/>
    <cellStyle name="Normal 4 5 2 2 3 3 2" xfId="29997" xr:uid="{00000000-0005-0000-0000-0000777D0000}"/>
    <cellStyle name="Normal 4 5 2 2 3 4" xfId="29995" xr:uid="{00000000-0005-0000-0000-0000787D0000}"/>
    <cellStyle name="Normal 4 5 2 2 4" xfId="15121" xr:uid="{00000000-0005-0000-0000-0000797D0000}"/>
    <cellStyle name="Normal 4 5 2 2 4 2" xfId="15122" xr:uid="{00000000-0005-0000-0000-00007A7D0000}"/>
    <cellStyle name="Normal 4 5 2 2 4 2 2" xfId="29999" xr:uid="{00000000-0005-0000-0000-00007B7D0000}"/>
    <cellStyle name="Normal 4 5 2 2 4 3" xfId="29998" xr:uid="{00000000-0005-0000-0000-00007C7D0000}"/>
    <cellStyle name="Normal 4 5 2 2 5" xfId="29988" xr:uid="{00000000-0005-0000-0000-00007D7D0000}"/>
    <cellStyle name="Normal 4 5 2 3" xfId="15123" xr:uid="{00000000-0005-0000-0000-00007E7D0000}"/>
    <cellStyle name="Normal 4 5 2 3 2" xfId="15124" xr:uid="{00000000-0005-0000-0000-00007F7D0000}"/>
    <cellStyle name="Normal 4 5 2 3 2 2" xfId="15125" xr:uid="{00000000-0005-0000-0000-0000807D0000}"/>
    <cellStyle name="Normal 4 5 2 3 2 2 2" xfId="30002" xr:uid="{00000000-0005-0000-0000-0000817D0000}"/>
    <cellStyle name="Normal 4 5 2 3 2 3" xfId="15126" xr:uid="{00000000-0005-0000-0000-0000827D0000}"/>
    <cellStyle name="Normal 4 5 2 3 2 3 2" xfId="30003" xr:uid="{00000000-0005-0000-0000-0000837D0000}"/>
    <cellStyle name="Normal 4 5 2 3 2 4" xfId="30001" xr:uid="{00000000-0005-0000-0000-0000847D0000}"/>
    <cellStyle name="Normal 4 5 2 3 3" xfId="15127" xr:uid="{00000000-0005-0000-0000-0000857D0000}"/>
    <cellStyle name="Normal 4 5 2 3 3 2" xfId="15128" xr:uid="{00000000-0005-0000-0000-0000867D0000}"/>
    <cellStyle name="Normal 4 5 2 3 3 2 2" xfId="30005" xr:uid="{00000000-0005-0000-0000-0000877D0000}"/>
    <cellStyle name="Normal 4 5 2 3 3 3" xfId="30004" xr:uid="{00000000-0005-0000-0000-0000887D0000}"/>
    <cellStyle name="Normal 4 5 2 3 4" xfId="30000" xr:uid="{00000000-0005-0000-0000-0000897D0000}"/>
    <cellStyle name="Normal 4 5 2 4" xfId="15129" xr:uid="{00000000-0005-0000-0000-00008A7D0000}"/>
    <cellStyle name="Normal 4 5 2 4 2" xfId="15130" xr:uid="{00000000-0005-0000-0000-00008B7D0000}"/>
    <cellStyle name="Normal 4 5 2 4 2 2" xfId="30007" xr:uid="{00000000-0005-0000-0000-00008C7D0000}"/>
    <cellStyle name="Normal 4 5 2 4 3" xfId="15131" xr:uid="{00000000-0005-0000-0000-00008D7D0000}"/>
    <cellStyle name="Normal 4 5 2 4 3 2" xfId="30008" xr:uid="{00000000-0005-0000-0000-00008E7D0000}"/>
    <cellStyle name="Normal 4 5 2 4 4" xfId="30006" xr:uid="{00000000-0005-0000-0000-00008F7D0000}"/>
    <cellStyle name="Normal 4 5 2 5" xfId="15132" xr:uid="{00000000-0005-0000-0000-0000907D0000}"/>
    <cellStyle name="Normal 4 5 2 5 2" xfId="15133" xr:uid="{00000000-0005-0000-0000-0000917D0000}"/>
    <cellStyle name="Normal 4 5 2 5 2 2" xfId="30010" xr:uid="{00000000-0005-0000-0000-0000927D0000}"/>
    <cellStyle name="Normal 4 5 2 5 3" xfId="30009" xr:uid="{00000000-0005-0000-0000-0000937D0000}"/>
    <cellStyle name="Normal 4 5 2 6" xfId="29987" xr:uid="{00000000-0005-0000-0000-0000947D0000}"/>
    <cellStyle name="Normal 4 5 3" xfId="15134" xr:uid="{00000000-0005-0000-0000-0000957D0000}"/>
    <cellStyle name="Normal 4 5 3 2" xfId="15135" xr:uid="{00000000-0005-0000-0000-0000967D0000}"/>
    <cellStyle name="Normal 4 5 3 2 2" xfId="15136" xr:uid="{00000000-0005-0000-0000-0000977D0000}"/>
    <cellStyle name="Normal 4 5 3 2 2 2" xfId="15137" xr:uid="{00000000-0005-0000-0000-0000987D0000}"/>
    <cellStyle name="Normal 4 5 3 2 2 2 2" xfId="30014" xr:uid="{00000000-0005-0000-0000-0000997D0000}"/>
    <cellStyle name="Normal 4 5 3 2 2 3" xfId="15138" xr:uid="{00000000-0005-0000-0000-00009A7D0000}"/>
    <cellStyle name="Normal 4 5 3 2 2 3 2" xfId="30015" xr:uid="{00000000-0005-0000-0000-00009B7D0000}"/>
    <cellStyle name="Normal 4 5 3 2 2 4" xfId="30013" xr:uid="{00000000-0005-0000-0000-00009C7D0000}"/>
    <cellStyle name="Normal 4 5 3 2 3" xfId="15139" xr:uid="{00000000-0005-0000-0000-00009D7D0000}"/>
    <cellStyle name="Normal 4 5 3 2 3 2" xfId="15140" xr:uid="{00000000-0005-0000-0000-00009E7D0000}"/>
    <cellStyle name="Normal 4 5 3 2 3 2 2" xfId="30017" xr:uid="{00000000-0005-0000-0000-00009F7D0000}"/>
    <cellStyle name="Normal 4 5 3 2 3 3" xfId="30016" xr:uid="{00000000-0005-0000-0000-0000A07D0000}"/>
    <cellStyle name="Normal 4 5 3 2 4" xfId="30012" xr:uid="{00000000-0005-0000-0000-0000A17D0000}"/>
    <cellStyle name="Normal 4 5 3 3" xfId="15141" xr:uid="{00000000-0005-0000-0000-0000A27D0000}"/>
    <cellStyle name="Normal 4 5 3 3 2" xfId="15142" xr:uid="{00000000-0005-0000-0000-0000A37D0000}"/>
    <cellStyle name="Normal 4 5 3 3 2 2" xfId="30019" xr:uid="{00000000-0005-0000-0000-0000A47D0000}"/>
    <cellStyle name="Normal 4 5 3 3 3" xfId="15143" xr:uid="{00000000-0005-0000-0000-0000A57D0000}"/>
    <cellStyle name="Normal 4 5 3 3 3 2" xfId="30020" xr:uid="{00000000-0005-0000-0000-0000A67D0000}"/>
    <cellStyle name="Normal 4 5 3 3 4" xfId="30018" xr:uid="{00000000-0005-0000-0000-0000A77D0000}"/>
    <cellStyle name="Normal 4 5 3 4" xfId="15144" xr:uid="{00000000-0005-0000-0000-0000A87D0000}"/>
    <cellStyle name="Normal 4 5 3 4 2" xfId="15145" xr:uid="{00000000-0005-0000-0000-0000A97D0000}"/>
    <cellStyle name="Normal 4 5 3 4 2 2" xfId="30022" xr:uid="{00000000-0005-0000-0000-0000AA7D0000}"/>
    <cellStyle name="Normal 4 5 3 4 3" xfId="30021" xr:uid="{00000000-0005-0000-0000-0000AB7D0000}"/>
    <cellStyle name="Normal 4 5 3 5" xfId="30011" xr:uid="{00000000-0005-0000-0000-0000AC7D0000}"/>
    <cellStyle name="Normal 4 5 4" xfId="15146" xr:uid="{00000000-0005-0000-0000-0000AD7D0000}"/>
    <cellStyle name="Normal 4 5 4 2" xfId="15147" xr:uid="{00000000-0005-0000-0000-0000AE7D0000}"/>
    <cellStyle name="Normal 4 5 4 2 2" xfId="15148" xr:uid="{00000000-0005-0000-0000-0000AF7D0000}"/>
    <cellStyle name="Normal 4 5 4 2 2 2" xfId="15149" xr:uid="{00000000-0005-0000-0000-0000B07D0000}"/>
    <cellStyle name="Normal 4 5 4 2 2 2 2" xfId="30026" xr:uid="{00000000-0005-0000-0000-0000B17D0000}"/>
    <cellStyle name="Normal 4 5 4 2 2 3" xfId="15150" xr:uid="{00000000-0005-0000-0000-0000B27D0000}"/>
    <cellStyle name="Normal 4 5 4 2 2 3 2" xfId="30027" xr:uid="{00000000-0005-0000-0000-0000B37D0000}"/>
    <cellStyle name="Normal 4 5 4 2 2 4" xfId="30025" xr:uid="{00000000-0005-0000-0000-0000B47D0000}"/>
    <cellStyle name="Normal 4 5 4 2 3" xfId="15151" xr:uid="{00000000-0005-0000-0000-0000B57D0000}"/>
    <cellStyle name="Normal 4 5 4 2 3 2" xfId="15152" xr:uid="{00000000-0005-0000-0000-0000B67D0000}"/>
    <cellStyle name="Normal 4 5 4 2 3 2 2" xfId="30029" xr:uid="{00000000-0005-0000-0000-0000B77D0000}"/>
    <cellStyle name="Normal 4 5 4 2 3 3" xfId="30028" xr:uid="{00000000-0005-0000-0000-0000B87D0000}"/>
    <cellStyle name="Normal 4 5 4 2 4" xfId="30024" xr:uid="{00000000-0005-0000-0000-0000B97D0000}"/>
    <cellStyle name="Normal 4 5 4 3" xfId="15153" xr:uid="{00000000-0005-0000-0000-0000BA7D0000}"/>
    <cellStyle name="Normal 4 5 4 3 2" xfId="15154" xr:uid="{00000000-0005-0000-0000-0000BB7D0000}"/>
    <cellStyle name="Normal 4 5 4 3 2 2" xfId="30031" xr:uid="{00000000-0005-0000-0000-0000BC7D0000}"/>
    <cellStyle name="Normal 4 5 4 3 3" xfId="15155" xr:uid="{00000000-0005-0000-0000-0000BD7D0000}"/>
    <cellStyle name="Normal 4 5 4 3 3 2" xfId="30032" xr:uid="{00000000-0005-0000-0000-0000BE7D0000}"/>
    <cellStyle name="Normal 4 5 4 3 4" xfId="30030" xr:uid="{00000000-0005-0000-0000-0000BF7D0000}"/>
    <cellStyle name="Normal 4 5 4 4" xfId="15156" xr:uid="{00000000-0005-0000-0000-0000C07D0000}"/>
    <cellStyle name="Normal 4 5 4 4 2" xfId="15157" xr:uid="{00000000-0005-0000-0000-0000C17D0000}"/>
    <cellStyle name="Normal 4 5 4 4 2 2" xfId="30034" xr:uid="{00000000-0005-0000-0000-0000C27D0000}"/>
    <cellStyle name="Normal 4 5 4 4 3" xfId="30033" xr:uid="{00000000-0005-0000-0000-0000C37D0000}"/>
    <cellStyle name="Normal 4 5 4 5" xfId="30023" xr:uid="{00000000-0005-0000-0000-0000C47D0000}"/>
    <cellStyle name="Normal 4 5 5" xfId="15158" xr:uid="{00000000-0005-0000-0000-0000C57D0000}"/>
    <cellStyle name="Normal 4 5 5 2" xfId="15159" xr:uid="{00000000-0005-0000-0000-0000C67D0000}"/>
    <cellStyle name="Normal 4 5 5 2 2" xfId="15160" xr:uid="{00000000-0005-0000-0000-0000C77D0000}"/>
    <cellStyle name="Normal 4 5 5 2 2 2" xfId="30037" xr:uid="{00000000-0005-0000-0000-0000C87D0000}"/>
    <cellStyle name="Normal 4 5 5 2 3" xfId="15161" xr:uid="{00000000-0005-0000-0000-0000C97D0000}"/>
    <cellStyle name="Normal 4 5 5 2 3 2" xfId="30038" xr:uid="{00000000-0005-0000-0000-0000CA7D0000}"/>
    <cellStyle name="Normal 4 5 5 2 4" xfId="30036" xr:uid="{00000000-0005-0000-0000-0000CB7D0000}"/>
    <cellStyle name="Normal 4 5 5 3" xfId="15162" xr:uid="{00000000-0005-0000-0000-0000CC7D0000}"/>
    <cellStyle name="Normal 4 5 5 3 2" xfId="15163" xr:uid="{00000000-0005-0000-0000-0000CD7D0000}"/>
    <cellStyle name="Normal 4 5 5 3 2 2" xfId="30040" xr:uid="{00000000-0005-0000-0000-0000CE7D0000}"/>
    <cellStyle name="Normal 4 5 5 3 3" xfId="30039" xr:uid="{00000000-0005-0000-0000-0000CF7D0000}"/>
    <cellStyle name="Normal 4 5 5 4" xfId="30035" xr:uid="{00000000-0005-0000-0000-0000D07D0000}"/>
    <cellStyle name="Normal 4 5 6" xfId="15164" xr:uid="{00000000-0005-0000-0000-0000D17D0000}"/>
    <cellStyle name="Normal 4 5 6 2" xfId="15165" xr:uid="{00000000-0005-0000-0000-0000D27D0000}"/>
    <cellStyle name="Normal 4 5 6 2 2" xfId="15166" xr:uid="{00000000-0005-0000-0000-0000D37D0000}"/>
    <cellStyle name="Normal 4 5 6 2 2 2" xfId="30043" xr:uid="{00000000-0005-0000-0000-0000D47D0000}"/>
    <cellStyle name="Normal 4 5 6 2 3" xfId="15167" xr:uid="{00000000-0005-0000-0000-0000D57D0000}"/>
    <cellStyle name="Normal 4 5 6 2 3 2" xfId="30044" xr:uid="{00000000-0005-0000-0000-0000D67D0000}"/>
    <cellStyle name="Normal 4 5 6 2 4" xfId="30042" xr:uid="{00000000-0005-0000-0000-0000D77D0000}"/>
    <cellStyle name="Normal 4 5 6 3" xfId="15168" xr:uid="{00000000-0005-0000-0000-0000D87D0000}"/>
    <cellStyle name="Normal 4 5 6 3 2" xfId="30045" xr:uid="{00000000-0005-0000-0000-0000D97D0000}"/>
    <cellStyle name="Normal 4 5 6 4" xfId="15169" xr:uid="{00000000-0005-0000-0000-0000DA7D0000}"/>
    <cellStyle name="Normal 4 5 6 4 2" xfId="30046" xr:uid="{00000000-0005-0000-0000-0000DB7D0000}"/>
    <cellStyle name="Normal 4 5 6 5" xfId="30041" xr:uid="{00000000-0005-0000-0000-0000DC7D0000}"/>
    <cellStyle name="Normal 4 5 7" xfId="15170" xr:uid="{00000000-0005-0000-0000-0000DD7D0000}"/>
    <cellStyle name="Normal 4 5 7 2" xfId="15171" xr:uid="{00000000-0005-0000-0000-0000DE7D0000}"/>
    <cellStyle name="Normal 4 5 7 2 2" xfId="30048" xr:uid="{00000000-0005-0000-0000-0000DF7D0000}"/>
    <cellStyle name="Normal 4 5 7 3" xfId="15172" xr:uid="{00000000-0005-0000-0000-0000E07D0000}"/>
    <cellStyle name="Normal 4 5 7 3 2" xfId="30049" xr:uid="{00000000-0005-0000-0000-0000E17D0000}"/>
    <cellStyle name="Normal 4 5 7 4" xfId="30047" xr:uid="{00000000-0005-0000-0000-0000E27D0000}"/>
    <cellStyle name="Normal 4 5 8" xfId="15173" xr:uid="{00000000-0005-0000-0000-0000E37D0000}"/>
    <cellStyle name="Normal 4 5 8 2" xfId="15174" xr:uid="{00000000-0005-0000-0000-0000E47D0000}"/>
    <cellStyle name="Normal 4 5 8 2 2" xfId="30051" xr:uid="{00000000-0005-0000-0000-0000E57D0000}"/>
    <cellStyle name="Normal 4 5 8 3" xfId="30050" xr:uid="{00000000-0005-0000-0000-0000E67D0000}"/>
    <cellStyle name="Normal 4 5 9" xfId="29986" xr:uid="{00000000-0005-0000-0000-0000E77D0000}"/>
    <cellStyle name="Normal 4 6" xfId="15175" xr:uid="{00000000-0005-0000-0000-0000E87D0000}"/>
    <cellStyle name="Normal 4 6 2" xfId="15176" xr:uid="{00000000-0005-0000-0000-0000E97D0000}"/>
    <cellStyle name="Normal 4 6 2 2" xfId="15177" xr:uid="{00000000-0005-0000-0000-0000EA7D0000}"/>
    <cellStyle name="Normal 4 6 2 2 2" xfId="15178" xr:uid="{00000000-0005-0000-0000-0000EB7D0000}"/>
    <cellStyle name="Normal 4 6 2 2 2 2" xfId="15179" xr:uid="{00000000-0005-0000-0000-0000EC7D0000}"/>
    <cellStyle name="Normal 4 6 2 2 2 2 2" xfId="30056" xr:uid="{00000000-0005-0000-0000-0000ED7D0000}"/>
    <cellStyle name="Normal 4 6 2 2 2 3" xfId="15180" xr:uid="{00000000-0005-0000-0000-0000EE7D0000}"/>
    <cellStyle name="Normal 4 6 2 2 2 3 2" xfId="30057" xr:uid="{00000000-0005-0000-0000-0000EF7D0000}"/>
    <cellStyle name="Normal 4 6 2 2 2 4" xfId="30055" xr:uid="{00000000-0005-0000-0000-0000F07D0000}"/>
    <cellStyle name="Normal 4 6 2 2 3" xfId="15181" xr:uid="{00000000-0005-0000-0000-0000F17D0000}"/>
    <cellStyle name="Normal 4 6 2 2 3 2" xfId="15182" xr:uid="{00000000-0005-0000-0000-0000F27D0000}"/>
    <cellStyle name="Normal 4 6 2 2 3 2 2" xfId="30059" xr:uid="{00000000-0005-0000-0000-0000F37D0000}"/>
    <cellStyle name="Normal 4 6 2 2 3 3" xfId="30058" xr:uid="{00000000-0005-0000-0000-0000F47D0000}"/>
    <cellStyle name="Normal 4 6 2 2 4" xfId="30054" xr:uid="{00000000-0005-0000-0000-0000F57D0000}"/>
    <cellStyle name="Normal 4 6 2 3" xfId="15183" xr:uid="{00000000-0005-0000-0000-0000F67D0000}"/>
    <cellStyle name="Normal 4 6 2 3 2" xfId="15184" xr:uid="{00000000-0005-0000-0000-0000F77D0000}"/>
    <cellStyle name="Normal 4 6 2 3 2 2" xfId="30061" xr:uid="{00000000-0005-0000-0000-0000F87D0000}"/>
    <cellStyle name="Normal 4 6 2 3 3" xfId="15185" xr:uid="{00000000-0005-0000-0000-0000F97D0000}"/>
    <cellStyle name="Normal 4 6 2 3 3 2" xfId="30062" xr:uid="{00000000-0005-0000-0000-0000FA7D0000}"/>
    <cellStyle name="Normal 4 6 2 3 4" xfId="30060" xr:uid="{00000000-0005-0000-0000-0000FB7D0000}"/>
    <cellStyle name="Normal 4 6 2 4" xfId="15186" xr:uid="{00000000-0005-0000-0000-0000FC7D0000}"/>
    <cellStyle name="Normal 4 6 2 4 2" xfId="15187" xr:uid="{00000000-0005-0000-0000-0000FD7D0000}"/>
    <cellStyle name="Normal 4 6 2 4 2 2" xfId="30064" xr:uid="{00000000-0005-0000-0000-0000FE7D0000}"/>
    <cellStyle name="Normal 4 6 2 4 3" xfId="30063" xr:uid="{00000000-0005-0000-0000-0000FF7D0000}"/>
    <cellStyle name="Normal 4 6 2 5" xfId="30053" xr:uid="{00000000-0005-0000-0000-0000007E0000}"/>
    <cellStyle name="Normal 4 6 3" xfId="15188" xr:uid="{00000000-0005-0000-0000-0000017E0000}"/>
    <cellStyle name="Normal 4 6 3 2" xfId="15189" xr:uid="{00000000-0005-0000-0000-0000027E0000}"/>
    <cellStyle name="Normal 4 6 3 2 2" xfId="15190" xr:uid="{00000000-0005-0000-0000-0000037E0000}"/>
    <cellStyle name="Normal 4 6 3 2 2 2" xfId="30067" xr:uid="{00000000-0005-0000-0000-0000047E0000}"/>
    <cellStyle name="Normal 4 6 3 2 3" xfId="15191" xr:uid="{00000000-0005-0000-0000-0000057E0000}"/>
    <cellStyle name="Normal 4 6 3 2 3 2" xfId="30068" xr:uid="{00000000-0005-0000-0000-0000067E0000}"/>
    <cellStyle name="Normal 4 6 3 2 4" xfId="30066" xr:uid="{00000000-0005-0000-0000-0000077E0000}"/>
    <cellStyle name="Normal 4 6 3 3" xfId="15192" xr:uid="{00000000-0005-0000-0000-0000087E0000}"/>
    <cellStyle name="Normal 4 6 3 3 2" xfId="15193" xr:uid="{00000000-0005-0000-0000-0000097E0000}"/>
    <cellStyle name="Normal 4 6 3 3 2 2" xfId="30070" xr:uid="{00000000-0005-0000-0000-00000A7E0000}"/>
    <cellStyle name="Normal 4 6 3 3 3" xfId="30069" xr:uid="{00000000-0005-0000-0000-00000B7E0000}"/>
    <cellStyle name="Normal 4 6 3 4" xfId="30065" xr:uid="{00000000-0005-0000-0000-00000C7E0000}"/>
    <cellStyle name="Normal 4 6 4" xfId="15194" xr:uid="{00000000-0005-0000-0000-00000D7E0000}"/>
    <cellStyle name="Normal 4 6 4 2" xfId="15195" xr:uid="{00000000-0005-0000-0000-00000E7E0000}"/>
    <cellStyle name="Normal 4 6 4 2 2" xfId="30072" xr:uid="{00000000-0005-0000-0000-00000F7E0000}"/>
    <cellStyle name="Normal 4 6 4 3" xfId="15196" xr:uid="{00000000-0005-0000-0000-0000107E0000}"/>
    <cellStyle name="Normal 4 6 4 3 2" xfId="30073" xr:uid="{00000000-0005-0000-0000-0000117E0000}"/>
    <cellStyle name="Normal 4 6 4 4" xfId="30071" xr:uid="{00000000-0005-0000-0000-0000127E0000}"/>
    <cellStyle name="Normal 4 6 5" xfId="15197" xr:uid="{00000000-0005-0000-0000-0000137E0000}"/>
    <cellStyle name="Normal 4 6 5 2" xfId="15198" xr:uid="{00000000-0005-0000-0000-0000147E0000}"/>
    <cellStyle name="Normal 4 6 5 2 2" xfId="30075" xr:uid="{00000000-0005-0000-0000-0000157E0000}"/>
    <cellStyle name="Normal 4 6 5 3" xfId="30074" xr:uid="{00000000-0005-0000-0000-0000167E0000}"/>
    <cellStyle name="Normal 4 6 6" xfId="30052" xr:uid="{00000000-0005-0000-0000-0000177E0000}"/>
    <cellStyle name="Normal 4 7" xfId="15199" xr:uid="{00000000-0005-0000-0000-0000187E0000}"/>
    <cellStyle name="Normal 4 7 2" xfId="15200" xr:uid="{00000000-0005-0000-0000-0000197E0000}"/>
    <cellStyle name="Normal 4 7 2 2" xfId="15201" xr:uid="{00000000-0005-0000-0000-00001A7E0000}"/>
    <cellStyle name="Normal 4 7 2 2 2" xfId="15202" xr:uid="{00000000-0005-0000-0000-00001B7E0000}"/>
    <cellStyle name="Normal 4 7 2 2 2 2" xfId="30079" xr:uid="{00000000-0005-0000-0000-00001C7E0000}"/>
    <cellStyle name="Normal 4 7 2 2 3" xfId="15203" xr:uid="{00000000-0005-0000-0000-00001D7E0000}"/>
    <cellStyle name="Normal 4 7 2 2 3 2" xfId="30080" xr:uid="{00000000-0005-0000-0000-00001E7E0000}"/>
    <cellStyle name="Normal 4 7 2 2 4" xfId="30078" xr:uid="{00000000-0005-0000-0000-00001F7E0000}"/>
    <cellStyle name="Normal 4 7 2 3" xfId="15204" xr:uid="{00000000-0005-0000-0000-0000207E0000}"/>
    <cellStyle name="Normal 4 7 2 3 2" xfId="15205" xr:uid="{00000000-0005-0000-0000-0000217E0000}"/>
    <cellStyle name="Normal 4 7 2 3 2 2" xfId="30082" xr:uid="{00000000-0005-0000-0000-0000227E0000}"/>
    <cellStyle name="Normal 4 7 2 3 3" xfId="30081" xr:uid="{00000000-0005-0000-0000-0000237E0000}"/>
    <cellStyle name="Normal 4 7 2 4" xfId="30077" xr:uid="{00000000-0005-0000-0000-0000247E0000}"/>
    <cellStyle name="Normal 4 7 3" xfId="15206" xr:uid="{00000000-0005-0000-0000-0000257E0000}"/>
    <cellStyle name="Normal 4 7 3 2" xfId="15207" xr:uid="{00000000-0005-0000-0000-0000267E0000}"/>
    <cellStyle name="Normal 4 7 3 2 2" xfId="30084" xr:uid="{00000000-0005-0000-0000-0000277E0000}"/>
    <cellStyle name="Normal 4 7 3 3" xfId="15208" xr:uid="{00000000-0005-0000-0000-0000287E0000}"/>
    <cellStyle name="Normal 4 7 3 3 2" xfId="30085" xr:uid="{00000000-0005-0000-0000-0000297E0000}"/>
    <cellStyle name="Normal 4 7 3 4" xfId="30083" xr:uid="{00000000-0005-0000-0000-00002A7E0000}"/>
    <cellStyle name="Normal 4 7 4" xfId="15209" xr:uid="{00000000-0005-0000-0000-00002B7E0000}"/>
    <cellStyle name="Normal 4 7 4 2" xfId="15210" xr:uid="{00000000-0005-0000-0000-00002C7E0000}"/>
    <cellStyle name="Normal 4 7 4 2 2" xfId="30087" xr:uid="{00000000-0005-0000-0000-00002D7E0000}"/>
    <cellStyle name="Normal 4 7 4 3" xfId="30086" xr:uid="{00000000-0005-0000-0000-00002E7E0000}"/>
    <cellStyle name="Normal 4 7 5" xfId="30076" xr:uid="{00000000-0005-0000-0000-00002F7E0000}"/>
    <cellStyle name="Normal 4 8" xfId="15211" xr:uid="{00000000-0005-0000-0000-0000307E0000}"/>
    <cellStyle name="Normal 4 8 2" xfId="15212" xr:uid="{00000000-0005-0000-0000-0000317E0000}"/>
    <cellStyle name="Normal 4 8 2 2" xfId="15213" xr:uid="{00000000-0005-0000-0000-0000327E0000}"/>
    <cellStyle name="Normal 4 8 2 2 2" xfId="30090" xr:uid="{00000000-0005-0000-0000-0000337E0000}"/>
    <cellStyle name="Normal 4 8 2 3" xfId="15214" xr:uid="{00000000-0005-0000-0000-0000347E0000}"/>
    <cellStyle name="Normal 4 8 2 3 2" xfId="30091" xr:uid="{00000000-0005-0000-0000-0000357E0000}"/>
    <cellStyle name="Normal 4 8 2 4" xfId="30089" xr:uid="{00000000-0005-0000-0000-0000367E0000}"/>
    <cellStyle name="Normal 4 8 3" xfId="15215" xr:uid="{00000000-0005-0000-0000-0000377E0000}"/>
    <cellStyle name="Normal 4 8 3 2" xfId="15216" xr:uid="{00000000-0005-0000-0000-0000387E0000}"/>
    <cellStyle name="Normal 4 8 3 2 2" xfId="30093" xr:uid="{00000000-0005-0000-0000-0000397E0000}"/>
    <cellStyle name="Normal 4 8 3 3" xfId="30092" xr:uid="{00000000-0005-0000-0000-00003A7E0000}"/>
    <cellStyle name="Normal 4 8 4" xfId="30088" xr:uid="{00000000-0005-0000-0000-00003B7E0000}"/>
    <cellStyle name="Normal 4 9" xfId="15217" xr:uid="{00000000-0005-0000-0000-00003C7E0000}"/>
    <cellStyle name="Normal 4 9 2" xfId="15218" xr:uid="{00000000-0005-0000-0000-00003D7E0000}"/>
    <cellStyle name="Normal 4 9 2 2" xfId="15219" xr:uid="{00000000-0005-0000-0000-00003E7E0000}"/>
    <cellStyle name="Normal 4 9 2 2 2" xfId="30096" xr:uid="{00000000-0005-0000-0000-00003F7E0000}"/>
    <cellStyle name="Normal 4 9 2 3" xfId="15220" xr:uid="{00000000-0005-0000-0000-0000407E0000}"/>
    <cellStyle name="Normal 4 9 2 3 2" xfId="30097" xr:uid="{00000000-0005-0000-0000-0000417E0000}"/>
    <cellStyle name="Normal 4 9 2 4" xfId="30095" xr:uid="{00000000-0005-0000-0000-0000427E0000}"/>
    <cellStyle name="Normal 4 9 3" xfId="15221" xr:uid="{00000000-0005-0000-0000-0000437E0000}"/>
    <cellStyle name="Normal 4 9 3 2" xfId="30098" xr:uid="{00000000-0005-0000-0000-0000447E0000}"/>
    <cellStyle name="Normal 4 9 4" xfId="15222" xr:uid="{00000000-0005-0000-0000-0000457E0000}"/>
    <cellStyle name="Normal 4 9 4 2" xfId="30099" xr:uid="{00000000-0005-0000-0000-0000467E0000}"/>
    <cellStyle name="Normal 4 9 5" xfId="30094" xr:uid="{00000000-0005-0000-0000-0000477E0000}"/>
    <cellStyle name="Normal 4_AIF" xfId="336" xr:uid="{00000000-0005-0000-0000-0000487E0000}"/>
    <cellStyle name="Normal 40" xfId="771" xr:uid="{00000000-0005-0000-0000-0000497E0000}"/>
    <cellStyle name="Normal 40 2" xfId="15223" xr:uid="{00000000-0005-0000-0000-00004A7E0000}"/>
    <cellStyle name="Normal 40 2 2" xfId="15224" xr:uid="{00000000-0005-0000-0000-00004B7E0000}"/>
    <cellStyle name="Normal 40 2 2 2" xfId="15225" xr:uid="{00000000-0005-0000-0000-00004C7E0000}"/>
    <cellStyle name="Normal 40 2 2 2 2" xfId="15226" xr:uid="{00000000-0005-0000-0000-00004D7E0000}"/>
    <cellStyle name="Normal 40 2 2 2 2 2" xfId="30103" xr:uid="{00000000-0005-0000-0000-00004E7E0000}"/>
    <cellStyle name="Normal 40 2 2 2 3" xfId="15227" xr:uid="{00000000-0005-0000-0000-00004F7E0000}"/>
    <cellStyle name="Normal 40 2 2 2 3 2" xfId="30104" xr:uid="{00000000-0005-0000-0000-0000507E0000}"/>
    <cellStyle name="Normal 40 2 2 2 4" xfId="30102" xr:uid="{00000000-0005-0000-0000-0000517E0000}"/>
    <cellStyle name="Normal 40 2 2 3" xfId="15228" xr:uid="{00000000-0005-0000-0000-0000527E0000}"/>
    <cellStyle name="Normal 40 2 2 3 2" xfId="15229" xr:uid="{00000000-0005-0000-0000-0000537E0000}"/>
    <cellStyle name="Normal 40 2 2 3 2 2" xfId="30106" xr:uid="{00000000-0005-0000-0000-0000547E0000}"/>
    <cellStyle name="Normal 40 2 2 3 3" xfId="30105" xr:uid="{00000000-0005-0000-0000-0000557E0000}"/>
    <cellStyle name="Normal 40 2 2 4" xfId="30101" xr:uid="{00000000-0005-0000-0000-0000567E0000}"/>
    <cellStyle name="Normal 40 2 3" xfId="15230" xr:uid="{00000000-0005-0000-0000-0000577E0000}"/>
    <cellStyle name="Normal 40 2 3 2" xfId="15231" xr:uid="{00000000-0005-0000-0000-0000587E0000}"/>
    <cellStyle name="Normal 40 2 3 2 2" xfId="30108" xr:uid="{00000000-0005-0000-0000-0000597E0000}"/>
    <cellStyle name="Normal 40 2 3 3" xfId="15232" xr:uid="{00000000-0005-0000-0000-00005A7E0000}"/>
    <cellStyle name="Normal 40 2 3 3 2" xfId="30109" xr:uid="{00000000-0005-0000-0000-00005B7E0000}"/>
    <cellStyle name="Normal 40 2 3 4" xfId="30107" xr:uid="{00000000-0005-0000-0000-00005C7E0000}"/>
    <cellStyle name="Normal 40 2 4" xfId="15233" xr:uid="{00000000-0005-0000-0000-00005D7E0000}"/>
    <cellStyle name="Normal 40 2 4 2" xfId="15234" xr:uid="{00000000-0005-0000-0000-00005E7E0000}"/>
    <cellStyle name="Normal 40 2 4 2 2" xfId="30111" xr:uid="{00000000-0005-0000-0000-00005F7E0000}"/>
    <cellStyle name="Normal 40 2 4 3" xfId="30110" xr:uid="{00000000-0005-0000-0000-0000607E0000}"/>
    <cellStyle name="Normal 40 2 5" xfId="30100" xr:uid="{00000000-0005-0000-0000-0000617E0000}"/>
    <cellStyle name="Normal 40 2 6" xfId="33587" xr:uid="{00000000-0005-0000-0000-0000627E0000}"/>
    <cellStyle name="Normal 40 3" xfId="15235" xr:uid="{00000000-0005-0000-0000-0000637E0000}"/>
    <cellStyle name="Normal 40 3 2" xfId="15236" xr:uid="{00000000-0005-0000-0000-0000647E0000}"/>
    <cellStyle name="Normal 40 3 2 2" xfId="15237" xr:uid="{00000000-0005-0000-0000-0000657E0000}"/>
    <cellStyle name="Normal 40 3 2 2 2" xfId="30114" xr:uid="{00000000-0005-0000-0000-0000667E0000}"/>
    <cellStyle name="Normal 40 3 2 3" xfId="15238" xr:uid="{00000000-0005-0000-0000-0000677E0000}"/>
    <cellStyle name="Normal 40 3 2 3 2" xfId="30115" xr:uid="{00000000-0005-0000-0000-0000687E0000}"/>
    <cellStyle name="Normal 40 3 2 4" xfId="30113" xr:uid="{00000000-0005-0000-0000-0000697E0000}"/>
    <cellStyle name="Normal 40 3 3" xfId="15239" xr:uid="{00000000-0005-0000-0000-00006A7E0000}"/>
    <cellStyle name="Normal 40 3 3 2" xfId="15240" xr:uid="{00000000-0005-0000-0000-00006B7E0000}"/>
    <cellStyle name="Normal 40 3 3 2 2" xfId="30117" xr:uid="{00000000-0005-0000-0000-00006C7E0000}"/>
    <cellStyle name="Normal 40 3 3 3" xfId="30116" xr:uid="{00000000-0005-0000-0000-00006D7E0000}"/>
    <cellStyle name="Normal 40 3 4" xfId="30112" xr:uid="{00000000-0005-0000-0000-00006E7E0000}"/>
    <cellStyle name="Normal 40 3 5" xfId="34814" xr:uid="{00000000-0005-0000-0000-00006F7E0000}"/>
    <cellStyle name="Normal 40 4" xfId="15241" xr:uid="{00000000-0005-0000-0000-0000707E0000}"/>
    <cellStyle name="Normal 40 4 2" xfId="15242" xr:uid="{00000000-0005-0000-0000-0000717E0000}"/>
    <cellStyle name="Normal 40 4 2 2" xfId="30119" xr:uid="{00000000-0005-0000-0000-0000727E0000}"/>
    <cellStyle name="Normal 40 4 3" xfId="15243" xr:uid="{00000000-0005-0000-0000-0000737E0000}"/>
    <cellStyle name="Normal 40 4 3 2" xfId="30120" xr:uid="{00000000-0005-0000-0000-0000747E0000}"/>
    <cellStyle name="Normal 40 4 4" xfId="30118" xr:uid="{00000000-0005-0000-0000-0000757E0000}"/>
    <cellStyle name="Normal 40 5" xfId="15244" xr:uid="{00000000-0005-0000-0000-0000767E0000}"/>
    <cellStyle name="Normal 40 5 2" xfId="15245" xr:uid="{00000000-0005-0000-0000-0000777E0000}"/>
    <cellStyle name="Normal 40 5 2 2" xfId="30122" xr:uid="{00000000-0005-0000-0000-0000787E0000}"/>
    <cellStyle name="Normal 40 5 3" xfId="30121" xr:uid="{00000000-0005-0000-0000-0000797E0000}"/>
    <cellStyle name="Normal 40 6" xfId="2730" xr:uid="{00000000-0005-0000-0000-00007A7E0000}"/>
    <cellStyle name="Normal 40 6 2" xfId="18870" xr:uid="{00000000-0005-0000-0000-00007B7E0000}"/>
    <cellStyle name="Normal 40 7" xfId="32884" xr:uid="{00000000-0005-0000-0000-00007C7E0000}"/>
    <cellStyle name="Normal 41" xfId="768" xr:uid="{00000000-0005-0000-0000-00007D7E0000}"/>
    <cellStyle name="Normal 41 2" xfId="1867" xr:uid="{00000000-0005-0000-0000-00007E7E0000}"/>
    <cellStyle name="Normal 41 2 2" xfId="15248" xr:uid="{00000000-0005-0000-0000-00007F7E0000}"/>
    <cellStyle name="Normal 41 2 2 2" xfId="15249" xr:uid="{00000000-0005-0000-0000-0000807E0000}"/>
    <cellStyle name="Normal 41 2 3" xfId="15247" xr:uid="{00000000-0005-0000-0000-0000817E0000}"/>
    <cellStyle name="Normal 41 2 4" xfId="18015" xr:uid="{00000000-0005-0000-0000-0000827E0000}"/>
    <cellStyle name="Normal 41 2 5" xfId="33588" xr:uid="{00000000-0005-0000-0000-0000837E0000}"/>
    <cellStyle name="Normal 41 3" xfId="15250" xr:uid="{00000000-0005-0000-0000-0000847E0000}"/>
    <cellStyle name="Normal 41 3 2" xfId="15251" xr:uid="{00000000-0005-0000-0000-0000857E0000}"/>
    <cellStyle name="Normal 41 4" xfId="15246" xr:uid="{00000000-0005-0000-0000-0000867E0000}"/>
    <cellStyle name="Normal 41 5" xfId="17064" xr:uid="{00000000-0005-0000-0000-0000877E0000}"/>
    <cellStyle name="Normal 42" xfId="1112" xr:uid="{00000000-0005-0000-0000-0000887E0000}"/>
    <cellStyle name="Normal 42 2" xfId="15253" xr:uid="{00000000-0005-0000-0000-0000897E0000}"/>
    <cellStyle name="Normal 42 2 2" xfId="15254" xr:uid="{00000000-0005-0000-0000-00008A7E0000}"/>
    <cellStyle name="Normal 42 2 2 2" xfId="15255" xr:uid="{00000000-0005-0000-0000-00008B7E0000}"/>
    <cellStyle name="Normal 42 2 2 2 2" xfId="30126" xr:uid="{00000000-0005-0000-0000-00008C7E0000}"/>
    <cellStyle name="Normal 42 2 2 3" xfId="15256" xr:uid="{00000000-0005-0000-0000-00008D7E0000}"/>
    <cellStyle name="Normal 42 2 2 3 2" xfId="30127" xr:uid="{00000000-0005-0000-0000-00008E7E0000}"/>
    <cellStyle name="Normal 42 2 2 4" xfId="30125" xr:uid="{00000000-0005-0000-0000-00008F7E0000}"/>
    <cellStyle name="Normal 42 2 3" xfId="15257" xr:uid="{00000000-0005-0000-0000-0000907E0000}"/>
    <cellStyle name="Normal 42 2 3 2" xfId="15258" xr:uid="{00000000-0005-0000-0000-0000917E0000}"/>
    <cellStyle name="Normal 42 2 3 2 2" xfId="30129" xr:uid="{00000000-0005-0000-0000-0000927E0000}"/>
    <cellStyle name="Normal 42 2 3 3" xfId="30128" xr:uid="{00000000-0005-0000-0000-0000937E0000}"/>
    <cellStyle name="Normal 42 2 4" xfId="30124" xr:uid="{00000000-0005-0000-0000-0000947E0000}"/>
    <cellStyle name="Normal 42 2 5" xfId="33603" xr:uid="{00000000-0005-0000-0000-0000957E0000}"/>
    <cellStyle name="Normal 42 3" xfId="15259" xr:uid="{00000000-0005-0000-0000-0000967E0000}"/>
    <cellStyle name="Normal 42 3 2" xfId="15260" xr:uid="{00000000-0005-0000-0000-0000977E0000}"/>
    <cellStyle name="Normal 42 3 2 2" xfId="30131" xr:uid="{00000000-0005-0000-0000-0000987E0000}"/>
    <cellStyle name="Normal 42 3 3" xfId="15261" xr:uid="{00000000-0005-0000-0000-0000997E0000}"/>
    <cellStyle name="Normal 42 3 3 2" xfId="30132" xr:uid="{00000000-0005-0000-0000-00009A7E0000}"/>
    <cellStyle name="Normal 42 3 4" xfId="30130" xr:uid="{00000000-0005-0000-0000-00009B7E0000}"/>
    <cellStyle name="Normal 42 4" xfId="15262" xr:uid="{00000000-0005-0000-0000-00009C7E0000}"/>
    <cellStyle name="Normal 42 4 2" xfId="15263" xr:uid="{00000000-0005-0000-0000-00009D7E0000}"/>
    <cellStyle name="Normal 42 4 2 2" xfId="30134" xr:uid="{00000000-0005-0000-0000-00009E7E0000}"/>
    <cellStyle name="Normal 42 4 3" xfId="30133" xr:uid="{00000000-0005-0000-0000-00009F7E0000}"/>
    <cellStyle name="Normal 42 5" xfId="15252" xr:uid="{00000000-0005-0000-0000-0000A07E0000}"/>
    <cellStyle name="Normal 42 5 2" xfId="30123" xr:uid="{00000000-0005-0000-0000-0000A17E0000}"/>
    <cellStyle name="Normal 42 6" xfId="32976" xr:uid="{00000000-0005-0000-0000-0000A27E0000}"/>
    <cellStyle name="Normal 43" xfId="1178" xr:uid="{00000000-0005-0000-0000-0000A37E0000}"/>
    <cellStyle name="Normal 43 2" xfId="15265" xr:uid="{00000000-0005-0000-0000-0000A47E0000}"/>
    <cellStyle name="Normal 43 2 2" xfId="15266" xr:uid="{00000000-0005-0000-0000-0000A57E0000}"/>
    <cellStyle name="Normal 43 2 2 2" xfId="15267" xr:uid="{00000000-0005-0000-0000-0000A67E0000}"/>
    <cellStyle name="Normal 43 2 2 2 2" xfId="30138" xr:uid="{00000000-0005-0000-0000-0000A77E0000}"/>
    <cellStyle name="Normal 43 2 2 3" xfId="15268" xr:uid="{00000000-0005-0000-0000-0000A87E0000}"/>
    <cellStyle name="Normal 43 2 2 3 2" xfId="30139" xr:uid="{00000000-0005-0000-0000-0000A97E0000}"/>
    <cellStyle name="Normal 43 2 2 4" xfId="30137" xr:uid="{00000000-0005-0000-0000-0000AA7E0000}"/>
    <cellStyle name="Normal 43 2 3" xfId="15269" xr:uid="{00000000-0005-0000-0000-0000AB7E0000}"/>
    <cellStyle name="Normal 43 2 3 2" xfId="15270" xr:uid="{00000000-0005-0000-0000-0000AC7E0000}"/>
    <cellStyle name="Normal 43 2 3 2 2" xfId="30141" xr:uid="{00000000-0005-0000-0000-0000AD7E0000}"/>
    <cellStyle name="Normal 43 2 3 3" xfId="30140" xr:uid="{00000000-0005-0000-0000-0000AE7E0000}"/>
    <cellStyle name="Normal 43 2 4" xfId="30136" xr:uid="{00000000-0005-0000-0000-0000AF7E0000}"/>
    <cellStyle name="Normal 43 3" xfId="15271" xr:uid="{00000000-0005-0000-0000-0000B07E0000}"/>
    <cellStyle name="Normal 43 3 2" xfId="15272" xr:uid="{00000000-0005-0000-0000-0000B17E0000}"/>
    <cellStyle name="Normal 43 3 2 2" xfId="30143" xr:uid="{00000000-0005-0000-0000-0000B27E0000}"/>
    <cellStyle name="Normal 43 3 3" xfId="15273" xr:uid="{00000000-0005-0000-0000-0000B37E0000}"/>
    <cellStyle name="Normal 43 3 3 2" xfId="30144" xr:uid="{00000000-0005-0000-0000-0000B47E0000}"/>
    <cellStyle name="Normal 43 3 4" xfId="30142" xr:uid="{00000000-0005-0000-0000-0000B57E0000}"/>
    <cellStyle name="Normal 43 4" xfId="15274" xr:uid="{00000000-0005-0000-0000-0000B67E0000}"/>
    <cellStyle name="Normal 43 4 2" xfId="15275" xr:uid="{00000000-0005-0000-0000-0000B77E0000}"/>
    <cellStyle name="Normal 43 4 2 2" xfId="30146" xr:uid="{00000000-0005-0000-0000-0000B87E0000}"/>
    <cellStyle name="Normal 43 4 3" xfId="30145" xr:uid="{00000000-0005-0000-0000-0000B97E0000}"/>
    <cellStyle name="Normal 43 5" xfId="15264" xr:uid="{00000000-0005-0000-0000-0000BA7E0000}"/>
    <cellStyle name="Normal 43 5 2" xfId="30135" xr:uid="{00000000-0005-0000-0000-0000BB7E0000}"/>
    <cellStyle name="Normal 43 6" xfId="32978" xr:uid="{00000000-0005-0000-0000-0000BC7E0000}"/>
    <cellStyle name="Normal 44" xfId="1192" xr:uid="{00000000-0005-0000-0000-0000BD7E0000}"/>
    <cellStyle name="Normal 44 2" xfId="15277" xr:uid="{00000000-0005-0000-0000-0000BE7E0000}"/>
    <cellStyle name="Normal 44 2 2" xfId="15278" xr:uid="{00000000-0005-0000-0000-0000BF7E0000}"/>
    <cellStyle name="Normal 44 2 2 2" xfId="15279" xr:uid="{00000000-0005-0000-0000-0000C07E0000}"/>
    <cellStyle name="Normal 44 2 2 2 2" xfId="30150" xr:uid="{00000000-0005-0000-0000-0000C17E0000}"/>
    <cellStyle name="Normal 44 2 2 3" xfId="15280" xr:uid="{00000000-0005-0000-0000-0000C27E0000}"/>
    <cellStyle name="Normal 44 2 2 3 2" xfId="30151" xr:uid="{00000000-0005-0000-0000-0000C37E0000}"/>
    <cellStyle name="Normal 44 2 2 4" xfId="30149" xr:uid="{00000000-0005-0000-0000-0000C47E0000}"/>
    <cellStyle name="Normal 44 2 3" xfId="15281" xr:uid="{00000000-0005-0000-0000-0000C57E0000}"/>
    <cellStyle name="Normal 44 2 3 2" xfId="15282" xr:uid="{00000000-0005-0000-0000-0000C67E0000}"/>
    <cellStyle name="Normal 44 2 3 2 2" xfId="30153" xr:uid="{00000000-0005-0000-0000-0000C77E0000}"/>
    <cellStyle name="Normal 44 2 3 3" xfId="30152" xr:uid="{00000000-0005-0000-0000-0000C87E0000}"/>
    <cellStyle name="Normal 44 2 4" xfId="30148" xr:uid="{00000000-0005-0000-0000-0000C97E0000}"/>
    <cellStyle name="Normal 44 2 5" xfId="33605" xr:uid="{00000000-0005-0000-0000-0000CA7E0000}"/>
    <cellStyle name="Normal 44 3" xfId="15283" xr:uid="{00000000-0005-0000-0000-0000CB7E0000}"/>
    <cellStyle name="Normal 44 3 2" xfId="15284" xr:uid="{00000000-0005-0000-0000-0000CC7E0000}"/>
    <cellStyle name="Normal 44 3 2 2" xfId="30155" xr:uid="{00000000-0005-0000-0000-0000CD7E0000}"/>
    <cellStyle name="Normal 44 3 3" xfId="15285" xr:uid="{00000000-0005-0000-0000-0000CE7E0000}"/>
    <cellStyle name="Normal 44 3 3 2" xfId="30156" xr:uid="{00000000-0005-0000-0000-0000CF7E0000}"/>
    <cellStyle name="Normal 44 3 4" xfId="30154" xr:uid="{00000000-0005-0000-0000-0000D07E0000}"/>
    <cellStyle name="Normal 44 3 5" xfId="34871" xr:uid="{00000000-0005-0000-0000-0000D17E0000}"/>
    <cellStyle name="Normal 44 4" xfId="15286" xr:uid="{00000000-0005-0000-0000-0000D27E0000}"/>
    <cellStyle name="Normal 44 4 2" xfId="15287" xr:uid="{00000000-0005-0000-0000-0000D37E0000}"/>
    <cellStyle name="Normal 44 4 2 2" xfId="30158" xr:uid="{00000000-0005-0000-0000-0000D47E0000}"/>
    <cellStyle name="Normal 44 4 3" xfId="30157" xr:uid="{00000000-0005-0000-0000-0000D57E0000}"/>
    <cellStyle name="Normal 44 5" xfId="15276" xr:uid="{00000000-0005-0000-0000-0000D67E0000}"/>
    <cellStyle name="Normal 44 5 2" xfId="30147" xr:uid="{00000000-0005-0000-0000-0000D77E0000}"/>
    <cellStyle name="Normal 44 6" xfId="32979" xr:uid="{00000000-0005-0000-0000-0000D87E0000}"/>
    <cellStyle name="Normal 45" xfId="1206" xr:uid="{00000000-0005-0000-0000-0000D97E0000}"/>
    <cellStyle name="Normal 45 2" xfId="15289" xr:uid="{00000000-0005-0000-0000-0000DA7E0000}"/>
    <cellStyle name="Normal 45 2 2" xfId="15290" xr:uid="{00000000-0005-0000-0000-0000DB7E0000}"/>
    <cellStyle name="Normal 45 2 2 2" xfId="15291" xr:uid="{00000000-0005-0000-0000-0000DC7E0000}"/>
    <cellStyle name="Normal 45 2 2 2 2" xfId="30162" xr:uid="{00000000-0005-0000-0000-0000DD7E0000}"/>
    <cellStyle name="Normal 45 2 2 3" xfId="15292" xr:uid="{00000000-0005-0000-0000-0000DE7E0000}"/>
    <cellStyle name="Normal 45 2 2 3 2" xfId="30163" xr:uid="{00000000-0005-0000-0000-0000DF7E0000}"/>
    <cellStyle name="Normal 45 2 2 4" xfId="30161" xr:uid="{00000000-0005-0000-0000-0000E07E0000}"/>
    <cellStyle name="Normal 45 2 3" xfId="15293" xr:uid="{00000000-0005-0000-0000-0000E17E0000}"/>
    <cellStyle name="Normal 45 2 3 2" xfId="15294" xr:uid="{00000000-0005-0000-0000-0000E27E0000}"/>
    <cellStyle name="Normal 45 2 3 2 2" xfId="30165" xr:uid="{00000000-0005-0000-0000-0000E37E0000}"/>
    <cellStyle name="Normal 45 2 3 3" xfId="30164" xr:uid="{00000000-0005-0000-0000-0000E47E0000}"/>
    <cellStyle name="Normal 45 2 4" xfId="30160" xr:uid="{00000000-0005-0000-0000-0000E57E0000}"/>
    <cellStyle name="Normal 45 2 5" xfId="33619" xr:uid="{00000000-0005-0000-0000-0000E67E0000}"/>
    <cellStyle name="Normal 45 3" xfId="15295" xr:uid="{00000000-0005-0000-0000-0000E77E0000}"/>
    <cellStyle name="Normal 45 3 2" xfId="15296" xr:uid="{00000000-0005-0000-0000-0000E87E0000}"/>
    <cellStyle name="Normal 45 3 2 2" xfId="30167" xr:uid="{00000000-0005-0000-0000-0000E97E0000}"/>
    <cellStyle name="Normal 45 3 3" xfId="15297" xr:uid="{00000000-0005-0000-0000-0000EA7E0000}"/>
    <cellStyle name="Normal 45 3 3 2" xfId="30168" xr:uid="{00000000-0005-0000-0000-0000EB7E0000}"/>
    <cellStyle name="Normal 45 3 4" xfId="30166" xr:uid="{00000000-0005-0000-0000-0000EC7E0000}"/>
    <cellStyle name="Normal 45 4" xfId="15298" xr:uid="{00000000-0005-0000-0000-0000ED7E0000}"/>
    <cellStyle name="Normal 45 4 2" xfId="15299" xr:uid="{00000000-0005-0000-0000-0000EE7E0000}"/>
    <cellStyle name="Normal 45 4 2 2" xfId="30170" xr:uid="{00000000-0005-0000-0000-0000EF7E0000}"/>
    <cellStyle name="Normal 45 4 3" xfId="30169" xr:uid="{00000000-0005-0000-0000-0000F07E0000}"/>
    <cellStyle name="Normal 45 5" xfId="15288" xr:uid="{00000000-0005-0000-0000-0000F17E0000}"/>
    <cellStyle name="Normal 45 5 2" xfId="30159" xr:uid="{00000000-0005-0000-0000-0000F27E0000}"/>
    <cellStyle name="Normal 46" xfId="1245" xr:uid="{00000000-0005-0000-0000-0000F37E0000}"/>
    <cellStyle name="Normal 46 2" xfId="15301" xr:uid="{00000000-0005-0000-0000-0000F47E0000}"/>
    <cellStyle name="Normal 46 2 2" xfId="15302" xr:uid="{00000000-0005-0000-0000-0000F57E0000}"/>
    <cellStyle name="Normal 46 2 3" xfId="33633" xr:uid="{00000000-0005-0000-0000-0000F67E0000}"/>
    <cellStyle name="Normal 46 3" xfId="15300" xr:uid="{00000000-0005-0000-0000-0000F77E0000}"/>
    <cellStyle name="Normal 46 3 2" xfId="34872" xr:uid="{00000000-0005-0000-0000-0000F87E0000}"/>
    <cellStyle name="Normal 47" xfId="1252" xr:uid="{00000000-0005-0000-0000-0000F97E0000}"/>
    <cellStyle name="Normal 47 2" xfId="15304" xr:uid="{00000000-0005-0000-0000-0000FA7E0000}"/>
    <cellStyle name="Normal 47 2 2" xfId="15305" xr:uid="{00000000-0005-0000-0000-0000FB7E0000}"/>
    <cellStyle name="Normal 47 2 3" xfId="33634" xr:uid="{00000000-0005-0000-0000-0000FC7E0000}"/>
    <cellStyle name="Normal 47 3" xfId="15303" xr:uid="{00000000-0005-0000-0000-0000FD7E0000}"/>
    <cellStyle name="Normal 48" xfId="1258" xr:uid="{00000000-0005-0000-0000-0000FE7E0000}"/>
    <cellStyle name="Normal 48 2" xfId="15307" xr:uid="{00000000-0005-0000-0000-0000FF7E0000}"/>
    <cellStyle name="Normal 48 2 2" xfId="15308" xr:uid="{00000000-0005-0000-0000-0000007F0000}"/>
    <cellStyle name="Normal 48 2 3" xfId="15309" xr:uid="{00000000-0005-0000-0000-0000017F0000}"/>
    <cellStyle name="Normal 48 2 4" xfId="33635" xr:uid="{00000000-0005-0000-0000-0000027F0000}"/>
    <cellStyle name="Normal 48 3" xfId="15310" xr:uid="{00000000-0005-0000-0000-0000037F0000}"/>
    <cellStyle name="Normal 48 3 2" xfId="15311" xr:uid="{00000000-0005-0000-0000-0000047F0000}"/>
    <cellStyle name="Normal 48 3 3" xfId="34907" xr:uid="{00000000-0005-0000-0000-0000057F0000}"/>
    <cellStyle name="Normal 48 4" xfId="15306" xr:uid="{00000000-0005-0000-0000-0000067F0000}"/>
    <cellStyle name="Normal 48 5" xfId="33033" xr:uid="{00000000-0005-0000-0000-0000077F0000}"/>
    <cellStyle name="Normal 49" xfId="1264" xr:uid="{00000000-0005-0000-0000-0000087F0000}"/>
    <cellStyle name="Normal 49 2" xfId="15313" xr:uid="{00000000-0005-0000-0000-0000097F0000}"/>
    <cellStyle name="Normal 49 2 2" xfId="15314" xr:uid="{00000000-0005-0000-0000-00000A7F0000}"/>
    <cellStyle name="Normal 49 2 3" xfId="15315" xr:uid="{00000000-0005-0000-0000-00000B7F0000}"/>
    <cellStyle name="Normal 49 3" xfId="15316" xr:uid="{00000000-0005-0000-0000-00000C7F0000}"/>
    <cellStyle name="Normal 49 3 2" xfId="15317" xr:uid="{00000000-0005-0000-0000-00000D7F0000}"/>
    <cellStyle name="Normal 49 3 3" xfId="34902" xr:uid="{00000000-0005-0000-0000-00000E7F0000}"/>
    <cellStyle name="Normal 49 4" xfId="15312" xr:uid="{00000000-0005-0000-0000-00000F7F0000}"/>
    <cellStyle name="Normal 5" xfId="337" xr:uid="{00000000-0005-0000-0000-0000107F0000}"/>
    <cellStyle name="Normal 5 2" xfId="338" xr:uid="{00000000-0005-0000-0000-0000117F0000}"/>
    <cellStyle name="Normal 5 2 2" xfId="15318" xr:uid="{00000000-0005-0000-0000-0000127F0000}"/>
    <cellStyle name="Normal 5 2 2 2" xfId="15319" xr:uid="{00000000-0005-0000-0000-0000137F0000}"/>
    <cellStyle name="Normal 5 2 2 2 2" xfId="15320" xr:uid="{00000000-0005-0000-0000-0000147F0000}"/>
    <cellStyle name="Normal 5 2 2 2 2 2" xfId="30171" xr:uid="{00000000-0005-0000-0000-0000157F0000}"/>
    <cellStyle name="Normal 5 2 2 3" xfId="15321" xr:uid="{00000000-0005-0000-0000-0000167F0000}"/>
    <cellStyle name="Normal 5 2 2 3 2" xfId="30172" xr:uid="{00000000-0005-0000-0000-0000177F0000}"/>
    <cellStyle name="Normal 5 2 3" xfId="15322" xr:uid="{00000000-0005-0000-0000-0000187F0000}"/>
    <cellStyle name="Normal 5 2 3 2" xfId="15323" xr:uid="{00000000-0005-0000-0000-0000197F0000}"/>
    <cellStyle name="Normal 5 2 3 2 2" xfId="15324" xr:uid="{00000000-0005-0000-0000-00001A7F0000}"/>
    <cellStyle name="Normal 5 2 3 2 2 2" xfId="30175" xr:uid="{00000000-0005-0000-0000-00001B7F0000}"/>
    <cellStyle name="Normal 5 2 3 2 3" xfId="30174" xr:uid="{00000000-0005-0000-0000-00001C7F0000}"/>
    <cellStyle name="Normal 5 2 3 3" xfId="15325" xr:uid="{00000000-0005-0000-0000-00001D7F0000}"/>
    <cellStyle name="Normal 5 2 3 3 2" xfId="30176" xr:uid="{00000000-0005-0000-0000-00001E7F0000}"/>
    <cellStyle name="Normal 5 2 3 4" xfId="30173" xr:uid="{00000000-0005-0000-0000-00001F7F0000}"/>
    <cellStyle name="Normal 5 2 4" xfId="15326" xr:uid="{00000000-0005-0000-0000-0000207F0000}"/>
    <cellStyle name="Normal 5 2 4 2" xfId="15327" xr:uid="{00000000-0005-0000-0000-0000217F0000}"/>
    <cellStyle name="Normal 5 2 4 2 2" xfId="30178" xr:uid="{00000000-0005-0000-0000-0000227F0000}"/>
    <cellStyle name="Normal 5 2 4 3" xfId="30177" xr:uid="{00000000-0005-0000-0000-0000237F0000}"/>
    <cellStyle name="Normal 5 2 5" xfId="15328" xr:uid="{00000000-0005-0000-0000-0000247F0000}"/>
    <cellStyle name="Normal 5 2 5 2" xfId="15329" xr:uid="{00000000-0005-0000-0000-0000257F0000}"/>
    <cellStyle name="Normal 5 2 5 2 2" xfId="30180" xr:uid="{00000000-0005-0000-0000-0000267F0000}"/>
    <cellStyle name="Normal 5 2 5 3" xfId="30179" xr:uid="{00000000-0005-0000-0000-0000277F0000}"/>
    <cellStyle name="Normal 5 2 6" xfId="15330" xr:uid="{00000000-0005-0000-0000-0000287F0000}"/>
    <cellStyle name="Normal 5 2 6 2" xfId="30181" xr:uid="{00000000-0005-0000-0000-0000297F0000}"/>
    <cellStyle name="Normal 5 3" xfId="15331" xr:uid="{00000000-0005-0000-0000-00002A7F0000}"/>
    <cellStyle name="Normal 5 3 2" xfId="15332" xr:uid="{00000000-0005-0000-0000-00002B7F0000}"/>
    <cellStyle name="Normal 5 3 2 2" xfId="15333" xr:uid="{00000000-0005-0000-0000-00002C7F0000}"/>
    <cellStyle name="Normal 5 3 3" xfId="15334" xr:uid="{00000000-0005-0000-0000-00002D7F0000}"/>
    <cellStyle name="Normal 5 3 3 2" xfId="30182" xr:uid="{00000000-0005-0000-0000-00002E7F0000}"/>
    <cellStyle name="Normal 5 4" xfId="15335" xr:uid="{00000000-0005-0000-0000-00002F7F0000}"/>
    <cellStyle name="Normal 5 4 2" xfId="15336" xr:uid="{00000000-0005-0000-0000-0000307F0000}"/>
    <cellStyle name="Normal 5 4 2 2" xfId="15337" xr:uid="{00000000-0005-0000-0000-0000317F0000}"/>
    <cellStyle name="Normal 5 4 3" xfId="15338" xr:uid="{00000000-0005-0000-0000-0000327F0000}"/>
    <cellStyle name="Normal 5 4 3 2" xfId="30183" xr:uid="{00000000-0005-0000-0000-0000337F0000}"/>
    <cellStyle name="Normal 5 5" xfId="15339" xr:uid="{00000000-0005-0000-0000-0000347F0000}"/>
    <cellStyle name="Normal 5 5 2" xfId="15340" xr:uid="{00000000-0005-0000-0000-0000357F0000}"/>
    <cellStyle name="Normal 5 6" xfId="15341" xr:uid="{00000000-0005-0000-0000-0000367F0000}"/>
    <cellStyle name="Normal 5 6 2" xfId="15342" xr:uid="{00000000-0005-0000-0000-0000377F0000}"/>
    <cellStyle name="Normal 5 6 2 2" xfId="30185" xr:uid="{00000000-0005-0000-0000-0000387F0000}"/>
    <cellStyle name="Normal 5 6 3" xfId="30184" xr:uid="{00000000-0005-0000-0000-0000397F0000}"/>
    <cellStyle name="Normal 5 7" xfId="15343" xr:uid="{00000000-0005-0000-0000-00003A7F0000}"/>
    <cellStyle name="Normal 5 7 2" xfId="30186" xr:uid="{00000000-0005-0000-0000-00003B7F0000}"/>
    <cellStyle name="Normal 5_AIF" xfId="339" xr:uid="{00000000-0005-0000-0000-00003C7F0000}"/>
    <cellStyle name="Normal 50" xfId="1270" xr:uid="{00000000-0005-0000-0000-00003D7F0000}"/>
    <cellStyle name="Normal 50 2" xfId="15345" xr:uid="{00000000-0005-0000-0000-00003E7F0000}"/>
    <cellStyle name="Normal 50 2 2" xfId="15346" xr:uid="{00000000-0005-0000-0000-00003F7F0000}"/>
    <cellStyle name="Normal 50 2 3" xfId="15347" xr:uid="{00000000-0005-0000-0000-0000407F0000}"/>
    <cellStyle name="Normal 50 3" xfId="15348" xr:uid="{00000000-0005-0000-0000-0000417F0000}"/>
    <cellStyle name="Normal 50 3 2" xfId="15349" xr:uid="{00000000-0005-0000-0000-0000427F0000}"/>
    <cellStyle name="Normal 50 4" xfId="15344" xr:uid="{00000000-0005-0000-0000-0000437F0000}"/>
    <cellStyle name="Normal 51" xfId="1276" xr:uid="{00000000-0005-0000-0000-0000447F0000}"/>
    <cellStyle name="Normal 51 2" xfId="15351" xr:uid="{00000000-0005-0000-0000-0000457F0000}"/>
    <cellStyle name="Normal 51 2 2" xfId="15352" xr:uid="{00000000-0005-0000-0000-0000467F0000}"/>
    <cellStyle name="Normal 51 2 2 2" xfId="30189" xr:uid="{00000000-0005-0000-0000-0000477F0000}"/>
    <cellStyle name="Normal 51 2 3" xfId="15353" xr:uid="{00000000-0005-0000-0000-0000487F0000}"/>
    <cellStyle name="Normal 51 2 3 2" xfId="30190" xr:uid="{00000000-0005-0000-0000-0000497F0000}"/>
    <cellStyle name="Normal 51 2 4" xfId="30188" xr:uid="{00000000-0005-0000-0000-00004A7F0000}"/>
    <cellStyle name="Normal 51 2 5" xfId="33649" xr:uid="{00000000-0005-0000-0000-00004B7F0000}"/>
    <cellStyle name="Normal 51 3" xfId="15354" xr:uid="{00000000-0005-0000-0000-00004C7F0000}"/>
    <cellStyle name="Normal 51 3 2" xfId="15355" xr:uid="{00000000-0005-0000-0000-00004D7F0000}"/>
    <cellStyle name="Normal 51 3 2 2" xfId="30192" xr:uid="{00000000-0005-0000-0000-00004E7F0000}"/>
    <cellStyle name="Normal 51 3 3" xfId="30191" xr:uid="{00000000-0005-0000-0000-00004F7F0000}"/>
    <cellStyle name="Normal 51 4" xfId="15350" xr:uid="{00000000-0005-0000-0000-0000507F0000}"/>
    <cellStyle name="Normal 51 4 2" xfId="30187" xr:uid="{00000000-0005-0000-0000-0000517F0000}"/>
    <cellStyle name="Normal 52" xfId="1281" xr:uid="{00000000-0005-0000-0000-0000527F0000}"/>
    <cellStyle name="Normal 52 2" xfId="15357" xr:uid="{00000000-0005-0000-0000-0000537F0000}"/>
    <cellStyle name="Normal 52 2 2" xfId="15358" xr:uid="{00000000-0005-0000-0000-0000547F0000}"/>
    <cellStyle name="Normal 52 2 3" xfId="15359" xr:uid="{00000000-0005-0000-0000-0000557F0000}"/>
    <cellStyle name="Normal 52 3" xfId="15360" xr:uid="{00000000-0005-0000-0000-0000567F0000}"/>
    <cellStyle name="Normal 52 3 2" xfId="15361" xr:uid="{00000000-0005-0000-0000-0000577F0000}"/>
    <cellStyle name="Normal 52 3 3" xfId="15362" xr:uid="{00000000-0005-0000-0000-0000587F0000}"/>
    <cellStyle name="Normal 52 4" xfId="15363" xr:uid="{00000000-0005-0000-0000-0000597F0000}"/>
    <cellStyle name="Normal 52 4 2" xfId="15364" xr:uid="{00000000-0005-0000-0000-00005A7F0000}"/>
    <cellStyle name="Normal 52 5" xfId="15356" xr:uid="{00000000-0005-0000-0000-00005B7F0000}"/>
    <cellStyle name="Normal 53" xfId="1286" xr:uid="{00000000-0005-0000-0000-00005C7F0000}"/>
    <cellStyle name="Normal 53 2" xfId="15366" xr:uid="{00000000-0005-0000-0000-00005D7F0000}"/>
    <cellStyle name="Normal 53 2 2" xfId="15367" xr:uid="{00000000-0005-0000-0000-00005E7F0000}"/>
    <cellStyle name="Normal 53 2 2 2" xfId="30195" xr:uid="{00000000-0005-0000-0000-00005F7F0000}"/>
    <cellStyle name="Normal 53 2 3" xfId="15368" xr:uid="{00000000-0005-0000-0000-0000607F0000}"/>
    <cellStyle name="Normal 53 2 3 2" xfId="30196" xr:uid="{00000000-0005-0000-0000-0000617F0000}"/>
    <cellStyle name="Normal 53 2 4" xfId="30194" xr:uid="{00000000-0005-0000-0000-0000627F0000}"/>
    <cellStyle name="Normal 53 2 5" xfId="33664" xr:uid="{00000000-0005-0000-0000-0000637F0000}"/>
    <cellStyle name="Normal 53 3" xfId="15369" xr:uid="{00000000-0005-0000-0000-0000647F0000}"/>
    <cellStyle name="Normal 53 3 2" xfId="15370" xr:uid="{00000000-0005-0000-0000-0000657F0000}"/>
    <cellStyle name="Normal 53 3 3" xfId="15371" xr:uid="{00000000-0005-0000-0000-0000667F0000}"/>
    <cellStyle name="Normal 53 4" xfId="15372" xr:uid="{00000000-0005-0000-0000-0000677F0000}"/>
    <cellStyle name="Normal 53 4 2" xfId="30197" xr:uid="{00000000-0005-0000-0000-0000687F0000}"/>
    <cellStyle name="Normal 53 5" xfId="15373" xr:uid="{00000000-0005-0000-0000-0000697F0000}"/>
    <cellStyle name="Normal 53 6" xfId="15365" xr:uid="{00000000-0005-0000-0000-00006A7F0000}"/>
    <cellStyle name="Normal 53 6 2" xfId="30193" xr:uid="{00000000-0005-0000-0000-00006B7F0000}"/>
    <cellStyle name="Normal 54" xfId="1291" xr:uid="{00000000-0005-0000-0000-00006C7F0000}"/>
    <cellStyle name="Normal 54 2" xfId="15375" xr:uid="{00000000-0005-0000-0000-00006D7F0000}"/>
    <cellStyle name="Normal 54 2 2" xfId="15376" xr:uid="{00000000-0005-0000-0000-00006E7F0000}"/>
    <cellStyle name="Normal 54 2 2 2" xfId="30200" xr:uid="{00000000-0005-0000-0000-00006F7F0000}"/>
    <cellStyle name="Normal 54 2 3" xfId="15377" xr:uid="{00000000-0005-0000-0000-0000707F0000}"/>
    <cellStyle name="Normal 54 2 3 2" xfId="30201" xr:uid="{00000000-0005-0000-0000-0000717F0000}"/>
    <cellStyle name="Normal 54 2 4" xfId="30199" xr:uid="{00000000-0005-0000-0000-0000727F0000}"/>
    <cellStyle name="Normal 54 2 5" xfId="33665" xr:uid="{00000000-0005-0000-0000-0000737F0000}"/>
    <cellStyle name="Normal 54 3" xfId="15378" xr:uid="{00000000-0005-0000-0000-0000747F0000}"/>
    <cellStyle name="Normal 54 3 2" xfId="15379" xr:uid="{00000000-0005-0000-0000-0000757F0000}"/>
    <cellStyle name="Normal 54 3 3" xfId="15380" xr:uid="{00000000-0005-0000-0000-0000767F0000}"/>
    <cellStyle name="Normal 54 4" xfId="15381" xr:uid="{00000000-0005-0000-0000-0000777F0000}"/>
    <cellStyle name="Normal 54 4 2" xfId="30202" xr:uid="{00000000-0005-0000-0000-0000787F0000}"/>
    <cellStyle name="Normal 54 5" xfId="15382" xr:uid="{00000000-0005-0000-0000-0000797F0000}"/>
    <cellStyle name="Normal 54 6" xfId="15374" xr:uid="{00000000-0005-0000-0000-00007A7F0000}"/>
    <cellStyle name="Normal 54 6 2" xfId="30198" xr:uid="{00000000-0005-0000-0000-00007B7F0000}"/>
    <cellStyle name="Normal 55" xfId="1296" xr:uid="{00000000-0005-0000-0000-00007C7F0000}"/>
    <cellStyle name="Normal 55 2" xfId="15384" xr:uid="{00000000-0005-0000-0000-00007D7F0000}"/>
    <cellStyle name="Normal 55 2 2" xfId="33666" xr:uid="{00000000-0005-0000-0000-00007E7F0000}"/>
    <cellStyle name="Normal 55 3" xfId="15385" xr:uid="{00000000-0005-0000-0000-00007F7F0000}"/>
    <cellStyle name="Normal 55 4" xfId="15383" xr:uid="{00000000-0005-0000-0000-0000807F0000}"/>
    <cellStyle name="Normal 56" xfId="1300" xr:uid="{00000000-0005-0000-0000-0000817F0000}"/>
    <cellStyle name="Normal 56 2" xfId="15387" xr:uid="{00000000-0005-0000-0000-0000827F0000}"/>
    <cellStyle name="Normal 56 2 2" xfId="33680" xr:uid="{00000000-0005-0000-0000-0000837F0000}"/>
    <cellStyle name="Normal 56 3" xfId="15388" xr:uid="{00000000-0005-0000-0000-0000847F0000}"/>
    <cellStyle name="Normal 56 4" xfId="15386" xr:uid="{00000000-0005-0000-0000-0000857F0000}"/>
    <cellStyle name="Normal 57" xfId="1304" xr:uid="{00000000-0005-0000-0000-0000867F0000}"/>
    <cellStyle name="Normal 57 2" xfId="15390" xr:uid="{00000000-0005-0000-0000-0000877F0000}"/>
    <cellStyle name="Normal 57 2 2" xfId="33720" xr:uid="{00000000-0005-0000-0000-0000887F0000}"/>
    <cellStyle name="Normal 57 3" xfId="15391" xr:uid="{00000000-0005-0000-0000-0000897F0000}"/>
    <cellStyle name="Normal 57 4" xfId="15389" xr:uid="{00000000-0005-0000-0000-00008A7F0000}"/>
    <cellStyle name="Normal 58" xfId="1307" xr:uid="{00000000-0005-0000-0000-00008B7F0000}"/>
    <cellStyle name="Normal 58 2" xfId="15393" xr:uid="{00000000-0005-0000-0000-00008C7F0000}"/>
    <cellStyle name="Normal 58 3" xfId="15394" xr:uid="{00000000-0005-0000-0000-00008D7F0000}"/>
    <cellStyle name="Normal 58 4" xfId="15392" xr:uid="{00000000-0005-0000-0000-00008E7F0000}"/>
    <cellStyle name="Normal 59" xfId="1310" xr:uid="{00000000-0005-0000-0000-00008F7F0000}"/>
    <cellStyle name="Normal 59 2" xfId="15396" xr:uid="{00000000-0005-0000-0000-0000907F0000}"/>
    <cellStyle name="Normal 59 3" xfId="15397" xr:uid="{00000000-0005-0000-0000-0000917F0000}"/>
    <cellStyle name="Normal 59 4" xfId="15395" xr:uid="{00000000-0005-0000-0000-0000927F0000}"/>
    <cellStyle name="Normal 6" xfId="340" xr:uid="{00000000-0005-0000-0000-0000937F0000}"/>
    <cellStyle name="Normal 6 2" xfId="15398" xr:uid="{00000000-0005-0000-0000-0000947F0000}"/>
    <cellStyle name="Normal 6 2 2" xfId="15399" xr:uid="{00000000-0005-0000-0000-0000957F0000}"/>
    <cellStyle name="Normal 6 2 2 2" xfId="15400" xr:uid="{00000000-0005-0000-0000-0000967F0000}"/>
    <cellStyle name="Normal 6 2 3" xfId="15401" xr:uid="{00000000-0005-0000-0000-0000977F0000}"/>
    <cellStyle name="Normal 6 2 3 2" xfId="30204" xr:uid="{00000000-0005-0000-0000-0000987F0000}"/>
    <cellStyle name="Normal 6 2 4" xfId="30203" xr:uid="{00000000-0005-0000-0000-0000997F0000}"/>
    <cellStyle name="Normal 6 3" xfId="15402" xr:uid="{00000000-0005-0000-0000-00009A7F0000}"/>
    <cellStyle name="Normal 6 3 2" xfId="15403" xr:uid="{00000000-0005-0000-0000-00009B7F0000}"/>
    <cellStyle name="Normal 6 3 2 2" xfId="15404" xr:uid="{00000000-0005-0000-0000-00009C7F0000}"/>
    <cellStyle name="Normal 6 3 3" xfId="15405" xr:uid="{00000000-0005-0000-0000-00009D7F0000}"/>
    <cellStyle name="Normal 6 3 3 2" xfId="30206" xr:uid="{00000000-0005-0000-0000-00009E7F0000}"/>
    <cellStyle name="Normal 6 3 4" xfId="30205" xr:uid="{00000000-0005-0000-0000-00009F7F0000}"/>
    <cellStyle name="Normal 6 4" xfId="15406" xr:uid="{00000000-0005-0000-0000-0000A07F0000}"/>
    <cellStyle name="Normal 6 4 2" xfId="15407" xr:uid="{00000000-0005-0000-0000-0000A17F0000}"/>
    <cellStyle name="Normal 6 4 2 2" xfId="15408" xr:uid="{00000000-0005-0000-0000-0000A27F0000}"/>
    <cellStyle name="Normal 6 4 3" xfId="30207" xr:uid="{00000000-0005-0000-0000-0000A37F0000}"/>
    <cellStyle name="Normal 6 5" xfId="15409" xr:uid="{00000000-0005-0000-0000-0000A47F0000}"/>
    <cellStyle name="Normal 6 5 2" xfId="15410" xr:uid="{00000000-0005-0000-0000-0000A57F0000}"/>
    <cellStyle name="Normal 6 5 3" xfId="30208" xr:uid="{00000000-0005-0000-0000-0000A67F0000}"/>
    <cellStyle name="Normal 6 6" xfId="15411" xr:uid="{00000000-0005-0000-0000-0000A77F0000}"/>
    <cellStyle name="Normal 6 6 2" xfId="30209" xr:uid="{00000000-0005-0000-0000-0000A87F0000}"/>
    <cellStyle name="Normal 6 7" xfId="15412" xr:uid="{00000000-0005-0000-0000-0000A97F0000}"/>
    <cellStyle name="Normal 6_Sheet11" xfId="15413" xr:uid="{00000000-0005-0000-0000-0000AA7F0000}"/>
    <cellStyle name="Normal 60" xfId="1311" xr:uid="{00000000-0005-0000-0000-0000AB7F0000}"/>
    <cellStyle name="Normal 60 2" xfId="15415" xr:uid="{00000000-0005-0000-0000-0000AC7F0000}"/>
    <cellStyle name="Normal 60 2 2" xfId="30211" xr:uid="{00000000-0005-0000-0000-0000AD7F0000}"/>
    <cellStyle name="Normal 60 3" xfId="15416" xr:uid="{00000000-0005-0000-0000-0000AE7F0000}"/>
    <cellStyle name="Normal 60 3 2" xfId="30212" xr:uid="{00000000-0005-0000-0000-0000AF7F0000}"/>
    <cellStyle name="Normal 60 4" xfId="15414" xr:uid="{00000000-0005-0000-0000-0000B07F0000}"/>
    <cellStyle name="Normal 60 4 2" xfId="30210" xr:uid="{00000000-0005-0000-0000-0000B17F0000}"/>
    <cellStyle name="Normal 60 5" xfId="33153" xr:uid="{00000000-0005-0000-0000-0000B27F0000}"/>
    <cellStyle name="Normal 61" xfId="1325" xr:uid="{00000000-0005-0000-0000-0000B37F0000}"/>
    <cellStyle name="Normal 61 2" xfId="15418" xr:uid="{00000000-0005-0000-0000-0000B47F0000}"/>
    <cellStyle name="Normal 61 2 2" xfId="33747" xr:uid="{00000000-0005-0000-0000-0000B57F0000}"/>
    <cellStyle name="Normal 61 3" xfId="15417" xr:uid="{00000000-0005-0000-0000-0000B67F0000}"/>
    <cellStyle name="Normal 61 3 2" xfId="30213" xr:uid="{00000000-0005-0000-0000-0000B77F0000}"/>
    <cellStyle name="Normal 61 4" xfId="33154" xr:uid="{00000000-0005-0000-0000-0000B87F0000}"/>
    <cellStyle name="Normal 62" xfId="1345" xr:uid="{00000000-0005-0000-0000-0000B97F0000}"/>
    <cellStyle name="Normal 62 2" xfId="2325" xr:uid="{00000000-0005-0000-0000-0000BA7F0000}"/>
    <cellStyle name="Normal 62 2 2" xfId="15420" xr:uid="{00000000-0005-0000-0000-0000BB7F0000}"/>
    <cellStyle name="Normal 62 2 3" xfId="18473" xr:uid="{00000000-0005-0000-0000-0000BC7F0000}"/>
    <cellStyle name="Normal 62 2 4" xfId="33761" xr:uid="{00000000-0005-0000-0000-0000BD7F0000}"/>
    <cellStyle name="Normal 62 3" xfId="15419" xr:uid="{00000000-0005-0000-0000-0000BE7F0000}"/>
    <cellStyle name="Normal 62 3 2" xfId="30214" xr:uid="{00000000-0005-0000-0000-0000BF7F0000}"/>
    <cellStyle name="Normal 62 4" xfId="17522" xr:uid="{00000000-0005-0000-0000-0000C07F0000}"/>
    <cellStyle name="Normal 62 5" xfId="33155" xr:uid="{00000000-0005-0000-0000-0000C17F0000}"/>
    <cellStyle name="Normal 63" xfId="1346" xr:uid="{00000000-0005-0000-0000-0000C27F0000}"/>
    <cellStyle name="Normal 63 2" xfId="15422" xr:uid="{00000000-0005-0000-0000-0000C37F0000}"/>
    <cellStyle name="Normal 63 3" xfId="15421" xr:uid="{00000000-0005-0000-0000-0000C47F0000}"/>
    <cellStyle name="Normal 63 3 2" xfId="30215" xr:uid="{00000000-0005-0000-0000-0000C57F0000}"/>
    <cellStyle name="Normal 64" xfId="1366" xr:uid="{00000000-0005-0000-0000-0000C67F0000}"/>
    <cellStyle name="Normal 64 2" xfId="15423" xr:uid="{00000000-0005-0000-0000-0000C77F0000}"/>
    <cellStyle name="Normal 64 2 2" xfId="30216" xr:uid="{00000000-0005-0000-0000-0000C87F0000}"/>
    <cellStyle name="Normal 64 3" xfId="33170" xr:uid="{00000000-0005-0000-0000-0000C97F0000}"/>
    <cellStyle name="Normal 65" xfId="1368" xr:uid="{00000000-0005-0000-0000-0000CA7F0000}"/>
    <cellStyle name="Normal 65 2" xfId="2340" xr:uid="{00000000-0005-0000-0000-0000CB7F0000}"/>
    <cellStyle name="Normal 65 2 2" xfId="18488" xr:uid="{00000000-0005-0000-0000-0000CC7F0000}"/>
    <cellStyle name="Normal 65 3" xfId="15424" xr:uid="{00000000-0005-0000-0000-0000CD7F0000}"/>
    <cellStyle name="Normal 65 3 2" xfId="30217" xr:uid="{00000000-0005-0000-0000-0000CE7F0000}"/>
    <cellStyle name="Normal 65 4" xfId="17537" xr:uid="{00000000-0005-0000-0000-0000CF7F0000}"/>
    <cellStyle name="Normal 65 5" xfId="33173" xr:uid="{00000000-0005-0000-0000-0000D07F0000}"/>
    <cellStyle name="Normal 66" xfId="1367" xr:uid="{00000000-0005-0000-0000-0000D17F0000}"/>
    <cellStyle name="Normal 66 2" xfId="2339" xr:uid="{00000000-0005-0000-0000-0000D27F0000}"/>
    <cellStyle name="Normal 66 2 2" xfId="18487" xr:uid="{00000000-0005-0000-0000-0000D37F0000}"/>
    <cellStyle name="Normal 66 3" xfId="16432" xr:uid="{00000000-0005-0000-0000-0000D47F0000}"/>
    <cellStyle name="Normal 66 4" xfId="17536" xr:uid="{00000000-0005-0000-0000-0000D57F0000}"/>
    <cellStyle name="Normal 66 5" xfId="33186" xr:uid="{00000000-0005-0000-0000-0000D67F0000}"/>
    <cellStyle name="Normal 67" xfId="1382" xr:uid="{00000000-0005-0000-0000-0000D77F0000}"/>
    <cellStyle name="Normal 67 2" xfId="2354" xr:uid="{00000000-0005-0000-0000-0000D87F0000}"/>
    <cellStyle name="Normal 67 2 2" xfId="18502" xr:uid="{00000000-0005-0000-0000-0000D97F0000}"/>
    <cellStyle name="Normal 67 2 3" xfId="33763" xr:uid="{00000000-0005-0000-0000-0000DA7F0000}"/>
    <cellStyle name="Normal 67 3" xfId="16433" xr:uid="{00000000-0005-0000-0000-0000DB7F0000}"/>
    <cellStyle name="Normal 67 4" xfId="17551" xr:uid="{00000000-0005-0000-0000-0000DC7F0000}"/>
    <cellStyle name="Normal 67 5" xfId="33171" xr:uid="{00000000-0005-0000-0000-0000DD7F0000}"/>
    <cellStyle name="Normal 68" xfId="1396" xr:uid="{00000000-0005-0000-0000-0000DE7F0000}"/>
    <cellStyle name="Normal 68 2" xfId="2368" xr:uid="{00000000-0005-0000-0000-0000DF7F0000}"/>
    <cellStyle name="Normal 68 2 2" xfId="18516" xr:uid="{00000000-0005-0000-0000-0000E07F0000}"/>
    <cellStyle name="Normal 68 2 3" xfId="33764" xr:uid="{00000000-0005-0000-0000-0000E17F0000}"/>
    <cellStyle name="Normal 68 3" xfId="16447" xr:uid="{00000000-0005-0000-0000-0000E27F0000}"/>
    <cellStyle name="Normal 68 4" xfId="17565" xr:uid="{00000000-0005-0000-0000-0000E37F0000}"/>
    <cellStyle name="Normal 68 5" xfId="33191" xr:uid="{00000000-0005-0000-0000-0000E47F0000}"/>
    <cellStyle name="Normal 69" xfId="1397" xr:uid="{00000000-0005-0000-0000-0000E57F0000}"/>
    <cellStyle name="Normal 69 2" xfId="16461" xr:uid="{00000000-0005-0000-0000-0000E67F0000}"/>
    <cellStyle name="Normal 69 2 2" xfId="31013" xr:uid="{00000000-0005-0000-0000-0000E77F0000}"/>
    <cellStyle name="Normal 69 2 3" xfId="33778" xr:uid="{00000000-0005-0000-0000-0000E87F0000}"/>
    <cellStyle name="Normal 7" xfId="341" xr:uid="{00000000-0005-0000-0000-0000E97F0000}"/>
    <cellStyle name="Normal 7 2" xfId="15425" xr:uid="{00000000-0005-0000-0000-0000EA7F0000}"/>
    <cellStyle name="Normal 7 2 2" xfId="15426" xr:uid="{00000000-0005-0000-0000-0000EB7F0000}"/>
    <cellStyle name="Normal 7 2 2 2" xfId="15427" xr:uid="{00000000-0005-0000-0000-0000EC7F0000}"/>
    <cellStyle name="Normal 7 2 2 2 2" xfId="30218" xr:uid="{00000000-0005-0000-0000-0000ED7F0000}"/>
    <cellStyle name="Normal 7 2 3" xfId="15428" xr:uid="{00000000-0005-0000-0000-0000EE7F0000}"/>
    <cellStyle name="Normal 7 2 3 2" xfId="30219" xr:uid="{00000000-0005-0000-0000-0000EF7F0000}"/>
    <cellStyle name="Normal 7 3" xfId="15429" xr:uid="{00000000-0005-0000-0000-0000F07F0000}"/>
    <cellStyle name="Normal 7 3 2" xfId="15430" xr:uid="{00000000-0005-0000-0000-0000F17F0000}"/>
    <cellStyle name="Normal 7 3 2 2" xfId="15431" xr:uid="{00000000-0005-0000-0000-0000F27F0000}"/>
    <cellStyle name="Normal 7 3 2 2 2" xfId="30222" xr:uid="{00000000-0005-0000-0000-0000F37F0000}"/>
    <cellStyle name="Normal 7 3 2 3" xfId="30221" xr:uid="{00000000-0005-0000-0000-0000F47F0000}"/>
    <cellStyle name="Normal 7 3 3" xfId="15432" xr:uid="{00000000-0005-0000-0000-0000F57F0000}"/>
    <cellStyle name="Normal 7 3 3 2" xfId="30223" xr:uid="{00000000-0005-0000-0000-0000F67F0000}"/>
    <cellStyle name="Normal 7 3 4" xfId="30220" xr:uid="{00000000-0005-0000-0000-0000F77F0000}"/>
    <cellStyle name="Normal 7 4" xfId="15433" xr:uid="{00000000-0005-0000-0000-0000F87F0000}"/>
    <cellStyle name="Normal 7 4 2" xfId="15434" xr:uid="{00000000-0005-0000-0000-0000F97F0000}"/>
    <cellStyle name="Normal 7 4 2 2" xfId="30225" xr:uid="{00000000-0005-0000-0000-0000FA7F0000}"/>
    <cellStyle name="Normal 7 4 3" xfId="30224" xr:uid="{00000000-0005-0000-0000-0000FB7F0000}"/>
    <cellStyle name="Normal 7 5" xfId="15435" xr:uid="{00000000-0005-0000-0000-0000FC7F0000}"/>
    <cellStyle name="Normal 7 5 2" xfId="15436" xr:uid="{00000000-0005-0000-0000-0000FD7F0000}"/>
    <cellStyle name="Normal 7 5 2 2" xfId="30227" xr:uid="{00000000-0005-0000-0000-0000FE7F0000}"/>
    <cellStyle name="Normal 7 5 3" xfId="30226" xr:uid="{00000000-0005-0000-0000-0000FF7F0000}"/>
    <cellStyle name="Normal 7 6" xfId="15437" xr:uid="{00000000-0005-0000-0000-000000800000}"/>
    <cellStyle name="Normal 7 6 2" xfId="30228" xr:uid="{00000000-0005-0000-0000-000001800000}"/>
    <cellStyle name="Normal 70" xfId="1404" xr:uid="{00000000-0005-0000-0000-000002800000}"/>
    <cellStyle name="Normal 70 2" xfId="16488" xr:uid="{00000000-0005-0000-0000-000003800000}"/>
    <cellStyle name="Normal 70 2 2" xfId="31040" xr:uid="{00000000-0005-0000-0000-000004800000}"/>
    <cellStyle name="Normal 70 2 3" xfId="33779" xr:uid="{00000000-0005-0000-0000-000005800000}"/>
    <cellStyle name="Normal 70 3" xfId="34060" xr:uid="{00000000-0005-0000-0000-000006800000}"/>
    <cellStyle name="Normal 70 4" xfId="33205" xr:uid="{00000000-0005-0000-0000-000007800000}"/>
    <cellStyle name="Normal 71" xfId="1418" xr:uid="{00000000-0005-0000-0000-000008800000}"/>
    <cellStyle name="Normal 71 2" xfId="16490" xr:uid="{00000000-0005-0000-0000-000009800000}"/>
    <cellStyle name="Normal 72" xfId="1458" xr:uid="{00000000-0005-0000-0000-00000A800000}"/>
    <cellStyle name="Normal 72 2" xfId="2421" xr:uid="{00000000-0005-0000-0000-00000B800000}"/>
    <cellStyle name="Normal 72 2 2" xfId="18569" xr:uid="{00000000-0005-0000-0000-00000C800000}"/>
    <cellStyle name="Normal 72 2 3" xfId="33780" xr:uid="{00000000-0005-0000-0000-00000D800000}"/>
    <cellStyle name="Normal 72 3" xfId="16515" xr:uid="{00000000-0005-0000-0000-00000E800000}"/>
    <cellStyle name="Normal 72 4" xfId="17618" xr:uid="{00000000-0005-0000-0000-00000F800000}"/>
    <cellStyle name="Normal 72 5" xfId="33219" xr:uid="{00000000-0005-0000-0000-000010800000}"/>
    <cellStyle name="Normal 73" xfId="1461" xr:uid="{00000000-0005-0000-0000-000011800000}"/>
    <cellStyle name="Normal 73 2" xfId="33792" xr:uid="{00000000-0005-0000-0000-000012800000}"/>
    <cellStyle name="Normal 74" xfId="1492" xr:uid="{00000000-0005-0000-0000-000013800000}"/>
    <cellStyle name="Normal 74 2" xfId="2448" xr:uid="{00000000-0005-0000-0000-000014800000}"/>
    <cellStyle name="Normal 74 2 2" xfId="18596" xr:uid="{00000000-0005-0000-0000-000015800000}"/>
    <cellStyle name="Normal 74 2 3" xfId="33795" xr:uid="{00000000-0005-0000-0000-000016800000}"/>
    <cellStyle name="Normal 74 3" xfId="16512" xr:uid="{00000000-0005-0000-0000-000017800000}"/>
    <cellStyle name="Normal 74 4" xfId="17645" xr:uid="{00000000-0005-0000-0000-000018800000}"/>
    <cellStyle name="Normal 74 5" xfId="33234" xr:uid="{00000000-0005-0000-0000-000019800000}"/>
    <cellStyle name="Normal 75" xfId="1493" xr:uid="{00000000-0005-0000-0000-00001A800000}"/>
    <cellStyle name="Normal 75 2" xfId="2449" xr:uid="{00000000-0005-0000-0000-00001B800000}"/>
    <cellStyle name="Normal 75 2 2" xfId="18597" xr:uid="{00000000-0005-0000-0000-00001C800000}"/>
    <cellStyle name="Normal 75 3" xfId="16568" xr:uid="{00000000-0005-0000-0000-00001D800000}"/>
    <cellStyle name="Normal 75 3 2" xfId="31094" xr:uid="{00000000-0005-0000-0000-00001E800000}"/>
    <cellStyle name="Normal 75 4" xfId="17646" xr:uid="{00000000-0005-0000-0000-00001F800000}"/>
    <cellStyle name="Normal 75 5" xfId="33235" xr:uid="{00000000-0005-0000-0000-000020800000}"/>
    <cellStyle name="Normal 76" xfId="1494" xr:uid="{00000000-0005-0000-0000-000021800000}"/>
    <cellStyle name="Normal 76 2" xfId="33809" xr:uid="{00000000-0005-0000-0000-000022800000}"/>
    <cellStyle name="Normal 76 3" xfId="33236" xr:uid="{00000000-0005-0000-0000-000023800000}"/>
    <cellStyle name="Normal 77" xfId="1495" xr:uid="{00000000-0005-0000-0000-000024800000}"/>
    <cellStyle name="Normal 77 2" xfId="16621" xr:uid="{00000000-0005-0000-0000-000025800000}"/>
    <cellStyle name="Normal 77 2 2" xfId="31147" xr:uid="{00000000-0005-0000-0000-000026800000}"/>
    <cellStyle name="Normal 77 2 3" xfId="33810" xr:uid="{00000000-0005-0000-0000-000027800000}"/>
    <cellStyle name="Normal 77 3" xfId="33250" xr:uid="{00000000-0005-0000-0000-000028800000}"/>
    <cellStyle name="Normal 78" xfId="1522" xr:uid="{00000000-0005-0000-0000-000029800000}"/>
    <cellStyle name="Normal 78 2" xfId="16622" xr:uid="{00000000-0005-0000-0000-00002A800000}"/>
    <cellStyle name="Normal 78 2 2" xfId="31148" xr:uid="{00000000-0005-0000-0000-00002B800000}"/>
    <cellStyle name="Normal 78 3" xfId="17673" xr:uid="{00000000-0005-0000-0000-00002C800000}"/>
    <cellStyle name="Normal 78 4" xfId="33251" xr:uid="{00000000-0005-0000-0000-00002D800000}"/>
    <cellStyle name="Normal 79" xfId="1525" xr:uid="{00000000-0005-0000-0000-00002E800000}"/>
    <cellStyle name="Normal 79 2" xfId="16623" xr:uid="{00000000-0005-0000-0000-00002F800000}"/>
    <cellStyle name="Normal 79 2 2" xfId="33825" xr:uid="{00000000-0005-0000-0000-000030800000}"/>
    <cellStyle name="Normal 79 3" xfId="33265" xr:uid="{00000000-0005-0000-0000-000031800000}"/>
    <cellStyle name="Normal 8" xfId="342" xr:uid="{00000000-0005-0000-0000-000032800000}"/>
    <cellStyle name="Normal 8 2" xfId="343" xr:uid="{00000000-0005-0000-0000-000033800000}"/>
    <cellStyle name="Normal 8 2 2" xfId="15438" xr:uid="{00000000-0005-0000-0000-000034800000}"/>
    <cellStyle name="Normal 8 2 2 2" xfId="15439" xr:uid="{00000000-0005-0000-0000-000035800000}"/>
    <cellStyle name="Normal 8 2 3" xfId="15440" xr:uid="{00000000-0005-0000-0000-000036800000}"/>
    <cellStyle name="Normal 8 2 3 2" xfId="30229" xr:uid="{00000000-0005-0000-0000-000037800000}"/>
    <cellStyle name="Normal 8 3" xfId="15441" xr:uid="{00000000-0005-0000-0000-000038800000}"/>
    <cellStyle name="Normal 8 3 2" xfId="15442" xr:uid="{00000000-0005-0000-0000-000039800000}"/>
    <cellStyle name="Normal 8 3 2 2" xfId="15443" xr:uid="{00000000-0005-0000-0000-00003A800000}"/>
    <cellStyle name="Normal 8 4" xfId="15444" xr:uid="{00000000-0005-0000-0000-00003B800000}"/>
    <cellStyle name="Normal 8 4 2" xfId="15445" xr:uid="{00000000-0005-0000-0000-00003C800000}"/>
    <cellStyle name="Normal 8 5" xfId="15446" xr:uid="{00000000-0005-0000-0000-00003D800000}"/>
    <cellStyle name="Normal 8 5 2" xfId="30230" xr:uid="{00000000-0005-0000-0000-00003E800000}"/>
    <cellStyle name="Normal 8_AIF Roy" xfId="15447" xr:uid="{00000000-0005-0000-0000-00003F800000}"/>
    <cellStyle name="Normal 80" xfId="1526" xr:uid="{00000000-0005-0000-0000-000040800000}"/>
    <cellStyle name="Normal 80 2" xfId="16629" xr:uid="{00000000-0005-0000-0000-000041800000}"/>
    <cellStyle name="Normal 81" xfId="2463" xr:uid="{00000000-0005-0000-0000-000042800000}"/>
    <cellStyle name="Normal 81 2" xfId="16624" xr:uid="{00000000-0005-0000-0000-000043800000}"/>
    <cellStyle name="Normal 82" xfId="1524" xr:uid="{00000000-0005-0000-0000-000044800000}"/>
    <cellStyle name="Normal 82 2" xfId="16628" xr:uid="{00000000-0005-0000-0000-000045800000}"/>
    <cellStyle name="Normal 82 2 2" xfId="33836" xr:uid="{00000000-0005-0000-0000-000046800000}"/>
    <cellStyle name="Normal 82 3" xfId="17675" xr:uid="{00000000-0005-0000-0000-000047800000}"/>
    <cellStyle name="Normal 83" xfId="2490" xr:uid="{00000000-0005-0000-0000-000048800000}"/>
    <cellStyle name="Normal 83 2" xfId="16650" xr:uid="{00000000-0005-0000-0000-000049800000}"/>
    <cellStyle name="Normal 83 3" xfId="18637" xr:uid="{00000000-0005-0000-0000-00004A800000}"/>
    <cellStyle name="Normal 83 4" xfId="33268" xr:uid="{00000000-0005-0000-0000-00004B800000}"/>
    <cellStyle name="Normal 84" xfId="2491" xr:uid="{00000000-0005-0000-0000-00004C800000}"/>
    <cellStyle name="Normal 84 2" xfId="16652" xr:uid="{00000000-0005-0000-0000-00004D800000}"/>
    <cellStyle name="Normal 84 2 2" xfId="31150" xr:uid="{00000000-0005-0000-0000-00004E800000}"/>
    <cellStyle name="Normal 84 2 3" xfId="33841" xr:uid="{00000000-0005-0000-0000-00004F800000}"/>
    <cellStyle name="Normal 84 3" xfId="18638" xr:uid="{00000000-0005-0000-0000-000050800000}"/>
    <cellStyle name="Normal 84 4" xfId="33269" xr:uid="{00000000-0005-0000-0000-000051800000}"/>
    <cellStyle name="Normal 85" xfId="2505" xr:uid="{00000000-0005-0000-0000-000052800000}"/>
    <cellStyle name="Normal 85 2" xfId="16667" xr:uid="{00000000-0005-0000-0000-000053800000}"/>
    <cellStyle name="Normal 85 2 2" xfId="31165" xr:uid="{00000000-0005-0000-0000-000054800000}"/>
    <cellStyle name="Normal 85 3" xfId="33270" xr:uid="{00000000-0005-0000-0000-000055800000}"/>
    <cellStyle name="Normal 86" xfId="2519" xr:uid="{00000000-0005-0000-0000-000056800000}"/>
    <cellStyle name="Normal 86 2" xfId="16668" xr:uid="{00000000-0005-0000-0000-000057800000}"/>
    <cellStyle name="Normal 86 2 2" xfId="31166" xr:uid="{00000000-0005-0000-0000-000058800000}"/>
    <cellStyle name="Normal 87" xfId="2526" xr:uid="{00000000-0005-0000-0000-000059800000}"/>
    <cellStyle name="Normal 87 2" xfId="16666" xr:uid="{00000000-0005-0000-0000-00005A800000}"/>
    <cellStyle name="Normal 87 2 2" xfId="31164" xr:uid="{00000000-0005-0000-0000-00005B800000}"/>
    <cellStyle name="Normal 87 3" xfId="18673" xr:uid="{00000000-0005-0000-0000-00005C800000}"/>
    <cellStyle name="Normal 87 4" xfId="16722" xr:uid="{00000000-0005-0000-0000-00005D800000}"/>
    <cellStyle name="Normal 87 5" xfId="33272" xr:uid="{00000000-0005-0000-0000-00005E800000}"/>
    <cellStyle name="Normal 88" xfId="2540" xr:uid="{00000000-0005-0000-0000-00005F800000}"/>
    <cellStyle name="Normal 88 2" xfId="16670" xr:uid="{00000000-0005-0000-0000-000060800000}"/>
    <cellStyle name="Normal 88 2 2" xfId="31168" xr:uid="{00000000-0005-0000-0000-000061800000}"/>
    <cellStyle name="Normal 88 2 3" xfId="33864" xr:uid="{00000000-0005-0000-0000-000062800000}"/>
    <cellStyle name="Normal 88 3" xfId="18687" xr:uid="{00000000-0005-0000-0000-000063800000}"/>
    <cellStyle name="Normal 88 4" xfId="32580" xr:uid="{00000000-0005-0000-0000-000064800000}"/>
    <cellStyle name="Normal 89" xfId="2546" xr:uid="{00000000-0005-0000-0000-000065800000}"/>
    <cellStyle name="Normal 89 2" xfId="16671" xr:uid="{00000000-0005-0000-0000-000066800000}"/>
    <cellStyle name="Normal 89 2 2" xfId="31169" xr:uid="{00000000-0005-0000-0000-000067800000}"/>
    <cellStyle name="Normal 89 2 3" xfId="33863" xr:uid="{00000000-0005-0000-0000-000068800000}"/>
    <cellStyle name="Normal 89 3" xfId="18693" xr:uid="{00000000-0005-0000-0000-000069800000}"/>
    <cellStyle name="Normal 89 4" xfId="32582" xr:uid="{00000000-0005-0000-0000-00006A800000}"/>
    <cellStyle name="Normal 9" xfId="344" xr:uid="{00000000-0005-0000-0000-00006B800000}"/>
    <cellStyle name="Normal 9 2" xfId="15448" xr:uid="{00000000-0005-0000-0000-00006C800000}"/>
    <cellStyle name="Normal 9 2 2" xfId="15449" xr:uid="{00000000-0005-0000-0000-00006D800000}"/>
    <cellStyle name="Normal 9 2 2 2" xfId="15450" xr:uid="{00000000-0005-0000-0000-00006E800000}"/>
    <cellStyle name="Normal 9 2 2 2 2" xfId="15451" xr:uid="{00000000-0005-0000-0000-00006F800000}"/>
    <cellStyle name="Normal 9 2 3" xfId="15452" xr:uid="{00000000-0005-0000-0000-000070800000}"/>
    <cellStyle name="Normal 9 2 3 2" xfId="15453" xr:uid="{00000000-0005-0000-0000-000071800000}"/>
    <cellStyle name="Normal 9 2 3 2 2" xfId="15454" xr:uid="{00000000-0005-0000-0000-000072800000}"/>
    <cellStyle name="Normal 9 2 4" xfId="15455" xr:uid="{00000000-0005-0000-0000-000073800000}"/>
    <cellStyle name="Normal 9 2 4 2" xfId="15456" xr:uid="{00000000-0005-0000-0000-000074800000}"/>
    <cellStyle name="Normal 9 2 5" xfId="15457" xr:uid="{00000000-0005-0000-0000-000075800000}"/>
    <cellStyle name="Normal 9 2 5 2" xfId="30231" xr:uid="{00000000-0005-0000-0000-000076800000}"/>
    <cellStyle name="Normal 9 3" xfId="15458" xr:uid="{00000000-0005-0000-0000-000077800000}"/>
    <cellStyle name="Normal 9 3 2" xfId="15459" xr:uid="{00000000-0005-0000-0000-000078800000}"/>
    <cellStyle name="Normal 9 3 2 2" xfId="15460" xr:uid="{00000000-0005-0000-0000-000079800000}"/>
    <cellStyle name="Normal 9 4" xfId="15461" xr:uid="{00000000-0005-0000-0000-00007A800000}"/>
    <cellStyle name="Normal 9 4 2" xfId="15462" xr:uid="{00000000-0005-0000-0000-00007B800000}"/>
    <cellStyle name="Normal 9 4 2 2" xfId="15463" xr:uid="{00000000-0005-0000-0000-00007C800000}"/>
    <cellStyle name="Normal 9 5" xfId="15464" xr:uid="{00000000-0005-0000-0000-00007D800000}"/>
    <cellStyle name="Normal 9 5 2" xfId="15465" xr:uid="{00000000-0005-0000-0000-00007E800000}"/>
    <cellStyle name="Normal 9_Sheet11" xfId="15466" xr:uid="{00000000-0005-0000-0000-00007F800000}"/>
    <cellStyle name="Normal 90" xfId="16651" xr:uid="{00000000-0005-0000-0000-000080800000}"/>
    <cellStyle name="Normal 90 2" xfId="31149" xr:uid="{00000000-0005-0000-0000-000081800000}"/>
    <cellStyle name="Normal 90 2 2" xfId="33870" xr:uid="{00000000-0005-0000-0000-000082800000}"/>
    <cellStyle name="Normal 90 3" xfId="33278" xr:uid="{00000000-0005-0000-0000-000083800000}"/>
    <cellStyle name="Normal 91" xfId="2731" xr:uid="{00000000-0005-0000-0000-000084800000}"/>
    <cellStyle name="Normal 91 2" xfId="18871" xr:uid="{00000000-0005-0000-0000-000085800000}"/>
    <cellStyle name="Normal 91 3" xfId="33871" xr:uid="{00000000-0005-0000-0000-000086800000}"/>
    <cellStyle name="Normal 92" xfId="16672" xr:uid="{00000000-0005-0000-0000-000087800000}"/>
    <cellStyle name="Normal 92 2" xfId="31170" xr:uid="{00000000-0005-0000-0000-000088800000}"/>
    <cellStyle name="Normal 92 3" xfId="33872" xr:uid="{00000000-0005-0000-0000-000089800000}"/>
    <cellStyle name="Normal 93" xfId="16669" xr:uid="{00000000-0005-0000-0000-00008A800000}"/>
    <cellStyle name="Normal 93 2" xfId="31167" xr:uid="{00000000-0005-0000-0000-00008B800000}"/>
    <cellStyle name="Normal 93 3" xfId="33886" xr:uid="{00000000-0005-0000-0000-00008C800000}"/>
    <cellStyle name="Normal 94" xfId="16673" xr:uid="{00000000-0005-0000-0000-00008D800000}"/>
    <cellStyle name="Normal 94 2" xfId="31171" xr:uid="{00000000-0005-0000-0000-00008E800000}"/>
    <cellStyle name="Normal 94 3" xfId="33887" xr:uid="{00000000-0005-0000-0000-00008F800000}"/>
    <cellStyle name="Normal 95" xfId="16674" xr:uid="{00000000-0005-0000-0000-000090800000}"/>
    <cellStyle name="Normal 95 2" xfId="31172" xr:uid="{00000000-0005-0000-0000-000091800000}"/>
    <cellStyle name="Normal 95 3" xfId="33888" xr:uid="{00000000-0005-0000-0000-000092800000}"/>
    <cellStyle name="Normal 96" xfId="16675" xr:uid="{00000000-0005-0000-0000-000093800000}"/>
    <cellStyle name="Normal 96 2" xfId="31173" xr:uid="{00000000-0005-0000-0000-000094800000}"/>
    <cellStyle name="Normal 96 3" xfId="33891" xr:uid="{00000000-0005-0000-0000-000095800000}"/>
    <cellStyle name="Normal 97" xfId="16676" xr:uid="{00000000-0005-0000-0000-000096800000}"/>
    <cellStyle name="Normal 97 2" xfId="31174" xr:uid="{00000000-0005-0000-0000-000097800000}"/>
    <cellStyle name="Normal 97 3" xfId="33893" xr:uid="{00000000-0005-0000-0000-000098800000}"/>
    <cellStyle name="Normal 98" xfId="16677" xr:uid="{00000000-0005-0000-0000-000099800000}"/>
    <cellStyle name="Normal 98 2" xfId="31175" xr:uid="{00000000-0005-0000-0000-00009A800000}"/>
    <cellStyle name="Normal 98 3" xfId="33892" xr:uid="{00000000-0005-0000-0000-00009B800000}"/>
    <cellStyle name="Normal 99" xfId="16679" xr:uid="{00000000-0005-0000-0000-00009C800000}"/>
    <cellStyle name="Normal 99 2" xfId="31177" xr:uid="{00000000-0005-0000-0000-00009D800000}"/>
    <cellStyle name="Normal 99 3" xfId="33895" xr:uid="{00000000-0005-0000-0000-00009E800000}"/>
    <cellStyle name="Note" xfId="16" builtinId="10" customBuiltin="1"/>
    <cellStyle name="Note 10" xfId="467" xr:uid="{00000000-0005-0000-0000-0000A0800000}"/>
    <cellStyle name="Note 10 2" xfId="671" xr:uid="{00000000-0005-0000-0000-0000A1800000}"/>
    <cellStyle name="Note 10 2 2" xfId="1017" xr:uid="{00000000-0005-0000-0000-0000A2800000}"/>
    <cellStyle name="Note 10 2 2 2" xfId="2113" xr:uid="{00000000-0005-0000-0000-0000A3800000}"/>
    <cellStyle name="Note 10 2 2 2 2" xfId="18261" xr:uid="{00000000-0005-0000-0000-0000A4800000}"/>
    <cellStyle name="Note 10 2 2 3" xfId="17310" xr:uid="{00000000-0005-0000-0000-0000A5800000}"/>
    <cellStyle name="Note 10 2 2 4" xfId="34679" xr:uid="{00000000-0005-0000-0000-0000A6800000}"/>
    <cellStyle name="Note 10 2 3" xfId="1772" xr:uid="{00000000-0005-0000-0000-0000A7800000}"/>
    <cellStyle name="Note 10 2 3 2" xfId="17920" xr:uid="{00000000-0005-0000-0000-0000A8800000}"/>
    <cellStyle name="Note 10 2 4" xfId="15467" xr:uid="{00000000-0005-0000-0000-0000A9800000}"/>
    <cellStyle name="Note 10 2 4 2" xfId="30232" xr:uid="{00000000-0005-0000-0000-0000AA800000}"/>
    <cellStyle name="Note 10 2 5" xfId="16969" xr:uid="{00000000-0005-0000-0000-0000AB800000}"/>
    <cellStyle name="Note 10 2 6" xfId="33384" xr:uid="{00000000-0005-0000-0000-0000AC800000}"/>
    <cellStyle name="Note 10 3" xfId="831" xr:uid="{00000000-0005-0000-0000-0000AD800000}"/>
    <cellStyle name="Note 10 3 2" xfId="1927" xr:uid="{00000000-0005-0000-0000-0000AE800000}"/>
    <cellStyle name="Note 10 3 2 2" xfId="18075" xr:uid="{00000000-0005-0000-0000-0000AF800000}"/>
    <cellStyle name="Note 10 3 3" xfId="15468" xr:uid="{00000000-0005-0000-0000-0000B0800000}"/>
    <cellStyle name="Note 10 3 3 2" xfId="30233" xr:uid="{00000000-0005-0000-0000-0000B1800000}"/>
    <cellStyle name="Note 10 3 4" xfId="17124" xr:uid="{00000000-0005-0000-0000-0000B2800000}"/>
    <cellStyle name="Note 10 3 5" xfId="34007" xr:uid="{00000000-0005-0000-0000-0000B3800000}"/>
    <cellStyle name="Note 10 4" xfId="1586" xr:uid="{00000000-0005-0000-0000-0000B4800000}"/>
    <cellStyle name="Note 10 4 2" xfId="17734" xr:uid="{00000000-0005-0000-0000-0000B5800000}"/>
    <cellStyle name="Note 10 4 3" xfId="34482" xr:uid="{00000000-0005-0000-0000-0000B6800000}"/>
    <cellStyle name="Note 10 5" xfId="2644" xr:uid="{00000000-0005-0000-0000-0000B7800000}"/>
    <cellStyle name="Note 10 5 2" xfId="18787" xr:uid="{00000000-0005-0000-0000-0000B8800000}"/>
    <cellStyle name="Note 10 6" xfId="16783" xr:uid="{00000000-0005-0000-0000-0000B9800000}"/>
    <cellStyle name="Note 10 7" xfId="32670" xr:uid="{00000000-0005-0000-0000-0000BA800000}"/>
    <cellStyle name="Note 100" xfId="31953" xr:uid="{00000000-0005-0000-0000-0000BB800000}"/>
    <cellStyle name="Note 101" xfId="31966" xr:uid="{00000000-0005-0000-0000-0000BC800000}"/>
    <cellStyle name="Note 102" xfId="31989" xr:uid="{00000000-0005-0000-0000-0000BD800000}"/>
    <cellStyle name="Note 103" xfId="32002" xr:uid="{00000000-0005-0000-0000-0000BE800000}"/>
    <cellStyle name="Note 104" xfId="32017" xr:uid="{00000000-0005-0000-0000-0000BF800000}"/>
    <cellStyle name="Note 105" xfId="32030" xr:uid="{00000000-0005-0000-0000-0000C0800000}"/>
    <cellStyle name="Note 106" xfId="32045" xr:uid="{00000000-0005-0000-0000-0000C1800000}"/>
    <cellStyle name="Note 107" xfId="32058" xr:uid="{00000000-0005-0000-0000-0000C2800000}"/>
    <cellStyle name="Note 108" xfId="32071" xr:uid="{00000000-0005-0000-0000-0000C3800000}"/>
    <cellStyle name="Note 109" xfId="32084" xr:uid="{00000000-0005-0000-0000-0000C4800000}"/>
    <cellStyle name="Note 11" xfId="481" xr:uid="{00000000-0005-0000-0000-0000C5800000}"/>
    <cellStyle name="Note 11 2" xfId="684" xr:uid="{00000000-0005-0000-0000-0000C6800000}"/>
    <cellStyle name="Note 11 2 2" xfId="1030" xr:uid="{00000000-0005-0000-0000-0000C7800000}"/>
    <cellStyle name="Note 11 2 2 2" xfId="2126" xr:uid="{00000000-0005-0000-0000-0000C8800000}"/>
    <cellStyle name="Note 11 2 2 2 2" xfId="18274" xr:uid="{00000000-0005-0000-0000-0000C9800000}"/>
    <cellStyle name="Note 11 2 2 3" xfId="17323" xr:uid="{00000000-0005-0000-0000-0000CA800000}"/>
    <cellStyle name="Note 11 2 2 4" xfId="34692" xr:uid="{00000000-0005-0000-0000-0000CB800000}"/>
    <cellStyle name="Note 11 2 3" xfId="1785" xr:uid="{00000000-0005-0000-0000-0000CC800000}"/>
    <cellStyle name="Note 11 2 3 2" xfId="17933" xr:uid="{00000000-0005-0000-0000-0000CD800000}"/>
    <cellStyle name="Note 11 2 4" xfId="16982" xr:uid="{00000000-0005-0000-0000-0000CE800000}"/>
    <cellStyle name="Note 11 2 5" xfId="33397" xr:uid="{00000000-0005-0000-0000-0000CF800000}"/>
    <cellStyle name="Note 11 3" xfId="844" xr:uid="{00000000-0005-0000-0000-0000D0800000}"/>
    <cellStyle name="Note 11 3 2" xfId="1940" xr:uid="{00000000-0005-0000-0000-0000D1800000}"/>
    <cellStyle name="Note 11 3 2 2" xfId="18088" xr:uid="{00000000-0005-0000-0000-0000D2800000}"/>
    <cellStyle name="Note 11 3 3" xfId="17137" xr:uid="{00000000-0005-0000-0000-0000D3800000}"/>
    <cellStyle name="Note 11 3 4" xfId="34021" xr:uid="{00000000-0005-0000-0000-0000D4800000}"/>
    <cellStyle name="Note 11 4" xfId="1599" xr:uid="{00000000-0005-0000-0000-0000D5800000}"/>
    <cellStyle name="Note 11 4 2" xfId="17747" xr:uid="{00000000-0005-0000-0000-0000D6800000}"/>
    <cellStyle name="Note 11 4 3" xfId="34495" xr:uid="{00000000-0005-0000-0000-0000D7800000}"/>
    <cellStyle name="Note 11 5" xfId="2661" xr:uid="{00000000-0005-0000-0000-0000D8800000}"/>
    <cellStyle name="Note 11 5 2" xfId="18802" xr:uid="{00000000-0005-0000-0000-0000D9800000}"/>
    <cellStyle name="Note 11 6" xfId="16796" xr:uid="{00000000-0005-0000-0000-0000DA800000}"/>
    <cellStyle name="Note 11 7" xfId="32683" xr:uid="{00000000-0005-0000-0000-0000DB800000}"/>
    <cellStyle name="Note 110" xfId="32107" xr:uid="{00000000-0005-0000-0000-0000DC800000}"/>
    <cellStyle name="Note 111" xfId="32121" xr:uid="{00000000-0005-0000-0000-0000DD800000}"/>
    <cellStyle name="Note 112" xfId="32136" xr:uid="{00000000-0005-0000-0000-0000DE800000}"/>
    <cellStyle name="Note 113" xfId="32150" xr:uid="{00000000-0005-0000-0000-0000DF800000}"/>
    <cellStyle name="Note 114" xfId="32183" xr:uid="{00000000-0005-0000-0000-0000E0800000}"/>
    <cellStyle name="Note 115" xfId="32209" xr:uid="{00000000-0005-0000-0000-0000E1800000}"/>
    <cellStyle name="Note 116" xfId="32241" xr:uid="{00000000-0005-0000-0000-0000E2800000}"/>
    <cellStyle name="Note 117" xfId="32254" xr:uid="{00000000-0005-0000-0000-0000E3800000}"/>
    <cellStyle name="Note 118" xfId="32277" xr:uid="{00000000-0005-0000-0000-0000E4800000}"/>
    <cellStyle name="Note 119" xfId="32290" xr:uid="{00000000-0005-0000-0000-0000E5800000}"/>
    <cellStyle name="Note 12" xfId="494" xr:uid="{00000000-0005-0000-0000-0000E6800000}"/>
    <cellStyle name="Note 12 2" xfId="697" xr:uid="{00000000-0005-0000-0000-0000E7800000}"/>
    <cellStyle name="Note 12 2 2" xfId="1043" xr:uid="{00000000-0005-0000-0000-0000E8800000}"/>
    <cellStyle name="Note 12 2 2 2" xfId="2139" xr:uid="{00000000-0005-0000-0000-0000E9800000}"/>
    <cellStyle name="Note 12 2 2 2 2" xfId="18287" xr:uid="{00000000-0005-0000-0000-0000EA800000}"/>
    <cellStyle name="Note 12 2 2 3" xfId="17336" xr:uid="{00000000-0005-0000-0000-0000EB800000}"/>
    <cellStyle name="Note 12 2 2 4" xfId="34718" xr:uid="{00000000-0005-0000-0000-0000EC800000}"/>
    <cellStyle name="Note 12 2 3" xfId="1798" xr:uid="{00000000-0005-0000-0000-0000ED800000}"/>
    <cellStyle name="Note 12 2 3 2" xfId="17946" xr:uid="{00000000-0005-0000-0000-0000EE800000}"/>
    <cellStyle name="Note 12 2 4" xfId="16995" xr:uid="{00000000-0005-0000-0000-0000EF800000}"/>
    <cellStyle name="Note 12 2 5" xfId="33412" xr:uid="{00000000-0005-0000-0000-0000F0800000}"/>
    <cellStyle name="Note 12 3" xfId="857" xr:uid="{00000000-0005-0000-0000-0000F1800000}"/>
    <cellStyle name="Note 12 3 2" xfId="1953" xr:uid="{00000000-0005-0000-0000-0000F2800000}"/>
    <cellStyle name="Note 12 3 2 2" xfId="18101" xr:uid="{00000000-0005-0000-0000-0000F3800000}"/>
    <cellStyle name="Note 12 3 3" xfId="17150" xr:uid="{00000000-0005-0000-0000-0000F4800000}"/>
    <cellStyle name="Note 12 3 4" xfId="34034" xr:uid="{00000000-0005-0000-0000-0000F5800000}"/>
    <cellStyle name="Note 12 4" xfId="1612" xr:uid="{00000000-0005-0000-0000-0000F6800000}"/>
    <cellStyle name="Note 12 4 2" xfId="17760" xr:uid="{00000000-0005-0000-0000-0000F7800000}"/>
    <cellStyle name="Note 12 4 3" xfId="34508" xr:uid="{00000000-0005-0000-0000-0000F8800000}"/>
    <cellStyle name="Note 12 5" xfId="2676" xr:uid="{00000000-0005-0000-0000-0000F9800000}"/>
    <cellStyle name="Note 12 5 2" xfId="18817" xr:uid="{00000000-0005-0000-0000-0000FA800000}"/>
    <cellStyle name="Note 12 6" xfId="16809" xr:uid="{00000000-0005-0000-0000-0000FB800000}"/>
    <cellStyle name="Note 12 7" xfId="32696" xr:uid="{00000000-0005-0000-0000-0000FC800000}"/>
    <cellStyle name="Note 120" xfId="32314" xr:uid="{00000000-0005-0000-0000-0000FD800000}"/>
    <cellStyle name="Note 121" xfId="32336" xr:uid="{00000000-0005-0000-0000-0000FE800000}"/>
    <cellStyle name="Note 122" xfId="32357" xr:uid="{00000000-0005-0000-0000-0000FF800000}"/>
    <cellStyle name="Note 123" xfId="32381" xr:uid="{00000000-0005-0000-0000-000000810000}"/>
    <cellStyle name="Note 124" xfId="32414" xr:uid="{00000000-0005-0000-0000-000001810000}"/>
    <cellStyle name="Note 125" xfId="32448" xr:uid="{00000000-0005-0000-0000-000002810000}"/>
    <cellStyle name="Note 126" xfId="35912" xr:uid="{634722EB-0920-4E95-B52F-A4D10562E47A}"/>
    <cellStyle name="Note 127" xfId="35948" xr:uid="{2E76354B-392A-460F-9CE0-7641DBF10B15}"/>
    <cellStyle name="Note 13" xfId="507" xr:uid="{00000000-0005-0000-0000-000003810000}"/>
    <cellStyle name="Note 13 2" xfId="710" xr:uid="{00000000-0005-0000-0000-000004810000}"/>
    <cellStyle name="Note 13 2 2" xfId="1056" xr:uid="{00000000-0005-0000-0000-000005810000}"/>
    <cellStyle name="Note 13 2 2 2" xfId="2152" xr:uid="{00000000-0005-0000-0000-000006810000}"/>
    <cellStyle name="Note 13 2 2 2 2" xfId="18300" xr:uid="{00000000-0005-0000-0000-000007810000}"/>
    <cellStyle name="Note 13 2 2 3" xfId="17349" xr:uid="{00000000-0005-0000-0000-000008810000}"/>
    <cellStyle name="Note 13 2 3" xfId="1811" xr:uid="{00000000-0005-0000-0000-000009810000}"/>
    <cellStyle name="Note 13 2 3 2" xfId="17959" xr:uid="{00000000-0005-0000-0000-00000A810000}"/>
    <cellStyle name="Note 13 2 4" xfId="17008" xr:uid="{00000000-0005-0000-0000-00000B810000}"/>
    <cellStyle name="Note 13 2 5" xfId="33425" xr:uid="{00000000-0005-0000-0000-00000C810000}"/>
    <cellStyle name="Note 13 3" xfId="870" xr:uid="{00000000-0005-0000-0000-00000D810000}"/>
    <cellStyle name="Note 13 3 2" xfId="1966" xr:uid="{00000000-0005-0000-0000-00000E810000}"/>
    <cellStyle name="Note 13 3 2 2" xfId="18114" xr:uid="{00000000-0005-0000-0000-00000F810000}"/>
    <cellStyle name="Note 13 3 3" xfId="17163" xr:uid="{00000000-0005-0000-0000-000010810000}"/>
    <cellStyle name="Note 13 3 4" xfId="34047" xr:uid="{00000000-0005-0000-0000-000011810000}"/>
    <cellStyle name="Note 13 4" xfId="1625" xr:uid="{00000000-0005-0000-0000-000012810000}"/>
    <cellStyle name="Note 13 4 2" xfId="17773" xr:uid="{00000000-0005-0000-0000-000013810000}"/>
    <cellStyle name="Note 13 4 3" xfId="34411" xr:uid="{00000000-0005-0000-0000-000014810000}"/>
    <cellStyle name="Note 13 5" xfId="2690" xr:uid="{00000000-0005-0000-0000-000015810000}"/>
    <cellStyle name="Note 13 5 2" xfId="18830" xr:uid="{00000000-0005-0000-0000-000016810000}"/>
    <cellStyle name="Note 13 6" xfId="16822" xr:uid="{00000000-0005-0000-0000-000017810000}"/>
    <cellStyle name="Note 13 7" xfId="32709" xr:uid="{00000000-0005-0000-0000-000018810000}"/>
    <cellStyle name="Note 14" xfId="520" xr:uid="{00000000-0005-0000-0000-000019810000}"/>
    <cellStyle name="Note 14 2" xfId="723" xr:uid="{00000000-0005-0000-0000-00001A810000}"/>
    <cellStyle name="Note 14 2 2" xfId="1069" xr:uid="{00000000-0005-0000-0000-00001B810000}"/>
    <cellStyle name="Note 14 2 2 2" xfId="2165" xr:uid="{00000000-0005-0000-0000-00001C810000}"/>
    <cellStyle name="Note 14 2 2 2 2" xfId="18313" xr:uid="{00000000-0005-0000-0000-00001D810000}"/>
    <cellStyle name="Note 14 2 2 3" xfId="17362" xr:uid="{00000000-0005-0000-0000-00001E810000}"/>
    <cellStyle name="Note 14 2 3" xfId="1824" xr:uid="{00000000-0005-0000-0000-00001F810000}"/>
    <cellStyle name="Note 14 2 3 2" xfId="17972" xr:uid="{00000000-0005-0000-0000-000020810000}"/>
    <cellStyle name="Note 14 2 4" xfId="17021" xr:uid="{00000000-0005-0000-0000-000021810000}"/>
    <cellStyle name="Note 14 2 5" xfId="33438" xr:uid="{00000000-0005-0000-0000-000022810000}"/>
    <cellStyle name="Note 14 3" xfId="883" xr:uid="{00000000-0005-0000-0000-000023810000}"/>
    <cellStyle name="Note 14 3 2" xfId="1979" xr:uid="{00000000-0005-0000-0000-000024810000}"/>
    <cellStyle name="Note 14 3 2 2" xfId="18127" xr:uid="{00000000-0005-0000-0000-000025810000}"/>
    <cellStyle name="Note 14 3 3" xfId="17176" xr:uid="{00000000-0005-0000-0000-000026810000}"/>
    <cellStyle name="Note 14 3 4" xfId="34061" xr:uid="{00000000-0005-0000-0000-000027810000}"/>
    <cellStyle name="Note 14 4" xfId="1638" xr:uid="{00000000-0005-0000-0000-000028810000}"/>
    <cellStyle name="Note 14 4 2" xfId="17786" xr:uid="{00000000-0005-0000-0000-000029810000}"/>
    <cellStyle name="Note 14 4 3" xfId="34524" xr:uid="{00000000-0005-0000-0000-00002A810000}"/>
    <cellStyle name="Note 14 5" xfId="2703" xr:uid="{00000000-0005-0000-0000-00002B810000}"/>
    <cellStyle name="Note 14 5 2" xfId="18843" xr:uid="{00000000-0005-0000-0000-00002C810000}"/>
    <cellStyle name="Note 14 6" xfId="16835" xr:uid="{00000000-0005-0000-0000-00002D810000}"/>
    <cellStyle name="Note 14 7" xfId="32722" xr:uid="{00000000-0005-0000-0000-00002E810000}"/>
    <cellStyle name="Note 15" xfId="534" xr:uid="{00000000-0005-0000-0000-00002F810000}"/>
    <cellStyle name="Note 15 2" xfId="736" xr:uid="{00000000-0005-0000-0000-000030810000}"/>
    <cellStyle name="Note 15 2 2" xfId="1082" xr:uid="{00000000-0005-0000-0000-000031810000}"/>
    <cellStyle name="Note 15 2 2 2" xfId="2178" xr:uid="{00000000-0005-0000-0000-000032810000}"/>
    <cellStyle name="Note 15 2 2 2 2" xfId="18326" xr:uid="{00000000-0005-0000-0000-000033810000}"/>
    <cellStyle name="Note 15 2 2 3" xfId="17375" xr:uid="{00000000-0005-0000-0000-000034810000}"/>
    <cellStyle name="Note 15 2 3" xfId="1837" xr:uid="{00000000-0005-0000-0000-000035810000}"/>
    <cellStyle name="Note 15 2 3 2" xfId="17985" xr:uid="{00000000-0005-0000-0000-000036810000}"/>
    <cellStyle name="Note 15 2 4" xfId="17034" xr:uid="{00000000-0005-0000-0000-000037810000}"/>
    <cellStyle name="Note 15 2 5" xfId="33451" xr:uid="{00000000-0005-0000-0000-000038810000}"/>
    <cellStyle name="Note 15 3" xfId="896" xr:uid="{00000000-0005-0000-0000-000039810000}"/>
    <cellStyle name="Note 15 3 2" xfId="1992" xr:uid="{00000000-0005-0000-0000-00003A810000}"/>
    <cellStyle name="Note 15 3 2 2" xfId="18140" xr:uid="{00000000-0005-0000-0000-00003B810000}"/>
    <cellStyle name="Note 15 3 3" xfId="17189" xr:uid="{00000000-0005-0000-0000-00003C810000}"/>
    <cellStyle name="Note 15 3 4" xfId="34074" xr:uid="{00000000-0005-0000-0000-00003D810000}"/>
    <cellStyle name="Note 15 4" xfId="1651" xr:uid="{00000000-0005-0000-0000-00003E810000}"/>
    <cellStyle name="Note 15 4 2" xfId="17799" xr:uid="{00000000-0005-0000-0000-00003F810000}"/>
    <cellStyle name="Note 15 4 3" xfId="34721" xr:uid="{00000000-0005-0000-0000-000040810000}"/>
    <cellStyle name="Note 15 5" xfId="2717" xr:uid="{00000000-0005-0000-0000-000041810000}"/>
    <cellStyle name="Note 15 5 2" xfId="18857" xr:uid="{00000000-0005-0000-0000-000042810000}"/>
    <cellStyle name="Note 15 6" xfId="16848" xr:uid="{00000000-0005-0000-0000-000043810000}"/>
    <cellStyle name="Note 15 7" xfId="32735" xr:uid="{00000000-0005-0000-0000-000044810000}"/>
    <cellStyle name="Note 16" xfId="547" xr:uid="{00000000-0005-0000-0000-000045810000}"/>
    <cellStyle name="Note 16 2" xfId="909" xr:uid="{00000000-0005-0000-0000-000046810000}"/>
    <cellStyle name="Note 16 2 2" xfId="2005" xr:uid="{00000000-0005-0000-0000-000047810000}"/>
    <cellStyle name="Note 16 2 2 2" xfId="18153" xr:uid="{00000000-0005-0000-0000-000048810000}"/>
    <cellStyle name="Note 16 2 3" xfId="17202" xr:uid="{00000000-0005-0000-0000-000049810000}"/>
    <cellStyle name="Note 16 2 4" xfId="33464" xr:uid="{00000000-0005-0000-0000-00004A810000}"/>
    <cellStyle name="Note 16 3" xfId="1664" xr:uid="{00000000-0005-0000-0000-00004B810000}"/>
    <cellStyle name="Note 16 3 2" xfId="17812" xr:uid="{00000000-0005-0000-0000-00004C810000}"/>
    <cellStyle name="Note 16 3 3" xfId="34087" xr:uid="{00000000-0005-0000-0000-00004D810000}"/>
    <cellStyle name="Note 16 4" xfId="16419" xr:uid="{00000000-0005-0000-0000-00004E810000}"/>
    <cellStyle name="Note 16 4 2" xfId="30974" xr:uid="{00000000-0005-0000-0000-00004F810000}"/>
    <cellStyle name="Note 16 4 3" xfId="34734" xr:uid="{00000000-0005-0000-0000-000050810000}"/>
    <cellStyle name="Note 16 5" xfId="16861" xr:uid="{00000000-0005-0000-0000-000051810000}"/>
    <cellStyle name="Note 16 6" xfId="32748" xr:uid="{00000000-0005-0000-0000-000052810000}"/>
    <cellStyle name="Note 17" xfId="561" xr:uid="{00000000-0005-0000-0000-000053810000}"/>
    <cellStyle name="Note 17 2" xfId="922" xr:uid="{00000000-0005-0000-0000-000054810000}"/>
    <cellStyle name="Note 17 2 2" xfId="2018" xr:uid="{00000000-0005-0000-0000-000055810000}"/>
    <cellStyle name="Note 17 2 2 2" xfId="18166" xr:uid="{00000000-0005-0000-0000-000056810000}"/>
    <cellStyle name="Note 17 2 3" xfId="17215" xr:uid="{00000000-0005-0000-0000-000057810000}"/>
    <cellStyle name="Note 17 2 4" xfId="33478" xr:uid="{00000000-0005-0000-0000-000058810000}"/>
    <cellStyle name="Note 17 3" xfId="1677" xr:uid="{00000000-0005-0000-0000-000059810000}"/>
    <cellStyle name="Note 17 3 2" xfId="17825" xr:uid="{00000000-0005-0000-0000-00005A810000}"/>
    <cellStyle name="Note 17 3 3" xfId="34100" xr:uid="{00000000-0005-0000-0000-00005B810000}"/>
    <cellStyle name="Note 17 4" xfId="16434" xr:uid="{00000000-0005-0000-0000-00005C810000}"/>
    <cellStyle name="Note 17 4 2" xfId="30987" xr:uid="{00000000-0005-0000-0000-00005D810000}"/>
    <cellStyle name="Note 17 4 3" xfId="34748" xr:uid="{00000000-0005-0000-0000-00005E810000}"/>
    <cellStyle name="Note 17 5" xfId="16874" xr:uid="{00000000-0005-0000-0000-00005F810000}"/>
    <cellStyle name="Note 17 6" xfId="32761" xr:uid="{00000000-0005-0000-0000-000060810000}"/>
    <cellStyle name="Note 18" xfId="576" xr:uid="{00000000-0005-0000-0000-000061810000}"/>
    <cellStyle name="Note 18 2" xfId="936" xr:uid="{00000000-0005-0000-0000-000062810000}"/>
    <cellStyle name="Note 18 2 2" xfId="2032" xr:uid="{00000000-0005-0000-0000-000063810000}"/>
    <cellStyle name="Note 18 2 2 2" xfId="18180" xr:uid="{00000000-0005-0000-0000-000064810000}"/>
    <cellStyle name="Note 18 2 3" xfId="17229" xr:uid="{00000000-0005-0000-0000-000065810000}"/>
    <cellStyle name="Note 18 2 4" xfId="33491" xr:uid="{00000000-0005-0000-0000-000066810000}"/>
    <cellStyle name="Note 18 3" xfId="1691" xr:uid="{00000000-0005-0000-0000-000067810000}"/>
    <cellStyle name="Note 18 3 2" xfId="17839" xr:uid="{00000000-0005-0000-0000-000068810000}"/>
    <cellStyle name="Note 18 3 3" xfId="34114" xr:uid="{00000000-0005-0000-0000-000069810000}"/>
    <cellStyle name="Note 18 4" xfId="16448" xr:uid="{00000000-0005-0000-0000-00006A810000}"/>
    <cellStyle name="Note 18 4 2" xfId="31000" xr:uid="{00000000-0005-0000-0000-00006B810000}"/>
    <cellStyle name="Note 18 4 3" xfId="34761" xr:uid="{00000000-0005-0000-0000-00006C810000}"/>
    <cellStyle name="Note 18 5" xfId="16888" xr:uid="{00000000-0005-0000-0000-00006D810000}"/>
    <cellStyle name="Note 18 6" xfId="32774" xr:uid="{00000000-0005-0000-0000-00006E810000}"/>
    <cellStyle name="Note 19" xfId="755" xr:uid="{00000000-0005-0000-0000-00006F810000}"/>
    <cellStyle name="Note 19 2" xfId="1854" xr:uid="{00000000-0005-0000-0000-000070810000}"/>
    <cellStyle name="Note 19 2 2" xfId="18002" xr:uid="{00000000-0005-0000-0000-000071810000}"/>
    <cellStyle name="Note 19 2 3" xfId="33504" xr:uid="{00000000-0005-0000-0000-000072810000}"/>
    <cellStyle name="Note 19 3" xfId="16462" xr:uid="{00000000-0005-0000-0000-000073810000}"/>
    <cellStyle name="Note 19 3 2" xfId="31014" xr:uid="{00000000-0005-0000-0000-000074810000}"/>
    <cellStyle name="Note 19 3 3" xfId="34127" xr:uid="{00000000-0005-0000-0000-000075810000}"/>
    <cellStyle name="Note 19 4" xfId="17051" xr:uid="{00000000-0005-0000-0000-000076810000}"/>
    <cellStyle name="Note 19 4 2" xfId="34774" xr:uid="{00000000-0005-0000-0000-000077810000}"/>
    <cellStyle name="Note 19 5" xfId="32787" xr:uid="{00000000-0005-0000-0000-000078810000}"/>
    <cellStyle name="Note 2" xfId="345" xr:uid="{00000000-0005-0000-0000-000079810000}"/>
    <cellStyle name="Note 2 10" xfId="15469" xr:uid="{00000000-0005-0000-0000-00007A810000}"/>
    <cellStyle name="Note 2 10 2" xfId="15470" xr:uid="{00000000-0005-0000-0000-00007B810000}"/>
    <cellStyle name="Note 2 10 2 2" xfId="15471" xr:uid="{00000000-0005-0000-0000-00007C810000}"/>
    <cellStyle name="Note 2 10 2 2 2" xfId="30236" xr:uid="{00000000-0005-0000-0000-00007D810000}"/>
    <cellStyle name="Note 2 10 2 3" xfId="15472" xr:uid="{00000000-0005-0000-0000-00007E810000}"/>
    <cellStyle name="Note 2 10 2 3 2" xfId="30237" xr:uid="{00000000-0005-0000-0000-00007F810000}"/>
    <cellStyle name="Note 2 10 2 4" xfId="30235" xr:uid="{00000000-0005-0000-0000-000080810000}"/>
    <cellStyle name="Note 2 10 3" xfId="15473" xr:uid="{00000000-0005-0000-0000-000081810000}"/>
    <cellStyle name="Note 2 10 3 2" xfId="30238" xr:uid="{00000000-0005-0000-0000-000082810000}"/>
    <cellStyle name="Note 2 10 4" xfId="15474" xr:uid="{00000000-0005-0000-0000-000083810000}"/>
    <cellStyle name="Note 2 10 4 2" xfId="30239" xr:uid="{00000000-0005-0000-0000-000084810000}"/>
    <cellStyle name="Note 2 10 5" xfId="30234" xr:uid="{00000000-0005-0000-0000-000085810000}"/>
    <cellStyle name="Note 2 11" xfId="15475" xr:uid="{00000000-0005-0000-0000-000086810000}"/>
    <cellStyle name="Note 2 11 2" xfId="15476" xr:uid="{00000000-0005-0000-0000-000087810000}"/>
    <cellStyle name="Note 2 11 2 2" xfId="30241" xr:uid="{00000000-0005-0000-0000-000088810000}"/>
    <cellStyle name="Note 2 11 3" xfId="15477" xr:uid="{00000000-0005-0000-0000-000089810000}"/>
    <cellStyle name="Note 2 11 3 2" xfId="30242" xr:uid="{00000000-0005-0000-0000-00008A810000}"/>
    <cellStyle name="Note 2 11 4" xfId="30240" xr:uid="{00000000-0005-0000-0000-00008B810000}"/>
    <cellStyle name="Note 2 12" xfId="15478" xr:uid="{00000000-0005-0000-0000-00008C810000}"/>
    <cellStyle name="Note 2 12 2" xfId="15479" xr:uid="{00000000-0005-0000-0000-00008D810000}"/>
    <cellStyle name="Note 2 12 2 2" xfId="30244" xr:uid="{00000000-0005-0000-0000-00008E810000}"/>
    <cellStyle name="Note 2 12 3" xfId="30243" xr:uid="{00000000-0005-0000-0000-00008F810000}"/>
    <cellStyle name="Note 2 2" xfId="15480" xr:uid="{00000000-0005-0000-0000-000090810000}"/>
    <cellStyle name="Note 2 2 10" xfId="15481" xr:uid="{00000000-0005-0000-0000-000091810000}"/>
    <cellStyle name="Note 2 2 10 2" xfId="15482" xr:uid="{00000000-0005-0000-0000-000092810000}"/>
    <cellStyle name="Note 2 2 10 2 2" xfId="30247" xr:uid="{00000000-0005-0000-0000-000093810000}"/>
    <cellStyle name="Note 2 2 10 3" xfId="30246" xr:uid="{00000000-0005-0000-0000-000094810000}"/>
    <cellStyle name="Note 2 2 11" xfId="30245" xr:uid="{00000000-0005-0000-0000-000095810000}"/>
    <cellStyle name="Note 2 2 12" xfId="34649" xr:uid="{00000000-0005-0000-0000-000096810000}"/>
    <cellStyle name="Note 2 2 2" xfId="15483" xr:uid="{00000000-0005-0000-0000-000097810000}"/>
    <cellStyle name="Note 2 2 2 2" xfId="15484" xr:uid="{00000000-0005-0000-0000-000098810000}"/>
    <cellStyle name="Note 2 2 2 2 2" xfId="15485" xr:uid="{00000000-0005-0000-0000-000099810000}"/>
    <cellStyle name="Note 2 2 2 2 2 2" xfId="15486" xr:uid="{00000000-0005-0000-0000-00009A810000}"/>
    <cellStyle name="Note 2 2 2 2 2 2 2" xfId="15487" xr:uid="{00000000-0005-0000-0000-00009B810000}"/>
    <cellStyle name="Note 2 2 2 2 2 2 2 2" xfId="15488" xr:uid="{00000000-0005-0000-0000-00009C810000}"/>
    <cellStyle name="Note 2 2 2 2 2 2 2 2 2" xfId="30253" xr:uid="{00000000-0005-0000-0000-00009D810000}"/>
    <cellStyle name="Note 2 2 2 2 2 2 2 3" xfId="15489" xr:uid="{00000000-0005-0000-0000-00009E810000}"/>
    <cellStyle name="Note 2 2 2 2 2 2 2 3 2" xfId="30254" xr:uid="{00000000-0005-0000-0000-00009F810000}"/>
    <cellStyle name="Note 2 2 2 2 2 2 2 4" xfId="30252" xr:uid="{00000000-0005-0000-0000-0000A0810000}"/>
    <cellStyle name="Note 2 2 2 2 2 2 3" xfId="15490" xr:uid="{00000000-0005-0000-0000-0000A1810000}"/>
    <cellStyle name="Note 2 2 2 2 2 2 3 2" xfId="15491" xr:uid="{00000000-0005-0000-0000-0000A2810000}"/>
    <cellStyle name="Note 2 2 2 2 2 2 3 2 2" xfId="30256" xr:uid="{00000000-0005-0000-0000-0000A3810000}"/>
    <cellStyle name="Note 2 2 2 2 2 2 3 3" xfId="30255" xr:uid="{00000000-0005-0000-0000-0000A4810000}"/>
    <cellStyle name="Note 2 2 2 2 2 2 4" xfId="30251" xr:uid="{00000000-0005-0000-0000-0000A5810000}"/>
    <cellStyle name="Note 2 2 2 2 2 3" xfId="15492" xr:uid="{00000000-0005-0000-0000-0000A6810000}"/>
    <cellStyle name="Note 2 2 2 2 2 3 2" xfId="15493" xr:uid="{00000000-0005-0000-0000-0000A7810000}"/>
    <cellStyle name="Note 2 2 2 2 2 3 2 2" xfId="30258" xr:uid="{00000000-0005-0000-0000-0000A8810000}"/>
    <cellStyle name="Note 2 2 2 2 2 3 3" xfId="15494" xr:uid="{00000000-0005-0000-0000-0000A9810000}"/>
    <cellStyle name="Note 2 2 2 2 2 3 3 2" xfId="30259" xr:uid="{00000000-0005-0000-0000-0000AA810000}"/>
    <cellStyle name="Note 2 2 2 2 2 3 4" xfId="30257" xr:uid="{00000000-0005-0000-0000-0000AB810000}"/>
    <cellStyle name="Note 2 2 2 2 2 4" xfId="15495" xr:uid="{00000000-0005-0000-0000-0000AC810000}"/>
    <cellStyle name="Note 2 2 2 2 2 4 2" xfId="15496" xr:uid="{00000000-0005-0000-0000-0000AD810000}"/>
    <cellStyle name="Note 2 2 2 2 2 4 2 2" xfId="30261" xr:uid="{00000000-0005-0000-0000-0000AE810000}"/>
    <cellStyle name="Note 2 2 2 2 2 4 3" xfId="30260" xr:uid="{00000000-0005-0000-0000-0000AF810000}"/>
    <cellStyle name="Note 2 2 2 2 2 5" xfId="30250" xr:uid="{00000000-0005-0000-0000-0000B0810000}"/>
    <cellStyle name="Note 2 2 2 2 3" xfId="15497" xr:uid="{00000000-0005-0000-0000-0000B1810000}"/>
    <cellStyle name="Note 2 2 2 2 3 2" xfId="15498" xr:uid="{00000000-0005-0000-0000-0000B2810000}"/>
    <cellStyle name="Note 2 2 2 2 3 2 2" xfId="15499" xr:uid="{00000000-0005-0000-0000-0000B3810000}"/>
    <cellStyle name="Note 2 2 2 2 3 2 2 2" xfId="30264" xr:uid="{00000000-0005-0000-0000-0000B4810000}"/>
    <cellStyle name="Note 2 2 2 2 3 2 3" xfId="15500" xr:uid="{00000000-0005-0000-0000-0000B5810000}"/>
    <cellStyle name="Note 2 2 2 2 3 2 3 2" xfId="30265" xr:uid="{00000000-0005-0000-0000-0000B6810000}"/>
    <cellStyle name="Note 2 2 2 2 3 2 4" xfId="30263" xr:uid="{00000000-0005-0000-0000-0000B7810000}"/>
    <cellStyle name="Note 2 2 2 2 3 3" xfId="15501" xr:uid="{00000000-0005-0000-0000-0000B8810000}"/>
    <cellStyle name="Note 2 2 2 2 3 3 2" xfId="15502" xr:uid="{00000000-0005-0000-0000-0000B9810000}"/>
    <cellStyle name="Note 2 2 2 2 3 3 2 2" xfId="30267" xr:uid="{00000000-0005-0000-0000-0000BA810000}"/>
    <cellStyle name="Note 2 2 2 2 3 3 3" xfId="30266" xr:uid="{00000000-0005-0000-0000-0000BB810000}"/>
    <cellStyle name="Note 2 2 2 2 3 4" xfId="30262" xr:uid="{00000000-0005-0000-0000-0000BC810000}"/>
    <cellStyle name="Note 2 2 2 2 4" xfId="15503" xr:uid="{00000000-0005-0000-0000-0000BD810000}"/>
    <cellStyle name="Note 2 2 2 2 4 2" xfId="15504" xr:uid="{00000000-0005-0000-0000-0000BE810000}"/>
    <cellStyle name="Note 2 2 2 2 4 2 2" xfId="30269" xr:uid="{00000000-0005-0000-0000-0000BF810000}"/>
    <cellStyle name="Note 2 2 2 2 4 3" xfId="15505" xr:uid="{00000000-0005-0000-0000-0000C0810000}"/>
    <cellStyle name="Note 2 2 2 2 4 3 2" xfId="30270" xr:uid="{00000000-0005-0000-0000-0000C1810000}"/>
    <cellStyle name="Note 2 2 2 2 4 4" xfId="30268" xr:uid="{00000000-0005-0000-0000-0000C2810000}"/>
    <cellStyle name="Note 2 2 2 2 5" xfId="15506" xr:uid="{00000000-0005-0000-0000-0000C3810000}"/>
    <cellStyle name="Note 2 2 2 2 5 2" xfId="15507" xr:uid="{00000000-0005-0000-0000-0000C4810000}"/>
    <cellStyle name="Note 2 2 2 2 5 2 2" xfId="30272" xr:uid="{00000000-0005-0000-0000-0000C5810000}"/>
    <cellStyle name="Note 2 2 2 2 5 3" xfId="30271" xr:uid="{00000000-0005-0000-0000-0000C6810000}"/>
    <cellStyle name="Note 2 2 2 2 6" xfId="30249" xr:uid="{00000000-0005-0000-0000-0000C7810000}"/>
    <cellStyle name="Note 2 2 2 3" xfId="15508" xr:uid="{00000000-0005-0000-0000-0000C8810000}"/>
    <cellStyle name="Note 2 2 2 3 2" xfId="15509" xr:uid="{00000000-0005-0000-0000-0000C9810000}"/>
    <cellStyle name="Note 2 2 2 3 2 2" xfId="15510" xr:uid="{00000000-0005-0000-0000-0000CA810000}"/>
    <cellStyle name="Note 2 2 2 3 2 2 2" xfId="15511" xr:uid="{00000000-0005-0000-0000-0000CB810000}"/>
    <cellStyle name="Note 2 2 2 3 2 2 2 2" xfId="30276" xr:uid="{00000000-0005-0000-0000-0000CC810000}"/>
    <cellStyle name="Note 2 2 2 3 2 2 3" xfId="15512" xr:uid="{00000000-0005-0000-0000-0000CD810000}"/>
    <cellStyle name="Note 2 2 2 3 2 2 3 2" xfId="30277" xr:uid="{00000000-0005-0000-0000-0000CE810000}"/>
    <cellStyle name="Note 2 2 2 3 2 2 4" xfId="30275" xr:uid="{00000000-0005-0000-0000-0000CF810000}"/>
    <cellStyle name="Note 2 2 2 3 2 3" xfId="15513" xr:uid="{00000000-0005-0000-0000-0000D0810000}"/>
    <cellStyle name="Note 2 2 2 3 2 3 2" xfId="15514" xr:uid="{00000000-0005-0000-0000-0000D1810000}"/>
    <cellStyle name="Note 2 2 2 3 2 3 2 2" xfId="30279" xr:uid="{00000000-0005-0000-0000-0000D2810000}"/>
    <cellStyle name="Note 2 2 2 3 2 3 3" xfId="30278" xr:uid="{00000000-0005-0000-0000-0000D3810000}"/>
    <cellStyle name="Note 2 2 2 3 2 4" xfId="30274" xr:uid="{00000000-0005-0000-0000-0000D4810000}"/>
    <cellStyle name="Note 2 2 2 3 3" xfId="15515" xr:uid="{00000000-0005-0000-0000-0000D5810000}"/>
    <cellStyle name="Note 2 2 2 3 3 2" xfId="15516" xr:uid="{00000000-0005-0000-0000-0000D6810000}"/>
    <cellStyle name="Note 2 2 2 3 3 2 2" xfId="30281" xr:uid="{00000000-0005-0000-0000-0000D7810000}"/>
    <cellStyle name="Note 2 2 2 3 3 3" xfId="15517" xr:uid="{00000000-0005-0000-0000-0000D8810000}"/>
    <cellStyle name="Note 2 2 2 3 3 3 2" xfId="30282" xr:uid="{00000000-0005-0000-0000-0000D9810000}"/>
    <cellStyle name="Note 2 2 2 3 3 4" xfId="30280" xr:uid="{00000000-0005-0000-0000-0000DA810000}"/>
    <cellStyle name="Note 2 2 2 3 4" xfId="15518" xr:uid="{00000000-0005-0000-0000-0000DB810000}"/>
    <cellStyle name="Note 2 2 2 3 4 2" xfId="15519" xr:uid="{00000000-0005-0000-0000-0000DC810000}"/>
    <cellStyle name="Note 2 2 2 3 4 2 2" xfId="30284" xr:uid="{00000000-0005-0000-0000-0000DD810000}"/>
    <cellStyle name="Note 2 2 2 3 4 3" xfId="30283" xr:uid="{00000000-0005-0000-0000-0000DE810000}"/>
    <cellStyle name="Note 2 2 2 3 5" xfId="30273" xr:uid="{00000000-0005-0000-0000-0000DF810000}"/>
    <cellStyle name="Note 2 2 2 4" xfId="15520" xr:uid="{00000000-0005-0000-0000-0000E0810000}"/>
    <cellStyle name="Note 2 2 2 4 2" xfId="15521" xr:uid="{00000000-0005-0000-0000-0000E1810000}"/>
    <cellStyle name="Note 2 2 2 4 2 2" xfId="15522" xr:uid="{00000000-0005-0000-0000-0000E2810000}"/>
    <cellStyle name="Note 2 2 2 4 2 2 2" xfId="15523" xr:uid="{00000000-0005-0000-0000-0000E3810000}"/>
    <cellStyle name="Note 2 2 2 4 2 2 2 2" xfId="30288" xr:uid="{00000000-0005-0000-0000-0000E4810000}"/>
    <cellStyle name="Note 2 2 2 4 2 2 3" xfId="15524" xr:uid="{00000000-0005-0000-0000-0000E5810000}"/>
    <cellStyle name="Note 2 2 2 4 2 2 3 2" xfId="30289" xr:uid="{00000000-0005-0000-0000-0000E6810000}"/>
    <cellStyle name="Note 2 2 2 4 2 2 4" xfId="30287" xr:uid="{00000000-0005-0000-0000-0000E7810000}"/>
    <cellStyle name="Note 2 2 2 4 2 3" xfId="15525" xr:uid="{00000000-0005-0000-0000-0000E8810000}"/>
    <cellStyle name="Note 2 2 2 4 2 3 2" xfId="15526" xr:uid="{00000000-0005-0000-0000-0000E9810000}"/>
    <cellStyle name="Note 2 2 2 4 2 3 2 2" xfId="30291" xr:uid="{00000000-0005-0000-0000-0000EA810000}"/>
    <cellStyle name="Note 2 2 2 4 2 3 3" xfId="30290" xr:uid="{00000000-0005-0000-0000-0000EB810000}"/>
    <cellStyle name="Note 2 2 2 4 2 4" xfId="30286" xr:uid="{00000000-0005-0000-0000-0000EC810000}"/>
    <cellStyle name="Note 2 2 2 4 3" xfId="15527" xr:uid="{00000000-0005-0000-0000-0000ED810000}"/>
    <cellStyle name="Note 2 2 2 4 3 2" xfId="15528" xr:uid="{00000000-0005-0000-0000-0000EE810000}"/>
    <cellStyle name="Note 2 2 2 4 3 2 2" xfId="30293" xr:uid="{00000000-0005-0000-0000-0000EF810000}"/>
    <cellStyle name="Note 2 2 2 4 3 3" xfId="15529" xr:uid="{00000000-0005-0000-0000-0000F0810000}"/>
    <cellStyle name="Note 2 2 2 4 3 3 2" xfId="30294" xr:uid="{00000000-0005-0000-0000-0000F1810000}"/>
    <cellStyle name="Note 2 2 2 4 3 4" xfId="30292" xr:uid="{00000000-0005-0000-0000-0000F2810000}"/>
    <cellStyle name="Note 2 2 2 4 4" xfId="15530" xr:uid="{00000000-0005-0000-0000-0000F3810000}"/>
    <cellStyle name="Note 2 2 2 4 4 2" xfId="15531" xr:uid="{00000000-0005-0000-0000-0000F4810000}"/>
    <cellStyle name="Note 2 2 2 4 4 2 2" xfId="30296" xr:uid="{00000000-0005-0000-0000-0000F5810000}"/>
    <cellStyle name="Note 2 2 2 4 4 3" xfId="30295" xr:uid="{00000000-0005-0000-0000-0000F6810000}"/>
    <cellStyle name="Note 2 2 2 4 5" xfId="30285" xr:uid="{00000000-0005-0000-0000-0000F7810000}"/>
    <cellStyle name="Note 2 2 2 5" xfId="15532" xr:uid="{00000000-0005-0000-0000-0000F8810000}"/>
    <cellStyle name="Note 2 2 2 5 2" xfId="15533" xr:uid="{00000000-0005-0000-0000-0000F9810000}"/>
    <cellStyle name="Note 2 2 2 5 2 2" xfId="15534" xr:uid="{00000000-0005-0000-0000-0000FA810000}"/>
    <cellStyle name="Note 2 2 2 5 2 2 2" xfId="30299" xr:uid="{00000000-0005-0000-0000-0000FB810000}"/>
    <cellStyle name="Note 2 2 2 5 2 3" xfId="15535" xr:uid="{00000000-0005-0000-0000-0000FC810000}"/>
    <cellStyle name="Note 2 2 2 5 2 3 2" xfId="30300" xr:uid="{00000000-0005-0000-0000-0000FD810000}"/>
    <cellStyle name="Note 2 2 2 5 2 4" xfId="30298" xr:uid="{00000000-0005-0000-0000-0000FE810000}"/>
    <cellStyle name="Note 2 2 2 5 3" xfId="15536" xr:uid="{00000000-0005-0000-0000-0000FF810000}"/>
    <cellStyle name="Note 2 2 2 5 3 2" xfId="15537" xr:uid="{00000000-0005-0000-0000-000000820000}"/>
    <cellStyle name="Note 2 2 2 5 3 2 2" xfId="30302" xr:uid="{00000000-0005-0000-0000-000001820000}"/>
    <cellStyle name="Note 2 2 2 5 3 3" xfId="30301" xr:uid="{00000000-0005-0000-0000-000002820000}"/>
    <cellStyle name="Note 2 2 2 5 4" xfId="30297" xr:uid="{00000000-0005-0000-0000-000003820000}"/>
    <cellStyle name="Note 2 2 2 6" xfId="15538" xr:uid="{00000000-0005-0000-0000-000004820000}"/>
    <cellStyle name="Note 2 2 2 6 2" xfId="15539" xr:uid="{00000000-0005-0000-0000-000005820000}"/>
    <cellStyle name="Note 2 2 2 6 2 2" xfId="15540" xr:uid="{00000000-0005-0000-0000-000006820000}"/>
    <cellStyle name="Note 2 2 2 6 2 2 2" xfId="30305" xr:uid="{00000000-0005-0000-0000-000007820000}"/>
    <cellStyle name="Note 2 2 2 6 2 3" xfId="15541" xr:uid="{00000000-0005-0000-0000-000008820000}"/>
    <cellStyle name="Note 2 2 2 6 2 3 2" xfId="30306" xr:uid="{00000000-0005-0000-0000-000009820000}"/>
    <cellStyle name="Note 2 2 2 6 2 4" xfId="30304" xr:uid="{00000000-0005-0000-0000-00000A820000}"/>
    <cellStyle name="Note 2 2 2 6 3" xfId="15542" xr:uid="{00000000-0005-0000-0000-00000B820000}"/>
    <cellStyle name="Note 2 2 2 6 3 2" xfId="30307" xr:uid="{00000000-0005-0000-0000-00000C820000}"/>
    <cellStyle name="Note 2 2 2 6 4" xfId="15543" xr:uid="{00000000-0005-0000-0000-00000D820000}"/>
    <cellStyle name="Note 2 2 2 6 4 2" xfId="30308" xr:uid="{00000000-0005-0000-0000-00000E820000}"/>
    <cellStyle name="Note 2 2 2 6 5" xfId="30303" xr:uid="{00000000-0005-0000-0000-00000F820000}"/>
    <cellStyle name="Note 2 2 2 7" xfId="15544" xr:uid="{00000000-0005-0000-0000-000010820000}"/>
    <cellStyle name="Note 2 2 2 7 2" xfId="15545" xr:uid="{00000000-0005-0000-0000-000011820000}"/>
    <cellStyle name="Note 2 2 2 7 2 2" xfId="30310" xr:uid="{00000000-0005-0000-0000-000012820000}"/>
    <cellStyle name="Note 2 2 2 7 3" xfId="15546" xr:uid="{00000000-0005-0000-0000-000013820000}"/>
    <cellStyle name="Note 2 2 2 7 3 2" xfId="30311" xr:uid="{00000000-0005-0000-0000-000014820000}"/>
    <cellStyle name="Note 2 2 2 7 4" xfId="30309" xr:uid="{00000000-0005-0000-0000-000015820000}"/>
    <cellStyle name="Note 2 2 2 8" xfId="15547" xr:uid="{00000000-0005-0000-0000-000016820000}"/>
    <cellStyle name="Note 2 2 2 8 2" xfId="15548" xr:uid="{00000000-0005-0000-0000-000017820000}"/>
    <cellStyle name="Note 2 2 2 8 2 2" xfId="30313" xr:uid="{00000000-0005-0000-0000-000018820000}"/>
    <cellStyle name="Note 2 2 2 8 3" xfId="30312" xr:uid="{00000000-0005-0000-0000-000019820000}"/>
    <cellStyle name="Note 2 2 2 9" xfId="30248" xr:uid="{00000000-0005-0000-0000-00001A820000}"/>
    <cellStyle name="Note 2 2 3" xfId="15549" xr:uid="{00000000-0005-0000-0000-00001B820000}"/>
    <cellStyle name="Note 2 2 3 2" xfId="15550" xr:uid="{00000000-0005-0000-0000-00001C820000}"/>
    <cellStyle name="Note 2 2 3 2 2" xfId="15551" xr:uid="{00000000-0005-0000-0000-00001D820000}"/>
    <cellStyle name="Note 2 2 3 2 2 2" xfId="15552" xr:uid="{00000000-0005-0000-0000-00001E820000}"/>
    <cellStyle name="Note 2 2 3 2 2 2 2" xfId="15553" xr:uid="{00000000-0005-0000-0000-00001F820000}"/>
    <cellStyle name="Note 2 2 3 2 2 2 2 2" xfId="30318" xr:uid="{00000000-0005-0000-0000-000020820000}"/>
    <cellStyle name="Note 2 2 3 2 2 2 3" xfId="15554" xr:uid="{00000000-0005-0000-0000-000021820000}"/>
    <cellStyle name="Note 2 2 3 2 2 2 3 2" xfId="30319" xr:uid="{00000000-0005-0000-0000-000022820000}"/>
    <cellStyle name="Note 2 2 3 2 2 2 4" xfId="30317" xr:uid="{00000000-0005-0000-0000-000023820000}"/>
    <cellStyle name="Note 2 2 3 2 2 3" xfId="15555" xr:uid="{00000000-0005-0000-0000-000024820000}"/>
    <cellStyle name="Note 2 2 3 2 2 3 2" xfId="15556" xr:uid="{00000000-0005-0000-0000-000025820000}"/>
    <cellStyle name="Note 2 2 3 2 2 3 2 2" xfId="30321" xr:uid="{00000000-0005-0000-0000-000026820000}"/>
    <cellStyle name="Note 2 2 3 2 2 3 3" xfId="30320" xr:uid="{00000000-0005-0000-0000-000027820000}"/>
    <cellStyle name="Note 2 2 3 2 2 4" xfId="30316" xr:uid="{00000000-0005-0000-0000-000028820000}"/>
    <cellStyle name="Note 2 2 3 2 3" xfId="15557" xr:uid="{00000000-0005-0000-0000-000029820000}"/>
    <cellStyle name="Note 2 2 3 2 3 2" xfId="15558" xr:uid="{00000000-0005-0000-0000-00002A820000}"/>
    <cellStyle name="Note 2 2 3 2 3 2 2" xfId="30323" xr:uid="{00000000-0005-0000-0000-00002B820000}"/>
    <cellStyle name="Note 2 2 3 2 3 3" xfId="15559" xr:uid="{00000000-0005-0000-0000-00002C820000}"/>
    <cellStyle name="Note 2 2 3 2 3 3 2" xfId="30324" xr:uid="{00000000-0005-0000-0000-00002D820000}"/>
    <cellStyle name="Note 2 2 3 2 3 4" xfId="30322" xr:uid="{00000000-0005-0000-0000-00002E820000}"/>
    <cellStyle name="Note 2 2 3 2 4" xfId="15560" xr:uid="{00000000-0005-0000-0000-00002F820000}"/>
    <cellStyle name="Note 2 2 3 2 4 2" xfId="15561" xr:uid="{00000000-0005-0000-0000-000030820000}"/>
    <cellStyle name="Note 2 2 3 2 4 2 2" xfId="30326" xr:uid="{00000000-0005-0000-0000-000031820000}"/>
    <cellStyle name="Note 2 2 3 2 4 3" xfId="30325" xr:uid="{00000000-0005-0000-0000-000032820000}"/>
    <cellStyle name="Note 2 2 3 2 5" xfId="30315" xr:uid="{00000000-0005-0000-0000-000033820000}"/>
    <cellStyle name="Note 2 2 3 3" xfId="15562" xr:uid="{00000000-0005-0000-0000-000034820000}"/>
    <cellStyle name="Note 2 2 3 3 2" xfId="15563" xr:uid="{00000000-0005-0000-0000-000035820000}"/>
    <cellStyle name="Note 2 2 3 3 2 2" xfId="15564" xr:uid="{00000000-0005-0000-0000-000036820000}"/>
    <cellStyle name="Note 2 2 3 3 2 2 2" xfId="30329" xr:uid="{00000000-0005-0000-0000-000037820000}"/>
    <cellStyle name="Note 2 2 3 3 2 3" xfId="15565" xr:uid="{00000000-0005-0000-0000-000038820000}"/>
    <cellStyle name="Note 2 2 3 3 2 3 2" xfId="30330" xr:uid="{00000000-0005-0000-0000-000039820000}"/>
    <cellStyle name="Note 2 2 3 3 2 4" xfId="30328" xr:uid="{00000000-0005-0000-0000-00003A820000}"/>
    <cellStyle name="Note 2 2 3 3 3" xfId="15566" xr:uid="{00000000-0005-0000-0000-00003B820000}"/>
    <cellStyle name="Note 2 2 3 3 3 2" xfId="15567" xr:uid="{00000000-0005-0000-0000-00003C820000}"/>
    <cellStyle name="Note 2 2 3 3 3 2 2" xfId="30332" xr:uid="{00000000-0005-0000-0000-00003D820000}"/>
    <cellStyle name="Note 2 2 3 3 3 3" xfId="30331" xr:uid="{00000000-0005-0000-0000-00003E820000}"/>
    <cellStyle name="Note 2 2 3 3 4" xfId="30327" xr:uid="{00000000-0005-0000-0000-00003F820000}"/>
    <cellStyle name="Note 2 2 3 4" xfId="15568" xr:uid="{00000000-0005-0000-0000-000040820000}"/>
    <cellStyle name="Note 2 2 3 4 2" xfId="15569" xr:uid="{00000000-0005-0000-0000-000041820000}"/>
    <cellStyle name="Note 2 2 3 4 2 2" xfId="30334" xr:uid="{00000000-0005-0000-0000-000042820000}"/>
    <cellStyle name="Note 2 2 3 4 3" xfId="15570" xr:uid="{00000000-0005-0000-0000-000043820000}"/>
    <cellStyle name="Note 2 2 3 4 3 2" xfId="30335" xr:uid="{00000000-0005-0000-0000-000044820000}"/>
    <cellStyle name="Note 2 2 3 4 4" xfId="30333" xr:uid="{00000000-0005-0000-0000-000045820000}"/>
    <cellStyle name="Note 2 2 3 5" xfId="15571" xr:uid="{00000000-0005-0000-0000-000046820000}"/>
    <cellStyle name="Note 2 2 3 5 2" xfId="15572" xr:uid="{00000000-0005-0000-0000-000047820000}"/>
    <cellStyle name="Note 2 2 3 5 2 2" xfId="30337" xr:uid="{00000000-0005-0000-0000-000048820000}"/>
    <cellStyle name="Note 2 2 3 5 3" xfId="30336" xr:uid="{00000000-0005-0000-0000-000049820000}"/>
    <cellStyle name="Note 2 2 3 6" xfId="30314" xr:uid="{00000000-0005-0000-0000-00004A820000}"/>
    <cellStyle name="Note 2 2 4" xfId="15573" xr:uid="{00000000-0005-0000-0000-00004B820000}"/>
    <cellStyle name="Note 2 2 4 2" xfId="15574" xr:uid="{00000000-0005-0000-0000-00004C820000}"/>
    <cellStyle name="Note 2 2 4 2 2" xfId="15575" xr:uid="{00000000-0005-0000-0000-00004D820000}"/>
    <cellStyle name="Note 2 2 4 2 2 2" xfId="15576" xr:uid="{00000000-0005-0000-0000-00004E820000}"/>
    <cellStyle name="Note 2 2 4 2 2 2 2" xfId="30341" xr:uid="{00000000-0005-0000-0000-00004F820000}"/>
    <cellStyle name="Note 2 2 4 2 2 3" xfId="15577" xr:uid="{00000000-0005-0000-0000-000050820000}"/>
    <cellStyle name="Note 2 2 4 2 2 3 2" xfId="30342" xr:uid="{00000000-0005-0000-0000-000051820000}"/>
    <cellStyle name="Note 2 2 4 2 2 4" xfId="30340" xr:uid="{00000000-0005-0000-0000-000052820000}"/>
    <cellStyle name="Note 2 2 4 2 3" xfId="15578" xr:uid="{00000000-0005-0000-0000-000053820000}"/>
    <cellStyle name="Note 2 2 4 2 3 2" xfId="15579" xr:uid="{00000000-0005-0000-0000-000054820000}"/>
    <cellStyle name="Note 2 2 4 2 3 2 2" xfId="30344" xr:uid="{00000000-0005-0000-0000-000055820000}"/>
    <cellStyle name="Note 2 2 4 2 3 3" xfId="30343" xr:uid="{00000000-0005-0000-0000-000056820000}"/>
    <cellStyle name="Note 2 2 4 2 4" xfId="30339" xr:uid="{00000000-0005-0000-0000-000057820000}"/>
    <cellStyle name="Note 2 2 4 3" xfId="15580" xr:uid="{00000000-0005-0000-0000-000058820000}"/>
    <cellStyle name="Note 2 2 4 3 2" xfId="15581" xr:uid="{00000000-0005-0000-0000-000059820000}"/>
    <cellStyle name="Note 2 2 4 3 2 2" xfId="30346" xr:uid="{00000000-0005-0000-0000-00005A820000}"/>
    <cellStyle name="Note 2 2 4 3 3" xfId="15582" xr:uid="{00000000-0005-0000-0000-00005B820000}"/>
    <cellStyle name="Note 2 2 4 3 3 2" xfId="30347" xr:uid="{00000000-0005-0000-0000-00005C820000}"/>
    <cellStyle name="Note 2 2 4 3 4" xfId="30345" xr:uid="{00000000-0005-0000-0000-00005D820000}"/>
    <cellStyle name="Note 2 2 4 4" xfId="15583" xr:uid="{00000000-0005-0000-0000-00005E820000}"/>
    <cellStyle name="Note 2 2 4 4 2" xfId="15584" xr:uid="{00000000-0005-0000-0000-00005F820000}"/>
    <cellStyle name="Note 2 2 4 4 2 2" xfId="30349" xr:uid="{00000000-0005-0000-0000-000060820000}"/>
    <cellStyle name="Note 2 2 4 4 3" xfId="30348" xr:uid="{00000000-0005-0000-0000-000061820000}"/>
    <cellStyle name="Note 2 2 4 5" xfId="30338" xr:uid="{00000000-0005-0000-0000-000062820000}"/>
    <cellStyle name="Note 2 2 5" xfId="15585" xr:uid="{00000000-0005-0000-0000-000063820000}"/>
    <cellStyle name="Note 2 2 5 2" xfId="15586" xr:uid="{00000000-0005-0000-0000-000064820000}"/>
    <cellStyle name="Note 2 2 5 2 2" xfId="15587" xr:uid="{00000000-0005-0000-0000-000065820000}"/>
    <cellStyle name="Note 2 2 6" xfId="15588" xr:uid="{00000000-0005-0000-0000-000066820000}"/>
    <cellStyle name="Note 2 2 6 2" xfId="15589" xr:uid="{00000000-0005-0000-0000-000067820000}"/>
    <cellStyle name="Note 2 2 6 2 2" xfId="15590" xr:uid="{00000000-0005-0000-0000-000068820000}"/>
    <cellStyle name="Note 2 2 6 2 2 2" xfId="15591" xr:uid="{00000000-0005-0000-0000-000069820000}"/>
    <cellStyle name="Note 2 2 6 2 2 2 2" xfId="30353" xr:uid="{00000000-0005-0000-0000-00006A820000}"/>
    <cellStyle name="Note 2 2 6 2 2 3" xfId="15592" xr:uid="{00000000-0005-0000-0000-00006B820000}"/>
    <cellStyle name="Note 2 2 6 2 2 3 2" xfId="30354" xr:uid="{00000000-0005-0000-0000-00006C820000}"/>
    <cellStyle name="Note 2 2 6 2 2 4" xfId="30352" xr:uid="{00000000-0005-0000-0000-00006D820000}"/>
    <cellStyle name="Note 2 2 6 2 3" xfId="15593" xr:uid="{00000000-0005-0000-0000-00006E820000}"/>
    <cellStyle name="Note 2 2 6 2 3 2" xfId="15594" xr:uid="{00000000-0005-0000-0000-00006F820000}"/>
    <cellStyle name="Note 2 2 6 2 3 2 2" xfId="30356" xr:uid="{00000000-0005-0000-0000-000070820000}"/>
    <cellStyle name="Note 2 2 6 2 3 3" xfId="30355" xr:uid="{00000000-0005-0000-0000-000071820000}"/>
    <cellStyle name="Note 2 2 6 2 4" xfId="30351" xr:uid="{00000000-0005-0000-0000-000072820000}"/>
    <cellStyle name="Note 2 2 6 3" xfId="15595" xr:uid="{00000000-0005-0000-0000-000073820000}"/>
    <cellStyle name="Note 2 2 6 3 2" xfId="15596" xr:uid="{00000000-0005-0000-0000-000074820000}"/>
    <cellStyle name="Note 2 2 6 3 2 2" xfId="30358" xr:uid="{00000000-0005-0000-0000-000075820000}"/>
    <cellStyle name="Note 2 2 6 3 3" xfId="15597" xr:uid="{00000000-0005-0000-0000-000076820000}"/>
    <cellStyle name="Note 2 2 6 3 3 2" xfId="30359" xr:uid="{00000000-0005-0000-0000-000077820000}"/>
    <cellStyle name="Note 2 2 6 3 4" xfId="30357" xr:uid="{00000000-0005-0000-0000-000078820000}"/>
    <cellStyle name="Note 2 2 6 4" xfId="15598" xr:uid="{00000000-0005-0000-0000-000079820000}"/>
    <cellStyle name="Note 2 2 6 4 2" xfId="15599" xr:uid="{00000000-0005-0000-0000-00007A820000}"/>
    <cellStyle name="Note 2 2 6 4 2 2" xfId="30361" xr:uid="{00000000-0005-0000-0000-00007B820000}"/>
    <cellStyle name="Note 2 2 6 4 3" xfId="30360" xr:uid="{00000000-0005-0000-0000-00007C820000}"/>
    <cellStyle name="Note 2 2 6 5" xfId="30350" xr:uid="{00000000-0005-0000-0000-00007D820000}"/>
    <cellStyle name="Note 2 2 7" xfId="15600" xr:uid="{00000000-0005-0000-0000-00007E820000}"/>
    <cellStyle name="Note 2 2 7 2" xfId="15601" xr:uid="{00000000-0005-0000-0000-00007F820000}"/>
    <cellStyle name="Note 2 2 7 2 2" xfId="15602" xr:uid="{00000000-0005-0000-0000-000080820000}"/>
    <cellStyle name="Note 2 2 7 2 2 2" xfId="30364" xr:uid="{00000000-0005-0000-0000-000081820000}"/>
    <cellStyle name="Note 2 2 7 2 3" xfId="15603" xr:uid="{00000000-0005-0000-0000-000082820000}"/>
    <cellStyle name="Note 2 2 7 2 3 2" xfId="30365" xr:uid="{00000000-0005-0000-0000-000083820000}"/>
    <cellStyle name="Note 2 2 7 2 4" xfId="30363" xr:uid="{00000000-0005-0000-0000-000084820000}"/>
    <cellStyle name="Note 2 2 7 3" xfId="15604" xr:uid="{00000000-0005-0000-0000-000085820000}"/>
    <cellStyle name="Note 2 2 7 3 2" xfId="15605" xr:uid="{00000000-0005-0000-0000-000086820000}"/>
    <cellStyle name="Note 2 2 7 3 2 2" xfId="30367" xr:uid="{00000000-0005-0000-0000-000087820000}"/>
    <cellStyle name="Note 2 2 7 3 3" xfId="30366" xr:uid="{00000000-0005-0000-0000-000088820000}"/>
    <cellStyle name="Note 2 2 7 4" xfId="30362" xr:uid="{00000000-0005-0000-0000-000089820000}"/>
    <cellStyle name="Note 2 2 8" xfId="15606" xr:uid="{00000000-0005-0000-0000-00008A820000}"/>
    <cellStyle name="Note 2 2 8 2" xfId="15607" xr:uid="{00000000-0005-0000-0000-00008B820000}"/>
    <cellStyle name="Note 2 2 8 2 2" xfId="15608" xr:uid="{00000000-0005-0000-0000-00008C820000}"/>
    <cellStyle name="Note 2 2 8 2 2 2" xfId="30370" xr:uid="{00000000-0005-0000-0000-00008D820000}"/>
    <cellStyle name="Note 2 2 8 2 3" xfId="15609" xr:uid="{00000000-0005-0000-0000-00008E820000}"/>
    <cellStyle name="Note 2 2 8 2 3 2" xfId="30371" xr:uid="{00000000-0005-0000-0000-00008F820000}"/>
    <cellStyle name="Note 2 2 8 2 4" xfId="30369" xr:uid="{00000000-0005-0000-0000-000090820000}"/>
    <cellStyle name="Note 2 2 8 3" xfId="15610" xr:uid="{00000000-0005-0000-0000-000091820000}"/>
    <cellStyle name="Note 2 2 8 3 2" xfId="30372" xr:uid="{00000000-0005-0000-0000-000092820000}"/>
    <cellStyle name="Note 2 2 8 4" xfId="15611" xr:uid="{00000000-0005-0000-0000-000093820000}"/>
    <cellStyle name="Note 2 2 8 4 2" xfId="30373" xr:uid="{00000000-0005-0000-0000-000094820000}"/>
    <cellStyle name="Note 2 2 8 5" xfId="30368" xr:uid="{00000000-0005-0000-0000-000095820000}"/>
    <cellStyle name="Note 2 2 9" xfId="15612" xr:uid="{00000000-0005-0000-0000-000096820000}"/>
    <cellStyle name="Note 2 2 9 2" xfId="15613" xr:uid="{00000000-0005-0000-0000-000097820000}"/>
    <cellStyle name="Note 2 2 9 2 2" xfId="30375" xr:uid="{00000000-0005-0000-0000-000098820000}"/>
    <cellStyle name="Note 2 2 9 3" xfId="15614" xr:uid="{00000000-0005-0000-0000-000099820000}"/>
    <cellStyle name="Note 2 2 9 3 2" xfId="30376" xr:uid="{00000000-0005-0000-0000-00009A820000}"/>
    <cellStyle name="Note 2 2 9 4" xfId="30374" xr:uid="{00000000-0005-0000-0000-00009B820000}"/>
    <cellStyle name="Note 2 3" xfId="15615" xr:uid="{00000000-0005-0000-0000-00009C820000}"/>
    <cellStyle name="Note 2 3 2" xfId="15616" xr:uid="{00000000-0005-0000-0000-00009D820000}"/>
    <cellStyle name="Note 2 3 2 2" xfId="15617" xr:uid="{00000000-0005-0000-0000-00009E820000}"/>
    <cellStyle name="Note 2 3 2 2 2" xfId="15618" xr:uid="{00000000-0005-0000-0000-00009F820000}"/>
    <cellStyle name="Note 2 3 2 2 2 2" xfId="15619" xr:uid="{00000000-0005-0000-0000-0000A0820000}"/>
    <cellStyle name="Note 2 3 2 2 2 2 2" xfId="15620" xr:uid="{00000000-0005-0000-0000-0000A1820000}"/>
    <cellStyle name="Note 2 3 2 2 2 2 2 2" xfId="30382" xr:uid="{00000000-0005-0000-0000-0000A2820000}"/>
    <cellStyle name="Note 2 3 2 2 2 2 3" xfId="15621" xr:uid="{00000000-0005-0000-0000-0000A3820000}"/>
    <cellStyle name="Note 2 3 2 2 2 2 3 2" xfId="30383" xr:uid="{00000000-0005-0000-0000-0000A4820000}"/>
    <cellStyle name="Note 2 3 2 2 2 2 4" xfId="30381" xr:uid="{00000000-0005-0000-0000-0000A5820000}"/>
    <cellStyle name="Note 2 3 2 2 2 3" xfId="15622" xr:uid="{00000000-0005-0000-0000-0000A6820000}"/>
    <cellStyle name="Note 2 3 2 2 2 3 2" xfId="15623" xr:uid="{00000000-0005-0000-0000-0000A7820000}"/>
    <cellStyle name="Note 2 3 2 2 2 3 2 2" xfId="30385" xr:uid="{00000000-0005-0000-0000-0000A8820000}"/>
    <cellStyle name="Note 2 3 2 2 2 3 3" xfId="30384" xr:uid="{00000000-0005-0000-0000-0000A9820000}"/>
    <cellStyle name="Note 2 3 2 2 2 4" xfId="30380" xr:uid="{00000000-0005-0000-0000-0000AA820000}"/>
    <cellStyle name="Note 2 3 2 2 3" xfId="15624" xr:uid="{00000000-0005-0000-0000-0000AB820000}"/>
    <cellStyle name="Note 2 3 2 2 3 2" xfId="15625" xr:uid="{00000000-0005-0000-0000-0000AC820000}"/>
    <cellStyle name="Note 2 3 2 2 3 2 2" xfId="30387" xr:uid="{00000000-0005-0000-0000-0000AD820000}"/>
    <cellStyle name="Note 2 3 2 2 3 3" xfId="15626" xr:uid="{00000000-0005-0000-0000-0000AE820000}"/>
    <cellStyle name="Note 2 3 2 2 3 3 2" xfId="30388" xr:uid="{00000000-0005-0000-0000-0000AF820000}"/>
    <cellStyle name="Note 2 3 2 2 3 4" xfId="30386" xr:uid="{00000000-0005-0000-0000-0000B0820000}"/>
    <cellStyle name="Note 2 3 2 2 4" xfId="15627" xr:uid="{00000000-0005-0000-0000-0000B1820000}"/>
    <cellStyle name="Note 2 3 2 2 4 2" xfId="15628" xr:uid="{00000000-0005-0000-0000-0000B2820000}"/>
    <cellStyle name="Note 2 3 2 2 4 2 2" xfId="30390" xr:uid="{00000000-0005-0000-0000-0000B3820000}"/>
    <cellStyle name="Note 2 3 2 2 4 3" xfId="30389" xr:uid="{00000000-0005-0000-0000-0000B4820000}"/>
    <cellStyle name="Note 2 3 2 2 5" xfId="30379" xr:uid="{00000000-0005-0000-0000-0000B5820000}"/>
    <cellStyle name="Note 2 3 2 3" xfId="15629" xr:uid="{00000000-0005-0000-0000-0000B6820000}"/>
    <cellStyle name="Note 2 3 2 3 2" xfId="15630" xr:uid="{00000000-0005-0000-0000-0000B7820000}"/>
    <cellStyle name="Note 2 3 2 3 2 2" xfId="15631" xr:uid="{00000000-0005-0000-0000-0000B8820000}"/>
    <cellStyle name="Note 2 3 2 3 2 2 2" xfId="30393" xr:uid="{00000000-0005-0000-0000-0000B9820000}"/>
    <cellStyle name="Note 2 3 2 3 2 3" xfId="15632" xr:uid="{00000000-0005-0000-0000-0000BA820000}"/>
    <cellStyle name="Note 2 3 2 3 2 3 2" xfId="30394" xr:uid="{00000000-0005-0000-0000-0000BB820000}"/>
    <cellStyle name="Note 2 3 2 3 2 4" xfId="30392" xr:uid="{00000000-0005-0000-0000-0000BC820000}"/>
    <cellStyle name="Note 2 3 2 3 3" xfId="15633" xr:uid="{00000000-0005-0000-0000-0000BD820000}"/>
    <cellStyle name="Note 2 3 2 3 3 2" xfId="15634" xr:uid="{00000000-0005-0000-0000-0000BE820000}"/>
    <cellStyle name="Note 2 3 2 3 3 2 2" xfId="30396" xr:uid="{00000000-0005-0000-0000-0000BF820000}"/>
    <cellStyle name="Note 2 3 2 3 3 3" xfId="30395" xr:uid="{00000000-0005-0000-0000-0000C0820000}"/>
    <cellStyle name="Note 2 3 2 3 4" xfId="30391" xr:uid="{00000000-0005-0000-0000-0000C1820000}"/>
    <cellStyle name="Note 2 3 2 4" xfId="15635" xr:uid="{00000000-0005-0000-0000-0000C2820000}"/>
    <cellStyle name="Note 2 3 2 4 2" xfId="15636" xr:uid="{00000000-0005-0000-0000-0000C3820000}"/>
    <cellStyle name="Note 2 3 2 4 2 2" xfId="30398" xr:uid="{00000000-0005-0000-0000-0000C4820000}"/>
    <cellStyle name="Note 2 3 2 4 3" xfId="15637" xr:uid="{00000000-0005-0000-0000-0000C5820000}"/>
    <cellStyle name="Note 2 3 2 4 3 2" xfId="30399" xr:uid="{00000000-0005-0000-0000-0000C6820000}"/>
    <cellStyle name="Note 2 3 2 4 4" xfId="30397" xr:uid="{00000000-0005-0000-0000-0000C7820000}"/>
    <cellStyle name="Note 2 3 2 5" xfId="15638" xr:uid="{00000000-0005-0000-0000-0000C8820000}"/>
    <cellStyle name="Note 2 3 2 5 2" xfId="15639" xr:uid="{00000000-0005-0000-0000-0000C9820000}"/>
    <cellStyle name="Note 2 3 2 5 2 2" xfId="30401" xr:uid="{00000000-0005-0000-0000-0000CA820000}"/>
    <cellStyle name="Note 2 3 2 5 3" xfId="30400" xr:uid="{00000000-0005-0000-0000-0000CB820000}"/>
    <cellStyle name="Note 2 3 2 6" xfId="30378" xr:uid="{00000000-0005-0000-0000-0000CC820000}"/>
    <cellStyle name="Note 2 3 3" xfId="15640" xr:uid="{00000000-0005-0000-0000-0000CD820000}"/>
    <cellStyle name="Note 2 3 3 2" xfId="15641" xr:uid="{00000000-0005-0000-0000-0000CE820000}"/>
    <cellStyle name="Note 2 3 3 2 2" xfId="15642" xr:uid="{00000000-0005-0000-0000-0000CF820000}"/>
    <cellStyle name="Note 2 3 3 2 2 2" xfId="15643" xr:uid="{00000000-0005-0000-0000-0000D0820000}"/>
    <cellStyle name="Note 2 3 3 2 2 2 2" xfId="30405" xr:uid="{00000000-0005-0000-0000-0000D1820000}"/>
    <cellStyle name="Note 2 3 3 2 2 3" xfId="15644" xr:uid="{00000000-0005-0000-0000-0000D2820000}"/>
    <cellStyle name="Note 2 3 3 2 2 3 2" xfId="30406" xr:uid="{00000000-0005-0000-0000-0000D3820000}"/>
    <cellStyle name="Note 2 3 3 2 2 4" xfId="30404" xr:uid="{00000000-0005-0000-0000-0000D4820000}"/>
    <cellStyle name="Note 2 3 3 2 3" xfId="15645" xr:uid="{00000000-0005-0000-0000-0000D5820000}"/>
    <cellStyle name="Note 2 3 3 2 3 2" xfId="15646" xr:uid="{00000000-0005-0000-0000-0000D6820000}"/>
    <cellStyle name="Note 2 3 3 2 3 2 2" xfId="30408" xr:uid="{00000000-0005-0000-0000-0000D7820000}"/>
    <cellStyle name="Note 2 3 3 2 3 3" xfId="30407" xr:uid="{00000000-0005-0000-0000-0000D8820000}"/>
    <cellStyle name="Note 2 3 3 2 4" xfId="30403" xr:uid="{00000000-0005-0000-0000-0000D9820000}"/>
    <cellStyle name="Note 2 3 3 3" xfId="15647" xr:uid="{00000000-0005-0000-0000-0000DA820000}"/>
    <cellStyle name="Note 2 3 3 3 2" xfId="15648" xr:uid="{00000000-0005-0000-0000-0000DB820000}"/>
    <cellStyle name="Note 2 3 3 3 2 2" xfId="30410" xr:uid="{00000000-0005-0000-0000-0000DC820000}"/>
    <cellStyle name="Note 2 3 3 3 3" xfId="15649" xr:uid="{00000000-0005-0000-0000-0000DD820000}"/>
    <cellStyle name="Note 2 3 3 3 3 2" xfId="30411" xr:uid="{00000000-0005-0000-0000-0000DE820000}"/>
    <cellStyle name="Note 2 3 3 3 4" xfId="30409" xr:uid="{00000000-0005-0000-0000-0000DF820000}"/>
    <cellStyle name="Note 2 3 3 4" xfId="15650" xr:uid="{00000000-0005-0000-0000-0000E0820000}"/>
    <cellStyle name="Note 2 3 3 4 2" xfId="15651" xr:uid="{00000000-0005-0000-0000-0000E1820000}"/>
    <cellStyle name="Note 2 3 3 4 2 2" xfId="30413" xr:uid="{00000000-0005-0000-0000-0000E2820000}"/>
    <cellStyle name="Note 2 3 3 4 3" xfId="30412" xr:uid="{00000000-0005-0000-0000-0000E3820000}"/>
    <cellStyle name="Note 2 3 3 5" xfId="30402" xr:uid="{00000000-0005-0000-0000-0000E4820000}"/>
    <cellStyle name="Note 2 3 4" xfId="15652" xr:uid="{00000000-0005-0000-0000-0000E5820000}"/>
    <cellStyle name="Note 2 3 4 2" xfId="15653" xr:uid="{00000000-0005-0000-0000-0000E6820000}"/>
    <cellStyle name="Note 2 3 4 2 2" xfId="15654" xr:uid="{00000000-0005-0000-0000-0000E7820000}"/>
    <cellStyle name="Note 2 3 5" xfId="15655" xr:uid="{00000000-0005-0000-0000-0000E8820000}"/>
    <cellStyle name="Note 2 3 5 2" xfId="15656" xr:uid="{00000000-0005-0000-0000-0000E9820000}"/>
    <cellStyle name="Note 2 3 5 2 2" xfId="15657" xr:uid="{00000000-0005-0000-0000-0000EA820000}"/>
    <cellStyle name="Note 2 3 5 2 2 2" xfId="30416" xr:uid="{00000000-0005-0000-0000-0000EB820000}"/>
    <cellStyle name="Note 2 3 5 2 3" xfId="15658" xr:uid="{00000000-0005-0000-0000-0000EC820000}"/>
    <cellStyle name="Note 2 3 5 2 3 2" xfId="30417" xr:uid="{00000000-0005-0000-0000-0000ED820000}"/>
    <cellStyle name="Note 2 3 5 2 4" xfId="30415" xr:uid="{00000000-0005-0000-0000-0000EE820000}"/>
    <cellStyle name="Note 2 3 5 3" xfId="15659" xr:uid="{00000000-0005-0000-0000-0000EF820000}"/>
    <cellStyle name="Note 2 3 5 3 2" xfId="30418" xr:uid="{00000000-0005-0000-0000-0000F0820000}"/>
    <cellStyle name="Note 2 3 5 4" xfId="15660" xr:uid="{00000000-0005-0000-0000-0000F1820000}"/>
    <cellStyle name="Note 2 3 5 4 2" xfId="30419" xr:uid="{00000000-0005-0000-0000-0000F2820000}"/>
    <cellStyle name="Note 2 3 5 5" xfId="30414" xr:uid="{00000000-0005-0000-0000-0000F3820000}"/>
    <cellStyle name="Note 2 3 6" xfId="15661" xr:uid="{00000000-0005-0000-0000-0000F4820000}"/>
    <cellStyle name="Note 2 3 6 2" xfId="15662" xr:uid="{00000000-0005-0000-0000-0000F5820000}"/>
    <cellStyle name="Note 2 3 6 2 2" xfId="30421" xr:uid="{00000000-0005-0000-0000-0000F6820000}"/>
    <cellStyle name="Note 2 3 6 3" xfId="15663" xr:uid="{00000000-0005-0000-0000-0000F7820000}"/>
    <cellStyle name="Note 2 3 6 3 2" xfId="30422" xr:uid="{00000000-0005-0000-0000-0000F8820000}"/>
    <cellStyle name="Note 2 3 6 4" xfId="30420" xr:uid="{00000000-0005-0000-0000-0000F9820000}"/>
    <cellStyle name="Note 2 3 7" xfId="15664" xr:uid="{00000000-0005-0000-0000-0000FA820000}"/>
    <cellStyle name="Note 2 3 7 2" xfId="15665" xr:uid="{00000000-0005-0000-0000-0000FB820000}"/>
    <cellStyle name="Note 2 3 7 2 2" xfId="30424" xr:uid="{00000000-0005-0000-0000-0000FC820000}"/>
    <cellStyle name="Note 2 3 7 3" xfId="30423" xr:uid="{00000000-0005-0000-0000-0000FD820000}"/>
    <cellStyle name="Note 2 3 8" xfId="30377" xr:uid="{00000000-0005-0000-0000-0000FE820000}"/>
    <cellStyle name="Note 2 4" xfId="15666" xr:uid="{00000000-0005-0000-0000-0000FF820000}"/>
    <cellStyle name="Note 2 4 2" xfId="15667" xr:uid="{00000000-0005-0000-0000-000000830000}"/>
    <cellStyle name="Note 2 4 2 2" xfId="15668" xr:uid="{00000000-0005-0000-0000-000001830000}"/>
    <cellStyle name="Note 2 4 2 2 2" xfId="15669" xr:uid="{00000000-0005-0000-0000-000002830000}"/>
    <cellStyle name="Note 2 4 2 2 2 2" xfId="15670" xr:uid="{00000000-0005-0000-0000-000003830000}"/>
    <cellStyle name="Note 2 4 2 2 2 2 2" xfId="15671" xr:uid="{00000000-0005-0000-0000-000004830000}"/>
    <cellStyle name="Note 2 4 2 2 2 2 2 2" xfId="30430" xr:uid="{00000000-0005-0000-0000-000005830000}"/>
    <cellStyle name="Note 2 4 2 2 2 2 3" xfId="15672" xr:uid="{00000000-0005-0000-0000-000006830000}"/>
    <cellStyle name="Note 2 4 2 2 2 2 3 2" xfId="30431" xr:uid="{00000000-0005-0000-0000-000007830000}"/>
    <cellStyle name="Note 2 4 2 2 2 2 4" xfId="30429" xr:uid="{00000000-0005-0000-0000-000008830000}"/>
    <cellStyle name="Note 2 4 2 2 2 3" xfId="15673" xr:uid="{00000000-0005-0000-0000-000009830000}"/>
    <cellStyle name="Note 2 4 2 2 2 3 2" xfId="15674" xr:uid="{00000000-0005-0000-0000-00000A830000}"/>
    <cellStyle name="Note 2 4 2 2 2 3 2 2" xfId="30433" xr:uid="{00000000-0005-0000-0000-00000B830000}"/>
    <cellStyle name="Note 2 4 2 2 2 3 3" xfId="30432" xr:uid="{00000000-0005-0000-0000-00000C830000}"/>
    <cellStyle name="Note 2 4 2 2 2 4" xfId="30428" xr:uid="{00000000-0005-0000-0000-00000D830000}"/>
    <cellStyle name="Note 2 4 2 2 3" xfId="15675" xr:uid="{00000000-0005-0000-0000-00000E830000}"/>
    <cellStyle name="Note 2 4 2 2 3 2" xfId="15676" xr:uid="{00000000-0005-0000-0000-00000F830000}"/>
    <cellStyle name="Note 2 4 2 2 3 2 2" xfId="30435" xr:uid="{00000000-0005-0000-0000-000010830000}"/>
    <cellStyle name="Note 2 4 2 2 3 3" xfId="15677" xr:uid="{00000000-0005-0000-0000-000011830000}"/>
    <cellStyle name="Note 2 4 2 2 3 3 2" xfId="30436" xr:uid="{00000000-0005-0000-0000-000012830000}"/>
    <cellStyle name="Note 2 4 2 2 3 4" xfId="30434" xr:uid="{00000000-0005-0000-0000-000013830000}"/>
    <cellStyle name="Note 2 4 2 2 4" xfId="15678" xr:uid="{00000000-0005-0000-0000-000014830000}"/>
    <cellStyle name="Note 2 4 2 2 4 2" xfId="15679" xr:uid="{00000000-0005-0000-0000-000015830000}"/>
    <cellStyle name="Note 2 4 2 2 4 2 2" xfId="30438" xr:uid="{00000000-0005-0000-0000-000016830000}"/>
    <cellStyle name="Note 2 4 2 2 4 3" xfId="30437" xr:uid="{00000000-0005-0000-0000-000017830000}"/>
    <cellStyle name="Note 2 4 2 2 5" xfId="30427" xr:uid="{00000000-0005-0000-0000-000018830000}"/>
    <cellStyle name="Note 2 4 2 3" xfId="15680" xr:uid="{00000000-0005-0000-0000-000019830000}"/>
    <cellStyle name="Note 2 4 2 3 2" xfId="15681" xr:uid="{00000000-0005-0000-0000-00001A830000}"/>
    <cellStyle name="Note 2 4 2 3 2 2" xfId="15682" xr:uid="{00000000-0005-0000-0000-00001B830000}"/>
    <cellStyle name="Note 2 4 2 3 2 2 2" xfId="30441" xr:uid="{00000000-0005-0000-0000-00001C830000}"/>
    <cellStyle name="Note 2 4 2 3 2 3" xfId="15683" xr:uid="{00000000-0005-0000-0000-00001D830000}"/>
    <cellStyle name="Note 2 4 2 3 2 3 2" xfId="30442" xr:uid="{00000000-0005-0000-0000-00001E830000}"/>
    <cellStyle name="Note 2 4 2 3 2 4" xfId="30440" xr:uid="{00000000-0005-0000-0000-00001F830000}"/>
    <cellStyle name="Note 2 4 2 3 3" xfId="15684" xr:uid="{00000000-0005-0000-0000-000020830000}"/>
    <cellStyle name="Note 2 4 2 3 3 2" xfId="15685" xr:uid="{00000000-0005-0000-0000-000021830000}"/>
    <cellStyle name="Note 2 4 2 3 3 2 2" xfId="30444" xr:uid="{00000000-0005-0000-0000-000022830000}"/>
    <cellStyle name="Note 2 4 2 3 3 3" xfId="30443" xr:uid="{00000000-0005-0000-0000-000023830000}"/>
    <cellStyle name="Note 2 4 2 3 4" xfId="30439" xr:uid="{00000000-0005-0000-0000-000024830000}"/>
    <cellStyle name="Note 2 4 2 4" xfId="15686" xr:uid="{00000000-0005-0000-0000-000025830000}"/>
    <cellStyle name="Note 2 4 2 4 2" xfId="15687" xr:uid="{00000000-0005-0000-0000-000026830000}"/>
    <cellStyle name="Note 2 4 2 4 2 2" xfId="30446" xr:uid="{00000000-0005-0000-0000-000027830000}"/>
    <cellStyle name="Note 2 4 2 4 3" xfId="15688" xr:uid="{00000000-0005-0000-0000-000028830000}"/>
    <cellStyle name="Note 2 4 2 4 3 2" xfId="30447" xr:uid="{00000000-0005-0000-0000-000029830000}"/>
    <cellStyle name="Note 2 4 2 4 4" xfId="30445" xr:uid="{00000000-0005-0000-0000-00002A830000}"/>
    <cellStyle name="Note 2 4 2 5" xfId="15689" xr:uid="{00000000-0005-0000-0000-00002B830000}"/>
    <cellStyle name="Note 2 4 2 5 2" xfId="15690" xr:uid="{00000000-0005-0000-0000-00002C830000}"/>
    <cellStyle name="Note 2 4 2 5 2 2" xfId="30449" xr:uid="{00000000-0005-0000-0000-00002D830000}"/>
    <cellStyle name="Note 2 4 2 5 3" xfId="30448" xr:uid="{00000000-0005-0000-0000-00002E830000}"/>
    <cellStyle name="Note 2 4 2 6" xfId="30426" xr:uid="{00000000-0005-0000-0000-00002F830000}"/>
    <cellStyle name="Note 2 4 3" xfId="15691" xr:uid="{00000000-0005-0000-0000-000030830000}"/>
    <cellStyle name="Note 2 4 3 2" xfId="15692" xr:uid="{00000000-0005-0000-0000-000031830000}"/>
    <cellStyle name="Note 2 4 3 2 2" xfId="15693" xr:uid="{00000000-0005-0000-0000-000032830000}"/>
    <cellStyle name="Note 2 4 3 2 2 2" xfId="15694" xr:uid="{00000000-0005-0000-0000-000033830000}"/>
    <cellStyle name="Note 2 4 3 2 2 2 2" xfId="30453" xr:uid="{00000000-0005-0000-0000-000034830000}"/>
    <cellStyle name="Note 2 4 3 2 2 3" xfId="15695" xr:uid="{00000000-0005-0000-0000-000035830000}"/>
    <cellStyle name="Note 2 4 3 2 2 3 2" xfId="30454" xr:uid="{00000000-0005-0000-0000-000036830000}"/>
    <cellStyle name="Note 2 4 3 2 2 4" xfId="30452" xr:uid="{00000000-0005-0000-0000-000037830000}"/>
    <cellStyle name="Note 2 4 3 2 3" xfId="15696" xr:uid="{00000000-0005-0000-0000-000038830000}"/>
    <cellStyle name="Note 2 4 3 2 3 2" xfId="15697" xr:uid="{00000000-0005-0000-0000-000039830000}"/>
    <cellStyle name="Note 2 4 3 2 3 2 2" xfId="30456" xr:uid="{00000000-0005-0000-0000-00003A830000}"/>
    <cellStyle name="Note 2 4 3 2 3 3" xfId="30455" xr:uid="{00000000-0005-0000-0000-00003B830000}"/>
    <cellStyle name="Note 2 4 3 2 4" xfId="30451" xr:uid="{00000000-0005-0000-0000-00003C830000}"/>
    <cellStyle name="Note 2 4 3 3" xfId="15698" xr:uid="{00000000-0005-0000-0000-00003D830000}"/>
    <cellStyle name="Note 2 4 3 3 2" xfId="15699" xr:uid="{00000000-0005-0000-0000-00003E830000}"/>
    <cellStyle name="Note 2 4 3 3 2 2" xfId="30458" xr:uid="{00000000-0005-0000-0000-00003F830000}"/>
    <cellStyle name="Note 2 4 3 3 3" xfId="15700" xr:uid="{00000000-0005-0000-0000-000040830000}"/>
    <cellStyle name="Note 2 4 3 3 3 2" xfId="30459" xr:uid="{00000000-0005-0000-0000-000041830000}"/>
    <cellStyle name="Note 2 4 3 3 4" xfId="30457" xr:uid="{00000000-0005-0000-0000-000042830000}"/>
    <cellStyle name="Note 2 4 3 4" xfId="15701" xr:uid="{00000000-0005-0000-0000-000043830000}"/>
    <cellStyle name="Note 2 4 3 4 2" xfId="15702" xr:uid="{00000000-0005-0000-0000-000044830000}"/>
    <cellStyle name="Note 2 4 3 4 2 2" xfId="30461" xr:uid="{00000000-0005-0000-0000-000045830000}"/>
    <cellStyle name="Note 2 4 3 4 3" xfId="30460" xr:uid="{00000000-0005-0000-0000-000046830000}"/>
    <cellStyle name="Note 2 4 3 5" xfId="30450" xr:uid="{00000000-0005-0000-0000-000047830000}"/>
    <cellStyle name="Note 2 4 4" xfId="15703" xr:uid="{00000000-0005-0000-0000-000048830000}"/>
    <cellStyle name="Note 2 4 4 2" xfId="15704" xr:uid="{00000000-0005-0000-0000-000049830000}"/>
    <cellStyle name="Note 2 4 4 2 2" xfId="15705" xr:uid="{00000000-0005-0000-0000-00004A830000}"/>
    <cellStyle name="Note 2 4 5" xfId="15706" xr:uid="{00000000-0005-0000-0000-00004B830000}"/>
    <cellStyle name="Note 2 4 5 2" xfId="15707" xr:uid="{00000000-0005-0000-0000-00004C830000}"/>
    <cellStyle name="Note 2 4 5 2 2" xfId="15708" xr:uid="{00000000-0005-0000-0000-00004D830000}"/>
    <cellStyle name="Note 2 4 5 2 2 2" xfId="30464" xr:uid="{00000000-0005-0000-0000-00004E830000}"/>
    <cellStyle name="Note 2 4 5 2 3" xfId="15709" xr:uid="{00000000-0005-0000-0000-00004F830000}"/>
    <cellStyle name="Note 2 4 5 2 3 2" xfId="30465" xr:uid="{00000000-0005-0000-0000-000050830000}"/>
    <cellStyle name="Note 2 4 5 2 4" xfId="30463" xr:uid="{00000000-0005-0000-0000-000051830000}"/>
    <cellStyle name="Note 2 4 5 3" xfId="15710" xr:uid="{00000000-0005-0000-0000-000052830000}"/>
    <cellStyle name="Note 2 4 5 3 2" xfId="30466" xr:uid="{00000000-0005-0000-0000-000053830000}"/>
    <cellStyle name="Note 2 4 5 4" xfId="15711" xr:uid="{00000000-0005-0000-0000-000054830000}"/>
    <cellStyle name="Note 2 4 5 4 2" xfId="30467" xr:uid="{00000000-0005-0000-0000-000055830000}"/>
    <cellStyle name="Note 2 4 5 5" xfId="30462" xr:uid="{00000000-0005-0000-0000-000056830000}"/>
    <cellStyle name="Note 2 4 6" xfId="15712" xr:uid="{00000000-0005-0000-0000-000057830000}"/>
    <cellStyle name="Note 2 4 6 2" xfId="15713" xr:uid="{00000000-0005-0000-0000-000058830000}"/>
    <cellStyle name="Note 2 4 6 2 2" xfId="30469" xr:uid="{00000000-0005-0000-0000-000059830000}"/>
    <cellStyle name="Note 2 4 6 3" xfId="15714" xr:uid="{00000000-0005-0000-0000-00005A830000}"/>
    <cellStyle name="Note 2 4 6 3 2" xfId="30470" xr:uid="{00000000-0005-0000-0000-00005B830000}"/>
    <cellStyle name="Note 2 4 6 4" xfId="30468" xr:uid="{00000000-0005-0000-0000-00005C830000}"/>
    <cellStyle name="Note 2 4 7" xfId="15715" xr:uid="{00000000-0005-0000-0000-00005D830000}"/>
    <cellStyle name="Note 2 4 7 2" xfId="15716" xr:uid="{00000000-0005-0000-0000-00005E830000}"/>
    <cellStyle name="Note 2 4 7 2 2" xfId="30472" xr:uid="{00000000-0005-0000-0000-00005F830000}"/>
    <cellStyle name="Note 2 4 7 3" xfId="30471" xr:uid="{00000000-0005-0000-0000-000060830000}"/>
    <cellStyle name="Note 2 4 8" xfId="30425" xr:uid="{00000000-0005-0000-0000-000061830000}"/>
    <cellStyle name="Note 2 5" xfId="15717" xr:uid="{00000000-0005-0000-0000-000062830000}"/>
    <cellStyle name="Note 2 5 2" xfId="15718" xr:uid="{00000000-0005-0000-0000-000063830000}"/>
    <cellStyle name="Note 2 5 2 2" xfId="15719" xr:uid="{00000000-0005-0000-0000-000064830000}"/>
    <cellStyle name="Note 2 5 2 2 2" xfId="15720" xr:uid="{00000000-0005-0000-0000-000065830000}"/>
    <cellStyle name="Note 2 5 2 2 2 2" xfId="15721" xr:uid="{00000000-0005-0000-0000-000066830000}"/>
    <cellStyle name="Note 2 5 2 2 2 2 2" xfId="15722" xr:uid="{00000000-0005-0000-0000-000067830000}"/>
    <cellStyle name="Note 2 5 2 2 2 2 2 2" xfId="30478" xr:uid="{00000000-0005-0000-0000-000068830000}"/>
    <cellStyle name="Note 2 5 2 2 2 2 3" xfId="15723" xr:uid="{00000000-0005-0000-0000-000069830000}"/>
    <cellStyle name="Note 2 5 2 2 2 2 3 2" xfId="30479" xr:uid="{00000000-0005-0000-0000-00006A830000}"/>
    <cellStyle name="Note 2 5 2 2 2 2 4" xfId="30477" xr:uid="{00000000-0005-0000-0000-00006B830000}"/>
    <cellStyle name="Note 2 5 2 2 2 3" xfId="15724" xr:uid="{00000000-0005-0000-0000-00006C830000}"/>
    <cellStyle name="Note 2 5 2 2 2 3 2" xfId="15725" xr:uid="{00000000-0005-0000-0000-00006D830000}"/>
    <cellStyle name="Note 2 5 2 2 2 3 2 2" xfId="30481" xr:uid="{00000000-0005-0000-0000-00006E830000}"/>
    <cellStyle name="Note 2 5 2 2 2 3 3" xfId="30480" xr:uid="{00000000-0005-0000-0000-00006F830000}"/>
    <cellStyle name="Note 2 5 2 2 2 4" xfId="30476" xr:uid="{00000000-0005-0000-0000-000070830000}"/>
    <cellStyle name="Note 2 5 2 2 3" xfId="15726" xr:uid="{00000000-0005-0000-0000-000071830000}"/>
    <cellStyle name="Note 2 5 2 2 3 2" xfId="15727" xr:uid="{00000000-0005-0000-0000-000072830000}"/>
    <cellStyle name="Note 2 5 2 2 3 2 2" xfId="30483" xr:uid="{00000000-0005-0000-0000-000073830000}"/>
    <cellStyle name="Note 2 5 2 2 3 3" xfId="15728" xr:uid="{00000000-0005-0000-0000-000074830000}"/>
    <cellStyle name="Note 2 5 2 2 3 3 2" xfId="30484" xr:uid="{00000000-0005-0000-0000-000075830000}"/>
    <cellStyle name="Note 2 5 2 2 3 4" xfId="30482" xr:uid="{00000000-0005-0000-0000-000076830000}"/>
    <cellStyle name="Note 2 5 2 2 4" xfId="15729" xr:uid="{00000000-0005-0000-0000-000077830000}"/>
    <cellStyle name="Note 2 5 2 2 4 2" xfId="15730" xr:uid="{00000000-0005-0000-0000-000078830000}"/>
    <cellStyle name="Note 2 5 2 2 4 2 2" xfId="30486" xr:uid="{00000000-0005-0000-0000-000079830000}"/>
    <cellStyle name="Note 2 5 2 2 4 3" xfId="30485" xr:uid="{00000000-0005-0000-0000-00007A830000}"/>
    <cellStyle name="Note 2 5 2 2 5" xfId="30475" xr:uid="{00000000-0005-0000-0000-00007B830000}"/>
    <cellStyle name="Note 2 5 2 3" xfId="15731" xr:uid="{00000000-0005-0000-0000-00007C830000}"/>
    <cellStyle name="Note 2 5 2 3 2" xfId="15732" xr:uid="{00000000-0005-0000-0000-00007D830000}"/>
    <cellStyle name="Note 2 5 2 3 2 2" xfId="15733" xr:uid="{00000000-0005-0000-0000-00007E830000}"/>
    <cellStyle name="Note 2 5 2 3 2 2 2" xfId="30489" xr:uid="{00000000-0005-0000-0000-00007F830000}"/>
    <cellStyle name="Note 2 5 2 3 2 3" xfId="15734" xr:uid="{00000000-0005-0000-0000-000080830000}"/>
    <cellStyle name="Note 2 5 2 3 2 3 2" xfId="30490" xr:uid="{00000000-0005-0000-0000-000081830000}"/>
    <cellStyle name="Note 2 5 2 3 2 4" xfId="30488" xr:uid="{00000000-0005-0000-0000-000082830000}"/>
    <cellStyle name="Note 2 5 2 3 3" xfId="15735" xr:uid="{00000000-0005-0000-0000-000083830000}"/>
    <cellStyle name="Note 2 5 2 3 3 2" xfId="15736" xr:uid="{00000000-0005-0000-0000-000084830000}"/>
    <cellStyle name="Note 2 5 2 3 3 2 2" xfId="30492" xr:uid="{00000000-0005-0000-0000-000085830000}"/>
    <cellStyle name="Note 2 5 2 3 3 3" xfId="30491" xr:uid="{00000000-0005-0000-0000-000086830000}"/>
    <cellStyle name="Note 2 5 2 3 4" xfId="30487" xr:uid="{00000000-0005-0000-0000-000087830000}"/>
    <cellStyle name="Note 2 5 2 4" xfId="15737" xr:uid="{00000000-0005-0000-0000-000088830000}"/>
    <cellStyle name="Note 2 5 2 4 2" xfId="15738" xr:uid="{00000000-0005-0000-0000-000089830000}"/>
    <cellStyle name="Note 2 5 2 4 2 2" xfId="30494" xr:uid="{00000000-0005-0000-0000-00008A830000}"/>
    <cellStyle name="Note 2 5 2 4 3" xfId="15739" xr:uid="{00000000-0005-0000-0000-00008B830000}"/>
    <cellStyle name="Note 2 5 2 4 3 2" xfId="30495" xr:uid="{00000000-0005-0000-0000-00008C830000}"/>
    <cellStyle name="Note 2 5 2 4 4" xfId="30493" xr:uid="{00000000-0005-0000-0000-00008D830000}"/>
    <cellStyle name="Note 2 5 2 5" xfId="15740" xr:uid="{00000000-0005-0000-0000-00008E830000}"/>
    <cellStyle name="Note 2 5 2 5 2" xfId="15741" xr:uid="{00000000-0005-0000-0000-00008F830000}"/>
    <cellStyle name="Note 2 5 2 5 2 2" xfId="30497" xr:uid="{00000000-0005-0000-0000-000090830000}"/>
    <cellStyle name="Note 2 5 2 5 3" xfId="30496" xr:uid="{00000000-0005-0000-0000-000091830000}"/>
    <cellStyle name="Note 2 5 2 6" xfId="30474" xr:uid="{00000000-0005-0000-0000-000092830000}"/>
    <cellStyle name="Note 2 5 3" xfId="15742" xr:uid="{00000000-0005-0000-0000-000093830000}"/>
    <cellStyle name="Note 2 5 3 2" xfId="15743" xr:uid="{00000000-0005-0000-0000-000094830000}"/>
    <cellStyle name="Note 2 5 3 2 2" xfId="15744" xr:uid="{00000000-0005-0000-0000-000095830000}"/>
    <cellStyle name="Note 2 5 3 2 2 2" xfId="15745" xr:uid="{00000000-0005-0000-0000-000096830000}"/>
    <cellStyle name="Note 2 5 3 2 2 2 2" xfId="30501" xr:uid="{00000000-0005-0000-0000-000097830000}"/>
    <cellStyle name="Note 2 5 3 2 2 3" xfId="15746" xr:uid="{00000000-0005-0000-0000-000098830000}"/>
    <cellStyle name="Note 2 5 3 2 2 3 2" xfId="30502" xr:uid="{00000000-0005-0000-0000-000099830000}"/>
    <cellStyle name="Note 2 5 3 2 2 4" xfId="30500" xr:uid="{00000000-0005-0000-0000-00009A830000}"/>
    <cellStyle name="Note 2 5 3 2 3" xfId="15747" xr:uid="{00000000-0005-0000-0000-00009B830000}"/>
    <cellStyle name="Note 2 5 3 2 3 2" xfId="15748" xr:uid="{00000000-0005-0000-0000-00009C830000}"/>
    <cellStyle name="Note 2 5 3 2 3 2 2" xfId="30504" xr:uid="{00000000-0005-0000-0000-00009D830000}"/>
    <cellStyle name="Note 2 5 3 2 3 3" xfId="30503" xr:uid="{00000000-0005-0000-0000-00009E830000}"/>
    <cellStyle name="Note 2 5 3 2 4" xfId="30499" xr:uid="{00000000-0005-0000-0000-00009F830000}"/>
    <cellStyle name="Note 2 5 3 3" xfId="15749" xr:uid="{00000000-0005-0000-0000-0000A0830000}"/>
    <cellStyle name="Note 2 5 3 3 2" xfId="15750" xr:uid="{00000000-0005-0000-0000-0000A1830000}"/>
    <cellStyle name="Note 2 5 3 3 2 2" xfId="30506" xr:uid="{00000000-0005-0000-0000-0000A2830000}"/>
    <cellStyle name="Note 2 5 3 3 3" xfId="15751" xr:uid="{00000000-0005-0000-0000-0000A3830000}"/>
    <cellStyle name="Note 2 5 3 3 3 2" xfId="30507" xr:uid="{00000000-0005-0000-0000-0000A4830000}"/>
    <cellStyle name="Note 2 5 3 3 4" xfId="30505" xr:uid="{00000000-0005-0000-0000-0000A5830000}"/>
    <cellStyle name="Note 2 5 3 4" xfId="15752" xr:uid="{00000000-0005-0000-0000-0000A6830000}"/>
    <cellStyle name="Note 2 5 3 4 2" xfId="15753" xr:uid="{00000000-0005-0000-0000-0000A7830000}"/>
    <cellStyle name="Note 2 5 3 4 2 2" xfId="30509" xr:uid="{00000000-0005-0000-0000-0000A8830000}"/>
    <cellStyle name="Note 2 5 3 4 3" xfId="30508" xr:uid="{00000000-0005-0000-0000-0000A9830000}"/>
    <cellStyle name="Note 2 5 3 5" xfId="30498" xr:uid="{00000000-0005-0000-0000-0000AA830000}"/>
    <cellStyle name="Note 2 5 4" xfId="15754" xr:uid="{00000000-0005-0000-0000-0000AB830000}"/>
    <cellStyle name="Note 2 5 4 2" xfId="15755" xr:uid="{00000000-0005-0000-0000-0000AC830000}"/>
    <cellStyle name="Note 2 5 4 2 2" xfId="15756" xr:uid="{00000000-0005-0000-0000-0000AD830000}"/>
    <cellStyle name="Note 2 5 4 2 2 2" xfId="30512" xr:uid="{00000000-0005-0000-0000-0000AE830000}"/>
    <cellStyle name="Note 2 5 4 2 3" xfId="15757" xr:uid="{00000000-0005-0000-0000-0000AF830000}"/>
    <cellStyle name="Note 2 5 4 2 3 2" xfId="30513" xr:uid="{00000000-0005-0000-0000-0000B0830000}"/>
    <cellStyle name="Note 2 5 4 2 4" xfId="30511" xr:uid="{00000000-0005-0000-0000-0000B1830000}"/>
    <cellStyle name="Note 2 5 4 3" xfId="15758" xr:uid="{00000000-0005-0000-0000-0000B2830000}"/>
    <cellStyle name="Note 2 5 4 3 2" xfId="15759" xr:uid="{00000000-0005-0000-0000-0000B3830000}"/>
    <cellStyle name="Note 2 5 4 3 2 2" xfId="30515" xr:uid="{00000000-0005-0000-0000-0000B4830000}"/>
    <cellStyle name="Note 2 5 4 3 3" xfId="30514" xr:uid="{00000000-0005-0000-0000-0000B5830000}"/>
    <cellStyle name="Note 2 5 4 4" xfId="30510" xr:uid="{00000000-0005-0000-0000-0000B6830000}"/>
    <cellStyle name="Note 2 5 5" xfId="15760" xr:uid="{00000000-0005-0000-0000-0000B7830000}"/>
    <cellStyle name="Note 2 5 5 2" xfId="15761" xr:uid="{00000000-0005-0000-0000-0000B8830000}"/>
    <cellStyle name="Note 2 5 5 2 2" xfId="30517" xr:uid="{00000000-0005-0000-0000-0000B9830000}"/>
    <cellStyle name="Note 2 5 5 3" xfId="15762" xr:uid="{00000000-0005-0000-0000-0000BA830000}"/>
    <cellStyle name="Note 2 5 5 3 2" xfId="30518" xr:uid="{00000000-0005-0000-0000-0000BB830000}"/>
    <cellStyle name="Note 2 5 5 4" xfId="30516" xr:uid="{00000000-0005-0000-0000-0000BC830000}"/>
    <cellStyle name="Note 2 5 6" xfId="15763" xr:uid="{00000000-0005-0000-0000-0000BD830000}"/>
    <cellStyle name="Note 2 5 6 2" xfId="15764" xr:uid="{00000000-0005-0000-0000-0000BE830000}"/>
    <cellStyle name="Note 2 5 6 2 2" xfId="30520" xr:uid="{00000000-0005-0000-0000-0000BF830000}"/>
    <cellStyle name="Note 2 5 6 3" xfId="30519" xr:uid="{00000000-0005-0000-0000-0000C0830000}"/>
    <cellStyle name="Note 2 5 7" xfId="30473" xr:uid="{00000000-0005-0000-0000-0000C1830000}"/>
    <cellStyle name="Note 2 6" xfId="15765" xr:uid="{00000000-0005-0000-0000-0000C2830000}"/>
    <cellStyle name="Note 2 6 2" xfId="15766" xr:uid="{00000000-0005-0000-0000-0000C3830000}"/>
    <cellStyle name="Note 2 6 2 2" xfId="15767" xr:uid="{00000000-0005-0000-0000-0000C4830000}"/>
    <cellStyle name="Note 2 6 2 2 2" xfId="15768" xr:uid="{00000000-0005-0000-0000-0000C5830000}"/>
    <cellStyle name="Note 2 6 2 2 2 2" xfId="15769" xr:uid="{00000000-0005-0000-0000-0000C6830000}"/>
    <cellStyle name="Note 2 6 2 2 2 2 2" xfId="15770" xr:uid="{00000000-0005-0000-0000-0000C7830000}"/>
    <cellStyle name="Note 2 6 2 2 2 2 2 2" xfId="30526" xr:uid="{00000000-0005-0000-0000-0000C8830000}"/>
    <cellStyle name="Note 2 6 2 2 2 2 3" xfId="15771" xr:uid="{00000000-0005-0000-0000-0000C9830000}"/>
    <cellStyle name="Note 2 6 2 2 2 2 3 2" xfId="30527" xr:uid="{00000000-0005-0000-0000-0000CA830000}"/>
    <cellStyle name="Note 2 6 2 2 2 2 4" xfId="30525" xr:uid="{00000000-0005-0000-0000-0000CB830000}"/>
    <cellStyle name="Note 2 6 2 2 2 3" xfId="15772" xr:uid="{00000000-0005-0000-0000-0000CC830000}"/>
    <cellStyle name="Note 2 6 2 2 2 3 2" xfId="15773" xr:uid="{00000000-0005-0000-0000-0000CD830000}"/>
    <cellStyle name="Note 2 6 2 2 2 3 2 2" xfId="30529" xr:uid="{00000000-0005-0000-0000-0000CE830000}"/>
    <cellStyle name="Note 2 6 2 2 2 3 3" xfId="30528" xr:uid="{00000000-0005-0000-0000-0000CF830000}"/>
    <cellStyle name="Note 2 6 2 2 2 4" xfId="30524" xr:uid="{00000000-0005-0000-0000-0000D0830000}"/>
    <cellStyle name="Note 2 6 2 2 3" xfId="15774" xr:uid="{00000000-0005-0000-0000-0000D1830000}"/>
    <cellStyle name="Note 2 6 2 2 3 2" xfId="15775" xr:uid="{00000000-0005-0000-0000-0000D2830000}"/>
    <cellStyle name="Note 2 6 2 2 3 2 2" xfId="30531" xr:uid="{00000000-0005-0000-0000-0000D3830000}"/>
    <cellStyle name="Note 2 6 2 2 3 3" xfId="15776" xr:uid="{00000000-0005-0000-0000-0000D4830000}"/>
    <cellStyle name="Note 2 6 2 2 3 3 2" xfId="30532" xr:uid="{00000000-0005-0000-0000-0000D5830000}"/>
    <cellStyle name="Note 2 6 2 2 3 4" xfId="30530" xr:uid="{00000000-0005-0000-0000-0000D6830000}"/>
    <cellStyle name="Note 2 6 2 2 4" xfId="15777" xr:uid="{00000000-0005-0000-0000-0000D7830000}"/>
    <cellStyle name="Note 2 6 2 2 4 2" xfId="15778" xr:uid="{00000000-0005-0000-0000-0000D8830000}"/>
    <cellStyle name="Note 2 6 2 2 4 2 2" xfId="30534" xr:uid="{00000000-0005-0000-0000-0000D9830000}"/>
    <cellStyle name="Note 2 6 2 2 4 3" xfId="30533" xr:uid="{00000000-0005-0000-0000-0000DA830000}"/>
    <cellStyle name="Note 2 6 2 2 5" xfId="30523" xr:uid="{00000000-0005-0000-0000-0000DB830000}"/>
    <cellStyle name="Note 2 6 2 3" xfId="15779" xr:uid="{00000000-0005-0000-0000-0000DC830000}"/>
    <cellStyle name="Note 2 6 2 3 2" xfId="15780" xr:uid="{00000000-0005-0000-0000-0000DD830000}"/>
    <cellStyle name="Note 2 6 2 3 2 2" xfId="15781" xr:uid="{00000000-0005-0000-0000-0000DE830000}"/>
    <cellStyle name="Note 2 6 2 3 2 2 2" xfId="30537" xr:uid="{00000000-0005-0000-0000-0000DF830000}"/>
    <cellStyle name="Note 2 6 2 3 2 3" xfId="15782" xr:uid="{00000000-0005-0000-0000-0000E0830000}"/>
    <cellStyle name="Note 2 6 2 3 2 3 2" xfId="30538" xr:uid="{00000000-0005-0000-0000-0000E1830000}"/>
    <cellStyle name="Note 2 6 2 3 2 4" xfId="30536" xr:uid="{00000000-0005-0000-0000-0000E2830000}"/>
    <cellStyle name="Note 2 6 2 3 3" xfId="15783" xr:uid="{00000000-0005-0000-0000-0000E3830000}"/>
    <cellStyle name="Note 2 6 2 3 3 2" xfId="15784" xr:uid="{00000000-0005-0000-0000-0000E4830000}"/>
    <cellStyle name="Note 2 6 2 3 3 2 2" xfId="30540" xr:uid="{00000000-0005-0000-0000-0000E5830000}"/>
    <cellStyle name="Note 2 6 2 3 3 3" xfId="30539" xr:uid="{00000000-0005-0000-0000-0000E6830000}"/>
    <cellStyle name="Note 2 6 2 3 4" xfId="30535" xr:uid="{00000000-0005-0000-0000-0000E7830000}"/>
    <cellStyle name="Note 2 6 2 4" xfId="15785" xr:uid="{00000000-0005-0000-0000-0000E8830000}"/>
    <cellStyle name="Note 2 6 2 4 2" xfId="15786" xr:uid="{00000000-0005-0000-0000-0000E9830000}"/>
    <cellStyle name="Note 2 6 2 4 2 2" xfId="30542" xr:uid="{00000000-0005-0000-0000-0000EA830000}"/>
    <cellStyle name="Note 2 6 2 4 3" xfId="15787" xr:uid="{00000000-0005-0000-0000-0000EB830000}"/>
    <cellStyle name="Note 2 6 2 4 3 2" xfId="30543" xr:uid="{00000000-0005-0000-0000-0000EC830000}"/>
    <cellStyle name="Note 2 6 2 4 4" xfId="30541" xr:uid="{00000000-0005-0000-0000-0000ED830000}"/>
    <cellStyle name="Note 2 6 2 5" xfId="15788" xr:uid="{00000000-0005-0000-0000-0000EE830000}"/>
    <cellStyle name="Note 2 6 2 5 2" xfId="15789" xr:uid="{00000000-0005-0000-0000-0000EF830000}"/>
    <cellStyle name="Note 2 6 2 5 2 2" xfId="30545" xr:uid="{00000000-0005-0000-0000-0000F0830000}"/>
    <cellStyle name="Note 2 6 2 5 3" xfId="30544" xr:uid="{00000000-0005-0000-0000-0000F1830000}"/>
    <cellStyle name="Note 2 6 2 6" xfId="30522" xr:uid="{00000000-0005-0000-0000-0000F2830000}"/>
    <cellStyle name="Note 2 6 3" xfId="15790" xr:uid="{00000000-0005-0000-0000-0000F3830000}"/>
    <cellStyle name="Note 2 6 3 2" xfId="15791" xr:uid="{00000000-0005-0000-0000-0000F4830000}"/>
    <cellStyle name="Note 2 6 3 2 2" xfId="15792" xr:uid="{00000000-0005-0000-0000-0000F5830000}"/>
    <cellStyle name="Note 2 6 3 2 2 2" xfId="15793" xr:uid="{00000000-0005-0000-0000-0000F6830000}"/>
    <cellStyle name="Note 2 6 3 2 2 2 2" xfId="30549" xr:uid="{00000000-0005-0000-0000-0000F7830000}"/>
    <cellStyle name="Note 2 6 3 2 2 3" xfId="15794" xr:uid="{00000000-0005-0000-0000-0000F8830000}"/>
    <cellStyle name="Note 2 6 3 2 2 3 2" xfId="30550" xr:uid="{00000000-0005-0000-0000-0000F9830000}"/>
    <cellStyle name="Note 2 6 3 2 2 4" xfId="30548" xr:uid="{00000000-0005-0000-0000-0000FA830000}"/>
    <cellStyle name="Note 2 6 3 2 3" xfId="15795" xr:uid="{00000000-0005-0000-0000-0000FB830000}"/>
    <cellStyle name="Note 2 6 3 2 3 2" xfId="15796" xr:uid="{00000000-0005-0000-0000-0000FC830000}"/>
    <cellStyle name="Note 2 6 3 2 3 2 2" xfId="30552" xr:uid="{00000000-0005-0000-0000-0000FD830000}"/>
    <cellStyle name="Note 2 6 3 2 3 3" xfId="30551" xr:uid="{00000000-0005-0000-0000-0000FE830000}"/>
    <cellStyle name="Note 2 6 3 2 4" xfId="30547" xr:uid="{00000000-0005-0000-0000-0000FF830000}"/>
    <cellStyle name="Note 2 6 3 3" xfId="15797" xr:uid="{00000000-0005-0000-0000-000000840000}"/>
    <cellStyle name="Note 2 6 3 3 2" xfId="15798" xr:uid="{00000000-0005-0000-0000-000001840000}"/>
    <cellStyle name="Note 2 6 3 3 2 2" xfId="30554" xr:uid="{00000000-0005-0000-0000-000002840000}"/>
    <cellStyle name="Note 2 6 3 3 3" xfId="15799" xr:uid="{00000000-0005-0000-0000-000003840000}"/>
    <cellStyle name="Note 2 6 3 3 3 2" xfId="30555" xr:uid="{00000000-0005-0000-0000-000004840000}"/>
    <cellStyle name="Note 2 6 3 3 4" xfId="30553" xr:uid="{00000000-0005-0000-0000-000005840000}"/>
    <cellStyle name="Note 2 6 3 4" xfId="15800" xr:uid="{00000000-0005-0000-0000-000006840000}"/>
    <cellStyle name="Note 2 6 3 4 2" xfId="15801" xr:uid="{00000000-0005-0000-0000-000007840000}"/>
    <cellStyle name="Note 2 6 3 4 2 2" xfId="30557" xr:uid="{00000000-0005-0000-0000-000008840000}"/>
    <cellStyle name="Note 2 6 3 4 3" xfId="30556" xr:uid="{00000000-0005-0000-0000-000009840000}"/>
    <cellStyle name="Note 2 6 3 5" xfId="30546" xr:uid="{00000000-0005-0000-0000-00000A840000}"/>
    <cellStyle name="Note 2 6 4" xfId="15802" xr:uid="{00000000-0005-0000-0000-00000B840000}"/>
    <cellStyle name="Note 2 6 4 2" xfId="15803" xr:uid="{00000000-0005-0000-0000-00000C840000}"/>
    <cellStyle name="Note 2 6 4 2 2" xfId="15804" xr:uid="{00000000-0005-0000-0000-00000D840000}"/>
    <cellStyle name="Note 2 6 4 2 2 2" xfId="30560" xr:uid="{00000000-0005-0000-0000-00000E840000}"/>
    <cellStyle name="Note 2 6 4 2 3" xfId="15805" xr:uid="{00000000-0005-0000-0000-00000F840000}"/>
    <cellStyle name="Note 2 6 4 2 3 2" xfId="30561" xr:uid="{00000000-0005-0000-0000-000010840000}"/>
    <cellStyle name="Note 2 6 4 2 4" xfId="30559" xr:uid="{00000000-0005-0000-0000-000011840000}"/>
    <cellStyle name="Note 2 6 4 3" xfId="15806" xr:uid="{00000000-0005-0000-0000-000012840000}"/>
    <cellStyle name="Note 2 6 4 3 2" xfId="15807" xr:uid="{00000000-0005-0000-0000-000013840000}"/>
    <cellStyle name="Note 2 6 4 3 2 2" xfId="30563" xr:uid="{00000000-0005-0000-0000-000014840000}"/>
    <cellStyle name="Note 2 6 4 3 3" xfId="30562" xr:uid="{00000000-0005-0000-0000-000015840000}"/>
    <cellStyle name="Note 2 6 4 4" xfId="30558" xr:uid="{00000000-0005-0000-0000-000016840000}"/>
    <cellStyle name="Note 2 6 5" xfId="15808" xr:uid="{00000000-0005-0000-0000-000017840000}"/>
    <cellStyle name="Note 2 6 5 2" xfId="15809" xr:uid="{00000000-0005-0000-0000-000018840000}"/>
    <cellStyle name="Note 2 6 5 2 2" xfId="30565" xr:uid="{00000000-0005-0000-0000-000019840000}"/>
    <cellStyle name="Note 2 6 5 3" xfId="15810" xr:uid="{00000000-0005-0000-0000-00001A840000}"/>
    <cellStyle name="Note 2 6 5 3 2" xfId="30566" xr:uid="{00000000-0005-0000-0000-00001B840000}"/>
    <cellStyle name="Note 2 6 5 4" xfId="30564" xr:uid="{00000000-0005-0000-0000-00001C840000}"/>
    <cellStyle name="Note 2 6 6" xfId="15811" xr:uid="{00000000-0005-0000-0000-00001D840000}"/>
    <cellStyle name="Note 2 6 6 2" xfId="15812" xr:uid="{00000000-0005-0000-0000-00001E840000}"/>
    <cellStyle name="Note 2 6 6 2 2" xfId="30568" xr:uid="{00000000-0005-0000-0000-00001F840000}"/>
    <cellStyle name="Note 2 6 6 3" xfId="30567" xr:uid="{00000000-0005-0000-0000-000020840000}"/>
    <cellStyle name="Note 2 6 7" xfId="30521" xr:uid="{00000000-0005-0000-0000-000021840000}"/>
    <cellStyle name="Note 2 7" xfId="15813" xr:uid="{00000000-0005-0000-0000-000022840000}"/>
    <cellStyle name="Note 2 7 2" xfId="15814" xr:uid="{00000000-0005-0000-0000-000023840000}"/>
    <cellStyle name="Note 2 7 2 2" xfId="15815" xr:uid="{00000000-0005-0000-0000-000024840000}"/>
    <cellStyle name="Note 2 7 2 2 2" xfId="15816" xr:uid="{00000000-0005-0000-0000-000025840000}"/>
    <cellStyle name="Note 2 7 2 2 2 2" xfId="15817" xr:uid="{00000000-0005-0000-0000-000026840000}"/>
    <cellStyle name="Note 2 7 2 2 2 2 2" xfId="30573" xr:uid="{00000000-0005-0000-0000-000027840000}"/>
    <cellStyle name="Note 2 7 2 2 2 3" xfId="15818" xr:uid="{00000000-0005-0000-0000-000028840000}"/>
    <cellStyle name="Note 2 7 2 2 2 3 2" xfId="30574" xr:uid="{00000000-0005-0000-0000-000029840000}"/>
    <cellStyle name="Note 2 7 2 2 2 4" xfId="30572" xr:uid="{00000000-0005-0000-0000-00002A840000}"/>
    <cellStyle name="Note 2 7 2 2 3" xfId="15819" xr:uid="{00000000-0005-0000-0000-00002B840000}"/>
    <cellStyle name="Note 2 7 2 2 3 2" xfId="15820" xr:uid="{00000000-0005-0000-0000-00002C840000}"/>
    <cellStyle name="Note 2 7 2 2 3 2 2" xfId="30576" xr:uid="{00000000-0005-0000-0000-00002D840000}"/>
    <cellStyle name="Note 2 7 2 2 3 3" xfId="30575" xr:uid="{00000000-0005-0000-0000-00002E840000}"/>
    <cellStyle name="Note 2 7 2 2 4" xfId="30571" xr:uid="{00000000-0005-0000-0000-00002F840000}"/>
    <cellStyle name="Note 2 7 2 3" xfId="15821" xr:uid="{00000000-0005-0000-0000-000030840000}"/>
    <cellStyle name="Note 2 7 2 3 2" xfId="15822" xr:uid="{00000000-0005-0000-0000-000031840000}"/>
    <cellStyle name="Note 2 7 2 3 2 2" xfId="30578" xr:uid="{00000000-0005-0000-0000-000032840000}"/>
    <cellStyle name="Note 2 7 2 3 3" xfId="15823" xr:uid="{00000000-0005-0000-0000-000033840000}"/>
    <cellStyle name="Note 2 7 2 3 3 2" xfId="30579" xr:uid="{00000000-0005-0000-0000-000034840000}"/>
    <cellStyle name="Note 2 7 2 3 4" xfId="30577" xr:uid="{00000000-0005-0000-0000-000035840000}"/>
    <cellStyle name="Note 2 7 2 4" xfId="15824" xr:uid="{00000000-0005-0000-0000-000036840000}"/>
    <cellStyle name="Note 2 7 2 4 2" xfId="15825" xr:uid="{00000000-0005-0000-0000-000037840000}"/>
    <cellStyle name="Note 2 7 2 4 2 2" xfId="30581" xr:uid="{00000000-0005-0000-0000-000038840000}"/>
    <cellStyle name="Note 2 7 2 4 3" xfId="30580" xr:uid="{00000000-0005-0000-0000-000039840000}"/>
    <cellStyle name="Note 2 7 2 5" xfId="30570" xr:uid="{00000000-0005-0000-0000-00003A840000}"/>
    <cellStyle name="Note 2 7 3" xfId="15826" xr:uid="{00000000-0005-0000-0000-00003B840000}"/>
    <cellStyle name="Note 2 7 3 2" xfId="15827" xr:uid="{00000000-0005-0000-0000-00003C840000}"/>
    <cellStyle name="Note 2 7 3 2 2" xfId="15828" xr:uid="{00000000-0005-0000-0000-00003D840000}"/>
    <cellStyle name="Note 2 7 3 2 2 2" xfId="30584" xr:uid="{00000000-0005-0000-0000-00003E840000}"/>
    <cellStyle name="Note 2 7 3 2 3" xfId="15829" xr:uid="{00000000-0005-0000-0000-00003F840000}"/>
    <cellStyle name="Note 2 7 3 2 3 2" xfId="30585" xr:uid="{00000000-0005-0000-0000-000040840000}"/>
    <cellStyle name="Note 2 7 3 2 4" xfId="30583" xr:uid="{00000000-0005-0000-0000-000041840000}"/>
    <cellStyle name="Note 2 7 3 3" xfId="15830" xr:uid="{00000000-0005-0000-0000-000042840000}"/>
    <cellStyle name="Note 2 7 3 3 2" xfId="15831" xr:uid="{00000000-0005-0000-0000-000043840000}"/>
    <cellStyle name="Note 2 7 3 3 2 2" xfId="30587" xr:uid="{00000000-0005-0000-0000-000044840000}"/>
    <cellStyle name="Note 2 7 3 3 3" xfId="30586" xr:uid="{00000000-0005-0000-0000-000045840000}"/>
    <cellStyle name="Note 2 7 3 4" xfId="30582" xr:uid="{00000000-0005-0000-0000-000046840000}"/>
    <cellStyle name="Note 2 7 4" xfId="15832" xr:uid="{00000000-0005-0000-0000-000047840000}"/>
    <cellStyle name="Note 2 7 4 2" xfId="15833" xr:uid="{00000000-0005-0000-0000-000048840000}"/>
    <cellStyle name="Note 2 7 4 2 2" xfId="30589" xr:uid="{00000000-0005-0000-0000-000049840000}"/>
    <cellStyle name="Note 2 7 4 3" xfId="15834" xr:uid="{00000000-0005-0000-0000-00004A840000}"/>
    <cellStyle name="Note 2 7 4 3 2" xfId="30590" xr:uid="{00000000-0005-0000-0000-00004B840000}"/>
    <cellStyle name="Note 2 7 4 4" xfId="30588" xr:uid="{00000000-0005-0000-0000-00004C840000}"/>
    <cellStyle name="Note 2 7 5" xfId="15835" xr:uid="{00000000-0005-0000-0000-00004D840000}"/>
    <cellStyle name="Note 2 7 5 2" xfId="15836" xr:uid="{00000000-0005-0000-0000-00004E840000}"/>
    <cellStyle name="Note 2 7 5 2 2" xfId="30592" xr:uid="{00000000-0005-0000-0000-00004F840000}"/>
    <cellStyle name="Note 2 7 5 3" xfId="30591" xr:uid="{00000000-0005-0000-0000-000050840000}"/>
    <cellStyle name="Note 2 7 6" xfId="30569" xr:uid="{00000000-0005-0000-0000-000051840000}"/>
    <cellStyle name="Note 2 8" xfId="15837" xr:uid="{00000000-0005-0000-0000-000052840000}"/>
    <cellStyle name="Note 2 8 2" xfId="15838" xr:uid="{00000000-0005-0000-0000-000053840000}"/>
    <cellStyle name="Note 2 8 2 2" xfId="15839" xr:uid="{00000000-0005-0000-0000-000054840000}"/>
    <cellStyle name="Note 2 8 2 2 2" xfId="15840" xr:uid="{00000000-0005-0000-0000-000055840000}"/>
    <cellStyle name="Note 2 8 2 2 2 2" xfId="30596" xr:uid="{00000000-0005-0000-0000-000056840000}"/>
    <cellStyle name="Note 2 8 2 2 3" xfId="15841" xr:uid="{00000000-0005-0000-0000-000057840000}"/>
    <cellStyle name="Note 2 8 2 2 3 2" xfId="30597" xr:uid="{00000000-0005-0000-0000-000058840000}"/>
    <cellStyle name="Note 2 8 2 2 4" xfId="30595" xr:uid="{00000000-0005-0000-0000-000059840000}"/>
    <cellStyle name="Note 2 8 2 3" xfId="15842" xr:uid="{00000000-0005-0000-0000-00005A840000}"/>
    <cellStyle name="Note 2 8 2 3 2" xfId="15843" xr:uid="{00000000-0005-0000-0000-00005B840000}"/>
    <cellStyle name="Note 2 8 2 3 2 2" xfId="30599" xr:uid="{00000000-0005-0000-0000-00005C840000}"/>
    <cellStyle name="Note 2 8 2 3 3" xfId="30598" xr:uid="{00000000-0005-0000-0000-00005D840000}"/>
    <cellStyle name="Note 2 8 2 4" xfId="30594" xr:uid="{00000000-0005-0000-0000-00005E840000}"/>
    <cellStyle name="Note 2 8 3" xfId="15844" xr:uid="{00000000-0005-0000-0000-00005F840000}"/>
    <cellStyle name="Note 2 8 3 2" xfId="15845" xr:uid="{00000000-0005-0000-0000-000060840000}"/>
    <cellStyle name="Note 2 8 3 2 2" xfId="30601" xr:uid="{00000000-0005-0000-0000-000061840000}"/>
    <cellStyle name="Note 2 8 3 3" xfId="15846" xr:uid="{00000000-0005-0000-0000-000062840000}"/>
    <cellStyle name="Note 2 8 3 3 2" xfId="30602" xr:uid="{00000000-0005-0000-0000-000063840000}"/>
    <cellStyle name="Note 2 8 3 4" xfId="30600" xr:uid="{00000000-0005-0000-0000-000064840000}"/>
    <cellStyle name="Note 2 8 4" xfId="15847" xr:uid="{00000000-0005-0000-0000-000065840000}"/>
    <cellStyle name="Note 2 8 4 2" xfId="15848" xr:uid="{00000000-0005-0000-0000-000066840000}"/>
    <cellStyle name="Note 2 8 4 2 2" xfId="30604" xr:uid="{00000000-0005-0000-0000-000067840000}"/>
    <cellStyle name="Note 2 8 4 3" xfId="30603" xr:uid="{00000000-0005-0000-0000-000068840000}"/>
    <cellStyle name="Note 2 8 5" xfId="30593" xr:uid="{00000000-0005-0000-0000-000069840000}"/>
    <cellStyle name="Note 2 9" xfId="15849" xr:uid="{00000000-0005-0000-0000-00006A840000}"/>
    <cellStyle name="Note 2 9 2" xfId="15850" xr:uid="{00000000-0005-0000-0000-00006B840000}"/>
    <cellStyle name="Note 2 9 2 2" xfId="15851" xr:uid="{00000000-0005-0000-0000-00006C840000}"/>
    <cellStyle name="Note 2 9 2 2 2" xfId="30607" xr:uid="{00000000-0005-0000-0000-00006D840000}"/>
    <cellStyle name="Note 2 9 2 3" xfId="15852" xr:uid="{00000000-0005-0000-0000-00006E840000}"/>
    <cellStyle name="Note 2 9 2 3 2" xfId="30608" xr:uid="{00000000-0005-0000-0000-00006F840000}"/>
    <cellStyle name="Note 2 9 2 4" xfId="30606" xr:uid="{00000000-0005-0000-0000-000070840000}"/>
    <cellStyle name="Note 2 9 3" xfId="15853" xr:uid="{00000000-0005-0000-0000-000071840000}"/>
    <cellStyle name="Note 2 9 3 2" xfId="15854" xr:uid="{00000000-0005-0000-0000-000072840000}"/>
    <cellStyle name="Note 2 9 3 2 2" xfId="30610" xr:uid="{00000000-0005-0000-0000-000073840000}"/>
    <cellStyle name="Note 2 9 3 3" xfId="30609" xr:uid="{00000000-0005-0000-0000-000074840000}"/>
    <cellStyle name="Note 2 9 4" xfId="30605" xr:uid="{00000000-0005-0000-0000-000075840000}"/>
    <cellStyle name="Note 2_Sheet11" xfId="15855" xr:uid="{00000000-0005-0000-0000-000076840000}"/>
    <cellStyle name="Note 20" xfId="1099" xr:uid="{00000000-0005-0000-0000-000077840000}"/>
    <cellStyle name="Note 20 2" xfId="2195" xr:uid="{00000000-0005-0000-0000-000078840000}"/>
    <cellStyle name="Note 20 2 2" xfId="18343" xr:uid="{00000000-0005-0000-0000-000079840000}"/>
    <cellStyle name="Note 20 2 3" xfId="33518" xr:uid="{00000000-0005-0000-0000-00007A840000}"/>
    <cellStyle name="Note 20 3" xfId="16475" xr:uid="{00000000-0005-0000-0000-00007B840000}"/>
    <cellStyle name="Note 20 3 2" xfId="31027" xr:uid="{00000000-0005-0000-0000-00007C840000}"/>
    <cellStyle name="Note 20 3 3" xfId="34140" xr:uid="{00000000-0005-0000-0000-00007D840000}"/>
    <cellStyle name="Note 20 4" xfId="17392" xr:uid="{00000000-0005-0000-0000-00007E840000}"/>
    <cellStyle name="Note 20 4 2" xfId="34788" xr:uid="{00000000-0005-0000-0000-00007F840000}"/>
    <cellStyle name="Note 20 5" xfId="32800" xr:uid="{00000000-0005-0000-0000-000080840000}"/>
    <cellStyle name="Note 21" xfId="1113" xr:uid="{00000000-0005-0000-0000-000081840000}"/>
    <cellStyle name="Note 21 2" xfId="2208" xr:uid="{00000000-0005-0000-0000-000082840000}"/>
    <cellStyle name="Note 21 2 2" xfId="18356" xr:uid="{00000000-0005-0000-0000-000083840000}"/>
    <cellStyle name="Note 21 2 3" xfId="33531" xr:uid="{00000000-0005-0000-0000-000084840000}"/>
    <cellStyle name="Note 21 3" xfId="16516" xr:uid="{00000000-0005-0000-0000-000085840000}"/>
    <cellStyle name="Note 21 3 2" xfId="31042" xr:uid="{00000000-0005-0000-0000-000086840000}"/>
    <cellStyle name="Note 21 3 3" xfId="34153" xr:uid="{00000000-0005-0000-0000-000087840000}"/>
    <cellStyle name="Note 21 4" xfId="17405" xr:uid="{00000000-0005-0000-0000-000088840000}"/>
    <cellStyle name="Note 21 4 2" xfId="34801" xr:uid="{00000000-0005-0000-0000-000089840000}"/>
    <cellStyle name="Note 21 5" xfId="32813" xr:uid="{00000000-0005-0000-0000-00008A840000}"/>
    <cellStyle name="Note 22" xfId="1126" xr:uid="{00000000-0005-0000-0000-00008B840000}"/>
    <cellStyle name="Note 22 2" xfId="2221" xr:uid="{00000000-0005-0000-0000-00008C840000}"/>
    <cellStyle name="Note 22 2 2" xfId="18369" xr:uid="{00000000-0005-0000-0000-00008D840000}"/>
    <cellStyle name="Note 22 2 3" xfId="33544" xr:uid="{00000000-0005-0000-0000-00008E840000}"/>
    <cellStyle name="Note 22 3" xfId="16529" xr:uid="{00000000-0005-0000-0000-00008F840000}"/>
    <cellStyle name="Note 22 3 2" xfId="31055" xr:uid="{00000000-0005-0000-0000-000090840000}"/>
    <cellStyle name="Note 22 3 3" xfId="34166" xr:uid="{00000000-0005-0000-0000-000091840000}"/>
    <cellStyle name="Note 22 4" xfId="17418" xr:uid="{00000000-0005-0000-0000-000092840000}"/>
    <cellStyle name="Note 22 4 2" xfId="34815" xr:uid="{00000000-0005-0000-0000-000093840000}"/>
    <cellStyle name="Note 22 5" xfId="32826" xr:uid="{00000000-0005-0000-0000-000094840000}"/>
    <cellStyle name="Note 23" xfId="1139" xr:uid="{00000000-0005-0000-0000-000095840000}"/>
    <cellStyle name="Note 23 2" xfId="2234" xr:uid="{00000000-0005-0000-0000-000096840000}"/>
    <cellStyle name="Note 23 2 2" xfId="18382" xr:uid="{00000000-0005-0000-0000-000097840000}"/>
    <cellStyle name="Note 23 2 3" xfId="33558" xr:uid="{00000000-0005-0000-0000-000098840000}"/>
    <cellStyle name="Note 23 3" xfId="16542" xr:uid="{00000000-0005-0000-0000-000099840000}"/>
    <cellStyle name="Note 23 3 2" xfId="31068" xr:uid="{00000000-0005-0000-0000-00009A840000}"/>
    <cellStyle name="Note 23 3 3" xfId="34179" xr:uid="{00000000-0005-0000-0000-00009B840000}"/>
    <cellStyle name="Note 23 4" xfId="17431" xr:uid="{00000000-0005-0000-0000-00009C840000}"/>
    <cellStyle name="Note 23 4 2" xfId="34828" xr:uid="{00000000-0005-0000-0000-00009D840000}"/>
    <cellStyle name="Note 23 5" xfId="32840" xr:uid="{00000000-0005-0000-0000-00009E840000}"/>
    <cellStyle name="Note 24" xfId="1152" xr:uid="{00000000-0005-0000-0000-00009F840000}"/>
    <cellStyle name="Note 24 2" xfId="2247" xr:uid="{00000000-0005-0000-0000-0000A0840000}"/>
    <cellStyle name="Note 24 2 2" xfId="18395" xr:uid="{00000000-0005-0000-0000-0000A1840000}"/>
    <cellStyle name="Note 24 2 3" xfId="33571" xr:uid="{00000000-0005-0000-0000-0000A2840000}"/>
    <cellStyle name="Note 24 3" xfId="16555" xr:uid="{00000000-0005-0000-0000-0000A3840000}"/>
    <cellStyle name="Note 24 3 2" xfId="31081" xr:uid="{00000000-0005-0000-0000-0000A4840000}"/>
    <cellStyle name="Note 24 3 3" xfId="34192" xr:uid="{00000000-0005-0000-0000-0000A5840000}"/>
    <cellStyle name="Note 24 4" xfId="17444" xr:uid="{00000000-0005-0000-0000-0000A6840000}"/>
    <cellStyle name="Note 24 4 2" xfId="34841" xr:uid="{00000000-0005-0000-0000-0000A7840000}"/>
    <cellStyle name="Note 24 5" xfId="32853" xr:uid="{00000000-0005-0000-0000-0000A8840000}"/>
    <cellStyle name="Note 25" xfId="1165" xr:uid="{00000000-0005-0000-0000-0000A9840000}"/>
    <cellStyle name="Note 25 2" xfId="2260" xr:uid="{00000000-0005-0000-0000-0000AA840000}"/>
    <cellStyle name="Note 25 2 2" xfId="18408" xr:uid="{00000000-0005-0000-0000-0000AB840000}"/>
    <cellStyle name="Note 25 2 3" xfId="33589" xr:uid="{00000000-0005-0000-0000-0000AC840000}"/>
    <cellStyle name="Note 25 3" xfId="16569" xr:uid="{00000000-0005-0000-0000-0000AD840000}"/>
    <cellStyle name="Note 25 3 2" xfId="31095" xr:uid="{00000000-0005-0000-0000-0000AE840000}"/>
    <cellStyle name="Note 25 3 3" xfId="34205" xr:uid="{00000000-0005-0000-0000-0000AF840000}"/>
    <cellStyle name="Note 25 4" xfId="17457" xr:uid="{00000000-0005-0000-0000-0000B0840000}"/>
    <cellStyle name="Note 25 4 2" xfId="34858" xr:uid="{00000000-0005-0000-0000-0000B1840000}"/>
    <cellStyle name="Note 25 5" xfId="32866" xr:uid="{00000000-0005-0000-0000-0000B2840000}"/>
    <cellStyle name="Note 26" xfId="1179" xr:uid="{00000000-0005-0000-0000-0000B3840000}"/>
    <cellStyle name="Note 26 2" xfId="2273" xr:uid="{00000000-0005-0000-0000-0000B4840000}"/>
    <cellStyle name="Note 26 2 2" xfId="18421" xr:uid="{00000000-0005-0000-0000-0000B5840000}"/>
    <cellStyle name="Note 26 2 3" xfId="33606" xr:uid="{00000000-0005-0000-0000-0000B6840000}"/>
    <cellStyle name="Note 26 3" xfId="16582" xr:uid="{00000000-0005-0000-0000-0000B7840000}"/>
    <cellStyle name="Note 26 3 2" xfId="31108" xr:uid="{00000000-0005-0000-0000-0000B8840000}"/>
    <cellStyle name="Note 26 3 3" xfId="34218" xr:uid="{00000000-0005-0000-0000-0000B9840000}"/>
    <cellStyle name="Note 26 4" xfId="17470" xr:uid="{00000000-0005-0000-0000-0000BA840000}"/>
    <cellStyle name="Note 26 4 2" xfId="34873" xr:uid="{00000000-0005-0000-0000-0000BB840000}"/>
    <cellStyle name="Note 26 5" xfId="32885" xr:uid="{00000000-0005-0000-0000-0000BC840000}"/>
    <cellStyle name="Note 27" xfId="1193" xr:uid="{00000000-0005-0000-0000-0000BD840000}"/>
    <cellStyle name="Note 27 2" xfId="2286" xr:uid="{00000000-0005-0000-0000-0000BE840000}"/>
    <cellStyle name="Note 27 2 2" xfId="18434" xr:uid="{00000000-0005-0000-0000-0000BF840000}"/>
    <cellStyle name="Note 27 2 3" xfId="33620" xr:uid="{00000000-0005-0000-0000-0000C0840000}"/>
    <cellStyle name="Note 27 3" xfId="16595" xr:uid="{00000000-0005-0000-0000-0000C1840000}"/>
    <cellStyle name="Note 27 3 2" xfId="31121" xr:uid="{00000000-0005-0000-0000-0000C2840000}"/>
    <cellStyle name="Note 27 3 3" xfId="34231" xr:uid="{00000000-0005-0000-0000-0000C3840000}"/>
    <cellStyle name="Note 27 4" xfId="17483" xr:uid="{00000000-0005-0000-0000-0000C4840000}"/>
    <cellStyle name="Note 27 4 2" xfId="34888" xr:uid="{00000000-0005-0000-0000-0000C5840000}"/>
    <cellStyle name="Note 27 5" xfId="32898" xr:uid="{00000000-0005-0000-0000-0000C6840000}"/>
    <cellStyle name="Note 28" xfId="1312" xr:uid="{00000000-0005-0000-0000-0000C7840000}"/>
    <cellStyle name="Note 28 2" xfId="2299" xr:uid="{00000000-0005-0000-0000-0000C8840000}"/>
    <cellStyle name="Note 28 2 2" xfId="18447" xr:uid="{00000000-0005-0000-0000-0000C9840000}"/>
    <cellStyle name="Note 28 2 3" xfId="33636" xr:uid="{00000000-0005-0000-0000-0000CA840000}"/>
    <cellStyle name="Note 28 3" xfId="16608" xr:uid="{00000000-0005-0000-0000-0000CB840000}"/>
    <cellStyle name="Note 28 3 2" xfId="31134" xr:uid="{00000000-0005-0000-0000-0000CC840000}"/>
    <cellStyle name="Note 28 3 3" xfId="34244" xr:uid="{00000000-0005-0000-0000-0000CD840000}"/>
    <cellStyle name="Note 28 4" xfId="17496" xr:uid="{00000000-0005-0000-0000-0000CE840000}"/>
    <cellStyle name="Note 28 4 2" xfId="34908" xr:uid="{00000000-0005-0000-0000-0000CF840000}"/>
    <cellStyle name="Note 28 5" xfId="32911" xr:uid="{00000000-0005-0000-0000-0000D0840000}"/>
    <cellStyle name="Note 29" xfId="1344" xr:uid="{00000000-0005-0000-0000-0000D1840000}"/>
    <cellStyle name="Note 29 2" xfId="2324" xr:uid="{00000000-0005-0000-0000-0000D2840000}"/>
    <cellStyle name="Note 29 2 2" xfId="18472" xr:uid="{00000000-0005-0000-0000-0000D3840000}"/>
    <cellStyle name="Note 29 2 3" xfId="33651" xr:uid="{00000000-0005-0000-0000-0000D4840000}"/>
    <cellStyle name="Note 29 3" xfId="16653" xr:uid="{00000000-0005-0000-0000-0000D5840000}"/>
    <cellStyle name="Note 29 3 2" xfId="31151" xr:uid="{00000000-0005-0000-0000-0000D6840000}"/>
    <cellStyle name="Note 29 3 3" xfId="34257" xr:uid="{00000000-0005-0000-0000-0000D7840000}"/>
    <cellStyle name="Note 29 4" xfId="17521" xr:uid="{00000000-0005-0000-0000-0000D8840000}"/>
    <cellStyle name="Note 29 4 2" xfId="34921" xr:uid="{00000000-0005-0000-0000-0000D9840000}"/>
    <cellStyle name="Note 29 5" xfId="32924" xr:uid="{00000000-0005-0000-0000-0000DA840000}"/>
    <cellStyle name="Note 3" xfId="346" xr:uid="{00000000-0005-0000-0000-0000DB840000}"/>
    <cellStyle name="Note 3 2" xfId="15856" xr:uid="{00000000-0005-0000-0000-0000DC840000}"/>
    <cellStyle name="Note 3 2 2" xfId="15857" xr:uid="{00000000-0005-0000-0000-0000DD840000}"/>
    <cellStyle name="Note 3 2 2 2" xfId="15858" xr:uid="{00000000-0005-0000-0000-0000DE840000}"/>
    <cellStyle name="Note 3 2 2 2 2" xfId="15859" xr:uid="{00000000-0005-0000-0000-0000DF840000}"/>
    <cellStyle name="Note 3 2 2 2 2 2" xfId="15860" xr:uid="{00000000-0005-0000-0000-0000E0840000}"/>
    <cellStyle name="Note 3 2 2 2 2 2 2" xfId="15861" xr:uid="{00000000-0005-0000-0000-0000E1840000}"/>
    <cellStyle name="Note 3 2 2 2 2 2 2 2" xfId="30616" xr:uid="{00000000-0005-0000-0000-0000E2840000}"/>
    <cellStyle name="Note 3 2 2 2 2 2 3" xfId="15862" xr:uid="{00000000-0005-0000-0000-0000E3840000}"/>
    <cellStyle name="Note 3 2 2 2 2 2 3 2" xfId="30617" xr:uid="{00000000-0005-0000-0000-0000E4840000}"/>
    <cellStyle name="Note 3 2 2 2 2 2 4" xfId="30615" xr:uid="{00000000-0005-0000-0000-0000E5840000}"/>
    <cellStyle name="Note 3 2 2 2 2 3" xfId="15863" xr:uid="{00000000-0005-0000-0000-0000E6840000}"/>
    <cellStyle name="Note 3 2 2 2 2 3 2" xfId="15864" xr:uid="{00000000-0005-0000-0000-0000E7840000}"/>
    <cellStyle name="Note 3 2 2 2 2 3 2 2" xfId="30619" xr:uid="{00000000-0005-0000-0000-0000E8840000}"/>
    <cellStyle name="Note 3 2 2 2 2 3 3" xfId="30618" xr:uid="{00000000-0005-0000-0000-0000E9840000}"/>
    <cellStyle name="Note 3 2 2 2 2 4" xfId="30614" xr:uid="{00000000-0005-0000-0000-0000EA840000}"/>
    <cellStyle name="Note 3 2 2 2 3" xfId="15865" xr:uid="{00000000-0005-0000-0000-0000EB840000}"/>
    <cellStyle name="Note 3 2 2 2 3 2" xfId="15866" xr:uid="{00000000-0005-0000-0000-0000EC840000}"/>
    <cellStyle name="Note 3 2 2 2 3 2 2" xfId="30621" xr:uid="{00000000-0005-0000-0000-0000ED840000}"/>
    <cellStyle name="Note 3 2 2 2 3 3" xfId="15867" xr:uid="{00000000-0005-0000-0000-0000EE840000}"/>
    <cellStyle name="Note 3 2 2 2 3 3 2" xfId="30622" xr:uid="{00000000-0005-0000-0000-0000EF840000}"/>
    <cellStyle name="Note 3 2 2 2 3 4" xfId="30620" xr:uid="{00000000-0005-0000-0000-0000F0840000}"/>
    <cellStyle name="Note 3 2 2 2 4" xfId="15868" xr:uid="{00000000-0005-0000-0000-0000F1840000}"/>
    <cellStyle name="Note 3 2 2 2 4 2" xfId="15869" xr:uid="{00000000-0005-0000-0000-0000F2840000}"/>
    <cellStyle name="Note 3 2 2 2 4 2 2" xfId="30624" xr:uid="{00000000-0005-0000-0000-0000F3840000}"/>
    <cellStyle name="Note 3 2 2 2 4 3" xfId="30623" xr:uid="{00000000-0005-0000-0000-0000F4840000}"/>
    <cellStyle name="Note 3 2 2 2 5" xfId="30613" xr:uid="{00000000-0005-0000-0000-0000F5840000}"/>
    <cellStyle name="Note 3 2 2 3" xfId="15870" xr:uid="{00000000-0005-0000-0000-0000F6840000}"/>
    <cellStyle name="Note 3 2 2 3 2" xfId="15871" xr:uid="{00000000-0005-0000-0000-0000F7840000}"/>
    <cellStyle name="Note 3 2 2 3 2 2" xfId="15872" xr:uid="{00000000-0005-0000-0000-0000F8840000}"/>
    <cellStyle name="Note 3 2 2 3 2 2 2" xfId="30627" xr:uid="{00000000-0005-0000-0000-0000F9840000}"/>
    <cellStyle name="Note 3 2 2 3 2 3" xfId="15873" xr:uid="{00000000-0005-0000-0000-0000FA840000}"/>
    <cellStyle name="Note 3 2 2 3 2 3 2" xfId="30628" xr:uid="{00000000-0005-0000-0000-0000FB840000}"/>
    <cellStyle name="Note 3 2 2 3 2 4" xfId="30626" xr:uid="{00000000-0005-0000-0000-0000FC840000}"/>
    <cellStyle name="Note 3 2 2 3 3" xfId="15874" xr:uid="{00000000-0005-0000-0000-0000FD840000}"/>
    <cellStyle name="Note 3 2 2 3 3 2" xfId="15875" xr:uid="{00000000-0005-0000-0000-0000FE840000}"/>
    <cellStyle name="Note 3 2 2 3 3 2 2" xfId="30630" xr:uid="{00000000-0005-0000-0000-0000FF840000}"/>
    <cellStyle name="Note 3 2 2 3 3 3" xfId="30629" xr:uid="{00000000-0005-0000-0000-000000850000}"/>
    <cellStyle name="Note 3 2 2 3 4" xfId="30625" xr:uid="{00000000-0005-0000-0000-000001850000}"/>
    <cellStyle name="Note 3 2 2 4" xfId="15876" xr:uid="{00000000-0005-0000-0000-000002850000}"/>
    <cellStyle name="Note 3 2 2 4 2" xfId="15877" xr:uid="{00000000-0005-0000-0000-000003850000}"/>
    <cellStyle name="Note 3 2 2 4 2 2" xfId="30632" xr:uid="{00000000-0005-0000-0000-000004850000}"/>
    <cellStyle name="Note 3 2 2 4 3" xfId="15878" xr:uid="{00000000-0005-0000-0000-000005850000}"/>
    <cellStyle name="Note 3 2 2 4 3 2" xfId="30633" xr:uid="{00000000-0005-0000-0000-000006850000}"/>
    <cellStyle name="Note 3 2 2 4 4" xfId="30631" xr:uid="{00000000-0005-0000-0000-000007850000}"/>
    <cellStyle name="Note 3 2 2 5" xfId="15879" xr:uid="{00000000-0005-0000-0000-000008850000}"/>
    <cellStyle name="Note 3 2 2 5 2" xfId="15880" xr:uid="{00000000-0005-0000-0000-000009850000}"/>
    <cellStyle name="Note 3 2 2 5 2 2" xfId="30635" xr:uid="{00000000-0005-0000-0000-00000A850000}"/>
    <cellStyle name="Note 3 2 2 5 3" xfId="30634" xr:uid="{00000000-0005-0000-0000-00000B850000}"/>
    <cellStyle name="Note 3 2 2 6" xfId="30612" xr:uid="{00000000-0005-0000-0000-00000C850000}"/>
    <cellStyle name="Note 3 2 3" xfId="15881" xr:uid="{00000000-0005-0000-0000-00000D850000}"/>
    <cellStyle name="Note 3 2 3 2" xfId="15882" xr:uid="{00000000-0005-0000-0000-00000E850000}"/>
    <cellStyle name="Note 3 2 3 2 2" xfId="15883" xr:uid="{00000000-0005-0000-0000-00000F850000}"/>
    <cellStyle name="Note 3 2 3 2 2 2" xfId="15884" xr:uid="{00000000-0005-0000-0000-000010850000}"/>
    <cellStyle name="Note 3 2 3 2 2 2 2" xfId="30639" xr:uid="{00000000-0005-0000-0000-000011850000}"/>
    <cellStyle name="Note 3 2 3 2 2 3" xfId="15885" xr:uid="{00000000-0005-0000-0000-000012850000}"/>
    <cellStyle name="Note 3 2 3 2 2 3 2" xfId="30640" xr:uid="{00000000-0005-0000-0000-000013850000}"/>
    <cellStyle name="Note 3 2 3 2 2 4" xfId="30638" xr:uid="{00000000-0005-0000-0000-000014850000}"/>
    <cellStyle name="Note 3 2 3 2 3" xfId="15886" xr:uid="{00000000-0005-0000-0000-000015850000}"/>
    <cellStyle name="Note 3 2 3 2 3 2" xfId="15887" xr:uid="{00000000-0005-0000-0000-000016850000}"/>
    <cellStyle name="Note 3 2 3 2 3 2 2" xfId="30642" xr:uid="{00000000-0005-0000-0000-000017850000}"/>
    <cellStyle name="Note 3 2 3 2 3 3" xfId="30641" xr:uid="{00000000-0005-0000-0000-000018850000}"/>
    <cellStyle name="Note 3 2 3 2 4" xfId="30637" xr:uid="{00000000-0005-0000-0000-000019850000}"/>
    <cellStyle name="Note 3 2 3 3" xfId="15888" xr:uid="{00000000-0005-0000-0000-00001A850000}"/>
    <cellStyle name="Note 3 2 3 3 2" xfId="15889" xr:uid="{00000000-0005-0000-0000-00001B850000}"/>
    <cellStyle name="Note 3 2 3 3 2 2" xfId="30644" xr:uid="{00000000-0005-0000-0000-00001C850000}"/>
    <cellStyle name="Note 3 2 3 3 3" xfId="15890" xr:uid="{00000000-0005-0000-0000-00001D850000}"/>
    <cellStyle name="Note 3 2 3 3 3 2" xfId="30645" xr:uid="{00000000-0005-0000-0000-00001E850000}"/>
    <cellStyle name="Note 3 2 3 3 4" xfId="30643" xr:uid="{00000000-0005-0000-0000-00001F850000}"/>
    <cellStyle name="Note 3 2 3 4" xfId="15891" xr:uid="{00000000-0005-0000-0000-000020850000}"/>
    <cellStyle name="Note 3 2 3 4 2" xfId="15892" xr:uid="{00000000-0005-0000-0000-000021850000}"/>
    <cellStyle name="Note 3 2 3 4 2 2" xfId="30647" xr:uid="{00000000-0005-0000-0000-000022850000}"/>
    <cellStyle name="Note 3 2 3 4 3" xfId="30646" xr:uid="{00000000-0005-0000-0000-000023850000}"/>
    <cellStyle name="Note 3 2 3 5" xfId="30636" xr:uid="{00000000-0005-0000-0000-000024850000}"/>
    <cellStyle name="Note 3 2 4" xfId="15893" xr:uid="{00000000-0005-0000-0000-000025850000}"/>
    <cellStyle name="Note 3 2 4 2" xfId="15894" xr:uid="{00000000-0005-0000-0000-000026850000}"/>
    <cellStyle name="Note 3 2 4 2 2" xfId="15895" xr:uid="{00000000-0005-0000-0000-000027850000}"/>
    <cellStyle name="Note 3 2 5" xfId="15896" xr:uid="{00000000-0005-0000-0000-000028850000}"/>
    <cellStyle name="Note 3 2 5 2" xfId="15897" xr:uid="{00000000-0005-0000-0000-000029850000}"/>
    <cellStyle name="Note 3 2 5 2 2" xfId="15898" xr:uid="{00000000-0005-0000-0000-00002A850000}"/>
    <cellStyle name="Note 3 2 5 2 2 2" xfId="30650" xr:uid="{00000000-0005-0000-0000-00002B850000}"/>
    <cellStyle name="Note 3 2 5 2 3" xfId="15899" xr:uid="{00000000-0005-0000-0000-00002C850000}"/>
    <cellStyle name="Note 3 2 5 2 3 2" xfId="30651" xr:uid="{00000000-0005-0000-0000-00002D850000}"/>
    <cellStyle name="Note 3 2 5 2 4" xfId="30649" xr:uid="{00000000-0005-0000-0000-00002E850000}"/>
    <cellStyle name="Note 3 2 5 3" xfId="15900" xr:uid="{00000000-0005-0000-0000-00002F850000}"/>
    <cellStyle name="Note 3 2 5 3 2" xfId="30652" xr:uid="{00000000-0005-0000-0000-000030850000}"/>
    <cellStyle name="Note 3 2 5 4" xfId="15901" xr:uid="{00000000-0005-0000-0000-000031850000}"/>
    <cellStyle name="Note 3 2 5 4 2" xfId="30653" xr:uid="{00000000-0005-0000-0000-000032850000}"/>
    <cellStyle name="Note 3 2 5 5" xfId="30648" xr:uid="{00000000-0005-0000-0000-000033850000}"/>
    <cellStyle name="Note 3 2 6" xfId="15902" xr:uid="{00000000-0005-0000-0000-000034850000}"/>
    <cellStyle name="Note 3 2 6 2" xfId="15903" xr:uid="{00000000-0005-0000-0000-000035850000}"/>
    <cellStyle name="Note 3 2 6 2 2" xfId="30655" xr:uid="{00000000-0005-0000-0000-000036850000}"/>
    <cellStyle name="Note 3 2 6 3" xfId="15904" xr:uid="{00000000-0005-0000-0000-000037850000}"/>
    <cellStyle name="Note 3 2 6 3 2" xfId="30656" xr:uid="{00000000-0005-0000-0000-000038850000}"/>
    <cellStyle name="Note 3 2 6 4" xfId="30654" xr:uid="{00000000-0005-0000-0000-000039850000}"/>
    <cellStyle name="Note 3 2 7" xfId="15905" xr:uid="{00000000-0005-0000-0000-00003A850000}"/>
    <cellStyle name="Note 3 2 7 2" xfId="15906" xr:uid="{00000000-0005-0000-0000-00003B850000}"/>
    <cellStyle name="Note 3 2 7 2 2" xfId="30658" xr:uid="{00000000-0005-0000-0000-00003C850000}"/>
    <cellStyle name="Note 3 2 7 3" xfId="30657" xr:uid="{00000000-0005-0000-0000-00003D850000}"/>
    <cellStyle name="Note 3 2 8" xfId="30611" xr:uid="{00000000-0005-0000-0000-00003E850000}"/>
    <cellStyle name="Note 3 3" xfId="15907" xr:uid="{00000000-0005-0000-0000-00003F850000}"/>
    <cellStyle name="Note 3 3 2" xfId="15908" xr:uid="{00000000-0005-0000-0000-000040850000}"/>
    <cellStyle name="Note 3 3 2 2" xfId="15909" xr:uid="{00000000-0005-0000-0000-000041850000}"/>
    <cellStyle name="Note 3 3 2 2 2" xfId="15910" xr:uid="{00000000-0005-0000-0000-000042850000}"/>
    <cellStyle name="Note 3 3 2 2 2 2" xfId="15911" xr:uid="{00000000-0005-0000-0000-000043850000}"/>
    <cellStyle name="Note 3 3 2 2 2 2 2" xfId="30663" xr:uid="{00000000-0005-0000-0000-000044850000}"/>
    <cellStyle name="Note 3 3 2 2 2 3" xfId="15912" xr:uid="{00000000-0005-0000-0000-000045850000}"/>
    <cellStyle name="Note 3 3 2 2 2 3 2" xfId="30664" xr:uid="{00000000-0005-0000-0000-000046850000}"/>
    <cellStyle name="Note 3 3 2 2 2 4" xfId="30662" xr:uid="{00000000-0005-0000-0000-000047850000}"/>
    <cellStyle name="Note 3 3 2 2 3" xfId="15913" xr:uid="{00000000-0005-0000-0000-000048850000}"/>
    <cellStyle name="Note 3 3 2 2 3 2" xfId="15914" xr:uid="{00000000-0005-0000-0000-000049850000}"/>
    <cellStyle name="Note 3 3 2 2 3 2 2" xfId="30666" xr:uid="{00000000-0005-0000-0000-00004A850000}"/>
    <cellStyle name="Note 3 3 2 2 3 3" xfId="30665" xr:uid="{00000000-0005-0000-0000-00004B850000}"/>
    <cellStyle name="Note 3 3 2 2 4" xfId="30661" xr:uid="{00000000-0005-0000-0000-00004C850000}"/>
    <cellStyle name="Note 3 3 2 3" xfId="15915" xr:uid="{00000000-0005-0000-0000-00004D850000}"/>
    <cellStyle name="Note 3 3 2 3 2" xfId="15916" xr:uid="{00000000-0005-0000-0000-00004E850000}"/>
    <cellStyle name="Note 3 3 2 3 2 2" xfId="30668" xr:uid="{00000000-0005-0000-0000-00004F850000}"/>
    <cellStyle name="Note 3 3 2 3 3" xfId="15917" xr:uid="{00000000-0005-0000-0000-000050850000}"/>
    <cellStyle name="Note 3 3 2 3 3 2" xfId="30669" xr:uid="{00000000-0005-0000-0000-000051850000}"/>
    <cellStyle name="Note 3 3 2 3 4" xfId="30667" xr:uid="{00000000-0005-0000-0000-000052850000}"/>
    <cellStyle name="Note 3 3 2 4" xfId="15918" xr:uid="{00000000-0005-0000-0000-000053850000}"/>
    <cellStyle name="Note 3 3 2 4 2" xfId="15919" xr:uid="{00000000-0005-0000-0000-000054850000}"/>
    <cellStyle name="Note 3 3 2 4 2 2" xfId="30671" xr:uid="{00000000-0005-0000-0000-000055850000}"/>
    <cellStyle name="Note 3 3 2 4 3" xfId="30670" xr:uid="{00000000-0005-0000-0000-000056850000}"/>
    <cellStyle name="Note 3 3 2 5" xfId="30660" xr:uid="{00000000-0005-0000-0000-000057850000}"/>
    <cellStyle name="Note 3 3 3" xfId="15920" xr:uid="{00000000-0005-0000-0000-000058850000}"/>
    <cellStyle name="Note 3 3 3 2" xfId="15921" xr:uid="{00000000-0005-0000-0000-000059850000}"/>
    <cellStyle name="Note 3 3 3 2 2" xfId="15922" xr:uid="{00000000-0005-0000-0000-00005A850000}"/>
    <cellStyle name="Note 3 3 3 2 2 2" xfId="30674" xr:uid="{00000000-0005-0000-0000-00005B850000}"/>
    <cellStyle name="Note 3 3 3 2 3" xfId="15923" xr:uid="{00000000-0005-0000-0000-00005C850000}"/>
    <cellStyle name="Note 3 3 3 2 3 2" xfId="30675" xr:uid="{00000000-0005-0000-0000-00005D850000}"/>
    <cellStyle name="Note 3 3 3 2 4" xfId="30673" xr:uid="{00000000-0005-0000-0000-00005E850000}"/>
    <cellStyle name="Note 3 3 3 3" xfId="15924" xr:uid="{00000000-0005-0000-0000-00005F850000}"/>
    <cellStyle name="Note 3 3 3 3 2" xfId="15925" xr:uid="{00000000-0005-0000-0000-000060850000}"/>
    <cellStyle name="Note 3 3 3 3 2 2" xfId="30677" xr:uid="{00000000-0005-0000-0000-000061850000}"/>
    <cellStyle name="Note 3 3 3 3 3" xfId="30676" xr:uid="{00000000-0005-0000-0000-000062850000}"/>
    <cellStyle name="Note 3 3 3 4" xfId="30672" xr:uid="{00000000-0005-0000-0000-000063850000}"/>
    <cellStyle name="Note 3 3 4" xfId="15926" xr:uid="{00000000-0005-0000-0000-000064850000}"/>
    <cellStyle name="Note 3 3 4 2" xfId="15927" xr:uid="{00000000-0005-0000-0000-000065850000}"/>
    <cellStyle name="Note 3 3 4 2 2" xfId="30679" xr:uid="{00000000-0005-0000-0000-000066850000}"/>
    <cellStyle name="Note 3 3 4 3" xfId="15928" xr:uid="{00000000-0005-0000-0000-000067850000}"/>
    <cellStyle name="Note 3 3 4 3 2" xfId="30680" xr:uid="{00000000-0005-0000-0000-000068850000}"/>
    <cellStyle name="Note 3 3 4 4" xfId="30678" xr:uid="{00000000-0005-0000-0000-000069850000}"/>
    <cellStyle name="Note 3 3 5" xfId="15929" xr:uid="{00000000-0005-0000-0000-00006A850000}"/>
    <cellStyle name="Note 3 3 5 2" xfId="15930" xr:uid="{00000000-0005-0000-0000-00006B850000}"/>
    <cellStyle name="Note 3 3 5 2 2" xfId="30682" xr:uid="{00000000-0005-0000-0000-00006C850000}"/>
    <cellStyle name="Note 3 3 5 3" xfId="30681" xr:uid="{00000000-0005-0000-0000-00006D850000}"/>
    <cellStyle name="Note 3 3 6" xfId="30659" xr:uid="{00000000-0005-0000-0000-00006E850000}"/>
    <cellStyle name="Note 3 4" xfId="15931" xr:uid="{00000000-0005-0000-0000-00006F850000}"/>
    <cellStyle name="Note 3 4 2" xfId="15932" xr:uid="{00000000-0005-0000-0000-000070850000}"/>
    <cellStyle name="Note 3 4 2 2" xfId="15933" xr:uid="{00000000-0005-0000-0000-000071850000}"/>
    <cellStyle name="Note 3 4 2 2 2" xfId="15934" xr:uid="{00000000-0005-0000-0000-000072850000}"/>
    <cellStyle name="Note 3 4 2 2 2 2" xfId="30686" xr:uid="{00000000-0005-0000-0000-000073850000}"/>
    <cellStyle name="Note 3 4 2 2 3" xfId="15935" xr:uid="{00000000-0005-0000-0000-000074850000}"/>
    <cellStyle name="Note 3 4 2 2 3 2" xfId="30687" xr:uid="{00000000-0005-0000-0000-000075850000}"/>
    <cellStyle name="Note 3 4 2 2 4" xfId="30685" xr:uid="{00000000-0005-0000-0000-000076850000}"/>
    <cellStyle name="Note 3 4 2 3" xfId="15936" xr:uid="{00000000-0005-0000-0000-000077850000}"/>
    <cellStyle name="Note 3 4 2 3 2" xfId="15937" xr:uid="{00000000-0005-0000-0000-000078850000}"/>
    <cellStyle name="Note 3 4 2 3 2 2" xfId="30689" xr:uid="{00000000-0005-0000-0000-000079850000}"/>
    <cellStyle name="Note 3 4 2 3 3" xfId="30688" xr:uid="{00000000-0005-0000-0000-00007A850000}"/>
    <cellStyle name="Note 3 4 2 4" xfId="30684" xr:uid="{00000000-0005-0000-0000-00007B850000}"/>
    <cellStyle name="Note 3 4 3" xfId="15938" xr:uid="{00000000-0005-0000-0000-00007C850000}"/>
    <cellStyle name="Note 3 4 3 2" xfId="15939" xr:uid="{00000000-0005-0000-0000-00007D850000}"/>
    <cellStyle name="Note 3 4 3 2 2" xfId="30691" xr:uid="{00000000-0005-0000-0000-00007E850000}"/>
    <cellStyle name="Note 3 4 3 3" xfId="15940" xr:uid="{00000000-0005-0000-0000-00007F850000}"/>
    <cellStyle name="Note 3 4 3 3 2" xfId="30692" xr:uid="{00000000-0005-0000-0000-000080850000}"/>
    <cellStyle name="Note 3 4 3 4" xfId="30690" xr:uid="{00000000-0005-0000-0000-000081850000}"/>
    <cellStyle name="Note 3 4 4" xfId="15941" xr:uid="{00000000-0005-0000-0000-000082850000}"/>
    <cellStyle name="Note 3 4 4 2" xfId="15942" xr:uid="{00000000-0005-0000-0000-000083850000}"/>
    <cellStyle name="Note 3 4 4 2 2" xfId="30694" xr:uid="{00000000-0005-0000-0000-000084850000}"/>
    <cellStyle name="Note 3 4 4 3" xfId="30693" xr:uid="{00000000-0005-0000-0000-000085850000}"/>
    <cellStyle name="Note 3 4 5" xfId="30683" xr:uid="{00000000-0005-0000-0000-000086850000}"/>
    <cellStyle name="Note 3 5" xfId="15943" xr:uid="{00000000-0005-0000-0000-000087850000}"/>
    <cellStyle name="Note 3 5 2" xfId="15944" xr:uid="{00000000-0005-0000-0000-000088850000}"/>
    <cellStyle name="Note 3 5 2 2" xfId="15945" xr:uid="{00000000-0005-0000-0000-000089850000}"/>
    <cellStyle name="Note 3 5 2 2 2" xfId="15946" xr:uid="{00000000-0005-0000-0000-00008A850000}"/>
    <cellStyle name="Note 3 5 2 2 2 2" xfId="30698" xr:uid="{00000000-0005-0000-0000-00008B850000}"/>
    <cellStyle name="Note 3 5 2 2 3" xfId="15947" xr:uid="{00000000-0005-0000-0000-00008C850000}"/>
    <cellStyle name="Note 3 5 2 2 3 2" xfId="30699" xr:uid="{00000000-0005-0000-0000-00008D850000}"/>
    <cellStyle name="Note 3 5 2 2 4" xfId="30697" xr:uid="{00000000-0005-0000-0000-00008E850000}"/>
    <cellStyle name="Note 3 5 2 3" xfId="15948" xr:uid="{00000000-0005-0000-0000-00008F850000}"/>
    <cellStyle name="Note 3 5 2 3 2" xfId="15949" xr:uid="{00000000-0005-0000-0000-000090850000}"/>
    <cellStyle name="Note 3 5 2 3 2 2" xfId="30701" xr:uid="{00000000-0005-0000-0000-000091850000}"/>
    <cellStyle name="Note 3 5 2 3 3" xfId="30700" xr:uid="{00000000-0005-0000-0000-000092850000}"/>
    <cellStyle name="Note 3 5 2 4" xfId="30696" xr:uid="{00000000-0005-0000-0000-000093850000}"/>
    <cellStyle name="Note 3 5 3" xfId="15950" xr:uid="{00000000-0005-0000-0000-000094850000}"/>
    <cellStyle name="Note 3 5 3 2" xfId="15951" xr:uid="{00000000-0005-0000-0000-000095850000}"/>
    <cellStyle name="Note 3 5 3 2 2" xfId="30703" xr:uid="{00000000-0005-0000-0000-000096850000}"/>
    <cellStyle name="Note 3 5 3 3" xfId="15952" xr:uid="{00000000-0005-0000-0000-000097850000}"/>
    <cellStyle name="Note 3 5 3 3 2" xfId="30704" xr:uid="{00000000-0005-0000-0000-000098850000}"/>
    <cellStyle name="Note 3 5 3 4" xfId="30702" xr:uid="{00000000-0005-0000-0000-000099850000}"/>
    <cellStyle name="Note 3 5 4" xfId="15953" xr:uid="{00000000-0005-0000-0000-00009A850000}"/>
    <cellStyle name="Note 3 5 4 2" xfId="15954" xr:uid="{00000000-0005-0000-0000-00009B850000}"/>
    <cellStyle name="Note 3 5 4 2 2" xfId="30706" xr:uid="{00000000-0005-0000-0000-00009C850000}"/>
    <cellStyle name="Note 3 5 4 3" xfId="30705" xr:uid="{00000000-0005-0000-0000-00009D850000}"/>
    <cellStyle name="Note 3 5 5" xfId="30695" xr:uid="{00000000-0005-0000-0000-00009E850000}"/>
    <cellStyle name="Note 3 6" xfId="15955" xr:uid="{00000000-0005-0000-0000-00009F850000}"/>
    <cellStyle name="Note 3 6 2" xfId="15956" xr:uid="{00000000-0005-0000-0000-0000A0850000}"/>
    <cellStyle name="Note 3 6 2 2" xfId="15957" xr:uid="{00000000-0005-0000-0000-0000A1850000}"/>
    <cellStyle name="Note 3 6 2 2 2" xfId="30709" xr:uid="{00000000-0005-0000-0000-0000A2850000}"/>
    <cellStyle name="Note 3 6 2 3" xfId="15958" xr:uid="{00000000-0005-0000-0000-0000A3850000}"/>
    <cellStyle name="Note 3 6 2 3 2" xfId="30710" xr:uid="{00000000-0005-0000-0000-0000A4850000}"/>
    <cellStyle name="Note 3 6 2 4" xfId="30708" xr:uid="{00000000-0005-0000-0000-0000A5850000}"/>
    <cellStyle name="Note 3 6 3" xfId="15959" xr:uid="{00000000-0005-0000-0000-0000A6850000}"/>
    <cellStyle name="Note 3 6 3 2" xfId="15960" xr:uid="{00000000-0005-0000-0000-0000A7850000}"/>
    <cellStyle name="Note 3 6 3 2 2" xfId="30712" xr:uid="{00000000-0005-0000-0000-0000A8850000}"/>
    <cellStyle name="Note 3 6 3 3" xfId="30711" xr:uid="{00000000-0005-0000-0000-0000A9850000}"/>
    <cellStyle name="Note 3 6 4" xfId="30707" xr:uid="{00000000-0005-0000-0000-0000AA850000}"/>
    <cellStyle name="Note 3 7" xfId="15961" xr:uid="{00000000-0005-0000-0000-0000AB850000}"/>
    <cellStyle name="Note 3 7 2" xfId="15962" xr:uid="{00000000-0005-0000-0000-0000AC850000}"/>
    <cellStyle name="Note 3 7 2 2" xfId="15963" xr:uid="{00000000-0005-0000-0000-0000AD850000}"/>
    <cellStyle name="Note 3 7 2 2 2" xfId="30715" xr:uid="{00000000-0005-0000-0000-0000AE850000}"/>
    <cellStyle name="Note 3 7 2 3" xfId="15964" xr:uid="{00000000-0005-0000-0000-0000AF850000}"/>
    <cellStyle name="Note 3 7 2 3 2" xfId="30716" xr:uid="{00000000-0005-0000-0000-0000B0850000}"/>
    <cellStyle name="Note 3 7 2 4" xfId="30714" xr:uid="{00000000-0005-0000-0000-0000B1850000}"/>
    <cellStyle name="Note 3 7 3" xfId="15965" xr:uid="{00000000-0005-0000-0000-0000B2850000}"/>
    <cellStyle name="Note 3 7 3 2" xfId="30717" xr:uid="{00000000-0005-0000-0000-0000B3850000}"/>
    <cellStyle name="Note 3 7 4" xfId="15966" xr:uid="{00000000-0005-0000-0000-0000B4850000}"/>
    <cellStyle name="Note 3 7 4 2" xfId="30718" xr:uid="{00000000-0005-0000-0000-0000B5850000}"/>
    <cellStyle name="Note 3 7 5" xfId="30713" xr:uid="{00000000-0005-0000-0000-0000B6850000}"/>
    <cellStyle name="Note 3 8" xfId="15967" xr:uid="{00000000-0005-0000-0000-0000B7850000}"/>
    <cellStyle name="Note 3 8 2" xfId="15968" xr:uid="{00000000-0005-0000-0000-0000B8850000}"/>
    <cellStyle name="Note 3 8 2 2" xfId="30720" xr:uid="{00000000-0005-0000-0000-0000B9850000}"/>
    <cellStyle name="Note 3 8 3" xfId="15969" xr:uid="{00000000-0005-0000-0000-0000BA850000}"/>
    <cellStyle name="Note 3 8 3 2" xfId="30721" xr:uid="{00000000-0005-0000-0000-0000BB850000}"/>
    <cellStyle name="Note 3 8 4" xfId="30719" xr:uid="{00000000-0005-0000-0000-0000BC850000}"/>
    <cellStyle name="Note 3 9" xfId="15970" xr:uid="{00000000-0005-0000-0000-0000BD850000}"/>
    <cellStyle name="Note 3 9 2" xfId="15971" xr:uid="{00000000-0005-0000-0000-0000BE850000}"/>
    <cellStyle name="Note 3 9 2 2" xfId="30723" xr:uid="{00000000-0005-0000-0000-0000BF850000}"/>
    <cellStyle name="Note 3 9 3" xfId="30722" xr:uid="{00000000-0005-0000-0000-0000C0850000}"/>
    <cellStyle name="Note 30" xfId="1353" xr:uid="{00000000-0005-0000-0000-0000C1850000}"/>
    <cellStyle name="Note 30 2" xfId="2326" xr:uid="{00000000-0005-0000-0000-0000C2850000}"/>
    <cellStyle name="Note 30 2 2" xfId="18474" xr:uid="{00000000-0005-0000-0000-0000C3850000}"/>
    <cellStyle name="Note 30 2 3" xfId="33667" xr:uid="{00000000-0005-0000-0000-0000C4850000}"/>
    <cellStyle name="Note 30 3" xfId="17523" xr:uid="{00000000-0005-0000-0000-0000C5850000}"/>
    <cellStyle name="Note 30 3 2" xfId="34935" xr:uid="{00000000-0005-0000-0000-0000C6850000}"/>
    <cellStyle name="Note 30 4" xfId="32937" xr:uid="{00000000-0005-0000-0000-0000C7850000}"/>
    <cellStyle name="Note 31" xfId="1369" xr:uid="{00000000-0005-0000-0000-0000C8850000}"/>
    <cellStyle name="Note 31 2" xfId="2341" xr:uid="{00000000-0005-0000-0000-0000C9850000}"/>
    <cellStyle name="Note 31 2 2" xfId="18489" xr:uid="{00000000-0005-0000-0000-0000CA850000}"/>
    <cellStyle name="Note 31 2 3" xfId="33681" xr:uid="{00000000-0005-0000-0000-0000CB850000}"/>
    <cellStyle name="Note 31 3" xfId="17538" xr:uid="{00000000-0005-0000-0000-0000CC850000}"/>
    <cellStyle name="Note 31 3 2" xfId="34948" xr:uid="{00000000-0005-0000-0000-0000CD850000}"/>
    <cellStyle name="Note 31 4" xfId="32950" xr:uid="{00000000-0005-0000-0000-0000CE850000}"/>
    <cellStyle name="Note 32" xfId="1383" xr:uid="{00000000-0005-0000-0000-0000CF850000}"/>
    <cellStyle name="Note 32 2" xfId="2355" xr:uid="{00000000-0005-0000-0000-0000D0850000}"/>
    <cellStyle name="Note 32 2 2" xfId="18503" xr:uid="{00000000-0005-0000-0000-0000D1850000}"/>
    <cellStyle name="Note 32 2 3" xfId="33694" xr:uid="{00000000-0005-0000-0000-0000D2850000}"/>
    <cellStyle name="Note 32 3" xfId="17552" xr:uid="{00000000-0005-0000-0000-0000D3850000}"/>
    <cellStyle name="Note 32 3 2" xfId="34962" xr:uid="{00000000-0005-0000-0000-0000D4850000}"/>
    <cellStyle name="Note 32 4" xfId="32963" xr:uid="{00000000-0005-0000-0000-0000D5850000}"/>
    <cellStyle name="Note 33" xfId="1405" xr:uid="{00000000-0005-0000-0000-0000D6850000}"/>
    <cellStyle name="Note 33 2" xfId="2369" xr:uid="{00000000-0005-0000-0000-0000D7850000}"/>
    <cellStyle name="Note 33 2 2" xfId="18517" xr:uid="{00000000-0005-0000-0000-0000D8850000}"/>
    <cellStyle name="Note 33 2 3" xfId="33707" xr:uid="{00000000-0005-0000-0000-0000D9850000}"/>
    <cellStyle name="Note 33 3" xfId="17566" xr:uid="{00000000-0005-0000-0000-0000DA850000}"/>
    <cellStyle name="Note 33 3 2" xfId="34975" xr:uid="{00000000-0005-0000-0000-0000DB850000}"/>
    <cellStyle name="Note 33 4" xfId="32981" xr:uid="{00000000-0005-0000-0000-0000DC850000}"/>
    <cellStyle name="Note 34" xfId="1419" xr:uid="{00000000-0005-0000-0000-0000DD850000}"/>
    <cellStyle name="Note 34 2" xfId="2382" xr:uid="{00000000-0005-0000-0000-0000DE850000}"/>
    <cellStyle name="Note 34 2 2" xfId="18530" xr:uid="{00000000-0005-0000-0000-0000DF850000}"/>
    <cellStyle name="Note 34 2 3" xfId="33721" xr:uid="{00000000-0005-0000-0000-0000E0850000}"/>
    <cellStyle name="Note 34 3" xfId="17579" xr:uid="{00000000-0005-0000-0000-0000E1850000}"/>
    <cellStyle name="Note 34 3 2" xfId="34988" xr:uid="{00000000-0005-0000-0000-0000E2850000}"/>
    <cellStyle name="Note 34 4" xfId="32994" xr:uid="{00000000-0005-0000-0000-0000E3850000}"/>
    <cellStyle name="Note 35" xfId="1432" xr:uid="{00000000-0005-0000-0000-0000E4850000}"/>
    <cellStyle name="Note 35 2" xfId="2395" xr:uid="{00000000-0005-0000-0000-0000E5850000}"/>
    <cellStyle name="Note 35 2 2" xfId="18543" xr:uid="{00000000-0005-0000-0000-0000E6850000}"/>
    <cellStyle name="Note 35 2 3" xfId="33734" xr:uid="{00000000-0005-0000-0000-0000E7850000}"/>
    <cellStyle name="Note 35 3" xfId="17592" xr:uid="{00000000-0005-0000-0000-0000E8850000}"/>
    <cellStyle name="Note 35 3 2" xfId="35001" xr:uid="{00000000-0005-0000-0000-0000E9850000}"/>
    <cellStyle name="Note 35 4" xfId="33007" xr:uid="{00000000-0005-0000-0000-0000EA850000}"/>
    <cellStyle name="Note 36" xfId="1445" xr:uid="{00000000-0005-0000-0000-0000EB850000}"/>
    <cellStyle name="Note 36 2" xfId="2408" xr:uid="{00000000-0005-0000-0000-0000EC850000}"/>
    <cellStyle name="Note 36 2 2" xfId="18556" xr:uid="{00000000-0005-0000-0000-0000ED850000}"/>
    <cellStyle name="Note 36 2 3" xfId="33748" xr:uid="{00000000-0005-0000-0000-0000EE850000}"/>
    <cellStyle name="Note 36 3" xfId="17605" xr:uid="{00000000-0005-0000-0000-0000EF850000}"/>
    <cellStyle name="Note 36 3 2" xfId="35014" xr:uid="{00000000-0005-0000-0000-0000F0850000}"/>
    <cellStyle name="Note 36 4" xfId="33020" xr:uid="{00000000-0005-0000-0000-0000F1850000}"/>
    <cellStyle name="Note 37" xfId="1466" xr:uid="{00000000-0005-0000-0000-0000F2850000}"/>
    <cellStyle name="Note 37 2" xfId="2422" xr:uid="{00000000-0005-0000-0000-0000F3850000}"/>
    <cellStyle name="Note 37 2 2" xfId="18570" xr:uid="{00000000-0005-0000-0000-0000F4850000}"/>
    <cellStyle name="Note 37 2 3" xfId="33765" xr:uid="{00000000-0005-0000-0000-0000F5850000}"/>
    <cellStyle name="Note 37 3" xfId="17619" xr:uid="{00000000-0005-0000-0000-0000F6850000}"/>
    <cellStyle name="Note 37 3 2" xfId="35027" xr:uid="{00000000-0005-0000-0000-0000F7850000}"/>
    <cellStyle name="Note 37 4" xfId="33034" xr:uid="{00000000-0005-0000-0000-0000F8850000}"/>
    <cellStyle name="Note 38" xfId="1479" xr:uid="{00000000-0005-0000-0000-0000F9850000}"/>
    <cellStyle name="Note 38 2" xfId="2435" xr:uid="{00000000-0005-0000-0000-0000FA850000}"/>
    <cellStyle name="Note 38 2 2" xfId="18583" xr:uid="{00000000-0005-0000-0000-0000FB850000}"/>
    <cellStyle name="Note 38 2 3" xfId="33791" xr:uid="{00000000-0005-0000-0000-0000FC850000}"/>
    <cellStyle name="Note 38 3" xfId="17632" xr:uid="{00000000-0005-0000-0000-0000FD850000}"/>
    <cellStyle name="Note 38 3 2" xfId="35041" xr:uid="{00000000-0005-0000-0000-0000FE850000}"/>
    <cellStyle name="Note 38 4" xfId="33047" xr:uid="{00000000-0005-0000-0000-0000FF850000}"/>
    <cellStyle name="Note 39" xfId="1496" xr:uid="{00000000-0005-0000-0000-000000860000}"/>
    <cellStyle name="Note 39 2" xfId="2450" xr:uid="{00000000-0005-0000-0000-000001860000}"/>
    <cellStyle name="Note 39 2 2" xfId="18598" xr:uid="{00000000-0005-0000-0000-000002860000}"/>
    <cellStyle name="Note 39 2 3" xfId="33808" xr:uid="{00000000-0005-0000-0000-000003860000}"/>
    <cellStyle name="Note 39 3" xfId="17647" xr:uid="{00000000-0005-0000-0000-000004860000}"/>
    <cellStyle name="Note 39 3 2" xfId="35054" xr:uid="{00000000-0005-0000-0000-000005860000}"/>
    <cellStyle name="Note 39 4" xfId="33060" xr:uid="{00000000-0005-0000-0000-000006860000}"/>
    <cellStyle name="Note 4" xfId="82" xr:uid="{00000000-0005-0000-0000-000007860000}"/>
    <cellStyle name="Note 4 2" xfId="15972" xr:uid="{00000000-0005-0000-0000-000008860000}"/>
    <cellStyle name="Note 4 2 2" xfId="15973" xr:uid="{00000000-0005-0000-0000-000009860000}"/>
    <cellStyle name="Note 4 2 2 2" xfId="15974" xr:uid="{00000000-0005-0000-0000-00000A860000}"/>
    <cellStyle name="Note 4 2 2 2 2" xfId="15975" xr:uid="{00000000-0005-0000-0000-00000B860000}"/>
    <cellStyle name="Note 4 2 2 2 2 2" xfId="15976" xr:uid="{00000000-0005-0000-0000-00000C860000}"/>
    <cellStyle name="Note 4 2 2 2 2 2 2" xfId="30728" xr:uid="{00000000-0005-0000-0000-00000D860000}"/>
    <cellStyle name="Note 4 2 2 2 2 3" xfId="15977" xr:uid="{00000000-0005-0000-0000-00000E860000}"/>
    <cellStyle name="Note 4 2 2 2 2 3 2" xfId="30729" xr:uid="{00000000-0005-0000-0000-00000F860000}"/>
    <cellStyle name="Note 4 2 2 2 2 4" xfId="30727" xr:uid="{00000000-0005-0000-0000-000010860000}"/>
    <cellStyle name="Note 4 2 2 2 3" xfId="15978" xr:uid="{00000000-0005-0000-0000-000011860000}"/>
    <cellStyle name="Note 4 2 2 2 3 2" xfId="15979" xr:uid="{00000000-0005-0000-0000-000012860000}"/>
    <cellStyle name="Note 4 2 2 2 3 2 2" xfId="30731" xr:uid="{00000000-0005-0000-0000-000013860000}"/>
    <cellStyle name="Note 4 2 2 2 3 3" xfId="30730" xr:uid="{00000000-0005-0000-0000-000014860000}"/>
    <cellStyle name="Note 4 2 2 2 4" xfId="30726" xr:uid="{00000000-0005-0000-0000-000015860000}"/>
    <cellStyle name="Note 4 2 2 3" xfId="15980" xr:uid="{00000000-0005-0000-0000-000016860000}"/>
    <cellStyle name="Note 4 2 2 3 2" xfId="15981" xr:uid="{00000000-0005-0000-0000-000017860000}"/>
    <cellStyle name="Note 4 2 2 3 2 2" xfId="30733" xr:uid="{00000000-0005-0000-0000-000018860000}"/>
    <cellStyle name="Note 4 2 2 3 3" xfId="15982" xr:uid="{00000000-0005-0000-0000-000019860000}"/>
    <cellStyle name="Note 4 2 2 3 3 2" xfId="30734" xr:uid="{00000000-0005-0000-0000-00001A860000}"/>
    <cellStyle name="Note 4 2 2 3 4" xfId="30732" xr:uid="{00000000-0005-0000-0000-00001B860000}"/>
    <cellStyle name="Note 4 2 2 4" xfId="15983" xr:uid="{00000000-0005-0000-0000-00001C860000}"/>
    <cellStyle name="Note 4 2 2 4 2" xfId="15984" xr:uid="{00000000-0005-0000-0000-00001D860000}"/>
    <cellStyle name="Note 4 2 2 4 2 2" xfId="30736" xr:uid="{00000000-0005-0000-0000-00001E860000}"/>
    <cellStyle name="Note 4 2 2 4 3" xfId="30735" xr:uid="{00000000-0005-0000-0000-00001F860000}"/>
    <cellStyle name="Note 4 2 2 5" xfId="30725" xr:uid="{00000000-0005-0000-0000-000020860000}"/>
    <cellStyle name="Note 4 2 3" xfId="15985" xr:uid="{00000000-0005-0000-0000-000021860000}"/>
    <cellStyle name="Note 4 2 3 2" xfId="15986" xr:uid="{00000000-0005-0000-0000-000022860000}"/>
    <cellStyle name="Note 4 2 3 2 2" xfId="15987" xr:uid="{00000000-0005-0000-0000-000023860000}"/>
    <cellStyle name="Note 4 2 3 2 2 2" xfId="15988" xr:uid="{00000000-0005-0000-0000-000024860000}"/>
    <cellStyle name="Note 4 2 3 2 2 2 2" xfId="30740" xr:uid="{00000000-0005-0000-0000-000025860000}"/>
    <cellStyle name="Note 4 2 3 2 2 3" xfId="15989" xr:uid="{00000000-0005-0000-0000-000026860000}"/>
    <cellStyle name="Note 4 2 3 2 2 3 2" xfId="30741" xr:uid="{00000000-0005-0000-0000-000027860000}"/>
    <cellStyle name="Note 4 2 3 2 2 4" xfId="30739" xr:uid="{00000000-0005-0000-0000-000028860000}"/>
    <cellStyle name="Note 4 2 3 2 3" xfId="15990" xr:uid="{00000000-0005-0000-0000-000029860000}"/>
    <cellStyle name="Note 4 2 3 2 3 2" xfId="15991" xr:uid="{00000000-0005-0000-0000-00002A860000}"/>
    <cellStyle name="Note 4 2 3 2 3 2 2" xfId="30743" xr:uid="{00000000-0005-0000-0000-00002B860000}"/>
    <cellStyle name="Note 4 2 3 2 3 3" xfId="30742" xr:uid="{00000000-0005-0000-0000-00002C860000}"/>
    <cellStyle name="Note 4 2 3 2 4" xfId="30738" xr:uid="{00000000-0005-0000-0000-00002D860000}"/>
    <cellStyle name="Note 4 2 3 3" xfId="15992" xr:uid="{00000000-0005-0000-0000-00002E860000}"/>
    <cellStyle name="Note 4 2 3 3 2" xfId="15993" xr:uid="{00000000-0005-0000-0000-00002F860000}"/>
    <cellStyle name="Note 4 2 3 3 2 2" xfId="30745" xr:uid="{00000000-0005-0000-0000-000030860000}"/>
    <cellStyle name="Note 4 2 3 3 3" xfId="15994" xr:uid="{00000000-0005-0000-0000-000031860000}"/>
    <cellStyle name="Note 4 2 3 3 3 2" xfId="30746" xr:uid="{00000000-0005-0000-0000-000032860000}"/>
    <cellStyle name="Note 4 2 3 3 4" xfId="30744" xr:uid="{00000000-0005-0000-0000-000033860000}"/>
    <cellStyle name="Note 4 2 3 4" xfId="15995" xr:uid="{00000000-0005-0000-0000-000034860000}"/>
    <cellStyle name="Note 4 2 3 4 2" xfId="15996" xr:uid="{00000000-0005-0000-0000-000035860000}"/>
    <cellStyle name="Note 4 2 3 4 2 2" xfId="30748" xr:uid="{00000000-0005-0000-0000-000036860000}"/>
    <cellStyle name="Note 4 2 3 4 3" xfId="30747" xr:uid="{00000000-0005-0000-0000-000037860000}"/>
    <cellStyle name="Note 4 2 3 5" xfId="30737" xr:uid="{00000000-0005-0000-0000-000038860000}"/>
    <cellStyle name="Note 4 2 4" xfId="15997" xr:uid="{00000000-0005-0000-0000-000039860000}"/>
    <cellStyle name="Note 4 2 4 2" xfId="15998" xr:uid="{00000000-0005-0000-0000-00003A860000}"/>
    <cellStyle name="Note 4 2 4 2 2" xfId="15999" xr:uid="{00000000-0005-0000-0000-00003B860000}"/>
    <cellStyle name="Note 4 2 4 2 2 2" xfId="30751" xr:uid="{00000000-0005-0000-0000-00003C860000}"/>
    <cellStyle name="Note 4 2 4 2 3" xfId="16000" xr:uid="{00000000-0005-0000-0000-00003D860000}"/>
    <cellStyle name="Note 4 2 4 2 3 2" xfId="30752" xr:uid="{00000000-0005-0000-0000-00003E860000}"/>
    <cellStyle name="Note 4 2 4 2 4" xfId="30750" xr:uid="{00000000-0005-0000-0000-00003F860000}"/>
    <cellStyle name="Note 4 2 4 3" xfId="16001" xr:uid="{00000000-0005-0000-0000-000040860000}"/>
    <cellStyle name="Note 4 2 4 3 2" xfId="16002" xr:uid="{00000000-0005-0000-0000-000041860000}"/>
    <cellStyle name="Note 4 2 4 3 2 2" xfId="30754" xr:uid="{00000000-0005-0000-0000-000042860000}"/>
    <cellStyle name="Note 4 2 4 3 3" xfId="30753" xr:uid="{00000000-0005-0000-0000-000043860000}"/>
    <cellStyle name="Note 4 2 4 4" xfId="30749" xr:uid="{00000000-0005-0000-0000-000044860000}"/>
    <cellStyle name="Note 4 2 5" xfId="16003" xr:uid="{00000000-0005-0000-0000-000045860000}"/>
    <cellStyle name="Note 4 2 5 2" xfId="16004" xr:uid="{00000000-0005-0000-0000-000046860000}"/>
    <cellStyle name="Note 4 2 5 2 2" xfId="16005" xr:uid="{00000000-0005-0000-0000-000047860000}"/>
    <cellStyle name="Note 4 2 5 2 2 2" xfId="30757" xr:uid="{00000000-0005-0000-0000-000048860000}"/>
    <cellStyle name="Note 4 2 5 2 3" xfId="16006" xr:uid="{00000000-0005-0000-0000-000049860000}"/>
    <cellStyle name="Note 4 2 5 2 3 2" xfId="30758" xr:uid="{00000000-0005-0000-0000-00004A860000}"/>
    <cellStyle name="Note 4 2 5 2 4" xfId="30756" xr:uid="{00000000-0005-0000-0000-00004B860000}"/>
    <cellStyle name="Note 4 2 5 3" xfId="16007" xr:uid="{00000000-0005-0000-0000-00004C860000}"/>
    <cellStyle name="Note 4 2 5 3 2" xfId="30759" xr:uid="{00000000-0005-0000-0000-00004D860000}"/>
    <cellStyle name="Note 4 2 5 4" xfId="16008" xr:uid="{00000000-0005-0000-0000-00004E860000}"/>
    <cellStyle name="Note 4 2 5 4 2" xfId="30760" xr:uid="{00000000-0005-0000-0000-00004F860000}"/>
    <cellStyle name="Note 4 2 5 5" xfId="30755" xr:uid="{00000000-0005-0000-0000-000050860000}"/>
    <cellStyle name="Note 4 2 6" xfId="16009" xr:uid="{00000000-0005-0000-0000-000051860000}"/>
    <cellStyle name="Note 4 2 6 2" xfId="16010" xr:uid="{00000000-0005-0000-0000-000052860000}"/>
    <cellStyle name="Note 4 2 6 2 2" xfId="30762" xr:uid="{00000000-0005-0000-0000-000053860000}"/>
    <cellStyle name="Note 4 2 6 3" xfId="16011" xr:uid="{00000000-0005-0000-0000-000054860000}"/>
    <cellStyle name="Note 4 2 6 3 2" xfId="30763" xr:uid="{00000000-0005-0000-0000-000055860000}"/>
    <cellStyle name="Note 4 2 6 4" xfId="30761" xr:uid="{00000000-0005-0000-0000-000056860000}"/>
    <cellStyle name="Note 4 2 7" xfId="16012" xr:uid="{00000000-0005-0000-0000-000057860000}"/>
    <cellStyle name="Note 4 2 7 2" xfId="16013" xr:uid="{00000000-0005-0000-0000-000058860000}"/>
    <cellStyle name="Note 4 2 7 2 2" xfId="30765" xr:uid="{00000000-0005-0000-0000-000059860000}"/>
    <cellStyle name="Note 4 2 7 3" xfId="30764" xr:uid="{00000000-0005-0000-0000-00005A860000}"/>
    <cellStyle name="Note 4 2 8" xfId="30724" xr:uid="{00000000-0005-0000-0000-00005B860000}"/>
    <cellStyle name="Note 4 3" xfId="16014" xr:uid="{00000000-0005-0000-0000-00005C860000}"/>
    <cellStyle name="Note 4 3 2" xfId="16015" xr:uid="{00000000-0005-0000-0000-00005D860000}"/>
    <cellStyle name="Note 4 3 2 2" xfId="16016" xr:uid="{00000000-0005-0000-0000-00005E860000}"/>
    <cellStyle name="Note 4 3 2 2 2" xfId="16017" xr:uid="{00000000-0005-0000-0000-00005F860000}"/>
    <cellStyle name="Note 4 3 2 2 2 2" xfId="30769" xr:uid="{00000000-0005-0000-0000-000060860000}"/>
    <cellStyle name="Note 4 3 2 2 3" xfId="16018" xr:uid="{00000000-0005-0000-0000-000061860000}"/>
    <cellStyle name="Note 4 3 2 2 3 2" xfId="30770" xr:uid="{00000000-0005-0000-0000-000062860000}"/>
    <cellStyle name="Note 4 3 2 2 4" xfId="30768" xr:uid="{00000000-0005-0000-0000-000063860000}"/>
    <cellStyle name="Note 4 3 2 3" xfId="16019" xr:uid="{00000000-0005-0000-0000-000064860000}"/>
    <cellStyle name="Note 4 3 2 3 2" xfId="16020" xr:uid="{00000000-0005-0000-0000-000065860000}"/>
    <cellStyle name="Note 4 3 2 3 2 2" xfId="30772" xr:uid="{00000000-0005-0000-0000-000066860000}"/>
    <cellStyle name="Note 4 3 2 3 3" xfId="30771" xr:uid="{00000000-0005-0000-0000-000067860000}"/>
    <cellStyle name="Note 4 3 2 4" xfId="30767" xr:uid="{00000000-0005-0000-0000-000068860000}"/>
    <cellStyle name="Note 4 3 3" xfId="16021" xr:uid="{00000000-0005-0000-0000-000069860000}"/>
    <cellStyle name="Note 4 3 3 2" xfId="16022" xr:uid="{00000000-0005-0000-0000-00006A860000}"/>
    <cellStyle name="Note 4 3 3 2 2" xfId="30774" xr:uid="{00000000-0005-0000-0000-00006B860000}"/>
    <cellStyle name="Note 4 3 3 3" xfId="16023" xr:uid="{00000000-0005-0000-0000-00006C860000}"/>
    <cellStyle name="Note 4 3 3 3 2" xfId="30775" xr:uid="{00000000-0005-0000-0000-00006D860000}"/>
    <cellStyle name="Note 4 3 3 4" xfId="30773" xr:uid="{00000000-0005-0000-0000-00006E860000}"/>
    <cellStyle name="Note 4 3 4" xfId="16024" xr:uid="{00000000-0005-0000-0000-00006F860000}"/>
    <cellStyle name="Note 4 3 4 2" xfId="16025" xr:uid="{00000000-0005-0000-0000-000070860000}"/>
    <cellStyle name="Note 4 3 4 2 2" xfId="30777" xr:uid="{00000000-0005-0000-0000-000071860000}"/>
    <cellStyle name="Note 4 3 4 3" xfId="30776" xr:uid="{00000000-0005-0000-0000-000072860000}"/>
    <cellStyle name="Note 4 3 5" xfId="30766" xr:uid="{00000000-0005-0000-0000-000073860000}"/>
    <cellStyle name="Note 4 4" xfId="16026" xr:uid="{00000000-0005-0000-0000-000074860000}"/>
    <cellStyle name="Note 4 4 2" xfId="16027" xr:uid="{00000000-0005-0000-0000-000075860000}"/>
    <cellStyle name="Note 4 4 2 2" xfId="16028" xr:uid="{00000000-0005-0000-0000-000076860000}"/>
    <cellStyle name="Note 4 4 2 2 2" xfId="16029" xr:uid="{00000000-0005-0000-0000-000077860000}"/>
    <cellStyle name="Note 4 4 2 2 2 2" xfId="30781" xr:uid="{00000000-0005-0000-0000-000078860000}"/>
    <cellStyle name="Note 4 4 2 2 3" xfId="16030" xr:uid="{00000000-0005-0000-0000-000079860000}"/>
    <cellStyle name="Note 4 4 2 2 3 2" xfId="30782" xr:uid="{00000000-0005-0000-0000-00007A860000}"/>
    <cellStyle name="Note 4 4 2 2 4" xfId="30780" xr:uid="{00000000-0005-0000-0000-00007B860000}"/>
    <cellStyle name="Note 4 4 2 3" xfId="16031" xr:uid="{00000000-0005-0000-0000-00007C860000}"/>
    <cellStyle name="Note 4 4 2 3 2" xfId="16032" xr:uid="{00000000-0005-0000-0000-00007D860000}"/>
    <cellStyle name="Note 4 4 2 3 2 2" xfId="30784" xr:uid="{00000000-0005-0000-0000-00007E860000}"/>
    <cellStyle name="Note 4 4 2 3 3" xfId="30783" xr:uid="{00000000-0005-0000-0000-00007F860000}"/>
    <cellStyle name="Note 4 4 2 4" xfId="30779" xr:uid="{00000000-0005-0000-0000-000080860000}"/>
    <cellStyle name="Note 4 4 3" xfId="16033" xr:uid="{00000000-0005-0000-0000-000081860000}"/>
    <cellStyle name="Note 4 4 3 2" xfId="16034" xr:uid="{00000000-0005-0000-0000-000082860000}"/>
    <cellStyle name="Note 4 4 3 2 2" xfId="30786" xr:uid="{00000000-0005-0000-0000-000083860000}"/>
    <cellStyle name="Note 4 4 3 3" xfId="16035" xr:uid="{00000000-0005-0000-0000-000084860000}"/>
    <cellStyle name="Note 4 4 3 3 2" xfId="30787" xr:uid="{00000000-0005-0000-0000-000085860000}"/>
    <cellStyle name="Note 4 4 3 4" xfId="30785" xr:uid="{00000000-0005-0000-0000-000086860000}"/>
    <cellStyle name="Note 4 4 4" xfId="16036" xr:uid="{00000000-0005-0000-0000-000087860000}"/>
    <cellStyle name="Note 4 4 4 2" xfId="16037" xr:uid="{00000000-0005-0000-0000-000088860000}"/>
    <cellStyle name="Note 4 4 4 2 2" xfId="30789" xr:uid="{00000000-0005-0000-0000-000089860000}"/>
    <cellStyle name="Note 4 4 4 3" xfId="30788" xr:uid="{00000000-0005-0000-0000-00008A860000}"/>
    <cellStyle name="Note 4 4 5" xfId="30778" xr:uid="{00000000-0005-0000-0000-00008B860000}"/>
    <cellStyle name="Note 4 5" xfId="16038" xr:uid="{00000000-0005-0000-0000-00008C860000}"/>
    <cellStyle name="Note 4 5 2" xfId="16039" xr:uid="{00000000-0005-0000-0000-00008D860000}"/>
    <cellStyle name="Note 4 5 2 2" xfId="16040" xr:uid="{00000000-0005-0000-0000-00008E860000}"/>
    <cellStyle name="Note 4 5 2 2 2" xfId="30792" xr:uid="{00000000-0005-0000-0000-00008F860000}"/>
    <cellStyle name="Note 4 5 2 3" xfId="16041" xr:uid="{00000000-0005-0000-0000-000090860000}"/>
    <cellStyle name="Note 4 5 2 3 2" xfId="30793" xr:uid="{00000000-0005-0000-0000-000091860000}"/>
    <cellStyle name="Note 4 5 2 4" xfId="30791" xr:uid="{00000000-0005-0000-0000-000092860000}"/>
    <cellStyle name="Note 4 5 3" xfId="16042" xr:uid="{00000000-0005-0000-0000-000093860000}"/>
    <cellStyle name="Note 4 5 3 2" xfId="16043" xr:uid="{00000000-0005-0000-0000-000094860000}"/>
    <cellStyle name="Note 4 5 3 2 2" xfId="30795" xr:uid="{00000000-0005-0000-0000-000095860000}"/>
    <cellStyle name="Note 4 5 3 3" xfId="30794" xr:uid="{00000000-0005-0000-0000-000096860000}"/>
    <cellStyle name="Note 4 5 4" xfId="30790" xr:uid="{00000000-0005-0000-0000-000097860000}"/>
    <cellStyle name="Note 4 6" xfId="16044" xr:uid="{00000000-0005-0000-0000-000098860000}"/>
    <cellStyle name="Note 4 6 2" xfId="16045" xr:uid="{00000000-0005-0000-0000-000099860000}"/>
    <cellStyle name="Note 4 6 2 2" xfId="16046" xr:uid="{00000000-0005-0000-0000-00009A860000}"/>
    <cellStyle name="Note 4 6 2 2 2" xfId="30798" xr:uid="{00000000-0005-0000-0000-00009B860000}"/>
    <cellStyle name="Note 4 6 2 3" xfId="16047" xr:uid="{00000000-0005-0000-0000-00009C860000}"/>
    <cellStyle name="Note 4 6 2 3 2" xfId="30799" xr:uid="{00000000-0005-0000-0000-00009D860000}"/>
    <cellStyle name="Note 4 6 2 4" xfId="30797" xr:uid="{00000000-0005-0000-0000-00009E860000}"/>
    <cellStyle name="Note 4 6 3" xfId="16048" xr:uid="{00000000-0005-0000-0000-00009F860000}"/>
    <cellStyle name="Note 4 6 3 2" xfId="30800" xr:uid="{00000000-0005-0000-0000-0000A0860000}"/>
    <cellStyle name="Note 4 6 4" xfId="16049" xr:uid="{00000000-0005-0000-0000-0000A1860000}"/>
    <cellStyle name="Note 4 6 4 2" xfId="30801" xr:uid="{00000000-0005-0000-0000-0000A2860000}"/>
    <cellStyle name="Note 4 6 5" xfId="30796" xr:uid="{00000000-0005-0000-0000-0000A3860000}"/>
    <cellStyle name="Note 4 7" xfId="16050" xr:uid="{00000000-0005-0000-0000-0000A4860000}"/>
    <cellStyle name="Note 4 7 2" xfId="16051" xr:uid="{00000000-0005-0000-0000-0000A5860000}"/>
    <cellStyle name="Note 4 7 2 2" xfId="30803" xr:uid="{00000000-0005-0000-0000-0000A6860000}"/>
    <cellStyle name="Note 4 7 3" xfId="16052" xr:uid="{00000000-0005-0000-0000-0000A7860000}"/>
    <cellStyle name="Note 4 7 3 2" xfId="30804" xr:uid="{00000000-0005-0000-0000-0000A8860000}"/>
    <cellStyle name="Note 4 7 4" xfId="30802" xr:uid="{00000000-0005-0000-0000-0000A9860000}"/>
    <cellStyle name="Note 4 8" xfId="16053" xr:uid="{00000000-0005-0000-0000-0000AA860000}"/>
    <cellStyle name="Note 4 8 2" xfId="16054" xr:uid="{00000000-0005-0000-0000-0000AB860000}"/>
    <cellStyle name="Note 4 8 2 2" xfId="30806" xr:uid="{00000000-0005-0000-0000-0000AC860000}"/>
    <cellStyle name="Note 4 8 3" xfId="30805" xr:uid="{00000000-0005-0000-0000-0000AD860000}"/>
    <cellStyle name="Note 40" xfId="1509" xr:uid="{00000000-0005-0000-0000-0000AE860000}"/>
    <cellStyle name="Note 40 2" xfId="17660" xr:uid="{00000000-0005-0000-0000-0000AF860000}"/>
    <cellStyle name="Note 40 2 2" xfId="33824" xr:uid="{00000000-0005-0000-0000-0000B0860000}"/>
    <cellStyle name="Note 40 3" xfId="35068" xr:uid="{00000000-0005-0000-0000-0000B1860000}"/>
    <cellStyle name="Note 40 4" xfId="33073" xr:uid="{00000000-0005-0000-0000-0000B2860000}"/>
    <cellStyle name="Note 41" xfId="2464" xr:uid="{00000000-0005-0000-0000-0000B3860000}"/>
    <cellStyle name="Note 41 2" xfId="18611" xr:uid="{00000000-0005-0000-0000-0000B4860000}"/>
    <cellStyle name="Note 41 2 2" xfId="33835" xr:uid="{00000000-0005-0000-0000-0000B5860000}"/>
    <cellStyle name="Note 41 3" xfId="35082" xr:uid="{00000000-0005-0000-0000-0000B6860000}"/>
    <cellStyle name="Note 41 4" xfId="33086" xr:uid="{00000000-0005-0000-0000-0000B7860000}"/>
    <cellStyle name="Note 42" xfId="2477" xr:uid="{00000000-0005-0000-0000-0000B8860000}"/>
    <cellStyle name="Note 42 2" xfId="18624" xr:uid="{00000000-0005-0000-0000-0000B9860000}"/>
    <cellStyle name="Note 42 2 2" xfId="33842" xr:uid="{00000000-0005-0000-0000-0000BA860000}"/>
    <cellStyle name="Note 42 3" xfId="35097" xr:uid="{00000000-0005-0000-0000-0000BB860000}"/>
    <cellStyle name="Note 42 4" xfId="33111" xr:uid="{00000000-0005-0000-0000-0000BC860000}"/>
    <cellStyle name="Note 43" xfId="2492" xr:uid="{00000000-0005-0000-0000-0000BD860000}"/>
    <cellStyle name="Note 43 2" xfId="18639" xr:uid="{00000000-0005-0000-0000-0000BE860000}"/>
    <cellStyle name="Note 43 2 2" xfId="33862" xr:uid="{00000000-0005-0000-0000-0000BF860000}"/>
    <cellStyle name="Note 43 3" xfId="35110" xr:uid="{00000000-0005-0000-0000-0000C0860000}"/>
    <cellStyle name="Note 43 4" xfId="33112" xr:uid="{00000000-0005-0000-0000-0000C1860000}"/>
    <cellStyle name="Note 44" xfId="2506" xr:uid="{00000000-0005-0000-0000-0000C2860000}"/>
    <cellStyle name="Note 44 2" xfId="18652" xr:uid="{00000000-0005-0000-0000-0000C3860000}"/>
    <cellStyle name="Note 44 2 2" xfId="33873" xr:uid="{00000000-0005-0000-0000-0000C4860000}"/>
    <cellStyle name="Note 44 3" xfId="33125" xr:uid="{00000000-0005-0000-0000-0000C5860000}"/>
    <cellStyle name="Note 45" xfId="2527" xr:uid="{00000000-0005-0000-0000-0000C6860000}"/>
    <cellStyle name="Note 45 2" xfId="18674" xr:uid="{00000000-0005-0000-0000-0000C7860000}"/>
    <cellStyle name="Note 45 3" xfId="33138" xr:uid="{00000000-0005-0000-0000-0000C8860000}"/>
    <cellStyle name="Note 46" xfId="2541" xr:uid="{00000000-0005-0000-0000-0000C9860000}"/>
    <cellStyle name="Note 46 2" xfId="18688" xr:uid="{00000000-0005-0000-0000-0000CA860000}"/>
    <cellStyle name="Note 46 3" xfId="33156" xr:uid="{00000000-0005-0000-0000-0000CB860000}"/>
    <cellStyle name="Note 47" xfId="2557" xr:uid="{00000000-0005-0000-0000-0000CC860000}"/>
    <cellStyle name="Note 47 2" xfId="18703" xr:uid="{00000000-0005-0000-0000-0000CD860000}"/>
    <cellStyle name="Note 47 3" xfId="33174" xr:uid="{00000000-0005-0000-0000-0000CE860000}"/>
    <cellStyle name="Note 48" xfId="16709" xr:uid="{00000000-0005-0000-0000-0000CF860000}"/>
    <cellStyle name="Note 48 2" xfId="33204" xr:uid="{00000000-0005-0000-0000-0000D0860000}"/>
    <cellStyle name="Note 49" xfId="31228" xr:uid="{00000000-0005-0000-0000-0000D1860000}"/>
    <cellStyle name="Note 49 2" xfId="33218" xr:uid="{00000000-0005-0000-0000-0000D2860000}"/>
    <cellStyle name="Note 5" xfId="398" xr:uid="{00000000-0005-0000-0000-0000D3860000}"/>
    <cellStyle name="Note 5 10" xfId="32617" xr:uid="{00000000-0005-0000-0000-0000D4860000}"/>
    <cellStyle name="Note 5 2" xfId="610" xr:uid="{00000000-0005-0000-0000-0000D5860000}"/>
    <cellStyle name="Note 5 2 2" xfId="963" xr:uid="{00000000-0005-0000-0000-0000D6860000}"/>
    <cellStyle name="Note 5 2 2 2" xfId="2059" xr:uid="{00000000-0005-0000-0000-0000D7860000}"/>
    <cellStyle name="Note 5 2 2 2 2" xfId="16058" xr:uid="{00000000-0005-0000-0000-0000D8860000}"/>
    <cellStyle name="Note 5 2 2 2 2 2" xfId="30810" xr:uid="{00000000-0005-0000-0000-0000D9860000}"/>
    <cellStyle name="Note 5 2 2 2 3" xfId="16059" xr:uid="{00000000-0005-0000-0000-0000DA860000}"/>
    <cellStyle name="Note 5 2 2 2 3 2" xfId="30811" xr:uid="{00000000-0005-0000-0000-0000DB860000}"/>
    <cellStyle name="Note 5 2 2 2 4" xfId="16057" xr:uid="{00000000-0005-0000-0000-0000DC860000}"/>
    <cellStyle name="Note 5 2 2 2 4 2" xfId="30809" xr:uid="{00000000-0005-0000-0000-0000DD860000}"/>
    <cellStyle name="Note 5 2 2 2 5" xfId="18207" xr:uid="{00000000-0005-0000-0000-0000DE860000}"/>
    <cellStyle name="Note 5 2 2 3" xfId="16060" xr:uid="{00000000-0005-0000-0000-0000DF860000}"/>
    <cellStyle name="Note 5 2 2 3 2" xfId="16061" xr:uid="{00000000-0005-0000-0000-0000E0860000}"/>
    <cellStyle name="Note 5 2 2 3 2 2" xfId="30813" xr:uid="{00000000-0005-0000-0000-0000E1860000}"/>
    <cellStyle name="Note 5 2 2 3 3" xfId="30812" xr:uid="{00000000-0005-0000-0000-0000E2860000}"/>
    <cellStyle name="Note 5 2 2 4" xfId="16056" xr:uid="{00000000-0005-0000-0000-0000E3860000}"/>
    <cellStyle name="Note 5 2 2 4 2" xfId="30808" xr:uid="{00000000-0005-0000-0000-0000E4860000}"/>
    <cellStyle name="Note 5 2 2 5" xfId="17256" xr:uid="{00000000-0005-0000-0000-0000E5860000}"/>
    <cellStyle name="Note 5 2 2 6" xfId="34635" xr:uid="{00000000-0005-0000-0000-0000E6860000}"/>
    <cellStyle name="Note 5 2 3" xfId="1718" xr:uid="{00000000-0005-0000-0000-0000E7860000}"/>
    <cellStyle name="Note 5 2 3 2" xfId="16063" xr:uid="{00000000-0005-0000-0000-0000E8860000}"/>
    <cellStyle name="Note 5 2 3 2 2" xfId="30815" xr:uid="{00000000-0005-0000-0000-0000E9860000}"/>
    <cellStyle name="Note 5 2 3 3" xfId="16064" xr:uid="{00000000-0005-0000-0000-0000EA860000}"/>
    <cellStyle name="Note 5 2 3 3 2" xfId="30816" xr:uid="{00000000-0005-0000-0000-0000EB860000}"/>
    <cellStyle name="Note 5 2 3 4" xfId="16062" xr:uid="{00000000-0005-0000-0000-0000EC860000}"/>
    <cellStyle name="Note 5 2 3 4 2" xfId="30814" xr:uid="{00000000-0005-0000-0000-0000ED860000}"/>
    <cellStyle name="Note 5 2 3 5" xfId="17866" xr:uid="{00000000-0005-0000-0000-0000EE860000}"/>
    <cellStyle name="Note 5 2 3 6" xfId="34428" xr:uid="{00000000-0005-0000-0000-0000EF860000}"/>
    <cellStyle name="Note 5 2 4" xfId="16065" xr:uid="{00000000-0005-0000-0000-0000F0860000}"/>
    <cellStyle name="Note 5 2 4 2" xfId="16066" xr:uid="{00000000-0005-0000-0000-0000F1860000}"/>
    <cellStyle name="Note 5 2 4 2 2" xfId="30818" xr:uid="{00000000-0005-0000-0000-0000F2860000}"/>
    <cellStyle name="Note 5 2 4 3" xfId="30817" xr:uid="{00000000-0005-0000-0000-0000F3860000}"/>
    <cellStyle name="Note 5 2 5" xfId="16055" xr:uid="{00000000-0005-0000-0000-0000F4860000}"/>
    <cellStyle name="Note 5 2 5 2" xfId="30807" xr:uid="{00000000-0005-0000-0000-0000F5860000}"/>
    <cellStyle name="Note 5 2 6" xfId="16915" xr:uid="{00000000-0005-0000-0000-0000F6860000}"/>
    <cellStyle name="Note 5 2 7" xfId="33319" xr:uid="{00000000-0005-0000-0000-0000F7860000}"/>
    <cellStyle name="Note 5 3" xfId="776" xr:uid="{00000000-0005-0000-0000-0000F8860000}"/>
    <cellStyle name="Note 5 3 2" xfId="1873" xr:uid="{00000000-0005-0000-0000-0000F9860000}"/>
    <cellStyle name="Note 5 3 2 2" xfId="16069" xr:uid="{00000000-0005-0000-0000-0000FA860000}"/>
    <cellStyle name="Note 5 3 2 2 2" xfId="16070" xr:uid="{00000000-0005-0000-0000-0000FB860000}"/>
    <cellStyle name="Note 5 3 2 2 2 2" xfId="30822" xr:uid="{00000000-0005-0000-0000-0000FC860000}"/>
    <cellStyle name="Note 5 3 2 2 3" xfId="16071" xr:uid="{00000000-0005-0000-0000-0000FD860000}"/>
    <cellStyle name="Note 5 3 2 2 3 2" xfId="30823" xr:uid="{00000000-0005-0000-0000-0000FE860000}"/>
    <cellStyle name="Note 5 3 2 2 4" xfId="30821" xr:uid="{00000000-0005-0000-0000-0000FF860000}"/>
    <cellStyle name="Note 5 3 2 3" xfId="16072" xr:uid="{00000000-0005-0000-0000-000000870000}"/>
    <cellStyle name="Note 5 3 2 3 2" xfId="16073" xr:uid="{00000000-0005-0000-0000-000001870000}"/>
    <cellStyle name="Note 5 3 2 3 2 2" xfId="30825" xr:uid="{00000000-0005-0000-0000-000002870000}"/>
    <cellStyle name="Note 5 3 2 3 3" xfId="30824" xr:uid="{00000000-0005-0000-0000-000003870000}"/>
    <cellStyle name="Note 5 3 2 4" xfId="16068" xr:uid="{00000000-0005-0000-0000-000004870000}"/>
    <cellStyle name="Note 5 3 2 4 2" xfId="30820" xr:uid="{00000000-0005-0000-0000-000005870000}"/>
    <cellStyle name="Note 5 3 2 5" xfId="18021" xr:uid="{00000000-0005-0000-0000-000006870000}"/>
    <cellStyle name="Note 5 3 2 6" xfId="34590" xr:uid="{00000000-0005-0000-0000-000007870000}"/>
    <cellStyle name="Note 5 3 3" xfId="16074" xr:uid="{00000000-0005-0000-0000-000008870000}"/>
    <cellStyle name="Note 5 3 3 2" xfId="16075" xr:uid="{00000000-0005-0000-0000-000009870000}"/>
    <cellStyle name="Note 5 3 3 2 2" xfId="30827" xr:uid="{00000000-0005-0000-0000-00000A870000}"/>
    <cellStyle name="Note 5 3 3 3" xfId="16076" xr:uid="{00000000-0005-0000-0000-00000B870000}"/>
    <cellStyle name="Note 5 3 3 3 2" xfId="30828" xr:uid="{00000000-0005-0000-0000-00000C870000}"/>
    <cellStyle name="Note 5 3 3 4" xfId="30826" xr:uid="{00000000-0005-0000-0000-00000D870000}"/>
    <cellStyle name="Note 5 3 3 5" xfId="34368" xr:uid="{00000000-0005-0000-0000-00000E870000}"/>
    <cellStyle name="Note 5 3 4" xfId="16077" xr:uid="{00000000-0005-0000-0000-00000F870000}"/>
    <cellStyle name="Note 5 3 4 2" xfId="16078" xr:uid="{00000000-0005-0000-0000-000010870000}"/>
    <cellStyle name="Note 5 3 4 2 2" xfId="30830" xr:uid="{00000000-0005-0000-0000-000011870000}"/>
    <cellStyle name="Note 5 3 4 3" xfId="30829" xr:uid="{00000000-0005-0000-0000-000012870000}"/>
    <cellStyle name="Note 5 3 5" xfId="16067" xr:uid="{00000000-0005-0000-0000-000013870000}"/>
    <cellStyle name="Note 5 3 5 2" xfId="30819" xr:uid="{00000000-0005-0000-0000-000014870000}"/>
    <cellStyle name="Note 5 3 6" xfId="17070" xr:uid="{00000000-0005-0000-0000-000015870000}"/>
    <cellStyle name="Note 5 3 7" xfId="33941" xr:uid="{00000000-0005-0000-0000-000016870000}"/>
    <cellStyle name="Note 5 4" xfId="1531" xr:uid="{00000000-0005-0000-0000-000017870000}"/>
    <cellStyle name="Note 5 4 2" xfId="16080" xr:uid="{00000000-0005-0000-0000-000018870000}"/>
    <cellStyle name="Note 5 4 2 2" xfId="16081" xr:uid="{00000000-0005-0000-0000-000019870000}"/>
    <cellStyle name="Note 5 4 2 2 2" xfId="30833" xr:uid="{00000000-0005-0000-0000-00001A870000}"/>
    <cellStyle name="Note 5 4 2 3" xfId="16082" xr:uid="{00000000-0005-0000-0000-00001B870000}"/>
    <cellStyle name="Note 5 4 2 3 2" xfId="30834" xr:uid="{00000000-0005-0000-0000-00001C870000}"/>
    <cellStyle name="Note 5 4 2 4" xfId="30832" xr:uid="{00000000-0005-0000-0000-00001D870000}"/>
    <cellStyle name="Note 5 4 3" xfId="16083" xr:uid="{00000000-0005-0000-0000-00001E870000}"/>
    <cellStyle name="Note 5 4 3 2" xfId="16084" xr:uid="{00000000-0005-0000-0000-00001F870000}"/>
    <cellStyle name="Note 5 4 3 2 2" xfId="30836" xr:uid="{00000000-0005-0000-0000-000020870000}"/>
    <cellStyle name="Note 5 4 3 3" xfId="30835" xr:uid="{00000000-0005-0000-0000-000021870000}"/>
    <cellStyle name="Note 5 4 4" xfId="16079" xr:uid="{00000000-0005-0000-0000-000022870000}"/>
    <cellStyle name="Note 5 4 4 2" xfId="30831" xr:uid="{00000000-0005-0000-0000-000023870000}"/>
    <cellStyle name="Note 5 4 5" xfId="17680" xr:uid="{00000000-0005-0000-0000-000024870000}"/>
    <cellStyle name="Note 5 4 6" xfId="34543" xr:uid="{00000000-0005-0000-0000-000025870000}"/>
    <cellStyle name="Note 5 5" xfId="16085" xr:uid="{00000000-0005-0000-0000-000026870000}"/>
    <cellStyle name="Note 5 5 2" xfId="16086" xr:uid="{00000000-0005-0000-0000-000027870000}"/>
    <cellStyle name="Note 5 5 2 2" xfId="16087" xr:uid="{00000000-0005-0000-0000-000028870000}"/>
    <cellStyle name="Note 5 5 2 2 2" xfId="30839" xr:uid="{00000000-0005-0000-0000-000029870000}"/>
    <cellStyle name="Note 5 5 2 3" xfId="16088" xr:uid="{00000000-0005-0000-0000-00002A870000}"/>
    <cellStyle name="Note 5 5 2 3 2" xfId="30840" xr:uid="{00000000-0005-0000-0000-00002B870000}"/>
    <cellStyle name="Note 5 5 2 4" xfId="30838" xr:uid="{00000000-0005-0000-0000-00002C870000}"/>
    <cellStyle name="Note 5 5 3" xfId="16089" xr:uid="{00000000-0005-0000-0000-00002D870000}"/>
    <cellStyle name="Note 5 5 3 2" xfId="30841" xr:uid="{00000000-0005-0000-0000-00002E870000}"/>
    <cellStyle name="Note 5 5 4" xfId="16090" xr:uid="{00000000-0005-0000-0000-00002F870000}"/>
    <cellStyle name="Note 5 5 4 2" xfId="30842" xr:uid="{00000000-0005-0000-0000-000030870000}"/>
    <cellStyle name="Note 5 5 5" xfId="30837" xr:uid="{00000000-0005-0000-0000-000031870000}"/>
    <cellStyle name="Note 5 5 6" xfId="34305" xr:uid="{00000000-0005-0000-0000-000032870000}"/>
    <cellStyle name="Note 5 6" xfId="16091" xr:uid="{00000000-0005-0000-0000-000033870000}"/>
    <cellStyle name="Note 5 6 2" xfId="16092" xr:uid="{00000000-0005-0000-0000-000034870000}"/>
    <cellStyle name="Note 5 6 2 2" xfId="30844" xr:uid="{00000000-0005-0000-0000-000035870000}"/>
    <cellStyle name="Note 5 6 3" xfId="16093" xr:uid="{00000000-0005-0000-0000-000036870000}"/>
    <cellStyle name="Note 5 6 3 2" xfId="30845" xr:uid="{00000000-0005-0000-0000-000037870000}"/>
    <cellStyle name="Note 5 6 4" xfId="30843" xr:uid="{00000000-0005-0000-0000-000038870000}"/>
    <cellStyle name="Note 5 7" xfId="16094" xr:uid="{00000000-0005-0000-0000-000039870000}"/>
    <cellStyle name="Note 5 7 2" xfId="16095" xr:uid="{00000000-0005-0000-0000-00003A870000}"/>
    <cellStyle name="Note 5 7 2 2" xfId="30847" xr:uid="{00000000-0005-0000-0000-00003B870000}"/>
    <cellStyle name="Note 5 7 3" xfId="30846" xr:uid="{00000000-0005-0000-0000-00003C870000}"/>
    <cellStyle name="Note 5 8" xfId="2574" xr:uid="{00000000-0005-0000-0000-00003D870000}"/>
    <cellStyle name="Note 5 8 2" xfId="18720" xr:uid="{00000000-0005-0000-0000-00003E870000}"/>
    <cellStyle name="Note 5 9" xfId="16729" xr:uid="{00000000-0005-0000-0000-00003F870000}"/>
    <cellStyle name="Note 50" xfId="31242" xr:uid="{00000000-0005-0000-0000-000040870000}"/>
    <cellStyle name="Note 50 2" xfId="33233" xr:uid="{00000000-0005-0000-0000-000041870000}"/>
    <cellStyle name="Note 51" xfId="31258" xr:uid="{00000000-0005-0000-0000-000042870000}"/>
    <cellStyle name="Note 51 2" xfId="33249" xr:uid="{00000000-0005-0000-0000-000043870000}"/>
    <cellStyle name="Note 52" xfId="31270" xr:uid="{00000000-0005-0000-0000-000044870000}"/>
    <cellStyle name="Note 52 2" xfId="33264" xr:uid="{00000000-0005-0000-0000-000045870000}"/>
    <cellStyle name="Note 53" xfId="31257" xr:uid="{00000000-0005-0000-0000-000046870000}"/>
    <cellStyle name="Note 53 2" xfId="32583" xr:uid="{00000000-0005-0000-0000-000047870000}"/>
    <cellStyle name="Note 54" xfId="31297" xr:uid="{00000000-0005-0000-0000-000048870000}"/>
    <cellStyle name="Note 54 2" xfId="33284" xr:uid="{00000000-0005-0000-0000-000049870000}"/>
    <cellStyle name="Note 55" xfId="31311" xr:uid="{00000000-0005-0000-0000-00004A870000}"/>
    <cellStyle name="Note 55 2" xfId="33903" xr:uid="{00000000-0005-0000-0000-00004B870000}"/>
    <cellStyle name="Note 56" xfId="31324" xr:uid="{00000000-0005-0000-0000-00004C870000}"/>
    <cellStyle name="Note 56 2" xfId="34272" xr:uid="{00000000-0005-0000-0000-00004D870000}"/>
    <cellStyle name="Note 57" xfId="31338" xr:uid="{00000000-0005-0000-0000-00004E870000}"/>
    <cellStyle name="Note 58" xfId="31352" xr:uid="{00000000-0005-0000-0000-00004F870000}"/>
    <cellStyle name="Note 59" xfId="31366" xr:uid="{00000000-0005-0000-0000-000050870000}"/>
    <cellStyle name="Note 6" xfId="415" xr:uid="{00000000-0005-0000-0000-000051870000}"/>
    <cellStyle name="Note 6 2" xfId="624" xr:uid="{00000000-0005-0000-0000-000052870000}"/>
    <cellStyle name="Note 6 2 2" xfId="976" xr:uid="{00000000-0005-0000-0000-000053870000}"/>
    <cellStyle name="Note 6 2 2 2" xfId="2072" xr:uid="{00000000-0005-0000-0000-000054870000}"/>
    <cellStyle name="Note 6 2 2 2 2" xfId="18220" xr:uid="{00000000-0005-0000-0000-000055870000}"/>
    <cellStyle name="Note 6 2 2 3" xfId="16097" xr:uid="{00000000-0005-0000-0000-000056870000}"/>
    <cellStyle name="Note 6 2 2 4" xfId="17269" xr:uid="{00000000-0005-0000-0000-000057870000}"/>
    <cellStyle name="Note 6 2 2 5" xfId="34624" xr:uid="{00000000-0005-0000-0000-000058870000}"/>
    <cellStyle name="Note 6 2 3" xfId="1731" xr:uid="{00000000-0005-0000-0000-000059870000}"/>
    <cellStyle name="Note 6 2 3 2" xfId="17879" xr:uid="{00000000-0005-0000-0000-00005A870000}"/>
    <cellStyle name="Note 6 2 3 3" xfId="34441" xr:uid="{00000000-0005-0000-0000-00005B870000}"/>
    <cellStyle name="Note 6 2 4" xfId="16096" xr:uid="{00000000-0005-0000-0000-00005C870000}"/>
    <cellStyle name="Note 6 2 5" xfId="16928" xr:uid="{00000000-0005-0000-0000-00005D870000}"/>
    <cellStyle name="Note 6 2 6" xfId="33332" xr:uid="{00000000-0005-0000-0000-00005E870000}"/>
    <cellStyle name="Note 6 3" xfId="789" xr:uid="{00000000-0005-0000-0000-00005F870000}"/>
    <cellStyle name="Note 6 3 2" xfId="1886" xr:uid="{00000000-0005-0000-0000-000060870000}"/>
    <cellStyle name="Note 6 3 2 2" xfId="18034" xr:uid="{00000000-0005-0000-0000-000061870000}"/>
    <cellStyle name="Note 6 3 2 3" xfId="34381" xr:uid="{00000000-0005-0000-0000-000062870000}"/>
    <cellStyle name="Note 6 3 3" xfId="17083" xr:uid="{00000000-0005-0000-0000-000063870000}"/>
    <cellStyle name="Note 6 3 4" xfId="33954" xr:uid="{00000000-0005-0000-0000-000064870000}"/>
    <cellStyle name="Note 6 4" xfId="1544" xr:uid="{00000000-0005-0000-0000-000065870000}"/>
    <cellStyle name="Note 6 4 2" xfId="17693" xr:uid="{00000000-0005-0000-0000-000066870000}"/>
    <cellStyle name="Note 6 4 3" xfId="34557" xr:uid="{00000000-0005-0000-0000-000067870000}"/>
    <cellStyle name="Note 6 5" xfId="2588" xr:uid="{00000000-0005-0000-0000-000068870000}"/>
    <cellStyle name="Note 6 5 2" xfId="18733" xr:uid="{00000000-0005-0000-0000-000069870000}"/>
    <cellStyle name="Note 6 5 3" xfId="34319" xr:uid="{00000000-0005-0000-0000-00006A870000}"/>
    <cellStyle name="Note 6 6" xfId="16742" xr:uid="{00000000-0005-0000-0000-00006B870000}"/>
    <cellStyle name="Note 6 7" xfId="32630" xr:uid="{00000000-0005-0000-0000-00006C870000}"/>
    <cellStyle name="Note 60" xfId="31380" xr:uid="{00000000-0005-0000-0000-00006D870000}"/>
    <cellStyle name="Note 61" xfId="31394" xr:uid="{00000000-0005-0000-0000-00006E870000}"/>
    <cellStyle name="Note 62" xfId="31407" xr:uid="{00000000-0005-0000-0000-00006F870000}"/>
    <cellStyle name="Note 63" xfId="31420" xr:uid="{00000000-0005-0000-0000-000070870000}"/>
    <cellStyle name="Note 64" xfId="31434" xr:uid="{00000000-0005-0000-0000-000071870000}"/>
    <cellStyle name="Note 65" xfId="31448" xr:uid="{00000000-0005-0000-0000-000072870000}"/>
    <cellStyle name="Note 66" xfId="31479" xr:uid="{00000000-0005-0000-0000-000073870000}"/>
    <cellStyle name="Note 67" xfId="31480" xr:uid="{00000000-0005-0000-0000-000074870000}"/>
    <cellStyle name="Note 68" xfId="31495" xr:uid="{00000000-0005-0000-0000-000075870000}"/>
    <cellStyle name="Note 69" xfId="31509" xr:uid="{00000000-0005-0000-0000-000076870000}"/>
    <cellStyle name="Note 7" xfId="431" xr:uid="{00000000-0005-0000-0000-000077870000}"/>
    <cellStyle name="Note 7 2" xfId="637" xr:uid="{00000000-0005-0000-0000-000078870000}"/>
    <cellStyle name="Note 7 2 2" xfId="16099" xr:uid="{00000000-0005-0000-0000-000079870000}"/>
    <cellStyle name="Note 7 2 2 2" xfId="16100" xr:uid="{00000000-0005-0000-0000-00007A870000}"/>
    <cellStyle name="Note 7 2 2 2 2" xfId="16101" xr:uid="{00000000-0005-0000-0000-00007B870000}"/>
    <cellStyle name="Note 7 2 2 2 2 2" xfId="30851" xr:uid="{00000000-0005-0000-0000-00007C870000}"/>
    <cellStyle name="Note 7 2 2 2 3" xfId="16102" xr:uid="{00000000-0005-0000-0000-00007D870000}"/>
    <cellStyle name="Note 7 2 2 2 3 2" xfId="30852" xr:uid="{00000000-0005-0000-0000-00007E870000}"/>
    <cellStyle name="Note 7 2 2 2 4" xfId="30850" xr:uid="{00000000-0005-0000-0000-00007F870000}"/>
    <cellStyle name="Note 7 2 2 3" xfId="16103" xr:uid="{00000000-0005-0000-0000-000080870000}"/>
    <cellStyle name="Note 7 2 2 3 2" xfId="16104" xr:uid="{00000000-0005-0000-0000-000081870000}"/>
    <cellStyle name="Note 7 2 2 3 2 2" xfId="30854" xr:uid="{00000000-0005-0000-0000-000082870000}"/>
    <cellStyle name="Note 7 2 2 3 3" xfId="30853" xr:uid="{00000000-0005-0000-0000-000083870000}"/>
    <cellStyle name="Note 7 2 2 4" xfId="30849" xr:uid="{00000000-0005-0000-0000-000084870000}"/>
    <cellStyle name="Note 7 2 2 5" xfId="34455" xr:uid="{00000000-0005-0000-0000-000085870000}"/>
    <cellStyle name="Note 7 2 3" xfId="16105" xr:uid="{00000000-0005-0000-0000-000086870000}"/>
    <cellStyle name="Note 7 2 3 2" xfId="16106" xr:uid="{00000000-0005-0000-0000-000087870000}"/>
    <cellStyle name="Note 7 2 3 2 2" xfId="30856" xr:uid="{00000000-0005-0000-0000-000088870000}"/>
    <cellStyle name="Note 7 2 3 3" xfId="16107" xr:uid="{00000000-0005-0000-0000-000089870000}"/>
    <cellStyle name="Note 7 2 3 3 2" xfId="30857" xr:uid="{00000000-0005-0000-0000-00008A870000}"/>
    <cellStyle name="Note 7 2 3 4" xfId="30855" xr:uid="{00000000-0005-0000-0000-00008B870000}"/>
    <cellStyle name="Note 7 2 4" xfId="16108" xr:uid="{00000000-0005-0000-0000-00008C870000}"/>
    <cellStyle name="Note 7 2 4 2" xfId="16109" xr:uid="{00000000-0005-0000-0000-00008D870000}"/>
    <cellStyle name="Note 7 2 4 2 2" xfId="30859" xr:uid="{00000000-0005-0000-0000-00008E870000}"/>
    <cellStyle name="Note 7 2 4 3" xfId="30858" xr:uid="{00000000-0005-0000-0000-00008F870000}"/>
    <cellStyle name="Note 7 2 5" xfId="16098" xr:uid="{00000000-0005-0000-0000-000090870000}"/>
    <cellStyle name="Note 7 2 5 2" xfId="30848" xr:uid="{00000000-0005-0000-0000-000091870000}"/>
    <cellStyle name="Note 7 2 6" xfId="33345" xr:uid="{00000000-0005-0000-0000-000092870000}"/>
    <cellStyle name="Note 7 3" xfId="16110" xr:uid="{00000000-0005-0000-0000-000093870000}"/>
    <cellStyle name="Note 7 3 2" xfId="16111" xr:uid="{00000000-0005-0000-0000-000094870000}"/>
    <cellStyle name="Note 7 3 2 2" xfId="16112" xr:uid="{00000000-0005-0000-0000-000095870000}"/>
    <cellStyle name="Note 7 3 2 2 2" xfId="30862" xr:uid="{00000000-0005-0000-0000-000096870000}"/>
    <cellStyle name="Note 7 3 2 3" xfId="16113" xr:uid="{00000000-0005-0000-0000-000097870000}"/>
    <cellStyle name="Note 7 3 2 3 2" xfId="30863" xr:uid="{00000000-0005-0000-0000-000098870000}"/>
    <cellStyle name="Note 7 3 2 4" xfId="30861" xr:uid="{00000000-0005-0000-0000-000099870000}"/>
    <cellStyle name="Note 7 3 2 5" xfId="34395" xr:uid="{00000000-0005-0000-0000-00009A870000}"/>
    <cellStyle name="Note 7 3 3" xfId="16114" xr:uid="{00000000-0005-0000-0000-00009B870000}"/>
    <cellStyle name="Note 7 3 3 2" xfId="16115" xr:uid="{00000000-0005-0000-0000-00009C870000}"/>
    <cellStyle name="Note 7 3 3 2 2" xfId="30865" xr:uid="{00000000-0005-0000-0000-00009D870000}"/>
    <cellStyle name="Note 7 3 3 3" xfId="30864" xr:uid="{00000000-0005-0000-0000-00009E870000}"/>
    <cellStyle name="Note 7 3 4" xfId="31204" xr:uid="{00000000-0005-0000-0000-00009F870000}"/>
    <cellStyle name="Note 7 3 5" xfId="30860" xr:uid="{00000000-0005-0000-0000-0000A0870000}"/>
    <cellStyle name="Note 7 3 6" xfId="33968" xr:uid="{00000000-0005-0000-0000-0000A1870000}"/>
    <cellStyle name="Note 7 4" xfId="16116" xr:uid="{00000000-0005-0000-0000-0000A2870000}"/>
    <cellStyle name="Note 7 4 2" xfId="16117" xr:uid="{00000000-0005-0000-0000-0000A3870000}"/>
    <cellStyle name="Note 7 4 2 2" xfId="16118" xr:uid="{00000000-0005-0000-0000-0000A4870000}"/>
    <cellStyle name="Note 7 4 2 2 2" xfId="30868" xr:uid="{00000000-0005-0000-0000-0000A5870000}"/>
    <cellStyle name="Note 7 4 2 3" xfId="16119" xr:uid="{00000000-0005-0000-0000-0000A6870000}"/>
    <cellStyle name="Note 7 4 2 3 2" xfId="30869" xr:uid="{00000000-0005-0000-0000-0000A7870000}"/>
    <cellStyle name="Note 7 4 2 4" xfId="30867" xr:uid="{00000000-0005-0000-0000-0000A8870000}"/>
    <cellStyle name="Note 7 4 3" xfId="16120" xr:uid="{00000000-0005-0000-0000-0000A9870000}"/>
    <cellStyle name="Note 7 4 3 2" xfId="30870" xr:uid="{00000000-0005-0000-0000-0000AA870000}"/>
    <cellStyle name="Note 7 4 4" xfId="16121" xr:uid="{00000000-0005-0000-0000-0000AB870000}"/>
    <cellStyle name="Note 7 4 4 2" xfId="30871" xr:uid="{00000000-0005-0000-0000-0000AC870000}"/>
    <cellStyle name="Note 7 4 5" xfId="30866" xr:uid="{00000000-0005-0000-0000-0000AD870000}"/>
    <cellStyle name="Note 7 4 6" xfId="34570" xr:uid="{00000000-0005-0000-0000-0000AE870000}"/>
    <cellStyle name="Note 7 5" xfId="16122" xr:uid="{00000000-0005-0000-0000-0000AF870000}"/>
    <cellStyle name="Note 7 5 2" xfId="16123" xr:uid="{00000000-0005-0000-0000-0000B0870000}"/>
    <cellStyle name="Note 7 5 2 2" xfId="30873" xr:uid="{00000000-0005-0000-0000-0000B1870000}"/>
    <cellStyle name="Note 7 5 3" xfId="16124" xr:uid="{00000000-0005-0000-0000-0000B2870000}"/>
    <cellStyle name="Note 7 5 3 2" xfId="30874" xr:uid="{00000000-0005-0000-0000-0000B3870000}"/>
    <cellStyle name="Note 7 5 4" xfId="30872" xr:uid="{00000000-0005-0000-0000-0000B4870000}"/>
    <cellStyle name="Note 7 5 5" xfId="34332" xr:uid="{00000000-0005-0000-0000-0000B5870000}"/>
    <cellStyle name="Note 7 6" xfId="16125" xr:uid="{00000000-0005-0000-0000-0000B6870000}"/>
    <cellStyle name="Note 7 6 2" xfId="16126" xr:uid="{00000000-0005-0000-0000-0000B7870000}"/>
    <cellStyle name="Note 7 6 2 2" xfId="30876" xr:uid="{00000000-0005-0000-0000-0000B8870000}"/>
    <cellStyle name="Note 7 6 3" xfId="30875" xr:uid="{00000000-0005-0000-0000-0000B9870000}"/>
    <cellStyle name="Note 7 7" xfId="2602" xr:uid="{00000000-0005-0000-0000-0000BA870000}"/>
    <cellStyle name="Note 7 7 2" xfId="18746" xr:uid="{00000000-0005-0000-0000-0000BB870000}"/>
    <cellStyle name="Note 70" xfId="31522" xr:uid="{00000000-0005-0000-0000-0000BC870000}"/>
    <cellStyle name="Note 71" xfId="31535" xr:uid="{00000000-0005-0000-0000-0000BD870000}"/>
    <cellStyle name="Note 72" xfId="31549" xr:uid="{00000000-0005-0000-0000-0000BE870000}"/>
    <cellStyle name="Note 73" xfId="31562" xr:uid="{00000000-0005-0000-0000-0000BF870000}"/>
    <cellStyle name="Note 74" xfId="31575" xr:uid="{00000000-0005-0000-0000-0000C0870000}"/>
    <cellStyle name="Note 75" xfId="31589" xr:uid="{00000000-0005-0000-0000-0000C1870000}"/>
    <cellStyle name="Note 76" xfId="31615" xr:uid="{00000000-0005-0000-0000-0000C2870000}"/>
    <cellStyle name="Note 77" xfId="31612" xr:uid="{00000000-0005-0000-0000-0000C3870000}"/>
    <cellStyle name="Note 78" xfId="31611" xr:uid="{00000000-0005-0000-0000-0000C4870000}"/>
    <cellStyle name="Note 79" xfId="31653" xr:uid="{00000000-0005-0000-0000-0000C5870000}"/>
    <cellStyle name="Note 8" xfId="438" xr:uid="{00000000-0005-0000-0000-0000C6870000}"/>
    <cellStyle name="Note 8 2" xfId="643" xr:uid="{00000000-0005-0000-0000-0000C7870000}"/>
    <cellStyle name="Note 8 2 2" xfId="989" xr:uid="{00000000-0005-0000-0000-0000C8870000}"/>
    <cellStyle name="Note 8 2 2 2" xfId="2085" xr:uid="{00000000-0005-0000-0000-0000C9870000}"/>
    <cellStyle name="Note 8 2 2 2 2" xfId="18233" xr:uid="{00000000-0005-0000-0000-0000CA870000}"/>
    <cellStyle name="Note 8 2 2 3" xfId="16128" xr:uid="{00000000-0005-0000-0000-0000CB870000}"/>
    <cellStyle name="Note 8 2 2 3 2" xfId="30878" xr:uid="{00000000-0005-0000-0000-0000CC870000}"/>
    <cellStyle name="Note 8 2 2 4" xfId="17282" xr:uid="{00000000-0005-0000-0000-0000CD870000}"/>
    <cellStyle name="Note 8 2 2 5" xfId="34456" xr:uid="{00000000-0005-0000-0000-0000CE870000}"/>
    <cellStyle name="Note 8 2 3" xfId="1744" xr:uid="{00000000-0005-0000-0000-0000CF870000}"/>
    <cellStyle name="Note 8 2 3 2" xfId="16129" xr:uid="{00000000-0005-0000-0000-0000D0870000}"/>
    <cellStyle name="Note 8 2 3 2 2" xfId="30879" xr:uid="{00000000-0005-0000-0000-0000D1870000}"/>
    <cellStyle name="Note 8 2 3 3" xfId="17892" xr:uid="{00000000-0005-0000-0000-0000D2870000}"/>
    <cellStyle name="Note 8 2 4" xfId="16127" xr:uid="{00000000-0005-0000-0000-0000D3870000}"/>
    <cellStyle name="Note 8 2 4 2" xfId="30877" xr:uid="{00000000-0005-0000-0000-0000D4870000}"/>
    <cellStyle name="Note 8 2 5" xfId="16941" xr:uid="{00000000-0005-0000-0000-0000D5870000}"/>
    <cellStyle name="Note 8 2 6" xfId="33358" xr:uid="{00000000-0005-0000-0000-0000D6870000}"/>
    <cellStyle name="Note 8 3" xfId="802" xr:uid="{00000000-0005-0000-0000-0000D7870000}"/>
    <cellStyle name="Note 8 3 2" xfId="1899" xr:uid="{00000000-0005-0000-0000-0000D8870000}"/>
    <cellStyle name="Note 8 3 2 2" xfId="16131" xr:uid="{00000000-0005-0000-0000-0000D9870000}"/>
    <cellStyle name="Note 8 3 2 2 2" xfId="30881" xr:uid="{00000000-0005-0000-0000-0000DA870000}"/>
    <cellStyle name="Note 8 3 2 3" xfId="18047" xr:uid="{00000000-0005-0000-0000-0000DB870000}"/>
    <cellStyle name="Note 8 3 2 4" xfId="34652" xr:uid="{00000000-0005-0000-0000-0000DC870000}"/>
    <cellStyle name="Note 8 3 3" xfId="16130" xr:uid="{00000000-0005-0000-0000-0000DD870000}"/>
    <cellStyle name="Note 8 3 3 2" xfId="30880" xr:uid="{00000000-0005-0000-0000-0000DE870000}"/>
    <cellStyle name="Note 8 3 4" xfId="17096" xr:uid="{00000000-0005-0000-0000-0000DF870000}"/>
    <cellStyle name="Note 8 3 5" xfId="33981" xr:uid="{00000000-0005-0000-0000-0000E0870000}"/>
    <cellStyle name="Note 8 4" xfId="1557" xr:uid="{00000000-0005-0000-0000-0000E1870000}"/>
    <cellStyle name="Note 8 4 2" xfId="17706" xr:uid="{00000000-0005-0000-0000-0000E2870000}"/>
    <cellStyle name="Note 8 4 3" xfId="34346" xr:uid="{00000000-0005-0000-0000-0000E3870000}"/>
    <cellStyle name="Note 8 5" xfId="2617" xr:uid="{00000000-0005-0000-0000-0000E4870000}"/>
    <cellStyle name="Note 8 5 2" xfId="18761" xr:uid="{00000000-0005-0000-0000-0000E5870000}"/>
    <cellStyle name="Note 8 6" xfId="16755" xr:uid="{00000000-0005-0000-0000-0000E6870000}"/>
    <cellStyle name="Note 8 7" xfId="32644" xr:uid="{00000000-0005-0000-0000-0000E7870000}"/>
    <cellStyle name="Note 80" xfId="31667" xr:uid="{00000000-0005-0000-0000-0000E8870000}"/>
    <cellStyle name="Note 81" xfId="31680" xr:uid="{00000000-0005-0000-0000-0000E9870000}"/>
    <cellStyle name="Note 82" xfId="31694" xr:uid="{00000000-0005-0000-0000-0000EA870000}"/>
    <cellStyle name="Note 83" xfId="31707" xr:uid="{00000000-0005-0000-0000-0000EB870000}"/>
    <cellStyle name="Note 84" xfId="31720" xr:uid="{00000000-0005-0000-0000-0000EC870000}"/>
    <cellStyle name="Note 85" xfId="31734" xr:uid="{00000000-0005-0000-0000-0000ED870000}"/>
    <cellStyle name="Note 86" xfId="31748" xr:uid="{00000000-0005-0000-0000-0000EE870000}"/>
    <cellStyle name="Note 87" xfId="31770" xr:uid="{00000000-0005-0000-0000-0000EF870000}"/>
    <cellStyle name="Note 88" xfId="31783" xr:uid="{00000000-0005-0000-0000-0000F0870000}"/>
    <cellStyle name="Note 89" xfId="31796" xr:uid="{00000000-0005-0000-0000-0000F1870000}"/>
    <cellStyle name="Note 9" xfId="451" xr:uid="{00000000-0005-0000-0000-0000F2870000}"/>
    <cellStyle name="Note 9 2" xfId="656" xr:uid="{00000000-0005-0000-0000-0000F3870000}"/>
    <cellStyle name="Note 9 2 2" xfId="1002" xr:uid="{00000000-0005-0000-0000-0000F4870000}"/>
    <cellStyle name="Note 9 2 2 2" xfId="2098" xr:uid="{00000000-0005-0000-0000-0000F5870000}"/>
    <cellStyle name="Note 9 2 2 2 2" xfId="18246" xr:uid="{00000000-0005-0000-0000-0000F6870000}"/>
    <cellStyle name="Note 9 2 2 3" xfId="16133" xr:uid="{00000000-0005-0000-0000-0000F7870000}"/>
    <cellStyle name="Note 9 2 2 3 2" xfId="30883" xr:uid="{00000000-0005-0000-0000-0000F8870000}"/>
    <cellStyle name="Note 9 2 2 4" xfId="17295" xr:uid="{00000000-0005-0000-0000-0000F9870000}"/>
    <cellStyle name="Note 9 2 2 5" xfId="34666" xr:uid="{00000000-0005-0000-0000-0000FA870000}"/>
    <cellStyle name="Note 9 2 3" xfId="1757" xr:uid="{00000000-0005-0000-0000-0000FB870000}"/>
    <cellStyle name="Note 9 2 3 2" xfId="16134" xr:uid="{00000000-0005-0000-0000-0000FC870000}"/>
    <cellStyle name="Note 9 2 3 2 2" xfId="30884" xr:uid="{00000000-0005-0000-0000-0000FD870000}"/>
    <cellStyle name="Note 9 2 3 3" xfId="17905" xr:uid="{00000000-0005-0000-0000-0000FE870000}"/>
    <cellStyle name="Note 9 2 4" xfId="16132" xr:uid="{00000000-0005-0000-0000-0000FF870000}"/>
    <cellStyle name="Note 9 2 4 2" xfId="30882" xr:uid="{00000000-0005-0000-0000-000000880000}"/>
    <cellStyle name="Note 9 2 5" xfId="16954" xr:uid="{00000000-0005-0000-0000-000001880000}"/>
    <cellStyle name="Note 9 2 6" xfId="33371" xr:uid="{00000000-0005-0000-0000-000002880000}"/>
    <cellStyle name="Note 9 3" xfId="815" xr:uid="{00000000-0005-0000-0000-000003880000}"/>
    <cellStyle name="Note 9 3 2" xfId="1912" xr:uid="{00000000-0005-0000-0000-000004880000}"/>
    <cellStyle name="Note 9 3 2 2" xfId="18060" xr:uid="{00000000-0005-0000-0000-000005880000}"/>
    <cellStyle name="Note 9 3 3" xfId="16135" xr:uid="{00000000-0005-0000-0000-000006880000}"/>
    <cellStyle name="Note 9 3 3 2" xfId="30885" xr:uid="{00000000-0005-0000-0000-000007880000}"/>
    <cellStyle name="Note 9 3 4" xfId="17109" xr:uid="{00000000-0005-0000-0000-000008880000}"/>
    <cellStyle name="Note 9 3 5" xfId="33994" xr:uid="{00000000-0005-0000-0000-000009880000}"/>
    <cellStyle name="Note 9 4" xfId="1570" xr:uid="{00000000-0005-0000-0000-00000A880000}"/>
    <cellStyle name="Note 9 4 2" xfId="16136" xr:uid="{00000000-0005-0000-0000-00000B880000}"/>
    <cellStyle name="Note 9 4 2 2" xfId="30886" xr:uid="{00000000-0005-0000-0000-00000C880000}"/>
    <cellStyle name="Note 9 4 3" xfId="17719" xr:uid="{00000000-0005-0000-0000-00000D880000}"/>
    <cellStyle name="Note 9 4 4" xfId="34469" xr:uid="{00000000-0005-0000-0000-00000E880000}"/>
    <cellStyle name="Note 9 5" xfId="2631" xr:uid="{00000000-0005-0000-0000-00000F880000}"/>
    <cellStyle name="Note 9 5 2" xfId="18774" xr:uid="{00000000-0005-0000-0000-000010880000}"/>
    <cellStyle name="Note 9 6" xfId="16768" xr:uid="{00000000-0005-0000-0000-000011880000}"/>
    <cellStyle name="Note 9 7" xfId="32657" xr:uid="{00000000-0005-0000-0000-000012880000}"/>
    <cellStyle name="Note 90" xfId="31812" xr:uid="{00000000-0005-0000-0000-000013880000}"/>
    <cellStyle name="Note 91" xfId="31810" xr:uid="{00000000-0005-0000-0000-000014880000}"/>
    <cellStyle name="Note 92" xfId="31847" xr:uid="{00000000-0005-0000-0000-000015880000}"/>
    <cellStyle name="Note 93" xfId="31861" xr:uid="{00000000-0005-0000-0000-000016880000}"/>
    <cellStyle name="Note 94" xfId="31875" xr:uid="{00000000-0005-0000-0000-000017880000}"/>
    <cellStyle name="Note 95" xfId="31888" xr:uid="{00000000-0005-0000-0000-000018880000}"/>
    <cellStyle name="Note 96" xfId="31901" xr:uid="{00000000-0005-0000-0000-000019880000}"/>
    <cellStyle name="Note 97" xfId="31916" xr:uid="{00000000-0005-0000-0000-00001A880000}"/>
    <cellStyle name="Note 98" xfId="31927" xr:uid="{00000000-0005-0000-0000-00001B880000}"/>
    <cellStyle name="Note 99" xfId="31940" xr:uid="{00000000-0005-0000-0000-00001C880000}"/>
    <cellStyle name="Notiz" xfId="16137" xr:uid="{00000000-0005-0000-0000-00001D880000}"/>
    <cellStyle name="Notiz 2" xfId="16138" xr:uid="{00000000-0005-0000-0000-00001E880000}"/>
    <cellStyle name="Notiz 3" xfId="16139" xr:uid="{00000000-0005-0000-0000-00001F880000}"/>
    <cellStyle name="Notiz 4" xfId="16140" xr:uid="{00000000-0005-0000-0000-000020880000}"/>
    <cellStyle name="Notiz 5" xfId="16141" xr:uid="{00000000-0005-0000-0000-000021880000}"/>
    <cellStyle name="OBI_ColHeader" xfId="16142" xr:uid="{00000000-0005-0000-0000-000022880000}"/>
    <cellStyle name="Output" xfId="11" builtinId="21" customBuiltin="1"/>
    <cellStyle name="Output 2" xfId="347" xr:uid="{00000000-0005-0000-0000-000024880000}"/>
    <cellStyle name="Output 2 2" xfId="16143" xr:uid="{00000000-0005-0000-0000-000025880000}"/>
    <cellStyle name="Output 2 2 2" xfId="16144" xr:uid="{00000000-0005-0000-0000-000026880000}"/>
    <cellStyle name="Output 2 2 2 2" xfId="16145" xr:uid="{00000000-0005-0000-0000-000027880000}"/>
    <cellStyle name="Output 2 3" xfId="16146" xr:uid="{00000000-0005-0000-0000-000028880000}"/>
    <cellStyle name="Output 2 3 2" xfId="16147" xr:uid="{00000000-0005-0000-0000-000029880000}"/>
    <cellStyle name="Output 3" xfId="348" xr:uid="{00000000-0005-0000-0000-00002A880000}"/>
    <cellStyle name="Output 3 2" xfId="16148" xr:uid="{00000000-0005-0000-0000-00002B880000}"/>
    <cellStyle name="Output 3 2 2" xfId="16149" xr:uid="{00000000-0005-0000-0000-00002C880000}"/>
    <cellStyle name="Output 3 2 2 2" xfId="16150" xr:uid="{00000000-0005-0000-0000-00002D880000}"/>
    <cellStyle name="Output 3 3" xfId="16151" xr:uid="{00000000-0005-0000-0000-00002E880000}"/>
    <cellStyle name="Output 3 3 2" xfId="16152" xr:uid="{00000000-0005-0000-0000-00002F880000}"/>
    <cellStyle name="Output 3 3 2 2" xfId="16153" xr:uid="{00000000-0005-0000-0000-000030880000}"/>
    <cellStyle name="Output 3 4" xfId="16154" xr:uid="{00000000-0005-0000-0000-000031880000}"/>
    <cellStyle name="Output 3 4 2" xfId="16155" xr:uid="{00000000-0005-0000-0000-000032880000}"/>
    <cellStyle name="Output 4" xfId="83" xr:uid="{00000000-0005-0000-0000-000033880000}"/>
    <cellStyle name="Output 4 2" xfId="16156" xr:uid="{00000000-0005-0000-0000-000034880000}"/>
    <cellStyle name="Output 4 2 2" xfId="16157" xr:uid="{00000000-0005-0000-0000-000035880000}"/>
    <cellStyle name="Output 5" xfId="16158" xr:uid="{00000000-0005-0000-0000-000036880000}"/>
    <cellStyle name="Output 5 2" xfId="16159" xr:uid="{00000000-0005-0000-0000-000037880000}"/>
    <cellStyle name="OUTPUT AMOUNTS" xfId="16160" xr:uid="{00000000-0005-0000-0000-000038880000}"/>
    <cellStyle name="OUTPUT COLUMN HEADINGS" xfId="16161" xr:uid="{00000000-0005-0000-0000-000039880000}"/>
    <cellStyle name="OUTPUT LINE ITEMS" xfId="16162" xr:uid="{00000000-0005-0000-0000-00003A880000}"/>
    <cellStyle name="OUTPUT REPORT HEADING" xfId="16163" xr:uid="{00000000-0005-0000-0000-00003B880000}"/>
    <cellStyle name="OUTPUT REPORT TITLE" xfId="16164" xr:uid="{00000000-0005-0000-0000-00003C880000}"/>
    <cellStyle name="parententity 2" xfId="16165" xr:uid="{00000000-0005-0000-0000-00003D880000}"/>
    <cellStyle name="Per" xfId="349" xr:uid="{00000000-0005-0000-0000-00003E880000}"/>
    <cellStyle name="Per 2" xfId="16166" xr:uid="{00000000-0005-0000-0000-00003F880000}"/>
    <cellStyle name="Per 3" xfId="16167" xr:uid="{00000000-0005-0000-0000-000040880000}"/>
    <cellStyle name="Per_Sheet11" xfId="16168" xr:uid="{00000000-0005-0000-0000-000041880000}"/>
    <cellStyle name="Percent" xfId="464" builtinId="5"/>
    <cellStyle name="Percent [2]" xfId="16169" xr:uid="{00000000-0005-0000-0000-000043880000}"/>
    <cellStyle name="Percent 10" xfId="16723" xr:uid="{00000000-0005-0000-0000-000044880000}"/>
    <cellStyle name="Percent 11" xfId="31225" xr:uid="{00000000-0005-0000-0000-000045880000}"/>
    <cellStyle name="Percent 12" xfId="31223" xr:uid="{00000000-0005-0000-0000-000046880000}"/>
    <cellStyle name="Percent 13" xfId="31215" xr:uid="{00000000-0005-0000-0000-000047880000}"/>
    <cellStyle name="Percent 14" xfId="18667" xr:uid="{00000000-0005-0000-0000-000048880000}"/>
    <cellStyle name="Percent 15" xfId="31190" xr:uid="{00000000-0005-0000-0000-000049880000}"/>
    <cellStyle name="Percent 16" xfId="31213" xr:uid="{00000000-0005-0000-0000-00004A880000}"/>
    <cellStyle name="Percent 17" xfId="31209" xr:uid="{00000000-0005-0000-0000-00004B880000}"/>
    <cellStyle name="Percent 18" xfId="31188" xr:uid="{00000000-0005-0000-0000-00004C880000}"/>
    <cellStyle name="Percent 19" xfId="31206" xr:uid="{00000000-0005-0000-0000-00004D880000}"/>
    <cellStyle name="Percent 2" xfId="350" xr:uid="{00000000-0005-0000-0000-00004E880000}"/>
    <cellStyle name="Percent 2 2" xfId="351" xr:uid="{00000000-0005-0000-0000-00004F880000}"/>
    <cellStyle name="Percent 2 2 2" xfId="16170" xr:uid="{00000000-0005-0000-0000-000050880000}"/>
    <cellStyle name="Percent 2 2 3" xfId="16171" xr:uid="{00000000-0005-0000-0000-000051880000}"/>
    <cellStyle name="Percent 2 3" xfId="16172" xr:uid="{00000000-0005-0000-0000-000052880000}"/>
    <cellStyle name="Percent 2 3 2" xfId="34903" xr:uid="{00000000-0005-0000-0000-000053880000}"/>
    <cellStyle name="Percent 20" xfId="31221" xr:uid="{00000000-0005-0000-0000-000054880000}"/>
    <cellStyle name="Percent 21" xfId="31207" xr:uid="{00000000-0005-0000-0000-000055880000}"/>
    <cellStyle name="Percent 22" xfId="31191" xr:uid="{00000000-0005-0000-0000-000056880000}"/>
    <cellStyle name="Percent 23" xfId="31216" xr:uid="{00000000-0005-0000-0000-000057880000}"/>
    <cellStyle name="Percent 24" xfId="31220" xr:uid="{00000000-0005-0000-0000-000058880000}"/>
    <cellStyle name="Percent 25" xfId="18672" xr:uid="{00000000-0005-0000-0000-000059880000}"/>
    <cellStyle name="Percent 26" xfId="31219" xr:uid="{00000000-0005-0000-0000-00005A880000}"/>
    <cellStyle name="Percent 27" xfId="31226" xr:uid="{00000000-0005-0000-0000-00005B880000}"/>
    <cellStyle name="Percent 28" xfId="31196" xr:uid="{00000000-0005-0000-0000-00005C880000}"/>
    <cellStyle name="Percent 29" xfId="31193" xr:uid="{00000000-0005-0000-0000-00005D880000}"/>
    <cellStyle name="Percent 3" xfId="352" xr:uid="{00000000-0005-0000-0000-00005E880000}"/>
    <cellStyle name="Percent 3 2" xfId="16173" xr:uid="{00000000-0005-0000-0000-00005F880000}"/>
    <cellStyle name="Percent 3 3" xfId="16174" xr:uid="{00000000-0005-0000-0000-000060880000}"/>
    <cellStyle name="Percent 4" xfId="828" xr:uid="{00000000-0005-0000-0000-000061880000}"/>
    <cellStyle name="Percent 4 2" xfId="16176" xr:uid="{00000000-0005-0000-0000-000062880000}"/>
    <cellStyle name="Percent 4 2 2" xfId="34855" xr:uid="{00000000-0005-0000-0000-000063880000}"/>
    <cellStyle name="Percent 4 3" xfId="16177" xr:uid="{00000000-0005-0000-0000-000064880000}"/>
    <cellStyle name="Percent 4 4" xfId="16175" xr:uid="{00000000-0005-0000-0000-000065880000}"/>
    <cellStyle name="Percent 5" xfId="1583" xr:uid="{00000000-0005-0000-0000-000066880000}"/>
    <cellStyle name="Percent 5 2" xfId="16178" xr:uid="{00000000-0005-0000-0000-000067880000}"/>
    <cellStyle name="Percent 6" xfId="16179" xr:uid="{00000000-0005-0000-0000-000068880000}"/>
    <cellStyle name="Percent 7" xfId="16180" xr:uid="{00000000-0005-0000-0000-000069880000}"/>
    <cellStyle name="Percent 7 10" xfId="30887" xr:uid="{00000000-0005-0000-0000-00006A880000}"/>
    <cellStyle name="Percent 7 2" xfId="16181" xr:uid="{00000000-0005-0000-0000-00006B880000}"/>
    <cellStyle name="Percent 7 3" xfId="16182" xr:uid="{00000000-0005-0000-0000-00006C880000}"/>
    <cellStyle name="Percent 7 3 2" xfId="16183" xr:uid="{00000000-0005-0000-0000-00006D880000}"/>
    <cellStyle name="Percent 7 3 2 2" xfId="16184" xr:uid="{00000000-0005-0000-0000-00006E880000}"/>
    <cellStyle name="Percent 7 3 2 2 2" xfId="16185" xr:uid="{00000000-0005-0000-0000-00006F880000}"/>
    <cellStyle name="Percent 7 3 2 2 2 2" xfId="16186" xr:uid="{00000000-0005-0000-0000-000070880000}"/>
    <cellStyle name="Percent 7 3 2 2 2 2 2" xfId="30892" xr:uid="{00000000-0005-0000-0000-000071880000}"/>
    <cellStyle name="Percent 7 3 2 2 2 3" xfId="30891" xr:uid="{00000000-0005-0000-0000-000072880000}"/>
    <cellStyle name="Percent 7 3 2 2 3" xfId="16187" xr:uid="{00000000-0005-0000-0000-000073880000}"/>
    <cellStyle name="Percent 7 3 2 2 3 2" xfId="30893" xr:uid="{00000000-0005-0000-0000-000074880000}"/>
    <cellStyle name="Percent 7 3 2 2 4" xfId="30890" xr:uid="{00000000-0005-0000-0000-000075880000}"/>
    <cellStyle name="Percent 7 3 2 3" xfId="16188" xr:uid="{00000000-0005-0000-0000-000076880000}"/>
    <cellStyle name="Percent 7 3 2 3 2" xfId="16189" xr:uid="{00000000-0005-0000-0000-000077880000}"/>
    <cellStyle name="Percent 7 3 2 3 2 2" xfId="30895" xr:uid="{00000000-0005-0000-0000-000078880000}"/>
    <cellStyle name="Percent 7 3 2 3 3" xfId="30894" xr:uid="{00000000-0005-0000-0000-000079880000}"/>
    <cellStyle name="Percent 7 3 2 4" xfId="16190" xr:uid="{00000000-0005-0000-0000-00007A880000}"/>
    <cellStyle name="Percent 7 3 2 4 2" xfId="30896" xr:uid="{00000000-0005-0000-0000-00007B880000}"/>
    <cellStyle name="Percent 7 3 2 5" xfId="30889" xr:uid="{00000000-0005-0000-0000-00007C880000}"/>
    <cellStyle name="Percent 7 3 3" xfId="16191" xr:uid="{00000000-0005-0000-0000-00007D880000}"/>
    <cellStyle name="Percent 7 3 3 2" xfId="16192" xr:uid="{00000000-0005-0000-0000-00007E880000}"/>
    <cellStyle name="Percent 7 3 3 2 2" xfId="16193" xr:uid="{00000000-0005-0000-0000-00007F880000}"/>
    <cellStyle name="Percent 7 3 3 2 2 2" xfId="30899" xr:uid="{00000000-0005-0000-0000-000080880000}"/>
    <cellStyle name="Percent 7 3 3 2 3" xfId="30898" xr:uid="{00000000-0005-0000-0000-000081880000}"/>
    <cellStyle name="Percent 7 3 3 3" xfId="16194" xr:uid="{00000000-0005-0000-0000-000082880000}"/>
    <cellStyle name="Percent 7 3 3 3 2" xfId="30900" xr:uid="{00000000-0005-0000-0000-000083880000}"/>
    <cellStyle name="Percent 7 3 3 4" xfId="30897" xr:uid="{00000000-0005-0000-0000-000084880000}"/>
    <cellStyle name="Percent 7 3 4" xfId="16195" xr:uid="{00000000-0005-0000-0000-000085880000}"/>
    <cellStyle name="Percent 7 3 4 2" xfId="16196" xr:uid="{00000000-0005-0000-0000-000086880000}"/>
    <cellStyle name="Percent 7 3 4 2 2" xfId="30902" xr:uid="{00000000-0005-0000-0000-000087880000}"/>
    <cellStyle name="Percent 7 3 4 3" xfId="30901" xr:uid="{00000000-0005-0000-0000-000088880000}"/>
    <cellStyle name="Percent 7 3 5" xfId="16197" xr:uid="{00000000-0005-0000-0000-000089880000}"/>
    <cellStyle name="Percent 7 3 5 2" xfId="30903" xr:uid="{00000000-0005-0000-0000-00008A880000}"/>
    <cellStyle name="Percent 7 3 6" xfId="30888" xr:uid="{00000000-0005-0000-0000-00008B880000}"/>
    <cellStyle name="Percent 7 4" xfId="16198" xr:uid="{00000000-0005-0000-0000-00008C880000}"/>
    <cellStyle name="Percent 7 4 2" xfId="16199" xr:uid="{00000000-0005-0000-0000-00008D880000}"/>
    <cellStyle name="Percent 7 4 2 2" xfId="16200" xr:uid="{00000000-0005-0000-0000-00008E880000}"/>
    <cellStyle name="Percent 7 4 2 2 2" xfId="16201" xr:uid="{00000000-0005-0000-0000-00008F880000}"/>
    <cellStyle name="Percent 7 4 2 2 2 2" xfId="30907" xr:uid="{00000000-0005-0000-0000-000090880000}"/>
    <cellStyle name="Percent 7 4 2 2 3" xfId="30906" xr:uid="{00000000-0005-0000-0000-000091880000}"/>
    <cellStyle name="Percent 7 4 2 3" xfId="16202" xr:uid="{00000000-0005-0000-0000-000092880000}"/>
    <cellStyle name="Percent 7 4 2 3 2" xfId="30908" xr:uid="{00000000-0005-0000-0000-000093880000}"/>
    <cellStyle name="Percent 7 4 2 4" xfId="30905" xr:uid="{00000000-0005-0000-0000-000094880000}"/>
    <cellStyle name="Percent 7 4 3" xfId="16203" xr:uid="{00000000-0005-0000-0000-000095880000}"/>
    <cellStyle name="Percent 7 4 3 2" xfId="16204" xr:uid="{00000000-0005-0000-0000-000096880000}"/>
    <cellStyle name="Percent 7 4 3 2 2" xfId="30910" xr:uid="{00000000-0005-0000-0000-000097880000}"/>
    <cellStyle name="Percent 7 4 3 3" xfId="30909" xr:uid="{00000000-0005-0000-0000-000098880000}"/>
    <cellStyle name="Percent 7 4 4" xfId="16205" xr:uid="{00000000-0005-0000-0000-000099880000}"/>
    <cellStyle name="Percent 7 4 4 2" xfId="30911" xr:uid="{00000000-0005-0000-0000-00009A880000}"/>
    <cellStyle name="Percent 7 4 5" xfId="30904" xr:uid="{00000000-0005-0000-0000-00009B880000}"/>
    <cellStyle name="Percent 7 5" xfId="16206" xr:uid="{00000000-0005-0000-0000-00009C880000}"/>
    <cellStyle name="Percent 7 5 2" xfId="16207" xr:uid="{00000000-0005-0000-0000-00009D880000}"/>
    <cellStyle name="Percent 7 5 2 2" xfId="16208" xr:uid="{00000000-0005-0000-0000-00009E880000}"/>
    <cellStyle name="Percent 7 5 2 2 2" xfId="16209" xr:uid="{00000000-0005-0000-0000-00009F880000}"/>
    <cellStyle name="Percent 7 5 2 2 2 2" xfId="30915" xr:uid="{00000000-0005-0000-0000-0000A0880000}"/>
    <cellStyle name="Percent 7 5 2 2 3" xfId="30914" xr:uid="{00000000-0005-0000-0000-0000A1880000}"/>
    <cellStyle name="Percent 7 5 2 3" xfId="16210" xr:uid="{00000000-0005-0000-0000-0000A2880000}"/>
    <cellStyle name="Percent 7 5 2 3 2" xfId="30916" xr:uid="{00000000-0005-0000-0000-0000A3880000}"/>
    <cellStyle name="Percent 7 5 2 4" xfId="30913" xr:uid="{00000000-0005-0000-0000-0000A4880000}"/>
    <cellStyle name="Percent 7 5 3" xfId="16211" xr:uid="{00000000-0005-0000-0000-0000A5880000}"/>
    <cellStyle name="Percent 7 5 3 2" xfId="16212" xr:uid="{00000000-0005-0000-0000-0000A6880000}"/>
    <cellStyle name="Percent 7 5 3 2 2" xfId="30918" xr:uid="{00000000-0005-0000-0000-0000A7880000}"/>
    <cellStyle name="Percent 7 5 3 3" xfId="30917" xr:uid="{00000000-0005-0000-0000-0000A8880000}"/>
    <cellStyle name="Percent 7 5 4" xfId="16213" xr:uid="{00000000-0005-0000-0000-0000A9880000}"/>
    <cellStyle name="Percent 7 5 4 2" xfId="30919" xr:uid="{00000000-0005-0000-0000-0000AA880000}"/>
    <cellStyle name="Percent 7 5 5" xfId="30912" xr:uid="{00000000-0005-0000-0000-0000AB880000}"/>
    <cellStyle name="Percent 7 6" xfId="16214" xr:uid="{00000000-0005-0000-0000-0000AC880000}"/>
    <cellStyle name="Percent 7 6 2" xfId="16215" xr:uid="{00000000-0005-0000-0000-0000AD880000}"/>
    <cellStyle name="Percent 7 6 2 2" xfId="16216" xr:uid="{00000000-0005-0000-0000-0000AE880000}"/>
    <cellStyle name="Percent 7 6 2 2 2" xfId="30922" xr:uid="{00000000-0005-0000-0000-0000AF880000}"/>
    <cellStyle name="Percent 7 6 2 3" xfId="30921" xr:uid="{00000000-0005-0000-0000-0000B0880000}"/>
    <cellStyle name="Percent 7 6 3" xfId="16217" xr:uid="{00000000-0005-0000-0000-0000B1880000}"/>
    <cellStyle name="Percent 7 6 3 2" xfId="30923" xr:uid="{00000000-0005-0000-0000-0000B2880000}"/>
    <cellStyle name="Percent 7 6 4" xfId="30920" xr:uid="{00000000-0005-0000-0000-0000B3880000}"/>
    <cellStyle name="Percent 7 7" xfId="16218" xr:uid="{00000000-0005-0000-0000-0000B4880000}"/>
    <cellStyle name="Percent 7 7 2" xfId="16219" xr:uid="{00000000-0005-0000-0000-0000B5880000}"/>
    <cellStyle name="Percent 7 7 2 2" xfId="16220" xr:uid="{00000000-0005-0000-0000-0000B6880000}"/>
    <cellStyle name="Percent 7 7 2 2 2" xfId="30926" xr:uid="{00000000-0005-0000-0000-0000B7880000}"/>
    <cellStyle name="Percent 7 7 2 3" xfId="30925" xr:uid="{00000000-0005-0000-0000-0000B8880000}"/>
    <cellStyle name="Percent 7 7 3" xfId="16221" xr:uid="{00000000-0005-0000-0000-0000B9880000}"/>
    <cellStyle name="Percent 7 7 3 2" xfId="30927" xr:uid="{00000000-0005-0000-0000-0000BA880000}"/>
    <cellStyle name="Percent 7 7 4" xfId="30924" xr:uid="{00000000-0005-0000-0000-0000BB880000}"/>
    <cellStyle name="Percent 7 8" xfId="16222" xr:uid="{00000000-0005-0000-0000-0000BC880000}"/>
    <cellStyle name="Percent 7 8 2" xfId="16223" xr:uid="{00000000-0005-0000-0000-0000BD880000}"/>
    <cellStyle name="Percent 7 8 2 2" xfId="30929" xr:uid="{00000000-0005-0000-0000-0000BE880000}"/>
    <cellStyle name="Percent 7 8 3" xfId="30928" xr:uid="{00000000-0005-0000-0000-0000BF880000}"/>
    <cellStyle name="Percent 7 9" xfId="16224" xr:uid="{00000000-0005-0000-0000-0000C0880000}"/>
    <cellStyle name="Percent 7 9 2" xfId="30930" xr:uid="{00000000-0005-0000-0000-0000C1880000}"/>
    <cellStyle name="Percent 8" xfId="16225" xr:uid="{00000000-0005-0000-0000-0000C2880000}"/>
    <cellStyle name="Percent 8 2" xfId="16226" xr:uid="{00000000-0005-0000-0000-0000C3880000}"/>
    <cellStyle name="Percent 8 2 2" xfId="16227" xr:uid="{00000000-0005-0000-0000-0000C4880000}"/>
    <cellStyle name="Percent 8 2 2 2" xfId="16228" xr:uid="{00000000-0005-0000-0000-0000C5880000}"/>
    <cellStyle name="Percent 8 2 2 2 2" xfId="16229" xr:uid="{00000000-0005-0000-0000-0000C6880000}"/>
    <cellStyle name="Percent 8 2 2 2 2 2" xfId="16230" xr:uid="{00000000-0005-0000-0000-0000C7880000}"/>
    <cellStyle name="Percent 8 2 2 2 2 2 2" xfId="30935" xr:uid="{00000000-0005-0000-0000-0000C8880000}"/>
    <cellStyle name="Percent 8 2 2 2 2 3" xfId="30934" xr:uid="{00000000-0005-0000-0000-0000C9880000}"/>
    <cellStyle name="Percent 8 2 2 2 3" xfId="16231" xr:uid="{00000000-0005-0000-0000-0000CA880000}"/>
    <cellStyle name="Percent 8 2 2 2 3 2" xfId="30936" xr:uid="{00000000-0005-0000-0000-0000CB880000}"/>
    <cellStyle name="Percent 8 2 2 2 4" xfId="30933" xr:uid="{00000000-0005-0000-0000-0000CC880000}"/>
    <cellStyle name="Percent 8 2 2 3" xfId="16232" xr:uid="{00000000-0005-0000-0000-0000CD880000}"/>
    <cellStyle name="Percent 8 2 2 3 2" xfId="16233" xr:uid="{00000000-0005-0000-0000-0000CE880000}"/>
    <cellStyle name="Percent 8 2 2 3 2 2" xfId="30938" xr:uid="{00000000-0005-0000-0000-0000CF880000}"/>
    <cellStyle name="Percent 8 2 2 3 3" xfId="30937" xr:uid="{00000000-0005-0000-0000-0000D0880000}"/>
    <cellStyle name="Percent 8 2 2 4" xfId="16234" xr:uid="{00000000-0005-0000-0000-0000D1880000}"/>
    <cellStyle name="Percent 8 2 2 4 2" xfId="30939" xr:uid="{00000000-0005-0000-0000-0000D2880000}"/>
    <cellStyle name="Percent 8 2 2 5" xfId="30932" xr:uid="{00000000-0005-0000-0000-0000D3880000}"/>
    <cellStyle name="Percent 8 2 3" xfId="16235" xr:uid="{00000000-0005-0000-0000-0000D4880000}"/>
    <cellStyle name="Percent 8 2 3 2" xfId="16236" xr:uid="{00000000-0005-0000-0000-0000D5880000}"/>
    <cellStyle name="Percent 8 2 3 2 2" xfId="16237" xr:uid="{00000000-0005-0000-0000-0000D6880000}"/>
    <cellStyle name="Percent 8 2 3 2 2 2" xfId="30942" xr:uid="{00000000-0005-0000-0000-0000D7880000}"/>
    <cellStyle name="Percent 8 2 3 2 3" xfId="30941" xr:uid="{00000000-0005-0000-0000-0000D8880000}"/>
    <cellStyle name="Percent 8 2 3 3" xfId="16238" xr:uid="{00000000-0005-0000-0000-0000D9880000}"/>
    <cellStyle name="Percent 8 2 3 3 2" xfId="30943" xr:uid="{00000000-0005-0000-0000-0000DA880000}"/>
    <cellStyle name="Percent 8 2 3 4" xfId="30940" xr:uid="{00000000-0005-0000-0000-0000DB880000}"/>
    <cellStyle name="Percent 8 2 4" xfId="16239" xr:uid="{00000000-0005-0000-0000-0000DC880000}"/>
    <cellStyle name="Percent 8 2 4 2" xfId="16240" xr:uid="{00000000-0005-0000-0000-0000DD880000}"/>
    <cellStyle name="Percent 8 2 4 2 2" xfId="30945" xr:uid="{00000000-0005-0000-0000-0000DE880000}"/>
    <cellStyle name="Percent 8 2 4 3" xfId="30944" xr:uid="{00000000-0005-0000-0000-0000DF880000}"/>
    <cellStyle name="Percent 8 2 5" xfId="16241" xr:uid="{00000000-0005-0000-0000-0000E0880000}"/>
    <cellStyle name="Percent 8 2 5 2" xfId="30946" xr:uid="{00000000-0005-0000-0000-0000E1880000}"/>
    <cellStyle name="Percent 8 2 6" xfId="30931" xr:uid="{00000000-0005-0000-0000-0000E2880000}"/>
    <cellStyle name="Percent 8 3" xfId="16242" xr:uid="{00000000-0005-0000-0000-0000E3880000}"/>
    <cellStyle name="Percent 8 4" xfId="16243" xr:uid="{00000000-0005-0000-0000-0000E4880000}"/>
    <cellStyle name="Percent 8 4 2" xfId="16244" xr:uid="{00000000-0005-0000-0000-0000E5880000}"/>
    <cellStyle name="Percent 8 4 2 2" xfId="16245" xr:uid="{00000000-0005-0000-0000-0000E6880000}"/>
    <cellStyle name="Percent 8 4 2 2 2" xfId="16246" xr:uid="{00000000-0005-0000-0000-0000E7880000}"/>
    <cellStyle name="Percent 8 4 2 2 2 2" xfId="30950" xr:uid="{00000000-0005-0000-0000-0000E8880000}"/>
    <cellStyle name="Percent 8 4 2 2 3" xfId="30949" xr:uid="{00000000-0005-0000-0000-0000E9880000}"/>
    <cellStyle name="Percent 8 4 2 3" xfId="16247" xr:uid="{00000000-0005-0000-0000-0000EA880000}"/>
    <cellStyle name="Percent 8 4 2 3 2" xfId="30951" xr:uid="{00000000-0005-0000-0000-0000EB880000}"/>
    <cellStyle name="Percent 8 4 2 4" xfId="30948" xr:uid="{00000000-0005-0000-0000-0000EC880000}"/>
    <cellStyle name="Percent 8 4 3" xfId="16248" xr:uid="{00000000-0005-0000-0000-0000ED880000}"/>
    <cellStyle name="Percent 8 4 3 2" xfId="16249" xr:uid="{00000000-0005-0000-0000-0000EE880000}"/>
    <cellStyle name="Percent 8 4 3 2 2" xfId="30953" xr:uid="{00000000-0005-0000-0000-0000EF880000}"/>
    <cellStyle name="Percent 8 4 3 3" xfId="30952" xr:uid="{00000000-0005-0000-0000-0000F0880000}"/>
    <cellStyle name="Percent 8 4 4" xfId="16250" xr:uid="{00000000-0005-0000-0000-0000F1880000}"/>
    <cellStyle name="Percent 8 4 4 2" xfId="30954" xr:uid="{00000000-0005-0000-0000-0000F2880000}"/>
    <cellStyle name="Percent 8 4 5" xfId="30947" xr:uid="{00000000-0005-0000-0000-0000F3880000}"/>
    <cellStyle name="Percent 8 5" xfId="16251" xr:uid="{00000000-0005-0000-0000-0000F4880000}"/>
    <cellStyle name="Percent 8 5 2" xfId="16252" xr:uid="{00000000-0005-0000-0000-0000F5880000}"/>
    <cellStyle name="Percent 8 5 2 2" xfId="16253" xr:uid="{00000000-0005-0000-0000-0000F6880000}"/>
    <cellStyle name="Percent 8 5 2 2 2" xfId="30957" xr:uid="{00000000-0005-0000-0000-0000F7880000}"/>
    <cellStyle name="Percent 8 5 2 3" xfId="30956" xr:uid="{00000000-0005-0000-0000-0000F8880000}"/>
    <cellStyle name="Percent 8 5 3" xfId="16254" xr:uid="{00000000-0005-0000-0000-0000F9880000}"/>
    <cellStyle name="Percent 8 5 3 2" xfId="30958" xr:uid="{00000000-0005-0000-0000-0000FA880000}"/>
    <cellStyle name="Percent 8 5 4" xfId="30955" xr:uid="{00000000-0005-0000-0000-0000FB880000}"/>
    <cellStyle name="Percent 8 6" xfId="16255" xr:uid="{00000000-0005-0000-0000-0000FC880000}"/>
    <cellStyle name="Percent 8 6 2" xfId="16256" xr:uid="{00000000-0005-0000-0000-0000FD880000}"/>
    <cellStyle name="Percent 8 6 2 2" xfId="16257" xr:uid="{00000000-0005-0000-0000-0000FE880000}"/>
    <cellStyle name="Percent 8 6 2 2 2" xfId="30961" xr:uid="{00000000-0005-0000-0000-0000FF880000}"/>
    <cellStyle name="Percent 8 6 2 3" xfId="30960" xr:uid="{00000000-0005-0000-0000-000000890000}"/>
    <cellStyle name="Percent 8 6 3" xfId="16258" xr:uid="{00000000-0005-0000-0000-000001890000}"/>
    <cellStyle name="Percent 8 6 3 2" xfId="30962" xr:uid="{00000000-0005-0000-0000-000002890000}"/>
    <cellStyle name="Percent 8 6 4" xfId="30959" xr:uid="{00000000-0005-0000-0000-000003890000}"/>
    <cellStyle name="Percent 8 7" xfId="16259" xr:uid="{00000000-0005-0000-0000-000004890000}"/>
    <cellStyle name="Percent 8 7 2" xfId="16260" xr:uid="{00000000-0005-0000-0000-000005890000}"/>
    <cellStyle name="Percent 8 7 2 2" xfId="30964" xr:uid="{00000000-0005-0000-0000-000006890000}"/>
    <cellStyle name="Percent 8 7 3" xfId="30963" xr:uid="{00000000-0005-0000-0000-000007890000}"/>
    <cellStyle name="Percent 9" xfId="16261" xr:uid="{00000000-0005-0000-0000-000008890000}"/>
    <cellStyle name="Percent 9 2" xfId="16262" xr:uid="{00000000-0005-0000-0000-000009890000}"/>
    <cellStyle name="Percent 9 2 2" xfId="16263" xr:uid="{00000000-0005-0000-0000-00000A890000}"/>
    <cellStyle name="Percent 9 2 2 2" xfId="16264" xr:uid="{00000000-0005-0000-0000-00000B890000}"/>
    <cellStyle name="Percent 9 2 2 2 2" xfId="30968" xr:uid="{00000000-0005-0000-0000-00000C890000}"/>
    <cellStyle name="Percent 9 2 2 3" xfId="30967" xr:uid="{00000000-0005-0000-0000-00000D890000}"/>
    <cellStyle name="Percent 9 2 3" xfId="16265" xr:uid="{00000000-0005-0000-0000-00000E890000}"/>
    <cellStyle name="Percent 9 2 3 2" xfId="30969" xr:uid="{00000000-0005-0000-0000-00000F890000}"/>
    <cellStyle name="Percent 9 2 4" xfId="30966" xr:uid="{00000000-0005-0000-0000-000010890000}"/>
    <cellStyle name="Percent 9 3" xfId="16266" xr:uid="{00000000-0005-0000-0000-000011890000}"/>
    <cellStyle name="Percent 9 3 2" xfId="16267" xr:uid="{00000000-0005-0000-0000-000012890000}"/>
    <cellStyle name="Percent 9 3 2 2" xfId="30971" xr:uid="{00000000-0005-0000-0000-000013890000}"/>
    <cellStyle name="Percent 9 3 3" xfId="30970" xr:uid="{00000000-0005-0000-0000-000014890000}"/>
    <cellStyle name="Percent 9 4" xfId="16268" xr:uid="{00000000-0005-0000-0000-000015890000}"/>
    <cellStyle name="Percent 9 4 2" xfId="30972" xr:uid="{00000000-0005-0000-0000-000016890000}"/>
    <cellStyle name="Percent 9 5" xfId="30965" xr:uid="{00000000-0005-0000-0000-000017890000}"/>
    <cellStyle name="Project #" xfId="16269" xr:uid="{00000000-0005-0000-0000-000018890000}"/>
    <cellStyle name="PSChar" xfId="16270" xr:uid="{00000000-0005-0000-0000-000019890000}"/>
    <cellStyle name="PSDate" xfId="16271" xr:uid="{00000000-0005-0000-0000-00001A890000}"/>
    <cellStyle name="PSDec" xfId="16272" xr:uid="{00000000-0005-0000-0000-00001B890000}"/>
    <cellStyle name="PSHeading" xfId="16273" xr:uid="{00000000-0005-0000-0000-00001C890000}"/>
    <cellStyle name="PSInt" xfId="16274" xr:uid="{00000000-0005-0000-0000-00001D890000}"/>
    <cellStyle name="PSSpacer" xfId="16275" xr:uid="{00000000-0005-0000-0000-00001E890000}"/>
    <cellStyle name="SAPBEXaggData" xfId="84" xr:uid="{00000000-0005-0000-0000-00001F890000}"/>
    <cellStyle name="SAPBEXaggData 2" xfId="132" xr:uid="{00000000-0005-0000-0000-000020890000}"/>
    <cellStyle name="SAPBEXaggData 2 2" xfId="16630" xr:uid="{00000000-0005-0000-0000-000021890000}"/>
    <cellStyle name="SAPBEXaggData 3" xfId="2739" xr:uid="{00000000-0005-0000-0000-000022890000}"/>
    <cellStyle name="SAPBEXaggDataEmph" xfId="85" xr:uid="{00000000-0005-0000-0000-000023890000}"/>
    <cellStyle name="SAPBEXaggDataEmph 2" xfId="16495" xr:uid="{00000000-0005-0000-0000-000024890000}"/>
    <cellStyle name="SAPBEXaggItem" xfId="86" xr:uid="{00000000-0005-0000-0000-000025890000}"/>
    <cellStyle name="SAPBEXaggItem 2" xfId="133" xr:uid="{00000000-0005-0000-0000-000026890000}"/>
    <cellStyle name="SAPBEXaggItem 2 2" xfId="16631" xr:uid="{00000000-0005-0000-0000-000027890000}"/>
    <cellStyle name="SAPBEXaggItem 3" xfId="2736" xr:uid="{00000000-0005-0000-0000-000028890000}"/>
    <cellStyle name="SAPBEXaggItemX" xfId="87" xr:uid="{00000000-0005-0000-0000-000029890000}"/>
    <cellStyle name="SAPBEXaggItemX 2" xfId="16276" xr:uid="{00000000-0005-0000-0000-00002A890000}"/>
    <cellStyle name="SAPBEXaggItemX 2 2" xfId="16277" xr:uid="{00000000-0005-0000-0000-00002B890000}"/>
    <cellStyle name="SAPBEXchaText" xfId="88" xr:uid="{00000000-0005-0000-0000-00002C890000}"/>
    <cellStyle name="SAPBEXchaText 2" xfId="134" xr:uid="{00000000-0005-0000-0000-00002D890000}"/>
    <cellStyle name="SAPBEXchaText 2 2" xfId="16632" xr:uid="{00000000-0005-0000-0000-00002E890000}"/>
    <cellStyle name="SAPBEXchaText 3" xfId="2734" xr:uid="{00000000-0005-0000-0000-00002F890000}"/>
    <cellStyle name="SAPBEXexcBad7" xfId="89" xr:uid="{00000000-0005-0000-0000-000030890000}"/>
    <cellStyle name="SAPBEXexcBad7 2" xfId="135" xr:uid="{00000000-0005-0000-0000-000031890000}"/>
    <cellStyle name="SAPBEXexcBad7 2 2" xfId="16633" xr:uid="{00000000-0005-0000-0000-000032890000}"/>
    <cellStyle name="SAPBEXexcBad7 3" xfId="16496" xr:uid="{00000000-0005-0000-0000-000033890000}"/>
    <cellStyle name="SAPBEXexcBad8" xfId="90" xr:uid="{00000000-0005-0000-0000-000034890000}"/>
    <cellStyle name="SAPBEXexcBad8 2" xfId="136" xr:uid="{00000000-0005-0000-0000-000035890000}"/>
    <cellStyle name="SAPBEXexcBad8 2 2" xfId="16634" xr:uid="{00000000-0005-0000-0000-000036890000}"/>
    <cellStyle name="SAPBEXexcBad8 3" xfId="16497" xr:uid="{00000000-0005-0000-0000-000037890000}"/>
    <cellStyle name="SAPBEXexcBad9" xfId="91" xr:uid="{00000000-0005-0000-0000-000038890000}"/>
    <cellStyle name="SAPBEXexcBad9 2" xfId="137" xr:uid="{00000000-0005-0000-0000-000039890000}"/>
    <cellStyle name="SAPBEXexcCritical4" xfId="92" xr:uid="{00000000-0005-0000-0000-00003A890000}"/>
    <cellStyle name="SAPBEXexcCritical4 2" xfId="138" xr:uid="{00000000-0005-0000-0000-00003B890000}"/>
    <cellStyle name="SAPBEXexcCritical4 2 2" xfId="16635" xr:uid="{00000000-0005-0000-0000-00003C890000}"/>
    <cellStyle name="SAPBEXexcCritical4 3" xfId="16498" xr:uid="{00000000-0005-0000-0000-00003D890000}"/>
    <cellStyle name="SAPBEXexcCritical5" xfId="93" xr:uid="{00000000-0005-0000-0000-00003E890000}"/>
    <cellStyle name="SAPBEXexcCritical5 2" xfId="139" xr:uid="{00000000-0005-0000-0000-00003F890000}"/>
    <cellStyle name="SAPBEXexcCritical5 2 2" xfId="16636" xr:uid="{00000000-0005-0000-0000-000040890000}"/>
    <cellStyle name="SAPBEXexcCritical5 3" xfId="16499" xr:uid="{00000000-0005-0000-0000-000041890000}"/>
    <cellStyle name="SAPBEXexcCritical6" xfId="94" xr:uid="{00000000-0005-0000-0000-000042890000}"/>
    <cellStyle name="SAPBEXexcCritical6 2" xfId="140" xr:uid="{00000000-0005-0000-0000-000043890000}"/>
    <cellStyle name="SAPBEXexcCritical6 2 2" xfId="16637" xr:uid="{00000000-0005-0000-0000-000044890000}"/>
    <cellStyle name="SAPBEXexcCritical6 3" xfId="16500" xr:uid="{00000000-0005-0000-0000-000045890000}"/>
    <cellStyle name="SAPBEXexcGood1" xfId="95" xr:uid="{00000000-0005-0000-0000-000046890000}"/>
    <cellStyle name="SAPBEXexcGood1 2" xfId="141" xr:uid="{00000000-0005-0000-0000-000047890000}"/>
    <cellStyle name="SAPBEXexcGood1 2 2" xfId="16638" xr:uid="{00000000-0005-0000-0000-000048890000}"/>
    <cellStyle name="SAPBEXexcGood1 3" xfId="16501" xr:uid="{00000000-0005-0000-0000-000049890000}"/>
    <cellStyle name="SAPBEXexcGood2" xfId="96" xr:uid="{00000000-0005-0000-0000-00004A890000}"/>
    <cellStyle name="SAPBEXexcGood2 2" xfId="142" xr:uid="{00000000-0005-0000-0000-00004B890000}"/>
    <cellStyle name="SAPBEXexcGood2 2 2" xfId="16639" xr:uid="{00000000-0005-0000-0000-00004C890000}"/>
    <cellStyle name="SAPBEXexcGood2 3" xfId="16502" xr:uid="{00000000-0005-0000-0000-00004D890000}"/>
    <cellStyle name="SAPBEXexcGood3" xfId="97" xr:uid="{00000000-0005-0000-0000-00004E890000}"/>
    <cellStyle name="SAPBEXexcGood3 2" xfId="143" xr:uid="{00000000-0005-0000-0000-00004F890000}"/>
    <cellStyle name="SAPBEXexcGood3 2 2" xfId="16640" xr:uid="{00000000-0005-0000-0000-000050890000}"/>
    <cellStyle name="SAPBEXexcGood3 3" xfId="16503" xr:uid="{00000000-0005-0000-0000-000051890000}"/>
    <cellStyle name="SAPBEXfilterDrill" xfId="98" xr:uid="{00000000-0005-0000-0000-000052890000}"/>
    <cellStyle name="SAPBEXfilterDrill 2" xfId="144" xr:uid="{00000000-0005-0000-0000-000053890000}"/>
    <cellStyle name="SAPBEXfilterItem" xfId="99" xr:uid="{00000000-0005-0000-0000-000054890000}"/>
    <cellStyle name="SAPBEXfilterText" xfId="100" xr:uid="{00000000-0005-0000-0000-000055890000}"/>
    <cellStyle name="SAPBEXformats" xfId="101" xr:uid="{00000000-0005-0000-0000-000056890000}"/>
    <cellStyle name="SAPBEXformats 2" xfId="145" xr:uid="{00000000-0005-0000-0000-000057890000}"/>
    <cellStyle name="SAPBEXformats 2 2" xfId="16641" xr:uid="{00000000-0005-0000-0000-000058890000}"/>
    <cellStyle name="SAPBEXformats 3" xfId="2737" xr:uid="{00000000-0005-0000-0000-000059890000}"/>
    <cellStyle name="SAPBEXheaderItem" xfId="102" xr:uid="{00000000-0005-0000-0000-00005A890000}"/>
    <cellStyle name="SAPBEXheaderItem 2" xfId="146" xr:uid="{00000000-0005-0000-0000-00005B890000}"/>
    <cellStyle name="SAPBEXheaderText" xfId="103" xr:uid="{00000000-0005-0000-0000-00005C890000}"/>
    <cellStyle name="SAPBEXheaderText 2" xfId="147" xr:uid="{00000000-0005-0000-0000-00005D890000}"/>
    <cellStyle name="SAPBEXHLevel0" xfId="104" xr:uid="{00000000-0005-0000-0000-00005E890000}"/>
    <cellStyle name="SAPBEXHLevel0 2" xfId="148" xr:uid="{00000000-0005-0000-0000-00005F890000}"/>
    <cellStyle name="SAPBEXHLevel0 2 2" xfId="16278" xr:uid="{00000000-0005-0000-0000-000060890000}"/>
    <cellStyle name="SAPBEXHLevel0 2 3" xfId="16642" xr:uid="{00000000-0005-0000-0000-000061890000}"/>
    <cellStyle name="SAPBEXHLevel0 3" xfId="16504" xr:uid="{00000000-0005-0000-0000-000062890000}"/>
    <cellStyle name="SAPBEXHLevel0X" xfId="105" xr:uid="{00000000-0005-0000-0000-000063890000}"/>
    <cellStyle name="SAPBEXHLevel0X 2" xfId="432" xr:uid="{00000000-0005-0000-0000-000064890000}"/>
    <cellStyle name="SAPBEXHLevel0X 2 2" xfId="638" xr:uid="{00000000-0005-0000-0000-000065890000}"/>
    <cellStyle name="SAPBEXHLevel0X 2 2 2" xfId="16279" xr:uid="{00000000-0005-0000-0000-000066890000}"/>
    <cellStyle name="SAPBEXHLevel1" xfId="106" xr:uid="{00000000-0005-0000-0000-000067890000}"/>
    <cellStyle name="SAPBEXHLevel1 2" xfId="149" xr:uid="{00000000-0005-0000-0000-000068890000}"/>
    <cellStyle name="SAPBEXHLevel1 2 2" xfId="16280" xr:uid="{00000000-0005-0000-0000-000069890000}"/>
    <cellStyle name="SAPBEXHLevel1 2 3" xfId="16643" xr:uid="{00000000-0005-0000-0000-00006A890000}"/>
    <cellStyle name="SAPBEXHLevel1 3" xfId="16505" xr:uid="{00000000-0005-0000-0000-00006B890000}"/>
    <cellStyle name="SAPBEXHLevel1X" xfId="107" xr:uid="{00000000-0005-0000-0000-00006C890000}"/>
    <cellStyle name="SAPBEXHLevel1X 2" xfId="433" xr:uid="{00000000-0005-0000-0000-00006D890000}"/>
    <cellStyle name="SAPBEXHLevel1X 2 2" xfId="639" xr:uid="{00000000-0005-0000-0000-00006E890000}"/>
    <cellStyle name="SAPBEXHLevel1X 2 2 2" xfId="16281" xr:uid="{00000000-0005-0000-0000-00006F890000}"/>
    <cellStyle name="SAPBEXHLevel2" xfId="108" xr:uid="{00000000-0005-0000-0000-000070890000}"/>
    <cellStyle name="SAPBEXHLevel2 2" xfId="150" xr:uid="{00000000-0005-0000-0000-000071890000}"/>
    <cellStyle name="SAPBEXHLevel2 2 2" xfId="16282" xr:uid="{00000000-0005-0000-0000-000072890000}"/>
    <cellStyle name="SAPBEXHLevel2 2 3" xfId="16644" xr:uid="{00000000-0005-0000-0000-000073890000}"/>
    <cellStyle name="SAPBEXHLevel2 3" xfId="16506" xr:uid="{00000000-0005-0000-0000-000074890000}"/>
    <cellStyle name="SAPBEXHLevel2X" xfId="109" xr:uid="{00000000-0005-0000-0000-000075890000}"/>
    <cellStyle name="SAPBEXHLevel2X 2" xfId="434" xr:uid="{00000000-0005-0000-0000-000076890000}"/>
    <cellStyle name="SAPBEXHLevel2X 2 2" xfId="640" xr:uid="{00000000-0005-0000-0000-000077890000}"/>
    <cellStyle name="SAPBEXHLevel2X 2 2 2" xfId="16283" xr:uid="{00000000-0005-0000-0000-000078890000}"/>
    <cellStyle name="SAPBEXHLevel3" xfId="110" xr:uid="{00000000-0005-0000-0000-000079890000}"/>
    <cellStyle name="SAPBEXHLevel3 2" xfId="151" xr:uid="{00000000-0005-0000-0000-00007A890000}"/>
    <cellStyle name="SAPBEXHLevel3 2 2" xfId="16284" xr:uid="{00000000-0005-0000-0000-00007B890000}"/>
    <cellStyle name="SAPBEXHLevel3 2 3" xfId="16645" xr:uid="{00000000-0005-0000-0000-00007C890000}"/>
    <cellStyle name="SAPBEXHLevel3 3" xfId="16507" xr:uid="{00000000-0005-0000-0000-00007D890000}"/>
    <cellStyle name="SAPBEXHLevel3X" xfId="111" xr:uid="{00000000-0005-0000-0000-00007E890000}"/>
    <cellStyle name="SAPBEXHLevel3X 2" xfId="435" xr:uid="{00000000-0005-0000-0000-00007F890000}"/>
    <cellStyle name="SAPBEXHLevel3X 2 2" xfId="641" xr:uid="{00000000-0005-0000-0000-000080890000}"/>
    <cellStyle name="SAPBEXHLevel3X 2 2 2" xfId="16285" xr:uid="{00000000-0005-0000-0000-000081890000}"/>
    <cellStyle name="SAPBEXinputData" xfId="112" xr:uid="{00000000-0005-0000-0000-000082890000}"/>
    <cellStyle name="SAPBEXinputData 2" xfId="436" xr:uid="{00000000-0005-0000-0000-000083890000}"/>
    <cellStyle name="SAPBEXinputData 2 2" xfId="642" xr:uid="{00000000-0005-0000-0000-000084890000}"/>
    <cellStyle name="SAPBEXinputData 2 2 2" xfId="16286" xr:uid="{00000000-0005-0000-0000-000085890000}"/>
    <cellStyle name="SAPBEXItemHeader" xfId="113" xr:uid="{00000000-0005-0000-0000-000086890000}"/>
    <cellStyle name="SAPBEXItemHeader 2" xfId="2733" xr:uid="{00000000-0005-0000-0000-000087890000}"/>
    <cellStyle name="SAPBEXItemHeader 2 2" xfId="16287" xr:uid="{00000000-0005-0000-0000-000088890000}"/>
    <cellStyle name="SAPBEXresData" xfId="114" xr:uid="{00000000-0005-0000-0000-000089890000}"/>
    <cellStyle name="SAPBEXresData 2" xfId="16508" xr:uid="{00000000-0005-0000-0000-00008A890000}"/>
    <cellStyle name="SAPBEXresDataEmph" xfId="115" xr:uid="{00000000-0005-0000-0000-00008B890000}"/>
    <cellStyle name="SAPBEXresDataEmph 2" xfId="16509" xr:uid="{00000000-0005-0000-0000-00008C890000}"/>
    <cellStyle name="SAPBEXresItem" xfId="116" xr:uid="{00000000-0005-0000-0000-00008D890000}"/>
    <cellStyle name="SAPBEXresItem 2" xfId="16510" xr:uid="{00000000-0005-0000-0000-00008E890000}"/>
    <cellStyle name="SAPBEXresItemX" xfId="117" xr:uid="{00000000-0005-0000-0000-00008F890000}"/>
    <cellStyle name="SAPBEXresItemX 2" xfId="16288" xr:uid="{00000000-0005-0000-0000-000090890000}"/>
    <cellStyle name="SAPBEXresItemX 2 2" xfId="16289" xr:uid="{00000000-0005-0000-0000-000091890000}"/>
    <cellStyle name="SAPBEXstdData" xfId="118" xr:uid="{00000000-0005-0000-0000-000092890000}"/>
    <cellStyle name="SAPBEXstdData 2" xfId="152" xr:uid="{00000000-0005-0000-0000-000093890000}"/>
    <cellStyle name="SAPBEXstdData 2 2" xfId="16646" xr:uid="{00000000-0005-0000-0000-000094890000}"/>
    <cellStyle name="SAPBEXstdData 3" xfId="2738" xr:uid="{00000000-0005-0000-0000-000095890000}"/>
    <cellStyle name="SAPBEXstdDataEmph" xfId="119" xr:uid="{00000000-0005-0000-0000-000096890000}"/>
    <cellStyle name="SAPBEXstdDataEmph 2" xfId="16511" xr:uid="{00000000-0005-0000-0000-000097890000}"/>
    <cellStyle name="SAPBEXstdItem" xfId="120" xr:uid="{00000000-0005-0000-0000-000098890000}"/>
    <cellStyle name="SAPBEXstdItem 2" xfId="128" xr:uid="{00000000-0005-0000-0000-000099890000}"/>
    <cellStyle name="SAPBEXstdItem 2 2" xfId="16647" xr:uid="{00000000-0005-0000-0000-00009A890000}"/>
    <cellStyle name="SAPBEXstdItem 3" xfId="2735" xr:uid="{00000000-0005-0000-0000-00009B890000}"/>
    <cellStyle name="SAPBEXstdItemX" xfId="121" xr:uid="{00000000-0005-0000-0000-00009C890000}"/>
    <cellStyle name="SAPBEXstdItemX 2" xfId="16290" xr:uid="{00000000-0005-0000-0000-00009D890000}"/>
    <cellStyle name="SAPBEXstdItemX 2 2" xfId="16291" xr:uid="{00000000-0005-0000-0000-00009E890000}"/>
    <cellStyle name="SAPBEXtitle" xfId="122" xr:uid="{00000000-0005-0000-0000-00009F890000}"/>
    <cellStyle name="SAPBEXunassignedItem" xfId="123" xr:uid="{00000000-0005-0000-0000-0000A0890000}"/>
    <cellStyle name="SAPBEXunassignedItem 2" xfId="153" xr:uid="{00000000-0005-0000-0000-0000A1890000}"/>
    <cellStyle name="SAPBEXunassignedItem 2 2" xfId="16292" xr:uid="{00000000-0005-0000-0000-0000A2890000}"/>
    <cellStyle name="SAPBEXunassignedItem 2 2 2" xfId="31211" xr:uid="{00000000-0005-0000-0000-0000A3890000}"/>
    <cellStyle name="SAPBEXunassignedItem 2 3" xfId="16648" xr:uid="{00000000-0005-0000-0000-0000A4890000}"/>
    <cellStyle name="SAPBEXunassignedItem 3" xfId="16513" xr:uid="{00000000-0005-0000-0000-0000A5890000}"/>
    <cellStyle name="SAPBEXundefined" xfId="124" xr:uid="{00000000-0005-0000-0000-0000A6890000}"/>
    <cellStyle name="SAPBEXundefined 2" xfId="16514" xr:uid="{00000000-0005-0000-0000-0000A7890000}"/>
    <cellStyle name="SAPDataCell" xfId="35907" xr:uid="{B41B810C-4864-4204-88CA-95BF936A5FB8}"/>
    <cellStyle name="SAPDataCell 2" xfId="35941" xr:uid="{598DAA56-8651-41C9-A175-8CA6CE5F04CC}"/>
    <cellStyle name="SAPDataTotalCell" xfId="35936" xr:uid="{2EB09D57-9E17-4AAA-84AE-266F6562F764}"/>
    <cellStyle name="SAPDimensionCell" xfId="35908" xr:uid="{9E8762AC-F27E-4DDE-A55A-0970CC75794C}"/>
    <cellStyle name="SAPDimensionCell 2" xfId="35939" xr:uid="{E4FB2785-EC0F-4BCD-BE5B-89241C6113D2}"/>
    <cellStyle name="SAPHierarchyCell0" xfId="35909" xr:uid="{BB7CEC24-2AD9-499F-8CA6-989FFBBD2CD4}"/>
    <cellStyle name="SAPHierarchyCell1" xfId="35910" xr:uid="{96FE0AEA-4592-4E7E-8F31-9AF48E21FC91}"/>
    <cellStyle name="SAPMemberCell" xfId="35906" xr:uid="{1CC39B8E-2CFD-4062-87F0-1791C3C0AFD6}"/>
    <cellStyle name="SAPMemberCell 2" xfId="35940" xr:uid="{6A12BC6A-63D5-40BC-8D01-CD101BB344D0}"/>
    <cellStyle name="SAPMemberTotalCell" xfId="35935" xr:uid="{122540C2-6BAB-43F8-9C48-F686019F73F9}"/>
    <cellStyle name="Satisfaisant" xfId="16293" xr:uid="{00000000-0005-0000-0000-0000A8890000}"/>
    <cellStyle name="Satisfaisant 2" xfId="16294" xr:uid="{00000000-0005-0000-0000-0000A9890000}"/>
    <cellStyle name="Schlecht" xfId="16295" xr:uid="{00000000-0005-0000-0000-0000AA890000}"/>
    <cellStyle name="Schlecht 2" xfId="16296" xr:uid="{00000000-0005-0000-0000-0000AB890000}"/>
    <cellStyle name="Schlecht 3" xfId="16297" xr:uid="{00000000-0005-0000-0000-0000AC890000}"/>
    <cellStyle name="Schlecht 4" xfId="16298" xr:uid="{00000000-0005-0000-0000-0000AD890000}"/>
    <cellStyle name="Schlecht 5" xfId="16299" xr:uid="{00000000-0005-0000-0000-0000AE890000}"/>
    <cellStyle name="Sheet Title" xfId="125" xr:uid="{00000000-0005-0000-0000-0000AF890000}"/>
    <cellStyle name="Sheet Title 2" xfId="16300" xr:uid="{00000000-0005-0000-0000-0000B0890000}"/>
    <cellStyle name="Sheet Title 2 2" xfId="16301" xr:uid="{00000000-0005-0000-0000-0000B1890000}"/>
    <cellStyle name="Sortie" xfId="16302" xr:uid="{00000000-0005-0000-0000-0000B2890000}"/>
    <cellStyle name="Sortie 2" xfId="16303" xr:uid="{00000000-0005-0000-0000-0000B3890000}"/>
    <cellStyle name="Standard_BMG-Delta-Structure" xfId="16304" xr:uid="{00000000-0005-0000-0000-0000B4890000}"/>
    <cellStyle name="Style 1" xfId="353" xr:uid="{00000000-0005-0000-0000-0000B5890000}"/>
    <cellStyle name="Style 1 2" xfId="354" xr:uid="{00000000-0005-0000-0000-0000B6890000}"/>
    <cellStyle name="Style 1 2 2" xfId="16305" xr:uid="{00000000-0005-0000-0000-0000B7890000}"/>
    <cellStyle name="Style 1 2 2 2" xfId="16306" xr:uid="{00000000-0005-0000-0000-0000B8890000}"/>
    <cellStyle name="Style 1 3" xfId="16307" xr:uid="{00000000-0005-0000-0000-0000B9890000}"/>
    <cellStyle name="Style 1 3 2" xfId="16308" xr:uid="{00000000-0005-0000-0000-0000BA890000}"/>
    <cellStyle name="Style 1_AIF Roy" xfId="16309" xr:uid="{00000000-0005-0000-0000-0000BB890000}"/>
    <cellStyle name="Style 70" xfId="355" xr:uid="{00000000-0005-0000-0000-0000BC890000}"/>
    <cellStyle name="Texte explicatif" xfId="16310" xr:uid="{00000000-0005-0000-0000-0000BD890000}"/>
    <cellStyle name="Texte explicatif 2" xfId="16311" xr:uid="{00000000-0005-0000-0000-0000BE890000}"/>
    <cellStyle name="Title" xfId="2" builtinId="15" customBuiltin="1"/>
    <cellStyle name="Title 2" xfId="356" xr:uid="{00000000-0005-0000-0000-0000C0890000}"/>
    <cellStyle name="Title 2 2" xfId="16312" xr:uid="{00000000-0005-0000-0000-0000C1890000}"/>
    <cellStyle name="Title 2 2 2" xfId="16313" xr:uid="{00000000-0005-0000-0000-0000C2890000}"/>
    <cellStyle name="Title 3" xfId="16314" xr:uid="{00000000-0005-0000-0000-0000C3890000}"/>
    <cellStyle name="Title 3 2" xfId="16315" xr:uid="{00000000-0005-0000-0000-0000C4890000}"/>
    <cellStyle name="Title 3 2 2" xfId="16316" xr:uid="{00000000-0005-0000-0000-0000C5890000}"/>
    <cellStyle name="Title 4" xfId="16317" xr:uid="{00000000-0005-0000-0000-0000C6890000}"/>
    <cellStyle name="Title 4 2" xfId="16318" xr:uid="{00000000-0005-0000-0000-0000C7890000}"/>
    <cellStyle name="Title 5" xfId="32446" xr:uid="{00000000-0005-0000-0000-0000C8890000}"/>
    <cellStyle name="Titre" xfId="16319" xr:uid="{00000000-0005-0000-0000-0000C9890000}"/>
    <cellStyle name="Titre 2" xfId="16320" xr:uid="{00000000-0005-0000-0000-0000CA890000}"/>
    <cellStyle name="Titre 1" xfId="16321" xr:uid="{00000000-0005-0000-0000-0000CB890000}"/>
    <cellStyle name="Titre 1 2" xfId="16322" xr:uid="{00000000-0005-0000-0000-0000CC890000}"/>
    <cellStyle name="Titre 2" xfId="16323" xr:uid="{00000000-0005-0000-0000-0000CD890000}"/>
    <cellStyle name="Titre 2 2" xfId="16324" xr:uid="{00000000-0005-0000-0000-0000CE890000}"/>
    <cellStyle name="Titre 3" xfId="16325" xr:uid="{00000000-0005-0000-0000-0000CF890000}"/>
    <cellStyle name="Titre 3 2" xfId="16326" xr:uid="{00000000-0005-0000-0000-0000D0890000}"/>
    <cellStyle name="Titre 4" xfId="16327" xr:uid="{00000000-0005-0000-0000-0000D1890000}"/>
    <cellStyle name="Titre 4 2" xfId="16328" xr:uid="{00000000-0005-0000-0000-0000D2890000}"/>
    <cellStyle name="Total" xfId="18" builtinId="25" customBuiltin="1"/>
    <cellStyle name="Total 2" xfId="357" xr:uid="{00000000-0005-0000-0000-0000D4890000}"/>
    <cellStyle name="Total 2 2" xfId="16329" xr:uid="{00000000-0005-0000-0000-0000D5890000}"/>
    <cellStyle name="Total 2 2 2" xfId="16330" xr:uid="{00000000-0005-0000-0000-0000D6890000}"/>
    <cellStyle name="Total 2 2 2 2" xfId="16331" xr:uid="{00000000-0005-0000-0000-0000D7890000}"/>
    <cellStyle name="Total 2 3" xfId="16332" xr:uid="{00000000-0005-0000-0000-0000D8890000}"/>
    <cellStyle name="Total 2 3 2" xfId="16333" xr:uid="{00000000-0005-0000-0000-0000D9890000}"/>
    <cellStyle name="Total 3" xfId="358" xr:uid="{00000000-0005-0000-0000-0000DA890000}"/>
    <cellStyle name="Total 3 2" xfId="16334" xr:uid="{00000000-0005-0000-0000-0000DB890000}"/>
    <cellStyle name="Total 3 2 2" xfId="16335" xr:uid="{00000000-0005-0000-0000-0000DC890000}"/>
    <cellStyle name="Total 3 2 2 2" xfId="16336" xr:uid="{00000000-0005-0000-0000-0000DD890000}"/>
    <cellStyle name="Total 3 3" xfId="16337" xr:uid="{00000000-0005-0000-0000-0000DE890000}"/>
    <cellStyle name="Total 3 3 2" xfId="16338" xr:uid="{00000000-0005-0000-0000-0000DF890000}"/>
    <cellStyle name="Total 3 3 2 2" xfId="16339" xr:uid="{00000000-0005-0000-0000-0000E0890000}"/>
    <cellStyle name="Total 3 4" xfId="16340" xr:uid="{00000000-0005-0000-0000-0000E1890000}"/>
    <cellStyle name="Total 3 4 2" xfId="16341" xr:uid="{00000000-0005-0000-0000-0000E2890000}"/>
    <cellStyle name="Total 4" xfId="126" xr:uid="{00000000-0005-0000-0000-0000E3890000}"/>
    <cellStyle name="Total 4 2" xfId="16342" xr:uid="{00000000-0005-0000-0000-0000E4890000}"/>
    <cellStyle name="Total 4 2 2" xfId="16343" xr:uid="{00000000-0005-0000-0000-0000E5890000}"/>
    <cellStyle name="Total 5" xfId="16344" xr:uid="{00000000-0005-0000-0000-0000E6890000}"/>
    <cellStyle name="Total 5 2" xfId="16345" xr:uid="{00000000-0005-0000-0000-0000E7890000}"/>
    <cellStyle name="Überschrift" xfId="16346" xr:uid="{00000000-0005-0000-0000-0000E8890000}"/>
    <cellStyle name="Überschrift 1" xfId="16347" xr:uid="{00000000-0005-0000-0000-0000E9890000}"/>
    <cellStyle name="Überschrift 1 2" xfId="16348" xr:uid="{00000000-0005-0000-0000-0000EA890000}"/>
    <cellStyle name="Überschrift 1 3" xfId="16349" xr:uid="{00000000-0005-0000-0000-0000EB890000}"/>
    <cellStyle name="Überschrift 1 4" xfId="16350" xr:uid="{00000000-0005-0000-0000-0000EC890000}"/>
    <cellStyle name="Überschrift 1 5" xfId="16351" xr:uid="{00000000-0005-0000-0000-0000ED890000}"/>
    <cellStyle name="Überschrift 2" xfId="16352" xr:uid="{00000000-0005-0000-0000-0000EE890000}"/>
    <cellStyle name="Überschrift 2 2" xfId="16353" xr:uid="{00000000-0005-0000-0000-0000EF890000}"/>
    <cellStyle name="Überschrift 2 3" xfId="16354" xr:uid="{00000000-0005-0000-0000-0000F0890000}"/>
    <cellStyle name="Überschrift 2 4" xfId="16355" xr:uid="{00000000-0005-0000-0000-0000F1890000}"/>
    <cellStyle name="Überschrift 2 5" xfId="16356" xr:uid="{00000000-0005-0000-0000-0000F2890000}"/>
    <cellStyle name="Überschrift 3" xfId="16357" xr:uid="{00000000-0005-0000-0000-0000F3890000}"/>
    <cellStyle name="Überschrift 3 2" xfId="16358" xr:uid="{00000000-0005-0000-0000-0000F4890000}"/>
    <cellStyle name="Überschrift 3 3" xfId="16359" xr:uid="{00000000-0005-0000-0000-0000F5890000}"/>
    <cellStyle name="Überschrift 3 4" xfId="16360" xr:uid="{00000000-0005-0000-0000-0000F6890000}"/>
    <cellStyle name="Überschrift 3 5" xfId="16361" xr:uid="{00000000-0005-0000-0000-0000F7890000}"/>
    <cellStyle name="Überschrift 4" xfId="16362" xr:uid="{00000000-0005-0000-0000-0000F8890000}"/>
    <cellStyle name="Überschrift 4 2" xfId="16363" xr:uid="{00000000-0005-0000-0000-0000F9890000}"/>
    <cellStyle name="Überschrift 4 3" xfId="16364" xr:uid="{00000000-0005-0000-0000-0000FA890000}"/>
    <cellStyle name="Überschrift 4 4" xfId="16365" xr:uid="{00000000-0005-0000-0000-0000FB890000}"/>
    <cellStyle name="Überschrift 4 5" xfId="16366" xr:uid="{00000000-0005-0000-0000-0000FC890000}"/>
    <cellStyle name="Überschrift 5" xfId="16367" xr:uid="{00000000-0005-0000-0000-0000FD890000}"/>
    <cellStyle name="Überschrift 6" xfId="16368" xr:uid="{00000000-0005-0000-0000-0000FE890000}"/>
    <cellStyle name="Überschrift 7" xfId="16369" xr:uid="{00000000-0005-0000-0000-0000FF890000}"/>
    <cellStyle name="Überschrift 8" xfId="16370" xr:uid="{00000000-0005-0000-0000-0000008A0000}"/>
    <cellStyle name="Unconverted #" xfId="16371" xr:uid="{00000000-0005-0000-0000-0000018A0000}"/>
    <cellStyle name="Unconverted $" xfId="16372" xr:uid="{00000000-0005-0000-0000-0000028A0000}"/>
    <cellStyle name="Vérification" xfId="16373" xr:uid="{00000000-0005-0000-0000-0000038A0000}"/>
    <cellStyle name="Vérification 2" xfId="16374" xr:uid="{00000000-0005-0000-0000-0000048A0000}"/>
    <cellStyle name="Verknüpfte Zelle" xfId="16375" xr:uid="{00000000-0005-0000-0000-0000058A0000}"/>
    <cellStyle name="Verknüpfte Zelle 2" xfId="16376" xr:uid="{00000000-0005-0000-0000-0000068A0000}"/>
    <cellStyle name="Verknüpfte Zelle 3" xfId="16377" xr:uid="{00000000-0005-0000-0000-0000078A0000}"/>
    <cellStyle name="Verknüpfte Zelle 4" xfId="16378" xr:uid="{00000000-0005-0000-0000-0000088A0000}"/>
    <cellStyle name="Verknüpfte Zelle 5" xfId="16379" xr:uid="{00000000-0005-0000-0000-0000098A0000}"/>
    <cellStyle name="Warnender Text" xfId="16380" xr:uid="{00000000-0005-0000-0000-00000A8A0000}"/>
    <cellStyle name="Warnender Text 2" xfId="16381" xr:uid="{00000000-0005-0000-0000-00000B8A0000}"/>
    <cellStyle name="Warnender Text 3" xfId="16382" xr:uid="{00000000-0005-0000-0000-00000C8A0000}"/>
    <cellStyle name="Warnender Text 4" xfId="16383" xr:uid="{00000000-0005-0000-0000-00000D8A0000}"/>
    <cellStyle name="Warnender Text 5" xfId="16384" xr:uid="{00000000-0005-0000-0000-00000E8A0000}"/>
    <cellStyle name="Warning Text" xfId="15" builtinId="11" customBuiltin="1"/>
    <cellStyle name="Warning Text 2" xfId="359" xr:uid="{00000000-0005-0000-0000-0000108A0000}"/>
    <cellStyle name="Warning Text 2 2" xfId="16385" xr:uid="{00000000-0005-0000-0000-0000118A0000}"/>
    <cellStyle name="Warning Text 2 2 2" xfId="16386" xr:uid="{00000000-0005-0000-0000-0000128A0000}"/>
    <cellStyle name="Warning Text 2 2 2 2" xfId="16387" xr:uid="{00000000-0005-0000-0000-0000138A0000}"/>
    <cellStyle name="Warning Text 2 3" xfId="16388" xr:uid="{00000000-0005-0000-0000-0000148A0000}"/>
    <cellStyle name="Warning Text 2 3 2" xfId="16389" xr:uid="{00000000-0005-0000-0000-0000158A0000}"/>
    <cellStyle name="Warning Text 3" xfId="360" xr:uid="{00000000-0005-0000-0000-0000168A0000}"/>
    <cellStyle name="Warning Text 3 2" xfId="16390" xr:uid="{00000000-0005-0000-0000-0000178A0000}"/>
    <cellStyle name="Warning Text 3 2 2" xfId="16391" xr:uid="{00000000-0005-0000-0000-0000188A0000}"/>
    <cellStyle name="Warning Text 3 2 2 2" xfId="16392" xr:uid="{00000000-0005-0000-0000-0000198A0000}"/>
    <cellStyle name="Warning Text 3 3" xfId="16393" xr:uid="{00000000-0005-0000-0000-00001A8A0000}"/>
    <cellStyle name="Warning Text 3 3 2" xfId="16394" xr:uid="{00000000-0005-0000-0000-00001B8A0000}"/>
    <cellStyle name="Warning Text 3 3 2 2" xfId="16395" xr:uid="{00000000-0005-0000-0000-00001C8A0000}"/>
    <cellStyle name="Warning Text 3 4" xfId="16396" xr:uid="{00000000-0005-0000-0000-00001D8A0000}"/>
    <cellStyle name="Warning Text 3 4 2" xfId="16397" xr:uid="{00000000-0005-0000-0000-00001E8A0000}"/>
    <cellStyle name="Warning Text 4" xfId="127" xr:uid="{00000000-0005-0000-0000-00001F8A0000}"/>
    <cellStyle name="Warning Text 4 2" xfId="16398" xr:uid="{00000000-0005-0000-0000-0000208A0000}"/>
    <cellStyle name="Warning Text 4 2 2" xfId="16399" xr:uid="{00000000-0005-0000-0000-0000218A0000}"/>
    <cellStyle name="Warning Text 5" xfId="16400" xr:uid="{00000000-0005-0000-0000-0000228A0000}"/>
    <cellStyle name="Warning Text 5 2" xfId="16401" xr:uid="{00000000-0005-0000-0000-0000238A0000}"/>
    <cellStyle name="wrapped" xfId="361" xr:uid="{00000000-0005-0000-0000-0000248A0000}"/>
    <cellStyle name="wrapped 2" xfId="16402" xr:uid="{00000000-0005-0000-0000-0000258A0000}"/>
    <cellStyle name="wrapped 2 2" xfId="16403" xr:uid="{00000000-0005-0000-0000-0000268A0000}"/>
    <cellStyle name="wrapped 2 2 2" xfId="16404" xr:uid="{00000000-0005-0000-0000-0000278A0000}"/>
    <cellStyle name="wrapped 2 2 2 2" xfId="16405" xr:uid="{00000000-0005-0000-0000-0000288A0000}"/>
    <cellStyle name="wrapped 2 3" xfId="16406" xr:uid="{00000000-0005-0000-0000-0000298A0000}"/>
    <cellStyle name="wrapped 2 3 2" xfId="16407" xr:uid="{00000000-0005-0000-0000-00002A8A0000}"/>
    <cellStyle name="wrapped 2 3 2 2" xfId="16408" xr:uid="{00000000-0005-0000-0000-00002B8A0000}"/>
    <cellStyle name="wrapped 2 4" xfId="16409" xr:uid="{00000000-0005-0000-0000-00002C8A0000}"/>
    <cellStyle name="wrapped 2 4 2" xfId="16410" xr:uid="{00000000-0005-0000-0000-00002D8A0000}"/>
    <cellStyle name="wrapped 3" xfId="16411" xr:uid="{00000000-0005-0000-0000-00002E8A0000}"/>
    <cellStyle name="wrapped 3 2" xfId="16412" xr:uid="{00000000-0005-0000-0000-00002F8A0000}"/>
    <cellStyle name="wrapped_Sheet11" xfId="16413" xr:uid="{00000000-0005-0000-0000-0000308A0000}"/>
    <cellStyle name="Zelle überprüfen" xfId="16414" xr:uid="{00000000-0005-0000-0000-0000318A0000}"/>
    <cellStyle name="Zelle überprüfen 2" xfId="16415" xr:uid="{00000000-0005-0000-0000-0000328A0000}"/>
    <cellStyle name="Zelle überprüfen 3" xfId="16416" xr:uid="{00000000-0005-0000-0000-0000338A0000}"/>
    <cellStyle name="Zelle überprüfen 4" xfId="16417" xr:uid="{00000000-0005-0000-0000-0000348A0000}"/>
    <cellStyle name="Zelle überprüfen 5" xfId="16418" xr:uid="{00000000-0005-0000-0000-0000358A0000}"/>
  </cellStyles>
  <dxfs count="17">
    <dxf>
      <numFmt numFmtId="35" formatCode="_(* #,##0.00_);_(* \(#,##0.00\);_(* &quot;-&quot;??_);_(@_)"/>
    </dxf>
    <dxf>
      <fill>
        <patternFill patternType="none">
          <bgColor auto="1"/>
        </patternFill>
      </fill>
    </dxf>
    <dxf>
      <font>
        <b/>
      </font>
    </dxf>
    <dxf>
      <font>
        <b/>
      </font>
    </dxf>
    <dxf>
      <font>
        <b/>
      </font>
    </dxf>
    <dxf>
      <font>
        <b/>
      </font>
    </dxf>
    <dxf>
      <font>
        <b/>
      </font>
    </dxf>
    <dxf>
      <font>
        <b val="0"/>
      </font>
    </dxf>
    <dxf>
      <fill>
        <patternFill patternType="none">
          <bgColor auto="1"/>
        </patternFill>
      </fill>
    </dxf>
    <dxf>
      <font>
        <b val="0"/>
      </font>
    </dxf>
    <dxf>
      <fill>
        <patternFill patternType="none">
          <bgColor auto="1"/>
        </patternFill>
      </fill>
    </dxf>
    <dxf>
      <numFmt numFmtId="35" formatCode="_(* #,##0.00_);_(* \(#,##0.00\);_(* &quot;-&quot;??_);_(@_)"/>
    </dxf>
    <dxf>
      <font>
        <b val="0"/>
      </font>
    </dxf>
    <dxf>
      <font>
        <b val="0"/>
      </font>
    </dxf>
    <dxf>
      <font>
        <b val="0"/>
      </font>
    </dxf>
    <dxf>
      <font>
        <b val="0"/>
      </font>
    </dxf>
    <dxf>
      <font>
        <b val="0"/>
      </font>
    </dxf>
  </dxfs>
  <tableStyles count="1" defaultTableStyle="TableStyleMedium2" defaultPivotStyle="PivotStyleLight16">
    <tableStyle name="Invisible" pivot="0" table="0" count="0" xr9:uid="{B0F65740-7158-470C-9921-6B2A37E2027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19050</xdr:colOff>
      <xdr:row>0</xdr:row>
      <xdr:rowOff>19438</xdr:rowOff>
    </xdr:from>
    <xdr:to>
      <xdr:col>4</xdr:col>
      <xdr:colOff>1238250</xdr:colOff>
      <xdr:row>3</xdr:row>
      <xdr:rowOff>116212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76550" y="19438"/>
          <a:ext cx="1219200" cy="6682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4</xdr:row>
      <xdr:rowOff>0</xdr:rowOff>
    </xdr:from>
    <xdr:to>
      <xdr:col>8</xdr:col>
      <xdr:colOff>599181</xdr:colOff>
      <xdr:row>34</xdr:row>
      <xdr:rowOff>113686</xdr:rowOff>
    </xdr:to>
    <xdr:pic>
      <xdr:nvPicPr>
        <xdr:cNvPr id="3" name="Picture 2">
          <a:extLst>
            <a:ext uri="{FF2B5EF4-FFF2-40B4-BE49-F238E27FC236}">
              <a16:creationId xmlns:a16="http://schemas.microsoft.com/office/drawing/2014/main" id="{CB2D4CD9-124B-AEA2-FD25-228C62D53FBC}"/>
            </a:ext>
          </a:extLst>
        </xdr:cNvPr>
        <xdr:cNvPicPr>
          <a:picLocks noChangeAspect="1"/>
        </xdr:cNvPicPr>
      </xdr:nvPicPr>
      <xdr:blipFill>
        <a:blip xmlns:r="http://schemas.openxmlformats.org/officeDocument/2006/relationships" r:embed="rId1"/>
        <a:stretch>
          <a:fillRect/>
        </a:stretch>
      </xdr:blipFill>
      <xdr:spPr>
        <a:xfrm>
          <a:off x="3149600" y="635000"/>
          <a:ext cx="7152381" cy="4914286"/>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hende, Deepak" refreshedDate="45306.485829976853" createdVersion="8" refreshedVersion="8" minRefreshableVersion="3" recordCount="7" xr:uid="{8FEABF69-3CDF-4F0F-AAB5-B2300A3E63ED}">
  <cacheSource type="worksheet">
    <worksheetSource ref="A1:U8" sheet="Data"/>
  </cacheSource>
  <cacheFields count="21">
    <cacheField name="Category" numFmtId="0">
      <sharedItems/>
    </cacheField>
    <cacheField name="Profit Center" numFmtId="0">
      <sharedItems/>
    </cacheField>
    <cacheField name="Deal Parent  No" numFmtId="0">
      <sharedItems/>
    </cacheField>
    <cacheField name="Deal Sub N (Label)" numFmtId="0">
      <sharedItems count="1">
        <s v="USTBR"/>
      </sharedItems>
    </cacheField>
    <cacheField name="Customer" numFmtId="0">
      <sharedItems count="1">
        <s v="US3E070242"/>
      </sharedItems>
    </cacheField>
    <cacheField name="Flag carryforward" numFmtId="0">
      <sharedItems/>
    </cacheField>
    <cacheField name="Document Number" numFmtId="0">
      <sharedItems/>
    </cacheField>
    <cacheField name="Item" numFmtId="0">
      <sharedItems/>
    </cacheField>
    <cacheField name="Posting Date" numFmtId="14">
      <sharedItems containsSemiMixedTypes="0" containsNonDate="0" containsDate="1" containsString="0" minDate="2023-12-31T00:00:00" maxDate="2024-01-01T00:00:00"/>
    </cacheField>
    <cacheField name="Posting period" numFmtId="0">
      <sharedItems/>
    </cacheField>
    <cacheField name="Fiscal Year" numFmtId="0">
      <sharedItems/>
    </cacheField>
    <cacheField name="Amount LC" numFmtId="4">
      <sharedItems containsSemiMixedTypes="0" containsString="0" containsNumber="1" minValue="-490.91" maxValue="32"/>
    </cacheField>
    <cacheField name="Local currency" numFmtId="0">
      <sharedItems/>
    </cacheField>
    <cacheField name="Reference Key 2" numFmtId="0">
      <sharedItems count="6">
        <s v="0000500001"/>
        <s v="0000550001"/>
        <s v="0000570001"/>
        <s v="0000686001"/>
        <s v="0000500002"/>
        <s v="0000686002"/>
      </sharedItems>
    </cacheField>
    <cacheField name="CrossRecoupment" numFmtId="0">
      <sharedItems/>
    </cacheField>
    <cacheField name="Baseline Payment Dte" numFmtId="14">
      <sharedItems containsSemiMixedTypes="0" containsNonDate="0" containsDate="1" containsString="0" minDate="2023-12-31T00:00:00" maxDate="2024-01-01T00:00:00"/>
    </cacheField>
    <cacheField name="Grant" numFmtId="0">
      <sharedItems/>
    </cacheField>
    <cacheField name="Text" numFmtId="0">
      <sharedItems/>
    </cacheField>
    <cacheField name="Industry" numFmtId="0">
      <sharedItems/>
    </cacheField>
    <cacheField name="Reference Key 3" numFmtId="0">
      <sharedItems/>
    </cacheField>
    <cacheField name="Ref. Key2 description"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hende, Deepak" refreshedDate="45334.452677662041" createdVersion="8" refreshedVersion="8" minRefreshableVersion="3" recordCount="1058" xr:uid="{6A36DF8E-3B8B-457E-8872-8F193CDEDEB7}">
  <cacheSource type="worksheet">
    <worksheetSource ref="A3:X1061" sheet="Digital Sales"/>
  </cacheSource>
  <cacheFields count="24">
    <cacheField name="MR Super Label DESC" numFmtId="0">
      <sharedItems/>
    </cacheField>
    <cacheField name="MR Super Label CODE" numFmtId="0">
      <sharedItems/>
    </cacheField>
    <cacheField name="MR Sub Label DESC" numFmtId="0">
      <sharedItems/>
    </cacheField>
    <cacheField name="MR Sub Label CODE" numFmtId="0">
      <sharedItems/>
    </cacheField>
    <cacheField name="Sales Channel (D) DESC" numFmtId="0">
      <sharedItems/>
    </cacheField>
    <cacheField name="Sales Channel (D) CODE" numFmtId="0">
      <sharedItems/>
    </cacheField>
    <cacheField name="Sales Type DESC" numFmtId="0">
      <sharedItems/>
    </cacheField>
    <cacheField name="Sales Type CODE" numFmtId="0">
      <sharedItems/>
    </cacheField>
    <cacheField name="Sold As DESC" numFmtId="0">
      <sharedItems/>
    </cacheField>
    <cacheField name="Sold As CODE" numFmtId="0">
      <sharedItems/>
    </cacheField>
    <cacheField name="Album Artist DESC" numFmtId="0">
      <sharedItems/>
    </cacheField>
    <cacheField name="Album TITLE" numFmtId="0">
      <sharedItems containsBlank="1" count="17">
        <s v="TRANSIT TRANSIT"/>
        <s v="IN RAINBOWS"/>
        <s v="TAMER ANIMALS"/>
        <s v="LATEST HEARTBREAK LIVE EP"/>
        <s v="SHAKE/SHIVER/MOAN"/>
        <s v="THE BOUNCING WALL/CENSUS"/>
        <s v="TWENTY-FIVE FOR THE REST OF OUR LIVES"/>
        <s v="MILK FAMOUS"/>
        <s v="MIND THE GAP"/>
        <s v="THIS IS A DESERT EP"/>
        <s v="2 PYRAMIDS"/>
        <s v="EASY WAY OUT"/>
        <s v="RECONFIGURATION"/>
        <s v="SOMEWHERE ON THE GOLDEN COAST"/>
        <s v="PATTERN"/>
        <s v="RITUALS"/>
        <m u="1"/>
      </sharedItems>
    </cacheField>
    <cacheField name="UPC ID" numFmtId="0">
      <sharedItems/>
    </cacheField>
    <cacheField name="Track Artist (D) DESC" numFmtId="0">
      <sharedItems/>
    </cacheField>
    <cacheField name="Track (D) Title" numFmtId="0">
      <sharedItems/>
    </cacheField>
    <cacheField name="Product Latest Release Date ID" numFmtId="14">
      <sharedItems containsSemiMixedTypes="0" containsNonDate="0" containsDate="1" containsString="0" minDate="2008-09-30T00:00:00" maxDate="2015-09-05T00:00:00"/>
    </cacheField>
    <cacheField name="ISRC (D) ID" numFmtId="0">
      <sharedItems/>
    </cacheField>
    <cacheField name="Configuration DESC" numFmtId="0">
      <sharedItems/>
    </cacheField>
    <cacheField name="Configuration CODE" numFmtId="0">
      <sharedItems/>
    </cacheField>
    <cacheField name="Statement Start Date (D) ID" numFmtId="14">
      <sharedItems containsSemiMixedTypes="0" containsNonDate="0" containsDate="1" containsString="0" minDate="2023-04-01T00:00:00" maxDate="2023-11-06T00:00:00"/>
    </cacheField>
    <cacheField name="Statement End Date (D) ID" numFmtId="14">
      <sharedItems containsSemiMixedTypes="0" containsNonDate="0" containsDate="1" containsString="0" minDate="2023-04-30T00:00:00" maxDate="2023-12-03T00:00:00"/>
    </cacheField>
    <cacheField name="National Account (D) DESC Period ID" numFmtId="0">
      <sharedItems/>
    </cacheField>
    <cacheField name="MTD Digital Revenue 202312" numFmtId="43">
      <sharedItems containsSemiMixedTypes="0" containsString="0" containsNumber="1" minValue="-0.03" maxValue="109.19"/>
    </cacheField>
    <cacheField name="MTD Digital Units 202312" numFmtId="37">
      <sharedItems containsSemiMixedTypes="0" containsString="0" containsNumber="1" containsInteger="1" minValue="-3" maxValue="2553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s v="selected"/>
    <s v="US5C100011"/>
    <s v="TBD_RECORD"/>
    <x v="0"/>
    <x v="0"/>
    <s v=""/>
    <s v="29007695"/>
    <s v="20"/>
    <d v="2023-12-31T00:00:00"/>
    <s v="12"/>
    <s v="2023"/>
    <n v="-209.55"/>
    <s v="USD"/>
    <x v="0"/>
    <s v=""/>
    <d v="2023-12-31T00:00:00"/>
    <s v="209.55"/>
    <s v=""/>
    <s v="CR06"/>
    <s v=""/>
    <s v="Gross sales"/>
  </r>
  <r>
    <s v="selected"/>
    <s v="US5C100011"/>
    <s v="TBD_RECORD"/>
    <x v="0"/>
    <x v="0"/>
    <s v=""/>
    <s v="29007695"/>
    <s v="22"/>
    <d v="2023-12-31T00:00:00"/>
    <s v="12"/>
    <s v="2023"/>
    <n v="32"/>
    <s v="USD"/>
    <x v="1"/>
    <s v=""/>
    <d v="2023-12-31T00:00:00"/>
    <s v="32.00-"/>
    <s v=""/>
    <s v="CR06"/>
    <s v=""/>
    <s v="Sales discounts"/>
  </r>
  <r>
    <s v="selected"/>
    <s v="US5C100011"/>
    <s v="TBD_RECORD"/>
    <x v="0"/>
    <x v="0"/>
    <s v=""/>
    <s v="29007695"/>
    <s v="23"/>
    <d v="2023-12-31T00:00:00"/>
    <s v="12"/>
    <s v="2023"/>
    <n v="31.07"/>
    <s v="USD"/>
    <x v="2"/>
    <s v=""/>
    <d v="2023-12-31T00:00:00"/>
    <s v="31.07-"/>
    <s v=""/>
    <s v="CR06"/>
    <s v=""/>
    <s v="Provision for returns"/>
  </r>
  <r>
    <s v="selected"/>
    <s v="US5C100011"/>
    <s v="TBD_RECORD"/>
    <x v="0"/>
    <x v="0"/>
    <s v=""/>
    <s v="29007695"/>
    <s v="24"/>
    <d v="2023-12-31T00:00:00"/>
    <s v="12"/>
    <s v="2023"/>
    <n v="-10.94"/>
    <s v="USD"/>
    <x v="2"/>
    <s v=""/>
    <d v="2023-12-31T00:00:00"/>
    <s v="10.94"/>
    <s v=""/>
    <s v="CR06"/>
    <s v=""/>
    <s v="Provision for returns"/>
  </r>
  <r>
    <s v="selected"/>
    <s v="US5C100011"/>
    <s v="TBD_RECORD"/>
    <x v="0"/>
    <x v="0"/>
    <s v=""/>
    <s v="29007695"/>
    <s v="25"/>
    <d v="2023-12-31T00:00:00"/>
    <s v="12"/>
    <s v="2023"/>
    <n v="15.54"/>
    <s v="USD"/>
    <x v="3"/>
    <s v=""/>
    <d v="2023-12-31T00:00:00"/>
    <s v="15.54-"/>
    <s v=""/>
    <s v="CR06"/>
    <s v=""/>
    <s v="Distribution fees"/>
  </r>
  <r>
    <s v="selected"/>
    <s v="US5C100011"/>
    <s v="TBD_RECORD"/>
    <x v="0"/>
    <x v="0"/>
    <s v=""/>
    <s v="29007695"/>
    <s v="21"/>
    <d v="2023-12-31T00:00:00"/>
    <s v="12"/>
    <s v="2023"/>
    <n v="-490.91"/>
    <s v="USD"/>
    <x v="4"/>
    <s v=""/>
    <d v="2023-12-31T00:00:00"/>
    <s v="490.91"/>
    <s v=""/>
    <s v="CR06"/>
    <s v=""/>
    <s v="Revenue"/>
  </r>
  <r>
    <s v="selected"/>
    <s v="US5C100011"/>
    <s v="TBD_RECORD"/>
    <x v="0"/>
    <x v="0"/>
    <s v=""/>
    <s v="29007695"/>
    <s v="26"/>
    <d v="2023-12-31T00:00:00"/>
    <s v="12"/>
    <s v="2023"/>
    <n v="17.18"/>
    <s v="USD"/>
    <x v="5"/>
    <s v=""/>
    <d v="2023-12-31T00:00:00"/>
    <s v="17.18-"/>
    <s v=""/>
    <s v="CR06"/>
    <s v=""/>
    <s v="Distribution fees"/>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58">
  <r>
    <s v="NOT APPLICABLE"/>
    <s v="'-"/>
    <s v="NOT APPLICABLE"/>
    <s v="'-"/>
    <s v="AD SUPPORTED STREAMS"/>
    <s v="25"/>
    <s v="AD SUPPORTED STREAMS"/>
    <s v="C4"/>
    <s v="TRACK"/>
    <s v="T"/>
    <s v="AUTOLUX"/>
    <x v="0"/>
    <s v="00880882171452"/>
    <s v="AUTOLUX"/>
    <s v="CENSUS"/>
    <d v="2011-03-09T00:00:00"/>
    <s v="GBMUA1000015"/>
    <s v="COMPACT DISC"/>
    <s v="CD"/>
    <d v="2023-10-01T00:00:00"/>
    <d v="2023-10-31T00:00:00"/>
    <s v="TOUCH TUNES"/>
    <n v="0"/>
    <n v="3"/>
  </r>
  <r>
    <s v="NOT APPLICABLE"/>
    <s v="'-"/>
    <s v="NOT APPLICABLE"/>
    <s v="'-"/>
    <s v="AD SUPPORTED STREAMS"/>
    <s v="25"/>
    <s v="AD SUPPORTED STREAMS"/>
    <s v="C4"/>
    <s v="TRACK"/>
    <s v="T"/>
    <s v="AUTOLUX"/>
    <x v="0"/>
    <s v="00880882171452"/>
    <s v="AUTOLUX"/>
    <s v="TRANSIT TRANSIT"/>
    <d v="2011-03-09T00:00:00"/>
    <s v="GBMUA1000014"/>
    <s v="COMPACT DISC"/>
    <s v="CD"/>
    <d v="2023-10-01T00:00:00"/>
    <d v="2023-10-31T00:00:00"/>
    <s v="TOUCH TUNES"/>
    <n v="0"/>
    <n v="1"/>
  </r>
  <r>
    <s v="NOT APPLICABLE"/>
    <s v="'-"/>
    <s v="NOT APPLICABLE"/>
    <s v="'-"/>
    <s v="FIXED PLAYS"/>
    <s v="35"/>
    <s v="Fixed Plays"/>
    <s v="B6"/>
    <s v="TRACK"/>
    <s v="T"/>
    <s v="AUTOLUX"/>
    <x v="0"/>
    <s v="00880882171452"/>
    <s v="AUTOLUX"/>
    <s v="AUDIENCE NO. 2"/>
    <d v="2011-03-09T00:00:00"/>
    <s v="GBMUA1000020"/>
    <s v="COMPACT DISC"/>
    <s v="CD"/>
    <d v="2023-11-05T00:00:00"/>
    <d v="2023-12-02T00:00:00"/>
    <s v="APPLE DIGITAL SALES"/>
    <n v="0.11"/>
    <n v="344"/>
  </r>
  <r>
    <s v="NOT APPLICABLE"/>
    <s v="'-"/>
    <s v="NOT APPLICABLE"/>
    <s v="'-"/>
    <s v="FIXED PLAYS"/>
    <s v="35"/>
    <s v="Fixed Plays"/>
    <s v="B6"/>
    <s v="TRACK"/>
    <s v="T"/>
    <s v="AUTOLUX"/>
    <x v="0"/>
    <s v="00880882171452"/>
    <s v="AUTOLUX"/>
    <s v="CENSUS"/>
    <d v="2011-03-09T00:00:00"/>
    <s v="GBMUA1000015"/>
    <s v="COMPACT DISC"/>
    <s v="CD"/>
    <d v="2023-11-05T00:00:00"/>
    <d v="2023-12-02T00:00:00"/>
    <s v="APPLE DIGITAL SALES"/>
    <n v="0.02"/>
    <n v="64"/>
  </r>
  <r>
    <s v="NOT APPLICABLE"/>
    <s v="'-"/>
    <s v="NOT APPLICABLE"/>
    <s v="'-"/>
    <s v="FIXED PLAYS"/>
    <s v="35"/>
    <s v="Fixed Plays"/>
    <s v="B6"/>
    <s v="TRACK"/>
    <s v="T"/>
    <s v="AUTOLUX"/>
    <x v="0"/>
    <s v="00880882171452"/>
    <s v="AUTOLUX"/>
    <s v="HEADLESS SKY"/>
    <d v="2011-03-09T00:00:00"/>
    <s v="GBMUA1000022"/>
    <s v="COMPACT DISC"/>
    <s v="CD"/>
    <d v="2023-11-05T00:00:00"/>
    <d v="2023-12-02T00:00:00"/>
    <s v="APPLE DIGITAL SALES"/>
    <n v="0.02"/>
    <n v="78"/>
  </r>
  <r>
    <s v="NOT APPLICABLE"/>
    <s v="'-"/>
    <s v="NOT APPLICABLE"/>
    <s v="'-"/>
    <s v="FIXED PLAYS"/>
    <s v="35"/>
    <s v="Fixed Plays"/>
    <s v="B6"/>
    <s v="TRACK"/>
    <s v="T"/>
    <s v="AUTOLUX"/>
    <x v="0"/>
    <s v="00880882171452"/>
    <s v="AUTOLUX"/>
    <s v="HIGHCHAIR"/>
    <d v="2011-03-09T00:00:00"/>
    <s v="GBMUA1000016"/>
    <s v="COMPACT DISC"/>
    <s v="CD"/>
    <d v="2023-11-05T00:00:00"/>
    <d v="2023-12-02T00:00:00"/>
    <s v="APPLE DIGITAL SALES"/>
    <n v="0.02"/>
    <n v="51"/>
  </r>
  <r>
    <s v="NOT APPLICABLE"/>
    <s v="'-"/>
    <s v="NOT APPLICABLE"/>
    <s v="'-"/>
    <s v="FIXED PLAYS"/>
    <s v="35"/>
    <s v="Fixed Plays"/>
    <s v="B6"/>
    <s v="TRACK"/>
    <s v="T"/>
    <s v="AUTOLUX"/>
    <x v="0"/>
    <s v="00880882171452"/>
    <s v="AUTOLUX"/>
    <s v="KISSPROOF"/>
    <d v="2011-03-09T00:00:00"/>
    <s v="GBMUA1000021"/>
    <s v="COMPACT DISC"/>
    <s v="CD"/>
    <d v="2023-11-05T00:00:00"/>
    <d v="2023-12-02T00:00:00"/>
    <s v="APPLE DIGITAL SALES"/>
    <n v="0.03"/>
    <n v="82"/>
  </r>
  <r>
    <s v="NOT APPLICABLE"/>
    <s v="'-"/>
    <s v="NOT APPLICABLE"/>
    <s v="'-"/>
    <s v="FIXED PLAYS"/>
    <s v="35"/>
    <s v="Fixed Plays"/>
    <s v="B6"/>
    <s v="TRACK"/>
    <s v="T"/>
    <s v="AUTOLUX"/>
    <x v="0"/>
    <s v="00880882171452"/>
    <s v="AUTOLUX"/>
    <s v="SPOTS"/>
    <d v="2011-03-09T00:00:00"/>
    <s v="GBMUA1000018"/>
    <s v="COMPACT DISC"/>
    <s v="CD"/>
    <d v="2023-11-05T00:00:00"/>
    <d v="2023-12-02T00:00:00"/>
    <s v="APPLE DIGITAL SALES"/>
    <n v="0.02"/>
    <n v="57"/>
  </r>
  <r>
    <s v="NOT APPLICABLE"/>
    <s v="'-"/>
    <s v="NOT APPLICABLE"/>
    <s v="'-"/>
    <s v="FIXED PLAYS"/>
    <s v="35"/>
    <s v="Fixed Plays"/>
    <s v="B6"/>
    <s v="TRACK"/>
    <s v="T"/>
    <s v="AUTOLUX"/>
    <x v="0"/>
    <s v="00880882171452"/>
    <s v="AUTOLUX"/>
    <s v="SUPERTOYS"/>
    <d v="2011-03-09T00:00:00"/>
    <s v="GBMUA1000017"/>
    <s v="COMPACT DISC"/>
    <s v="CD"/>
    <d v="2023-11-05T00:00:00"/>
    <d v="2023-12-02T00:00:00"/>
    <s v="APPLE DIGITAL SALES"/>
    <n v="0.02"/>
    <n v="63"/>
  </r>
  <r>
    <s v="NOT APPLICABLE"/>
    <s v="'-"/>
    <s v="NOT APPLICABLE"/>
    <s v="'-"/>
    <s v="FIXED PLAYS"/>
    <s v="35"/>
    <s v="Fixed Plays"/>
    <s v="B6"/>
    <s v="TRACK"/>
    <s v="T"/>
    <s v="AUTOLUX"/>
    <x v="0"/>
    <s v="00880882171452"/>
    <s v="AUTOLUX"/>
    <s v="THE BOUNCING WALL"/>
    <d v="2011-03-09T00:00:00"/>
    <s v="GBMUA1000019"/>
    <s v="COMPACT DISC"/>
    <s v="CD"/>
    <d v="2023-11-05T00:00:00"/>
    <d v="2023-12-02T00:00:00"/>
    <s v="APPLE DIGITAL SALES"/>
    <n v="0.03"/>
    <n v="96"/>
  </r>
  <r>
    <s v="NOT APPLICABLE"/>
    <s v="'-"/>
    <s v="NOT APPLICABLE"/>
    <s v="'-"/>
    <s v="FIXED PLAYS"/>
    <s v="35"/>
    <s v="Fixed Plays"/>
    <s v="B6"/>
    <s v="TRACK"/>
    <s v="T"/>
    <s v="AUTOLUX"/>
    <x v="0"/>
    <s v="00880882171452"/>
    <s v="AUTOLUX"/>
    <s v="THE SCIENCE OF IMAGINARY SOLUTIONS"/>
    <d v="2011-03-09T00:00:00"/>
    <s v="GBMUA1000023"/>
    <s v="COMPACT DISC"/>
    <s v="CD"/>
    <d v="2023-11-05T00:00:00"/>
    <d v="2023-12-02T00:00:00"/>
    <s v="APPLE DIGITAL SALES"/>
    <n v="0.03"/>
    <n v="85"/>
  </r>
  <r>
    <s v="NOT APPLICABLE"/>
    <s v="'-"/>
    <s v="NOT APPLICABLE"/>
    <s v="'-"/>
    <s v="FIXED PLAYS"/>
    <s v="35"/>
    <s v="Fixed Plays"/>
    <s v="B6"/>
    <s v="TRACK"/>
    <s v="T"/>
    <s v="AUTOLUX"/>
    <x v="0"/>
    <s v="00880882171452"/>
    <s v="AUTOLUX"/>
    <s v="TRANSIT TRANSIT"/>
    <d v="2011-03-09T00:00:00"/>
    <s v="GBMUA1000014"/>
    <s v="COMPACT DISC"/>
    <s v="CD"/>
    <d v="2023-11-05T00:00:00"/>
    <d v="2023-12-02T00:00:00"/>
    <s v="APPLE DIGITAL SALES"/>
    <n v="0.02"/>
    <n v="55"/>
  </r>
  <r>
    <s v="NOT APPLICABLE"/>
    <s v="'-"/>
    <s v="NOT APPLICABLE"/>
    <s v="'-"/>
    <s v="FIXED PLAYS"/>
    <s v="35"/>
    <s v="Fixed Plays"/>
    <s v="B6"/>
    <s v="TRACK"/>
    <s v="T"/>
    <s v="RADIOHEAD"/>
    <x v="1"/>
    <s v="00880882162221"/>
    <s v="RADIOHEAD"/>
    <s v="RECKONER"/>
    <d v="2008-09-30T00:00:00"/>
    <s v="GBSTK0700007"/>
    <s v="INTERNET ALBUM"/>
    <s v="IE"/>
    <d v="2023-11-05T00:00:00"/>
    <d v="2023-12-02T00:00:00"/>
    <s v="APPLE DIGITAL SALES"/>
    <n v="0"/>
    <n v="13"/>
  </r>
  <r>
    <s v="NOT APPLICABLE"/>
    <s v="'-"/>
    <s v="NOT APPLICABLE"/>
    <s v="'-"/>
    <s v="PORTABLE SUB DEVICE PLAYS"/>
    <s v="16"/>
    <s v="PORTABLE SUBSCRIPTIONS"/>
    <s v="12"/>
    <s v="TRACK"/>
    <s v="T"/>
    <s v="AUTOLUX"/>
    <x v="0"/>
    <s v="00880882171452"/>
    <s v="AUTOLUX"/>
    <s v="AUDIENCE NO. 2"/>
    <d v="2011-03-09T00:00:00"/>
    <s v="GBMUA1000020"/>
    <s v="COMPACT DISC"/>
    <s v="CD"/>
    <d v="2023-11-03T00:00:00"/>
    <d v="2023-11-30T00:00:00"/>
    <s v="APPLE DIGITAL SALES"/>
    <n v="0.01"/>
    <n v="1"/>
  </r>
  <r>
    <s v="NOT APPLICABLE"/>
    <s v="'-"/>
    <s v="NOT APPLICABLE"/>
    <s v="'-"/>
    <s v="PORTABLE SUB STREAMS"/>
    <s v="12"/>
    <s v="PORTABLE SUBSCRIPTIONS"/>
    <s v="12"/>
    <s v="TRACK"/>
    <s v="T"/>
    <s v="AUTOLUX"/>
    <x v="0"/>
    <s v="00880882171452"/>
    <s v="AUTOLUX"/>
    <s v="CENSUS"/>
    <d v="2011-03-09T00:00:00"/>
    <s v="GBMUA1000015"/>
    <s v="COMPACT DISC"/>
    <s v="CD"/>
    <d v="2023-07-01T00:00:00"/>
    <d v="2023-07-31T00:00:00"/>
    <s v="LISTEN/RHAPSODY"/>
    <n v="0.01"/>
    <n v="0"/>
  </r>
  <r>
    <s v="NOT APPLICABLE"/>
    <s v="'-"/>
    <s v="NOT APPLICABLE"/>
    <s v="'-"/>
    <s v="PORTABLE SUB STREAMS"/>
    <s v="12"/>
    <s v="PORTABLE SUBSCRIPTIONS"/>
    <s v="12"/>
    <s v="TRACK"/>
    <s v="T"/>
    <s v="AUTOLUX"/>
    <x v="0"/>
    <s v="00880882171452"/>
    <s v="AUTOLUX"/>
    <s v="HEADLESS SKY"/>
    <d v="2011-03-09T00:00:00"/>
    <s v="GBMUA1000022"/>
    <s v="COMPACT DISC"/>
    <s v="CD"/>
    <d v="2023-11-03T00:00:00"/>
    <d v="2023-11-30T00:00:00"/>
    <s v="APPLE DIGITAL SALES"/>
    <n v="0"/>
    <n v="1"/>
  </r>
  <r>
    <s v="NOT APPLICABLE"/>
    <s v="'-"/>
    <s v="NOT APPLICABLE"/>
    <s v="'-"/>
    <s v="PORTABLE SUB STREAMS"/>
    <s v="12"/>
    <s v="PORTABLE SUBSCRIPTIONS"/>
    <s v="12"/>
    <s v="TRACK"/>
    <s v="T"/>
    <s v="AUTOLUX"/>
    <x v="0"/>
    <s v="00880882171452"/>
    <s v="AUTOLUX"/>
    <s v="SUPERTOYS"/>
    <d v="2011-03-09T00:00:00"/>
    <s v="GBMUA1000017"/>
    <s v="COMPACT DISC"/>
    <s v="CD"/>
    <d v="2023-11-01T00:00:00"/>
    <d v="2023-11-30T00:00:00"/>
    <s v="IHeartMedia"/>
    <n v="0.03"/>
    <n v="3"/>
  </r>
  <r>
    <s v="NOT APPLICABLE"/>
    <s v="'-"/>
    <s v="NOT APPLICABLE"/>
    <s v="'-"/>
    <s v="PORTABLE SUB STREAMS"/>
    <s v="12"/>
    <s v="PORTABLE SUBSCRIPTIONS"/>
    <s v="12"/>
    <s v="TRACK"/>
    <s v="T"/>
    <s v="AUTOLUX"/>
    <x v="0"/>
    <s v="00880882171452"/>
    <s v="AUTOLUX"/>
    <s v="THE BOUNCING WALL"/>
    <d v="2011-03-09T00:00:00"/>
    <s v="GBMUA1000019"/>
    <s v="COMPACT DISC"/>
    <s v="CD"/>
    <d v="2023-11-03T00:00:00"/>
    <d v="2023-11-30T00:00:00"/>
    <s v="APPLE DIGITAL SALES"/>
    <n v="0.01"/>
    <n v="2"/>
  </r>
  <r>
    <s v="NOT APPLICABLE"/>
    <s v="'-"/>
    <s v="NOT APPLICABLE"/>
    <s v="'-"/>
    <s v="PORTABLE SUB STREAMS"/>
    <s v="12"/>
    <s v="PORTABLE SUBSCRIPTIONS"/>
    <s v="12"/>
    <s v="TRACK"/>
    <s v="T"/>
    <s v="AUTOLUX"/>
    <x v="0"/>
    <s v="00880882171452"/>
    <s v="AUTOLUX"/>
    <s v="THE SCIENCE OF IMAGINARY SOLUTIONS"/>
    <d v="2011-03-09T00:00:00"/>
    <s v="GBMUA1000023"/>
    <s v="COMPACT DISC"/>
    <s v="CD"/>
    <d v="2023-11-03T00:00:00"/>
    <d v="2023-11-30T00:00:00"/>
    <s v="APPLE DIGITAL SALES"/>
    <n v="0"/>
    <n v="1"/>
  </r>
  <r>
    <s v="NOT APPLICABLE"/>
    <s v="'-"/>
    <s v="NOT APPLICABLE"/>
    <s v="'-"/>
    <s v="PROGRAMMED STREAMING (NON-ROYALTY BEARING)"/>
    <s v="56"/>
    <s v="Programmed Streaming (non-royalty bearin"/>
    <s v="B8"/>
    <s v="TRACK"/>
    <s v="T"/>
    <s v="AUTOLUX"/>
    <x v="0"/>
    <s v="00880882171452"/>
    <s v="AUTOLUX"/>
    <s v="CENSUS"/>
    <d v="2011-03-09T00:00:00"/>
    <s v="GBMUA1000015"/>
    <s v="COMPACT DISC"/>
    <s v="CD"/>
    <d v="2023-04-01T00:00:00"/>
    <d v="2023-04-30T00:00:00"/>
    <s v="BROADBAND INSTRUMENTS CORP."/>
    <n v="0"/>
    <n v="3"/>
  </r>
  <r>
    <s v="NOT APPLICABLE"/>
    <s v="'-"/>
    <s v="NOT APPLICABLE"/>
    <s v="'-"/>
    <s v="PROGRAMMED STREAMING (NON-ROYALTY BEARING)"/>
    <s v="56"/>
    <s v="Programmed Streaming (non-royalty bearin"/>
    <s v="B8"/>
    <s v="TRACK"/>
    <s v="T"/>
    <s v="AUTOLUX"/>
    <x v="0"/>
    <s v="00880882171452"/>
    <s v="AUTOLUX"/>
    <s v="THE BOUNCING WALL"/>
    <d v="2011-03-09T00:00:00"/>
    <s v="GBMUA1000019"/>
    <s v="COMPACT DISC"/>
    <s v="CD"/>
    <d v="2023-04-01T00:00:00"/>
    <d v="2023-04-30T00:00:00"/>
    <s v="BROADBAND INSTRUMENTS CORP."/>
    <n v="0"/>
    <n v="2"/>
  </r>
  <r>
    <s v="NOT APPLICABLE"/>
    <s v="'-"/>
    <s v="NOT APPLICABLE"/>
    <s v="'-"/>
    <s v="Programmed Streaming (SoundExchange administered)"/>
    <s v="61"/>
    <s v="Programmed Streaming (SoundExchange admi"/>
    <s v="D3"/>
    <s v="TRACK"/>
    <s v="T"/>
    <s v="AUTOLUX"/>
    <x v="0"/>
    <s v="00880882171452"/>
    <s v="AUTOLUX"/>
    <s v="CENSUS"/>
    <d v="2011-03-09T00:00:00"/>
    <s v="GBMUA1000015"/>
    <s v="COMPACT DISC"/>
    <s v="CD"/>
    <d v="2023-04-01T00:00:00"/>
    <d v="2023-04-30T00:00:00"/>
    <s v="BROADBAND INSTRUMENTS CORP."/>
    <n v="0.01"/>
    <n v="4"/>
  </r>
  <r>
    <s v="NOT APPLICABLE"/>
    <s v="'-"/>
    <s v="NOT APPLICABLE"/>
    <s v="'-"/>
    <s v="Programmed Streaming (SoundExchange administered)"/>
    <s v="61"/>
    <s v="Programmed Streaming (SoundExchange admi"/>
    <s v="D3"/>
    <s v="TRACK"/>
    <s v="T"/>
    <s v="AUTOLUX"/>
    <x v="0"/>
    <s v="00880882171452"/>
    <s v="AUTOLUX"/>
    <s v="THE BOUNCING WALL"/>
    <d v="2011-03-09T00:00:00"/>
    <s v="GBMUA1000019"/>
    <s v="COMPACT DISC"/>
    <s v="CD"/>
    <d v="2023-04-01T00:00:00"/>
    <d v="2023-04-30T00:00:00"/>
    <s v="BROADBAND INSTRUMENTS CORP."/>
    <n v="0"/>
    <n v="2"/>
  </r>
  <r>
    <s v="NOT APPLICABLE"/>
    <s v="'-"/>
    <s v="NOT APPLICABLE"/>
    <s v="'-"/>
    <s v="STREAMS"/>
    <s v="2"/>
    <s v="PORTABLE SUBSCRIPTIONS"/>
    <s v="12"/>
    <s v="TRACK"/>
    <s v="T"/>
    <s v="AUTOLUX"/>
    <x v="0"/>
    <s v="00880882171452"/>
    <s v="AUTOLUX"/>
    <s v="CENSUS"/>
    <d v="2011-03-09T00:00:00"/>
    <s v="GBMUA1000015"/>
    <s v="COMPACT DISC"/>
    <s v="CD"/>
    <d v="2023-10-01T00:00:00"/>
    <d v="2023-10-31T00:00:00"/>
    <s v="TOUCH TUNES"/>
    <n v="0.05"/>
    <n v="3"/>
  </r>
  <r>
    <s v="NOT APPLICABLE"/>
    <s v="'-"/>
    <s v="NOT APPLICABLE"/>
    <s v="'-"/>
    <s v="STREAMS"/>
    <s v="2"/>
    <s v="PORTABLE SUBSCRIPTIONS"/>
    <s v="12"/>
    <s v="TRACK"/>
    <s v="T"/>
    <s v="AUTOLUX"/>
    <x v="0"/>
    <s v="00880882171452"/>
    <s v="AUTOLUX"/>
    <s v="TRANSIT TRANSIT"/>
    <d v="2011-03-09T00:00:00"/>
    <s v="GBMUA1000014"/>
    <s v="COMPACT DISC"/>
    <s v="CD"/>
    <d v="2023-10-01T00:00:00"/>
    <d v="2023-10-31T00:00:00"/>
    <s v="TOUCH TUNES"/>
    <n v="0.02"/>
    <n v="1"/>
  </r>
  <r>
    <s v="NOT APPLICABLE"/>
    <s v="'-"/>
    <s v="NOT APPLICABLE"/>
    <s v="'-"/>
    <s v="SUBSCRIPTION PROGRAMMED STREAMING"/>
    <s v="55"/>
    <s v="PORTABLE SUBSCRIPTIONS"/>
    <s v="12"/>
    <s v="TRACK"/>
    <s v="T"/>
    <s v="AUTOLUX"/>
    <x v="0"/>
    <s v="00880882171452"/>
    <s v="AUTOLUX"/>
    <s v="CENSUS"/>
    <d v="2011-03-09T00:00:00"/>
    <s v="GBMUA1000015"/>
    <s v="COMPACT DISC"/>
    <s v="CD"/>
    <d v="2023-05-01T00:00:00"/>
    <d v="2023-05-31T00:00:00"/>
    <s v="BROADBAND INSTRUMENTS CORP."/>
    <n v="0.02"/>
    <n v="1"/>
  </r>
  <r>
    <s v="NOT APPLICABLE"/>
    <s v="'-"/>
    <s v="NOT APPLICABLE"/>
    <s v="'-"/>
    <s v="SUBSCRIPTION PROGRAMMED STREAMING"/>
    <s v="55"/>
    <s v="PORTABLE SUBSCRIPTIONS"/>
    <s v="12"/>
    <s v="TRACK"/>
    <s v="T"/>
    <s v="AUTOLUX"/>
    <x v="0"/>
    <s v="00880882171452"/>
    <s v="AUTOLUX"/>
    <s v="CENSUS"/>
    <d v="2011-03-09T00:00:00"/>
    <s v="GBMUA1000015"/>
    <s v="COMPACT DISC"/>
    <s v="CD"/>
    <d v="2023-04-01T00:00:00"/>
    <d v="2023-04-30T00:00:00"/>
    <s v="BROADBAND INSTRUMENTS CORP."/>
    <n v="0.02"/>
    <n v="2"/>
  </r>
  <r>
    <s v="NOT APPLICABLE"/>
    <s v="'-"/>
    <s v="NOT APPLICABLE"/>
    <s v="'-"/>
    <s v="SUBSCRIPTION PROGRAMMED STREAMING"/>
    <s v="55"/>
    <s v="PORTABLE SUBSCRIPTIONS"/>
    <s v="12"/>
    <s v="TRACK"/>
    <s v="T"/>
    <s v="AUTOLUX"/>
    <x v="0"/>
    <s v="00880882171452"/>
    <s v="AUTOLUX"/>
    <s v="THE BOUNCING WALL"/>
    <d v="2011-03-09T00:00:00"/>
    <s v="GBMUA1000019"/>
    <s v="COMPACT DISC"/>
    <s v="CD"/>
    <d v="2023-05-01T00:00:00"/>
    <d v="2023-05-31T00:00:00"/>
    <s v="BROADBAND INSTRUMENTS CORP."/>
    <n v="0.02"/>
    <n v="1"/>
  </r>
  <r>
    <s v="NOT APPLICABLE"/>
    <s v="'-"/>
    <s v="NOT APPLICABLE"/>
    <s v="'-"/>
    <s v="SUBSCRIPTION PROGRAMMED STREAMING"/>
    <s v="55"/>
    <s v="PORTABLE SUBSCRIPTIONS"/>
    <s v="12"/>
    <s v="TRACK"/>
    <s v="T"/>
    <s v="AUTOLUX"/>
    <x v="0"/>
    <s v="00880882171452"/>
    <s v="AUTOLUX"/>
    <s v="THE BOUNCING WALL"/>
    <d v="2011-03-09T00:00:00"/>
    <s v="GBMUA1000019"/>
    <s v="COMPACT DISC"/>
    <s v="CD"/>
    <d v="2023-04-01T00:00:00"/>
    <d v="2023-04-30T00:00:00"/>
    <s v="BROADBAND INSTRUMENTS CORP."/>
    <n v="0.02"/>
    <n v="1"/>
  </r>
  <r>
    <s v="NOW CNTRY CLSCS '00S"/>
    <s v="NOW"/>
    <s v="NOW CNTRY CLSCS '00S"/>
    <s v="NOW"/>
    <s v="AD SUPPORTED STREAMS"/>
    <s v="25"/>
    <s v="AD SUPPORTED STREAMS"/>
    <s v="C4"/>
    <s v="TRACK"/>
    <s v="T"/>
    <s v="OTHER LIVES"/>
    <x v="2"/>
    <s v="00884977995282"/>
    <s v="OTHER LIVES"/>
    <s v="AS I LAY MY HEAD DOWN"/>
    <d v="2011-06-03T00:00:00"/>
    <s v="USTBD1100010"/>
    <s v="COMPACT DISC"/>
    <s v="CD"/>
    <d v="2023-11-01T00:00:00"/>
    <d v="2023-11-30T00:00:00"/>
    <s v="SPOTIFY USA INC"/>
    <n v="0.43"/>
    <n v="149"/>
  </r>
  <r>
    <s v="NOW CNTRY CLSCS '00S"/>
    <s v="NOW"/>
    <s v="NOW CNTRY CLSCS '00S"/>
    <s v="NOW"/>
    <s v="AD SUPPORTED STREAMS"/>
    <s v="25"/>
    <s v="AD SUPPORTED STREAMS"/>
    <s v="C4"/>
    <s v="TRACK"/>
    <s v="T"/>
    <s v="OTHER LIVES"/>
    <x v="2"/>
    <s v="00884977995282"/>
    <s v="OTHER LIVES"/>
    <s v="AS I LAY MY HEAD DOWN"/>
    <d v="2011-06-03T00:00:00"/>
    <s v="USTBD1100010"/>
    <s v="COMPACT DISC"/>
    <s v="CD"/>
    <d v="2023-11-01T00:00:00"/>
    <d v="2023-11-30T00:00:00"/>
    <s v="YOU TUBE"/>
    <n v="7.0000000000000007E-2"/>
    <n v="29"/>
  </r>
  <r>
    <s v="NOW CNTRY CLSCS '00S"/>
    <s v="NOW"/>
    <s v="NOW CNTRY CLSCS '00S"/>
    <s v="NOW"/>
    <s v="AD SUPPORTED STREAMS"/>
    <s v="25"/>
    <s v="AD SUPPORTED STREAMS"/>
    <s v="C4"/>
    <s v="TRACK"/>
    <s v="T"/>
    <s v="OTHER LIVES"/>
    <x v="2"/>
    <s v="00884977995282"/>
    <s v="OTHER LIVES"/>
    <s v="DARK HORSE"/>
    <d v="2011-06-03T00:00:00"/>
    <s v="USTBD1100009"/>
    <s v="COMPACT DISC"/>
    <s v="CD"/>
    <d v="2023-11-01T00:00:00"/>
    <d v="2023-11-30T00:00:00"/>
    <s v="SPOTIFY USA INC"/>
    <n v="1.76"/>
    <n v="616"/>
  </r>
  <r>
    <s v="NOW CNTRY CLSCS '00S"/>
    <s v="NOW"/>
    <s v="NOW CNTRY CLSCS '00S"/>
    <s v="NOW"/>
    <s v="AD SUPPORTED STREAMS"/>
    <s v="25"/>
    <s v="AD SUPPORTED STREAMS"/>
    <s v="C4"/>
    <s v="TRACK"/>
    <s v="T"/>
    <s v="OTHER LIVES"/>
    <x v="2"/>
    <s v="00884977995282"/>
    <s v="OTHER LIVES"/>
    <s v="DARK HORSE"/>
    <d v="2011-06-03T00:00:00"/>
    <s v="USTBD1100009"/>
    <s v="COMPACT DISC"/>
    <s v="CD"/>
    <d v="2023-11-01T00:00:00"/>
    <d v="2023-11-30T00:00:00"/>
    <s v="YOU TUBE"/>
    <n v="0.03"/>
    <n v="5"/>
  </r>
  <r>
    <s v="NOW CNTRY CLSCS '00S"/>
    <s v="NOW"/>
    <s v="NOW CNTRY CLSCS '00S"/>
    <s v="NOW"/>
    <s v="AD SUPPORTED STREAMS"/>
    <s v="25"/>
    <s v="AD SUPPORTED STREAMS"/>
    <s v="C4"/>
    <s v="TRACK"/>
    <s v="T"/>
    <s v="OTHER LIVES"/>
    <x v="2"/>
    <s v="00884977995282"/>
    <s v="OTHER LIVES"/>
    <s v="DESERT"/>
    <d v="2011-06-03T00:00:00"/>
    <s v="USTBD1100017"/>
    <s v="COMPACT DISC"/>
    <s v="CD"/>
    <d v="2023-11-01T00:00:00"/>
    <d v="2023-11-30T00:00:00"/>
    <s v="SPOTIFY USA INC"/>
    <n v="0.15"/>
    <n v="51"/>
  </r>
  <r>
    <s v="NOW CNTRY CLSCS '00S"/>
    <s v="NOW"/>
    <s v="NOW CNTRY CLSCS '00S"/>
    <s v="NOW"/>
    <s v="AD SUPPORTED STREAMS"/>
    <s v="25"/>
    <s v="AD SUPPORTED STREAMS"/>
    <s v="C4"/>
    <s v="TRACK"/>
    <s v="T"/>
    <s v="OTHER LIVES"/>
    <x v="2"/>
    <s v="00884977995282"/>
    <s v="OTHER LIVES"/>
    <s v="DESERT"/>
    <d v="2011-06-03T00:00:00"/>
    <s v="USTBD1100017"/>
    <s v="COMPACT DISC"/>
    <s v="CD"/>
    <d v="2023-11-01T00:00:00"/>
    <d v="2023-11-30T00:00:00"/>
    <s v="YOU TUBE"/>
    <n v="0"/>
    <n v="1"/>
  </r>
  <r>
    <s v="NOW CNTRY CLSCS '00S"/>
    <s v="NOW"/>
    <s v="NOW CNTRY CLSCS '00S"/>
    <s v="NOW"/>
    <s v="AD SUPPORTED STREAMS"/>
    <s v="25"/>
    <s v="AD SUPPORTED STREAMS"/>
    <s v="C4"/>
    <s v="TRACK"/>
    <s v="T"/>
    <s v="OTHER LIVES"/>
    <x v="2"/>
    <s v="00884977995282"/>
    <s v="OTHER LIVES"/>
    <s v="DUST BOWL III"/>
    <d v="2011-06-03T00:00:00"/>
    <s v="USTBD1100013"/>
    <s v="COMPACT DISC"/>
    <s v="CD"/>
    <d v="2023-11-01T00:00:00"/>
    <d v="2023-11-30T00:00:00"/>
    <s v="SPOTIFY USA INC"/>
    <n v="2.82"/>
    <n v="988"/>
  </r>
  <r>
    <s v="NOW CNTRY CLSCS '00S"/>
    <s v="NOW"/>
    <s v="NOW CNTRY CLSCS '00S"/>
    <s v="NOW"/>
    <s v="AD SUPPORTED STREAMS"/>
    <s v="25"/>
    <s v="AD SUPPORTED STREAMS"/>
    <s v="C4"/>
    <s v="TRACK"/>
    <s v="T"/>
    <s v="OTHER LIVES"/>
    <x v="2"/>
    <s v="00884977995282"/>
    <s v="OTHER LIVES"/>
    <s v="DUST BOWL III"/>
    <d v="2011-06-03T00:00:00"/>
    <s v="USTBD1100013"/>
    <s v="COMPACT DISC"/>
    <s v="CD"/>
    <d v="2023-11-01T00:00:00"/>
    <d v="2023-11-30T00:00:00"/>
    <s v="YOU TUBE"/>
    <n v="0.09"/>
    <n v="43"/>
  </r>
  <r>
    <s v="NOW CNTRY CLSCS '00S"/>
    <s v="NOW"/>
    <s v="NOW CNTRY CLSCS '00S"/>
    <s v="NOW"/>
    <s v="AD SUPPORTED STREAMS"/>
    <s v="25"/>
    <s v="AD SUPPORTED STREAMS"/>
    <s v="C4"/>
    <s v="TRACK"/>
    <s v="T"/>
    <s v="OTHER LIVES"/>
    <x v="2"/>
    <s v="00884977995282"/>
    <s v="OTHER LIVES"/>
    <s v="FOR 12"/>
    <d v="2011-06-03T00:00:00"/>
    <s v="USTBD1100011"/>
    <s v="COMPACT DISC"/>
    <s v="CD"/>
    <d v="2023-11-01T00:00:00"/>
    <d v="2023-11-30T00:00:00"/>
    <s v="SPOTIFY USA INC"/>
    <n v="5.89"/>
    <n v="2063"/>
  </r>
  <r>
    <s v="NOW CNTRY CLSCS '00S"/>
    <s v="NOW"/>
    <s v="NOW CNTRY CLSCS '00S"/>
    <s v="NOW"/>
    <s v="AD SUPPORTED STREAMS"/>
    <s v="25"/>
    <s v="AD SUPPORTED STREAMS"/>
    <s v="C4"/>
    <s v="TRACK"/>
    <s v="T"/>
    <s v="OTHER LIVES"/>
    <x v="2"/>
    <s v="00884977995282"/>
    <s v="OTHER LIVES"/>
    <s v="FOR 12"/>
    <d v="2011-06-03T00:00:00"/>
    <s v="USTBD1100011"/>
    <s v="COMPACT DISC"/>
    <s v="CD"/>
    <d v="2023-11-01T00:00:00"/>
    <d v="2023-11-30T00:00:00"/>
    <s v="YOU TUBE"/>
    <n v="0.11"/>
    <n v="51"/>
  </r>
  <r>
    <s v="NOW CNTRY CLSCS '00S"/>
    <s v="NOW"/>
    <s v="NOW CNTRY CLSCS '00S"/>
    <s v="NOW"/>
    <s v="AD SUPPORTED STREAMS"/>
    <s v="25"/>
    <s v="AD SUPPORTED STREAMS"/>
    <s v="C4"/>
    <s v="TRACK"/>
    <s v="T"/>
    <s v="OTHER LIVES"/>
    <x v="2"/>
    <s v="00884977995282"/>
    <s v="OTHER LIVES"/>
    <s v="HEADING EAST"/>
    <d v="2011-06-03T00:00:00"/>
    <s v="USTBD1100019"/>
    <s v="COMPACT DISC"/>
    <s v="CD"/>
    <d v="2023-11-01T00:00:00"/>
    <d v="2023-11-30T00:00:00"/>
    <s v="SPOTIFY USA INC"/>
    <n v="0.08"/>
    <n v="27"/>
  </r>
  <r>
    <s v="NOW CNTRY CLSCS '00S"/>
    <s v="NOW"/>
    <s v="NOW CNTRY CLSCS '00S"/>
    <s v="NOW"/>
    <s v="AD SUPPORTED STREAMS"/>
    <s v="25"/>
    <s v="AD SUPPORTED STREAMS"/>
    <s v="C4"/>
    <s v="TRACK"/>
    <s v="T"/>
    <s v="OTHER LIVES"/>
    <x v="2"/>
    <s v="00884977995282"/>
    <s v="OTHER LIVES"/>
    <s v="HEADING EAST"/>
    <d v="2011-06-03T00:00:00"/>
    <s v="USTBD1100019"/>
    <s v="COMPACT DISC"/>
    <s v="CD"/>
    <d v="2023-11-01T00:00:00"/>
    <d v="2023-11-30T00:00:00"/>
    <s v="YOU TUBE"/>
    <n v="0"/>
    <n v="3"/>
  </r>
  <r>
    <s v="NOW CNTRY CLSCS '00S"/>
    <s v="NOW"/>
    <s v="NOW CNTRY CLSCS '00S"/>
    <s v="NOW"/>
    <s v="AD SUPPORTED STREAMS"/>
    <s v="25"/>
    <s v="AD SUPPORTED STREAMS"/>
    <s v="C4"/>
    <s v="TRACK"/>
    <s v="T"/>
    <s v="OTHER LIVES"/>
    <x v="2"/>
    <s v="00884977995282"/>
    <s v="OTHER LIVES"/>
    <s v="LANDFORMS"/>
    <d v="2011-06-03T00:00:00"/>
    <s v="USTBD1100018"/>
    <s v="COMPACT DISC"/>
    <s v="CD"/>
    <d v="2023-11-01T00:00:00"/>
    <d v="2023-11-30T00:00:00"/>
    <s v="SPOTIFY USA INC"/>
    <n v="0.15"/>
    <n v="51"/>
  </r>
  <r>
    <s v="NOW CNTRY CLSCS '00S"/>
    <s v="NOW"/>
    <s v="NOW CNTRY CLSCS '00S"/>
    <s v="NOW"/>
    <s v="AD SUPPORTED STREAMS"/>
    <s v="25"/>
    <s v="AD SUPPORTED STREAMS"/>
    <s v="C4"/>
    <s v="TRACK"/>
    <s v="T"/>
    <s v="OTHER LIVES"/>
    <x v="2"/>
    <s v="00884977995282"/>
    <s v="OTHER LIVES"/>
    <s v="OLD STATUES"/>
    <d v="2011-06-03T00:00:00"/>
    <s v="USTBD1100015"/>
    <s v="COMPACT DISC"/>
    <s v="CD"/>
    <d v="2023-11-01T00:00:00"/>
    <d v="2023-11-30T00:00:00"/>
    <s v="SPOTIFY USA INC"/>
    <n v="0.34"/>
    <n v="120"/>
  </r>
  <r>
    <s v="NOW CNTRY CLSCS '00S"/>
    <s v="NOW"/>
    <s v="NOW CNTRY CLSCS '00S"/>
    <s v="NOW"/>
    <s v="AD SUPPORTED STREAMS"/>
    <s v="25"/>
    <s v="AD SUPPORTED STREAMS"/>
    <s v="C4"/>
    <s v="TRACK"/>
    <s v="T"/>
    <s v="OTHER LIVES"/>
    <x v="2"/>
    <s v="00884977995282"/>
    <s v="OTHER LIVES"/>
    <s v="OLD STATUES"/>
    <d v="2011-06-03T00:00:00"/>
    <s v="USTBD1100015"/>
    <s v="COMPACT DISC"/>
    <s v="CD"/>
    <d v="2023-11-01T00:00:00"/>
    <d v="2023-11-30T00:00:00"/>
    <s v="YOU TUBE"/>
    <n v="0"/>
    <n v="7"/>
  </r>
  <r>
    <s v="NOW CNTRY CLSCS '00S"/>
    <s v="NOW"/>
    <s v="NOW CNTRY CLSCS '00S"/>
    <s v="NOW"/>
    <s v="AD SUPPORTED STREAMS"/>
    <s v="25"/>
    <s v="AD SUPPORTED STREAMS"/>
    <s v="C4"/>
    <s v="TRACK"/>
    <s v="T"/>
    <s v="OTHER LIVES"/>
    <x v="2"/>
    <s v="00884977995282"/>
    <s v="OTHER LIVES"/>
    <s v="TAMER ANIMALS"/>
    <d v="2011-06-03T00:00:00"/>
    <s v="USTBD1100012"/>
    <s v="COMPACT DISC"/>
    <s v="CD"/>
    <d v="2023-11-01T00:00:00"/>
    <d v="2023-11-30T00:00:00"/>
    <s v="SPOTIFY USA INC"/>
    <n v="2.94"/>
    <n v="1032"/>
  </r>
  <r>
    <s v="NOW CNTRY CLSCS '00S"/>
    <s v="NOW"/>
    <s v="NOW CNTRY CLSCS '00S"/>
    <s v="NOW"/>
    <s v="AD SUPPORTED STREAMS"/>
    <s v="25"/>
    <s v="AD SUPPORTED STREAMS"/>
    <s v="C4"/>
    <s v="TRACK"/>
    <s v="T"/>
    <s v="OTHER LIVES"/>
    <x v="2"/>
    <s v="00884977995282"/>
    <s v="OTHER LIVES"/>
    <s v="TAMER ANIMALS"/>
    <d v="2011-06-03T00:00:00"/>
    <s v="USTBD1100012"/>
    <s v="COMPACT DISC"/>
    <s v="CD"/>
    <d v="2023-11-01T00:00:00"/>
    <d v="2023-11-30T00:00:00"/>
    <s v="YOU TUBE"/>
    <n v="0.09"/>
    <n v="45"/>
  </r>
  <r>
    <s v="NOW CNTRY CLSCS '00S"/>
    <s v="NOW"/>
    <s v="NOW CNTRY CLSCS '00S"/>
    <s v="NOW"/>
    <s v="AD SUPPORTED STREAMS"/>
    <s v="25"/>
    <s v="AD SUPPORTED STREAMS"/>
    <s v="C4"/>
    <s v="TRACK"/>
    <s v="T"/>
    <s v="OTHER LIVES"/>
    <x v="2"/>
    <s v="00884977995282"/>
    <s v="OTHER LIVES"/>
    <s v="WEATHER"/>
    <d v="2011-06-03T00:00:00"/>
    <s v="USTBD1100014"/>
    <s v="COMPACT DISC"/>
    <s v="CD"/>
    <d v="2023-11-01T00:00:00"/>
    <d v="2023-11-30T00:00:00"/>
    <s v="SPOTIFY USA INC"/>
    <n v="0.08"/>
    <n v="29"/>
  </r>
  <r>
    <s v="NOW CNTRY CLSCS '00S"/>
    <s v="NOW"/>
    <s v="NOW CNTRY CLSCS '00S"/>
    <s v="NOW"/>
    <s v="AD SUPPORTED STREAMS"/>
    <s v="25"/>
    <s v="AD SUPPORTED STREAMS"/>
    <s v="C4"/>
    <s v="TRACK"/>
    <s v="T"/>
    <s v="OTHER LIVES"/>
    <x v="2"/>
    <s v="00884977995282"/>
    <s v="OTHER LIVES"/>
    <s v="WOODWIND"/>
    <d v="2011-06-03T00:00:00"/>
    <s v="USTBD1100016"/>
    <s v="COMPACT DISC"/>
    <s v="CD"/>
    <d v="2023-11-01T00:00:00"/>
    <d v="2023-11-30T00:00:00"/>
    <s v="SPOTIFY USA INC"/>
    <n v="0.32"/>
    <n v="112"/>
  </r>
  <r>
    <s v="NOW CNTRY CLSCS '00S"/>
    <s v="NOW"/>
    <s v="NOW CNTRY CLSCS '00S"/>
    <s v="NOW"/>
    <s v="AD SUPPORTED STREAMS"/>
    <s v="25"/>
    <s v="DIGITAL STREAM"/>
    <s v="39"/>
    <s v="TRACK"/>
    <s v="T"/>
    <s v="OTHER LIVES"/>
    <x v="2"/>
    <s v="00884977995282"/>
    <s v="OTHER LIVES"/>
    <s v="AS I LAY MY HEAD DOWN"/>
    <d v="2011-06-03T00:00:00"/>
    <s v="USTBD1100010"/>
    <s v="COMPACT DISC"/>
    <s v="CD"/>
    <d v="2023-11-01T00:00:00"/>
    <d v="2023-11-30T00:00:00"/>
    <s v="AMAZON"/>
    <n v="0"/>
    <n v="1"/>
  </r>
  <r>
    <s v="NOW CNTRY CLSCS '00S"/>
    <s v="NOW"/>
    <s v="NOW CNTRY CLSCS '00S"/>
    <s v="NOW"/>
    <s v="AD SUPPORTED STREAMS"/>
    <s v="25"/>
    <s v="DIGITAL STREAM"/>
    <s v="39"/>
    <s v="TRACK"/>
    <s v="T"/>
    <s v="OTHER LIVES"/>
    <x v="2"/>
    <s v="00884977995282"/>
    <s v="OTHER LIVES"/>
    <s v="DUST BOWL III"/>
    <d v="2011-06-03T00:00:00"/>
    <s v="USTBD1100013"/>
    <s v="COMPACT DISC"/>
    <s v="CD"/>
    <d v="2023-11-01T00:00:00"/>
    <d v="2023-11-30T00:00:00"/>
    <s v="AMAZON"/>
    <n v="0.03"/>
    <n v="8"/>
  </r>
  <r>
    <s v="NOW CNTRY CLSCS '00S"/>
    <s v="NOW"/>
    <s v="NOW CNTRY CLSCS '00S"/>
    <s v="NOW"/>
    <s v="AD SUPPORTED STREAMS"/>
    <s v="25"/>
    <s v="DIGITAL STREAM"/>
    <s v="39"/>
    <s v="TRACK"/>
    <s v="T"/>
    <s v="OTHER LIVES"/>
    <x v="2"/>
    <s v="00884977995282"/>
    <s v="OTHER LIVES"/>
    <s v="DUST BOWL III"/>
    <d v="2011-06-03T00:00:00"/>
    <s v="USTBD1100013"/>
    <s v="COMPACT DISC"/>
    <s v="CD"/>
    <d v="2023-10-01T00:00:00"/>
    <d v="2023-10-31T00:00:00"/>
    <s v="WIMP/TIDAL"/>
    <n v="0"/>
    <n v="1"/>
  </r>
  <r>
    <s v="NOW CNTRY CLSCS '00S"/>
    <s v="NOW"/>
    <s v="NOW CNTRY CLSCS '00S"/>
    <s v="NOW"/>
    <s v="AD SUPPORTED STREAMS"/>
    <s v="25"/>
    <s v="DIGITAL STREAM"/>
    <s v="39"/>
    <s v="TRACK"/>
    <s v="T"/>
    <s v="OTHER LIVES"/>
    <x v="2"/>
    <s v="00884977995282"/>
    <s v="OTHER LIVES"/>
    <s v="FOR 12"/>
    <d v="2011-06-03T00:00:00"/>
    <s v="USTBD1100011"/>
    <s v="COMPACT DISC"/>
    <s v="CD"/>
    <d v="2023-11-01T00:00:00"/>
    <d v="2023-11-30T00:00:00"/>
    <s v="AMAZON"/>
    <n v="0.01"/>
    <n v="3"/>
  </r>
  <r>
    <s v="NOW CNTRY CLSCS '00S"/>
    <s v="NOW"/>
    <s v="NOW CNTRY CLSCS '00S"/>
    <s v="NOW"/>
    <s v="AD SUPPORTED STREAMS"/>
    <s v="25"/>
    <s v="DIGITAL STREAM"/>
    <s v="39"/>
    <s v="TRACK"/>
    <s v="T"/>
    <s v="OTHER LIVES"/>
    <x v="2"/>
    <s v="00884977995282"/>
    <s v="OTHER LIVES"/>
    <s v="FOR 12"/>
    <d v="2011-06-03T00:00:00"/>
    <s v="USTBD1100011"/>
    <s v="COMPACT DISC"/>
    <s v="CD"/>
    <d v="2023-10-01T00:00:00"/>
    <d v="2023-10-31T00:00:00"/>
    <s v="WIMP/TIDAL"/>
    <n v="0"/>
    <n v="1"/>
  </r>
  <r>
    <s v="NOW CNTRY CLSCS '00S"/>
    <s v="NOW"/>
    <s v="NOW CNTRY CLSCS '00S"/>
    <s v="NOW"/>
    <s v="AD SUPPORTED STREAMS"/>
    <s v="25"/>
    <s v="DIGITAL STREAM"/>
    <s v="39"/>
    <s v="TRACK"/>
    <s v="T"/>
    <s v="OTHER LIVES"/>
    <x v="2"/>
    <s v="00884977995282"/>
    <s v="OTHER LIVES"/>
    <s v="LANDFORMS"/>
    <d v="2011-06-03T00:00:00"/>
    <s v="USTBD1100018"/>
    <s v="COMPACT DISC"/>
    <s v="CD"/>
    <d v="2023-11-01T00:00:00"/>
    <d v="2023-11-30T00:00:00"/>
    <s v="AMAZON"/>
    <n v="0"/>
    <n v="1"/>
  </r>
  <r>
    <s v="NOW CNTRY CLSCS '00S"/>
    <s v="NOW"/>
    <s v="NOW CNTRY CLSCS '00S"/>
    <s v="NOW"/>
    <s v="AD SUPPORTED STREAMS"/>
    <s v="25"/>
    <s v="DIGITAL STREAM"/>
    <s v="39"/>
    <s v="TRACK"/>
    <s v="T"/>
    <s v="OTHER LIVES"/>
    <x v="2"/>
    <s v="00884977995282"/>
    <s v="OTHER LIVES"/>
    <s v="OLD STATUES"/>
    <d v="2011-06-03T00:00:00"/>
    <s v="USTBD1100015"/>
    <s v="COMPACT DISC"/>
    <s v="CD"/>
    <d v="2023-11-01T00:00:00"/>
    <d v="2023-11-30T00:00:00"/>
    <s v="AMAZON"/>
    <n v="0"/>
    <n v="1"/>
  </r>
  <r>
    <s v="NOW CNTRY CLSCS '00S"/>
    <s v="NOW"/>
    <s v="NOW CNTRY CLSCS '00S"/>
    <s v="NOW"/>
    <s v="AD SUPPORTED STREAMS"/>
    <s v="25"/>
    <s v="DIGITAL STREAM"/>
    <s v="39"/>
    <s v="TRACK"/>
    <s v="T"/>
    <s v="OTHER LIVES"/>
    <x v="2"/>
    <s v="00884977995282"/>
    <s v="OTHER LIVES"/>
    <s v="TAMER ANIMALS"/>
    <d v="2011-06-03T00:00:00"/>
    <s v="USTBD1100012"/>
    <s v="COMPACT DISC"/>
    <s v="CD"/>
    <d v="2023-11-01T00:00:00"/>
    <d v="2023-11-30T00:00:00"/>
    <s v="AMAZON"/>
    <n v="0.01"/>
    <n v="3"/>
  </r>
  <r>
    <s v="NOW CNTRY CLSCS '00S"/>
    <s v="NOW"/>
    <s v="NOW CNTRY CLSCS '00S"/>
    <s v="NOW"/>
    <s v="AD SUPPORTED STREAMS"/>
    <s v="25"/>
    <s v="DIGITAL STREAM"/>
    <s v="39"/>
    <s v="TRACK"/>
    <s v="T"/>
    <s v="OTHER LIVES"/>
    <x v="2"/>
    <s v="00884977995282"/>
    <s v="OTHER LIVES"/>
    <s v="TAMER ANIMALS"/>
    <d v="2011-06-03T00:00:00"/>
    <s v="USTBD1100012"/>
    <s v="COMPACT DISC"/>
    <s v="CD"/>
    <d v="2023-10-01T00:00:00"/>
    <d v="2023-10-31T00:00:00"/>
    <s v="WIMP/TIDAL"/>
    <n v="0.01"/>
    <n v="5"/>
  </r>
  <r>
    <s v="NOW CNTRY CLSCS '00S"/>
    <s v="NOW"/>
    <s v="NOW CNTRY CLSCS '00S"/>
    <s v="NOW"/>
    <s v="AD SUPPORTED STREAMS"/>
    <s v="25"/>
    <s v="DIGITAL STREAM"/>
    <s v="39"/>
    <s v="TRACK"/>
    <s v="T"/>
    <s v="OTHER LIVES"/>
    <x v="2"/>
    <s v="00884977995282"/>
    <s v="OTHER LIVES"/>
    <s v="WEATHER"/>
    <d v="2011-06-03T00:00:00"/>
    <s v="USTBD1100014"/>
    <s v="COMPACT DISC"/>
    <s v="CD"/>
    <d v="2023-11-01T00:00:00"/>
    <d v="2023-11-30T00:00:00"/>
    <s v="AMAZON"/>
    <n v="0"/>
    <n v="1"/>
  </r>
  <r>
    <s v="NOW CNTRY CLSCS '00S"/>
    <s v="NOW"/>
    <s v="NOW CNTRY CLSCS '00S"/>
    <s v="NOW"/>
    <s v="FIXED PLAYS"/>
    <s v="35"/>
    <s v="Fixed Plays"/>
    <s v="B6"/>
    <s v="TRACK"/>
    <s v="T"/>
    <s v="OTHER LIVES"/>
    <x v="2"/>
    <s v="00884977995282"/>
    <s v="OTHER LIVES"/>
    <s v="AS I LAY MY HEAD DOWN"/>
    <d v="2011-06-03T00:00:00"/>
    <s v="USTBD1100010"/>
    <s v="COMPACT DISC"/>
    <s v="CD"/>
    <d v="2023-11-05T00:00:00"/>
    <d v="2023-12-02T00:00:00"/>
    <s v="APPLE DIGITAL SALES"/>
    <n v="0.03"/>
    <n v="99"/>
  </r>
  <r>
    <s v="NOW CNTRY CLSCS '00S"/>
    <s v="NOW"/>
    <s v="NOW CNTRY CLSCS '00S"/>
    <s v="NOW"/>
    <s v="FIXED PLAYS"/>
    <s v="35"/>
    <s v="Fixed Plays"/>
    <s v="B6"/>
    <s v="TRACK"/>
    <s v="T"/>
    <s v="OTHER LIVES"/>
    <x v="2"/>
    <s v="00884977995282"/>
    <s v="OTHER LIVES"/>
    <s v="DARK HORSE"/>
    <d v="2011-06-03T00:00:00"/>
    <s v="USTBD1100009"/>
    <s v="COMPACT DISC"/>
    <s v="CD"/>
    <d v="2023-11-05T00:00:00"/>
    <d v="2023-12-02T00:00:00"/>
    <s v="APPLE DIGITAL SALES"/>
    <n v="0.02"/>
    <n v="81"/>
  </r>
  <r>
    <s v="NOW CNTRY CLSCS '00S"/>
    <s v="NOW"/>
    <s v="NOW CNTRY CLSCS '00S"/>
    <s v="NOW"/>
    <s v="FIXED PLAYS"/>
    <s v="35"/>
    <s v="Fixed Plays"/>
    <s v="B6"/>
    <s v="TRACK"/>
    <s v="T"/>
    <s v="OTHER LIVES"/>
    <x v="2"/>
    <s v="00884977995282"/>
    <s v="OTHER LIVES"/>
    <s v="DESERT"/>
    <d v="2011-06-03T00:00:00"/>
    <s v="USTBD1100017"/>
    <s v="COMPACT DISC"/>
    <s v="CD"/>
    <d v="2023-11-05T00:00:00"/>
    <d v="2023-12-02T00:00:00"/>
    <s v="APPLE DIGITAL SALES"/>
    <n v="0.02"/>
    <n v="75"/>
  </r>
  <r>
    <s v="NOW CNTRY CLSCS '00S"/>
    <s v="NOW"/>
    <s v="NOW CNTRY CLSCS '00S"/>
    <s v="NOW"/>
    <s v="FIXED PLAYS"/>
    <s v="35"/>
    <s v="Fixed Plays"/>
    <s v="B6"/>
    <s v="TRACK"/>
    <s v="T"/>
    <s v="OTHER LIVES"/>
    <x v="2"/>
    <s v="00884977995282"/>
    <s v="OTHER LIVES"/>
    <s v="DUST BOWL III"/>
    <d v="2011-06-03T00:00:00"/>
    <s v="USTBD1100013"/>
    <s v="COMPACT DISC"/>
    <s v="CD"/>
    <d v="2023-11-05T00:00:00"/>
    <d v="2023-12-02T00:00:00"/>
    <s v="APPLE DIGITAL SALES"/>
    <n v="0.16"/>
    <n v="524"/>
  </r>
  <r>
    <s v="NOW CNTRY CLSCS '00S"/>
    <s v="NOW"/>
    <s v="NOW CNTRY CLSCS '00S"/>
    <s v="NOW"/>
    <s v="FIXED PLAYS"/>
    <s v="35"/>
    <s v="Fixed Plays"/>
    <s v="B6"/>
    <s v="TRACK"/>
    <s v="T"/>
    <s v="OTHER LIVES"/>
    <x v="2"/>
    <s v="00884977995282"/>
    <s v="OTHER LIVES"/>
    <s v="FOR 12"/>
    <d v="2011-06-03T00:00:00"/>
    <s v="USTBD1100011"/>
    <s v="COMPACT DISC"/>
    <s v="CD"/>
    <d v="2023-11-05T00:00:00"/>
    <d v="2023-12-02T00:00:00"/>
    <s v="APPLE DIGITAL SALES"/>
    <n v="0.14000000000000001"/>
    <n v="460"/>
  </r>
  <r>
    <s v="NOW CNTRY CLSCS '00S"/>
    <s v="NOW"/>
    <s v="NOW CNTRY CLSCS '00S"/>
    <s v="NOW"/>
    <s v="FIXED PLAYS"/>
    <s v="35"/>
    <s v="Fixed Plays"/>
    <s v="B6"/>
    <s v="TRACK"/>
    <s v="T"/>
    <s v="OTHER LIVES"/>
    <x v="2"/>
    <s v="00884977995282"/>
    <s v="OTHER LIVES"/>
    <s v="HEADING EAST"/>
    <d v="2011-06-03T00:00:00"/>
    <s v="USTBD1100019"/>
    <s v="COMPACT DISC"/>
    <s v="CD"/>
    <d v="2023-11-05T00:00:00"/>
    <d v="2023-12-02T00:00:00"/>
    <s v="APPLE DIGITAL SALES"/>
    <n v="0.02"/>
    <n v="75"/>
  </r>
  <r>
    <s v="NOW CNTRY CLSCS '00S"/>
    <s v="NOW"/>
    <s v="NOW CNTRY CLSCS '00S"/>
    <s v="NOW"/>
    <s v="FIXED PLAYS"/>
    <s v="35"/>
    <s v="Fixed Plays"/>
    <s v="B6"/>
    <s v="TRACK"/>
    <s v="T"/>
    <s v="OTHER LIVES"/>
    <x v="2"/>
    <s v="00884977995282"/>
    <s v="OTHER LIVES"/>
    <s v="LANDFORMS"/>
    <d v="2011-06-03T00:00:00"/>
    <s v="USTBD1100018"/>
    <s v="COMPACT DISC"/>
    <s v="CD"/>
    <d v="2023-11-05T00:00:00"/>
    <d v="2023-12-02T00:00:00"/>
    <s v="APPLE DIGITAL SALES"/>
    <n v="0.02"/>
    <n v="75"/>
  </r>
  <r>
    <s v="NOW CNTRY CLSCS '00S"/>
    <s v="NOW"/>
    <s v="NOW CNTRY CLSCS '00S"/>
    <s v="NOW"/>
    <s v="FIXED PLAYS"/>
    <s v="35"/>
    <s v="Fixed Plays"/>
    <s v="B6"/>
    <s v="TRACK"/>
    <s v="T"/>
    <s v="OTHER LIVES"/>
    <x v="2"/>
    <s v="00884977995282"/>
    <s v="OTHER LIVES"/>
    <s v="OLD STATUES"/>
    <d v="2011-06-03T00:00:00"/>
    <s v="USTBD1100015"/>
    <s v="COMPACT DISC"/>
    <s v="CD"/>
    <d v="2023-11-05T00:00:00"/>
    <d v="2023-12-02T00:00:00"/>
    <s v="APPLE DIGITAL SALES"/>
    <n v="0.02"/>
    <n v="80"/>
  </r>
  <r>
    <s v="NOW CNTRY CLSCS '00S"/>
    <s v="NOW"/>
    <s v="NOW CNTRY CLSCS '00S"/>
    <s v="NOW"/>
    <s v="FIXED PLAYS"/>
    <s v="35"/>
    <s v="Fixed Plays"/>
    <s v="B6"/>
    <s v="TRACK"/>
    <s v="T"/>
    <s v="OTHER LIVES"/>
    <x v="2"/>
    <s v="00884977995282"/>
    <s v="OTHER LIVES"/>
    <s v="TAMER ANIMALS"/>
    <d v="2011-06-03T00:00:00"/>
    <s v="USTBD1100012"/>
    <s v="COMPACT DISC"/>
    <s v="CD"/>
    <d v="2023-11-05T00:00:00"/>
    <d v="2023-12-02T00:00:00"/>
    <s v="APPLE DIGITAL SALES"/>
    <n v="0.04"/>
    <n v="125"/>
  </r>
  <r>
    <s v="NOW CNTRY CLSCS '00S"/>
    <s v="NOW"/>
    <s v="NOW CNTRY CLSCS '00S"/>
    <s v="NOW"/>
    <s v="FIXED PLAYS"/>
    <s v="35"/>
    <s v="Fixed Plays"/>
    <s v="B6"/>
    <s v="TRACK"/>
    <s v="T"/>
    <s v="OTHER LIVES"/>
    <x v="2"/>
    <s v="00884977995282"/>
    <s v="OTHER LIVES"/>
    <s v="WEATHER"/>
    <d v="2011-06-03T00:00:00"/>
    <s v="USTBD1100014"/>
    <s v="COMPACT DISC"/>
    <s v="CD"/>
    <d v="2023-11-05T00:00:00"/>
    <d v="2023-12-02T00:00:00"/>
    <s v="APPLE DIGITAL SALES"/>
    <n v="0.02"/>
    <n v="79"/>
  </r>
  <r>
    <s v="NOW CNTRY CLSCS '00S"/>
    <s v="NOW"/>
    <s v="NOW CNTRY CLSCS '00S"/>
    <s v="NOW"/>
    <s v="FIXED PLAYS"/>
    <s v="35"/>
    <s v="Fixed Plays"/>
    <s v="B6"/>
    <s v="TRACK"/>
    <s v="T"/>
    <s v="OTHER LIVES"/>
    <x v="2"/>
    <s v="00884977995282"/>
    <s v="OTHER LIVES"/>
    <s v="WOODWIND"/>
    <d v="2011-06-03T00:00:00"/>
    <s v="USTBD1100016"/>
    <s v="COMPACT DISC"/>
    <s v="CD"/>
    <d v="2023-11-05T00:00:00"/>
    <d v="2023-12-02T00:00:00"/>
    <s v="APPLE DIGITAL SALES"/>
    <n v="0.02"/>
    <n v="73"/>
  </r>
  <r>
    <s v="NOW CNTRY CLSCS '00S"/>
    <s v="NOW"/>
    <s v="NOW CNTRY CLSCS '00S"/>
    <s v="NOW"/>
    <s v="PORTABLE SUB DEVICE PLAYS"/>
    <s v="16"/>
    <s v="PORTABLE SUBSCRIPTIONS"/>
    <s v="12"/>
    <s v="TRACK"/>
    <s v="T"/>
    <s v="OTHER LIVES"/>
    <x v="2"/>
    <s v="00884977995282"/>
    <s v="OTHER LIVES"/>
    <s v="AS I LAY MY HEAD DOWN"/>
    <d v="2011-06-03T00:00:00"/>
    <s v="USTBD1100010"/>
    <s v="COMPACT DISC"/>
    <s v="CD"/>
    <d v="2023-08-01T00:00:00"/>
    <d v="2023-08-31T00:00:00"/>
    <s v="LISTEN/RHAPSODY"/>
    <n v="0.09"/>
    <n v="4"/>
  </r>
  <r>
    <s v="NOW CNTRY CLSCS '00S"/>
    <s v="NOW"/>
    <s v="NOW CNTRY CLSCS '00S"/>
    <s v="NOW"/>
    <s v="PORTABLE SUB DEVICE PLAYS"/>
    <s v="16"/>
    <s v="PORTABLE SUBSCRIPTIONS"/>
    <s v="12"/>
    <s v="TRACK"/>
    <s v="T"/>
    <s v="OTHER LIVES"/>
    <x v="2"/>
    <s v="00884977995282"/>
    <s v="OTHER LIVES"/>
    <s v="AS I LAY MY HEAD DOWN"/>
    <d v="2011-06-03T00:00:00"/>
    <s v="USTBD1100010"/>
    <s v="COMPACT DISC"/>
    <s v="CD"/>
    <d v="2023-07-01T00:00:00"/>
    <d v="2023-07-31T00:00:00"/>
    <s v="LISTEN/RHAPSODY"/>
    <n v="0.01"/>
    <n v="0"/>
  </r>
  <r>
    <s v="NOW CNTRY CLSCS '00S"/>
    <s v="NOW"/>
    <s v="NOW CNTRY CLSCS '00S"/>
    <s v="NOW"/>
    <s v="PORTABLE SUB DEVICE PLAYS"/>
    <s v="16"/>
    <s v="PORTABLE SUBSCRIPTIONS"/>
    <s v="12"/>
    <s v="TRACK"/>
    <s v="T"/>
    <s v="OTHER LIVES"/>
    <x v="2"/>
    <s v="00884977995282"/>
    <s v="OTHER LIVES"/>
    <s v="AS I LAY MY HEAD DOWN"/>
    <d v="2011-06-03T00:00:00"/>
    <s v="USTBD1100010"/>
    <s v="COMPACT DISC"/>
    <s v="CD"/>
    <d v="2023-06-01T00:00:00"/>
    <d v="2023-06-30T00:00:00"/>
    <s v="LISTEN/RHAPSODY"/>
    <n v="0.04"/>
    <n v="2"/>
  </r>
  <r>
    <s v="NOW CNTRY CLSCS '00S"/>
    <s v="NOW"/>
    <s v="NOW CNTRY CLSCS '00S"/>
    <s v="NOW"/>
    <s v="PORTABLE SUB DEVICE PLAYS"/>
    <s v="16"/>
    <s v="PORTABLE SUBSCRIPTIONS"/>
    <s v="12"/>
    <s v="TRACK"/>
    <s v="T"/>
    <s v="OTHER LIVES"/>
    <x v="2"/>
    <s v="00884977995282"/>
    <s v="OTHER LIVES"/>
    <s v="DESERT"/>
    <d v="2011-06-03T00:00:00"/>
    <s v="USTBD1100017"/>
    <s v="COMPACT DISC"/>
    <s v="CD"/>
    <d v="2023-06-01T00:00:00"/>
    <d v="2023-06-30T00:00:00"/>
    <s v="LISTEN/RHAPSODY"/>
    <n v="0.03"/>
    <n v="1"/>
  </r>
  <r>
    <s v="NOW CNTRY CLSCS '00S"/>
    <s v="NOW"/>
    <s v="NOW CNTRY CLSCS '00S"/>
    <s v="NOW"/>
    <s v="PORTABLE SUB DEVICE PLAYS"/>
    <s v="16"/>
    <s v="PORTABLE SUBSCRIPTIONS"/>
    <s v="12"/>
    <s v="TRACK"/>
    <s v="T"/>
    <s v="OTHER LIVES"/>
    <x v="2"/>
    <s v="00884977995282"/>
    <s v="OTHER LIVES"/>
    <s v="DUST BOWL III"/>
    <d v="2011-06-03T00:00:00"/>
    <s v="USTBD1100013"/>
    <s v="COMPACT DISC"/>
    <s v="CD"/>
    <d v="2023-08-01T00:00:00"/>
    <d v="2023-08-31T00:00:00"/>
    <s v="LISTEN/RHAPSODY"/>
    <n v="0.12"/>
    <n v="5"/>
  </r>
  <r>
    <s v="NOW CNTRY CLSCS '00S"/>
    <s v="NOW"/>
    <s v="NOW CNTRY CLSCS '00S"/>
    <s v="NOW"/>
    <s v="PORTABLE SUB DEVICE PLAYS"/>
    <s v="16"/>
    <s v="PORTABLE SUBSCRIPTIONS"/>
    <s v="12"/>
    <s v="TRACK"/>
    <s v="T"/>
    <s v="OTHER LIVES"/>
    <x v="2"/>
    <s v="00884977995282"/>
    <s v="OTHER LIVES"/>
    <s v="DUST BOWL III"/>
    <d v="2011-06-03T00:00:00"/>
    <s v="USTBD1100013"/>
    <s v="COMPACT DISC"/>
    <s v="CD"/>
    <d v="2023-06-01T00:00:00"/>
    <d v="2023-06-30T00:00:00"/>
    <s v="LISTEN/RHAPSODY"/>
    <n v="0.04"/>
    <n v="2"/>
  </r>
  <r>
    <s v="NOW CNTRY CLSCS '00S"/>
    <s v="NOW"/>
    <s v="NOW CNTRY CLSCS '00S"/>
    <s v="NOW"/>
    <s v="PORTABLE SUB DEVICE PLAYS"/>
    <s v="16"/>
    <s v="PORTABLE SUBSCRIPTIONS"/>
    <s v="12"/>
    <s v="TRACK"/>
    <s v="T"/>
    <s v="OTHER LIVES"/>
    <x v="2"/>
    <s v="00884977995282"/>
    <s v="OTHER LIVES"/>
    <s v="FOR 12"/>
    <d v="2011-06-03T00:00:00"/>
    <s v="USTBD1100011"/>
    <s v="COMPACT DISC"/>
    <s v="CD"/>
    <d v="2023-08-01T00:00:00"/>
    <d v="2023-08-31T00:00:00"/>
    <s v="LISTEN/RHAPSODY"/>
    <n v="0.05"/>
    <n v="2"/>
  </r>
  <r>
    <s v="NOW CNTRY CLSCS '00S"/>
    <s v="NOW"/>
    <s v="NOW CNTRY CLSCS '00S"/>
    <s v="NOW"/>
    <s v="PORTABLE SUB DEVICE PLAYS"/>
    <s v="16"/>
    <s v="PORTABLE SUBSCRIPTIONS"/>
    <s v="12"/>
    <s v="TRACK"/>
    <s v="T"/>
    <s v="OTHER LIVES"/>
    <x v="2"/>
    <s v="00884977995282"/>
    <s v="OTHER LIVES"/>
    <s v="FOR 12"/>
    <d v="2011-06-03T00:00:00"/>
    <s v="USTBD1100011"/>
    <s v="COMPACT DISC"/>
    <s v="CD"/>
    <d v="2023-06-01T00:00:00"/>
    <d v="2023-06-30T00:00:00"/>
    <s v="LISTEN/RHAPSODY"/>
    <n v="0.02"/>
    <n v="1"/>
  </r>
  <r>
    <s v="NOW CNTRY CLSCS '00S"/>
    <s v="NOW"/>
    <s v="NOW CNTRY CLSCS '00S"/>
    <s v="NOW"/>
    <s v="PORTABLE SUB DEVICE PLAYS"/>
    <s v="16"/>
    <s v="PORTABLE SUBSCRIPTIONS"/>
    <s v="12"/>
    <s v="TRACK"/>
    <s v="T"/>
    <s v="OTHER LIVES"/>
    <x v="2"/>
    <s v="00884977995282"/>
    <s v="OTHER LIVES"/>
    <s v="HEADING EAST"/>
    <d v="2011-06-03T00:00:00"/>
    <s v="USTBD1100019"/>
    <s v="COMPACT DISC"/>
    <s v="CD"/>
    <d v="2023-07-01T00:00:00"/>
    <d v="2023-07-31T00:00:00"/>
    <s v="BROADBAND INSTRUMENTS CORP."/>
    <n v="0.01"/>
    <n v="1"/>
  </r>
  <r>
    <s v="NOW CNTRY CLSCS '00S"/>
    <s v="NOW"/>
    <s v="NOW CNTRY CLSCS '00S"/>
    <s v="NOW"/>
    <s v="PORTABLE SUB DEVICE PLAYS"/>
    <s v="16"/>
    <s v="PORTABLE SUBSCRIPTIONS"/>
    <s v="12"/>
    <s v="TRACK"/>
    <s v="T"/>
    <s v="OTHER LIVES"/>
    <x v="2"/>
    <s v="00884977995282"/>
    <s v="OTHER LIVES"/>
    <s v="HEADING EAST"/>
    <d v="2011-06-03T00:00:00"/>
    <s v="USTBD1100019"/>
    <s v="COMPACT DISC"/>
    <s v="CD"/>
    <d v="2023-06-01T00:00:00"/>
    <d v="2023-06-30T00:00:00"/>
    <s v="LISTEN/RHAPSODY"/>
    <n v="0.02"/>
    <n v="1"/>
  </r>
  <r>
    <s v="NOW CNTRY CLSCS '00S"/>
    <s v="NOW"/>
    <s v="NOW CNTRY CLSCS '00S"/>
    <s v="NOW"/>
    <s v="PORTABLE SUB DEVICE PLAYS"/>
    <s v="16"/>
    <s v="PORTABLE SUBSCRIPTIONS"/>
    <s v="12"/>
    <s v="TRACK"/>
    <s v="T"/>
    <s v="OTHER LIVES"/>
    <x v="2"/>
    <s v="00884977995282"/>
    <s v="OTHER LIVES"/>
    <s v="HEADING EAST"/>
    <d v="2011-06-03T00:00:00"/>
    <s v="USTBD1100019"/>
    <s v="COMPACT DISC"/>
    <s v="CD"/>
    <d v="2023-04-01T00:00:00"/>
    <d v="2023-04-30T00:00:00"/>
    <s v="BROADBAND INSTRUMENTS CORP."/>
    <n v="0.01"/>
    <n v="1"/>
  </r>
  <r>
    <s v="NOW CNTRY CLSCS '00S"/>
    <s v="NOW"/>
    <s v="NOW CNTRY CLSCS '00S"/>
    <s v="NOW"/>
    <s v="PORTABLE SUB DEVICE PLAYS"/>
    <s v="16"/>
    <s v="PORTABLE SUBSCRIPTIONS"/>
    <s v="12"/>
    <s v="TRACK"/>
    <s v="T"/>
    <s v="OTHER LIVES"/>
    <x v="2"/>
    <s v="00884977995282"/>
    <s v="OTHER LIVES"/>
    <s v="LANDFORMS"/>
    <d v="2011-06-03T00:00:00"/>
    <s v="USTBD1100018"/>
    <s v="COMPACT DISC"/>
    <s v="CD"/>
    <d v="2023-06-01T00:00:00"/>
    <d v="2023-06-30T00:00:00"/>
    <s v="LISTEN/RHAPSODY"/>
    <n v="0.02"/>
    <n v="1"/>
  </r>
  <r>
    <s v="NOW CNTRY CLSCS '00S"/>
    <s v="NOW"/>
    <s v="NOW CNTRY CLSCS '00S"/>
    <s v="NOW"/>
    <s v="PORTABLE SUB DEVICE PLAYS"/>
    <s v="16"/>
    <s v="PORTABLE SUBSCRIPTIONS"/>
    <s v="12"/>
    <s v="TRACK"/>
    <s v="T"/>
    <s v="OTHER LIVES"/>
    <x v="2"/>
    <s v="00884977995282"/>
    <s v="OTHER LIVES"/>
    <s v="OLD STATUES"/>
    <d v="2011-06-03T00:00:00"/>
    <s v="USTBD1100015"/>
    <s v="COMPACT DISC"/>
    <s v="CD"/>
    <d v="2023-06-01T00:00:00"/>
    <d v="2023-06-30T00:00:00"/>
    <s v="LISTEN/RHAPSODY"/>
    <n v="0.02"/>
    <n v="1"/>
  </r>
  <r>
    <s v="NOW CNTRY CLSCS '00S"/>
    <s v="NOW"/>
    <s v="NOW CNTRY CLSCS '00S"/>
    <s v="NOW"/>
    <s v="PORTABLE SUB DEVICE PLAYS"/>
    <s v="16"/>
    <s v="PORTABLE SUBSCRIPTIONS"/>
    <s v="12"/>
    <s v="TRACK"/>
    <s v="T"/>
    <s v="OTHER LIVES"/>
    <x v="2"/>
    <s v="00884977995282"/>
    <s v="OTHER LIVES"/>
    <s v="OLD STATUES"/>
    <d v="2011-06-03T00:00:00"/>
    <s v="USTBD1100015"/>
    <s v="COMPACT DISC"/>
    <s v="CD"/>
    <d v="2023-04-01T00:00:00"/>
    <d v="2023-04-30T00:00:00"/>
    <s v="BROADBAND INSTRUMENTS CORP."/>
    <n v="0.01"/>
    <n v="1"/>
  </r>
  <r>
    <s v="NOW CNTRY CLSCS '00S"/>
    <s v="NOW"/>
    <s v="NOW CNTRY CLSCS '00S"/>
    <s v="NOW"/>
    <s v="PORTABLE SUB DEVICE PLAYS"/>
    <s v="16"/>
    <s v="PORTABLE SUBSCRIPTIONS"/>
    <s v="12"/>
    <s v="TRACK"/>
    <s v="T"/>
    <s v="OTHER LIVES"/>
    <x v="2"/>
    <s v="00884977995282"/>
    <s v="OTHER LIVES"/>
    <s v="TAMER ANIMALS"/>
    <d v="2011-06-03T00:00:00"/>
    <s v="USTBD1100012"/>
    <s v="COMPACT DISC"/>
    <s v="CD"/>
    <d v="2023-08-01T00:00:00"/>
    <d v="2023-08-31T00:00:00"/>
    <s v="LISTEN/RHAPSODY"/>
    <n v="0.05"/>
    <n v="2"/>
  </r>
  <r>
    <s v="NOW CNTRY CLSCS '00S"/>
    <s v="NOW"/>
    <s v="NOW CNTRY CLSCS '00S"/>
    <s v="NOW"/>
    <s v="PORTABLE SUB DEVICE PLAYS"/>
    <s v="16"/>
    <s v="PORTABLE SUBSCRIPTIONS"/>
    <s v="12"/>
    <s v="TRACK"/>
    <s v="T"/>
    <s v="OTHER LIVES"/>
    <x v="2"/>
    <s v="00884977995282"/>
    <s v="OTHER LIVES"/>
    <s v="TAMER ANIMALS"/>
    <d v="2011-06-03T00:00:00"/>
    <s v="USTBD1100012"/>
    <s v="COMPACT DISC"/>
    <s v="CD"/>
    <d v="2023-07-01T00:00:00"/>
    <d v="2023-07-31T00:00:00"/>
    <s v="BROADBAND INSTRUMENTS CORP."/>
    <n v="0.01"/>
    <n v="1"/>
  </r>
  <r>
    <s v="NOW CNTRY CLSCS '00S"/>
    <s v="NOW"/>
    <s v="NOW CNTRY CLSCS '00S"/>
    <s v="NOW"/>
    <s v="PORTABLE SUB DEVICE PLAYS"/>
    <s v="16"/>
    <s v="PORTABLE SUBSCRIPTIONS"/>
    <s v="12"/>
    <s v="TRACK"/>
    <s v="T"/>
    <s v="OTHER LIVES"/>
    <x v="2"/>
    <s v="00884977995282"/>
    <s v="OTHER LIVES"/>
    <s v="TAMER ANIMALS"/>
    <d v="2011-06-03T00:00:00"/>
    <s v="USTBD1100012"/>
    <s v="COMPACT DISC"/>
    <s v="CD"/>
    <d v="2023-06-01T00:00:00"/>
    <d v="2023-06-30T00:00:00"/>
    <s v="LISTEN/RHAPSODY"/>
    <n v="0.04"/>
    <n v="2"/>
  </r>
  <r>
    <s v="NOW CNTRY CLSCS '00S"/>
    <s v="NOW"/>
    <s v="NOW CNTRY CLSCS '00S"/>
    <s v="NOW"/>
    <s v="PORTABLE SUB DEVICE PLAYS"/>
    <s v="16"/>
    <s v="PORTABLE SUBSCRIPTIONS"/>
    <s v="12"/>
    <s v="TRACK"/>
    <s v="T"/>
    <s v="OTHER LIVES"/>
    <x v="2"/>
    <s v="00884977995282"/>
    <s v="OTHER LIVES"/>
    <s v="TAMER ANIMALS"/>
    <d v="2011-06-03T00:00:00"/>
    <s v="USTBD1100012"/>
    <s v="COMPACT DISC"/>
    <s v="CD"/>
    <d v="2023-05-01T00:00:00"/>
    <d v="2023-05-31T00:00:00"/>
    <s v="BROADBAND INSTRUMENTS CORP."/>
    <n v="0.04"/>
    <n v="3"/>
  </r>
  <r>
    <s v="NOW CNTRY CLSCS '00S"/>
    <s v="NOW"/>
    <s v="NOW CNTRY CLSCS '00S"/>
    <s v="NOW"/>
    <s v="PORTABLE SUB DEVICE PLAYS"/>
    <s v="16"/>
    <s v="PORTABLE SUBSCRIPTIONS"/>
    <s v="12"/>
    <s v="TRACK"/>
    <s v="T"/>
    <s v="OTHER LIVES"/>
    <x v="2"/>
    <s v="00884977995282"/>
    <s v="OTHER LIVES"/>
    <s v="TAMER ANIMALS"/>
    <d v="2011-06-03T00:00:00"/>
    <s v="USTBD1100012"/>
    <s v="COMPACT DISC"/>
    <s v="CD"/>
    <d v="2023-04-01T00:00:00"/>
    <d v="2023-04-30T00:00:00"/>
    <s v="BROADBAND INSTRUMENTS CORP."/>
    <n v="0.01"/>
    <n v="1"/>
  </r>
  <r>
    <s v="NOW CNTRY CLSCS '00S"/>
    <s v="NOW"/>
    <s v="NOW CNTRY CLSCS '00S"/>
    <s v="NOW"/>
    <s v="PORTABLE SUB DEVICE PLAYS"/>
    <s v="16"/>
    <s v="PORTABLE SUBSCRIPTIONS"/>
    <s v="12"/>
    <s v="TRACK"/>
    <s v="T"/>
    <s v="OTHER LIVES"/>
    <x v="2"/>
    <s v="00884977995282"/>
    <s v="OTHER LIVES"/>
    <s v="WEATHER"/>
    <d v="2011-06-03T00:00:00"/>
    <s v="USTBD1100014"/>
    <s v="COMPACT DISC"/>
    <s v="CD"/>
    <d v="2023-06-01T00:00:00"/>
    <d v="2023-06-30T00:00:00"/>
    <s v="LISTEN/RHAPSODY"/>
    <n v="0.02"/>
    <n v="1"/>
  </r>
  <r>
    <s v="NOW CNTRY CLSCS '00S"/>
    <s v="NOW"/>
    <s v="NOW CNTRY CLSCS '00S"/>
    <s v="NOW"/>
    <s v="PORTABLE SUB DEVICE PLAYS"/>
    <s v="16"/>
    <s v="PORTABLE SUBSCRIPTIONS"/>
    <s v="12"/>
    <s v="TRACK"/>
    <s v="T"/>
    <s v="OTHER LIVES"/>
    <x v="2"/>
    <s v="00884977995282"/>
    <s v="OTHER LIVES"/>
    <s v="WOODWIND"/>
    <d v="2011-06-03T00:00:00"/>
    <s v="USTBD1100016"/>
    <s v="COMPACT DISC"/>
    <s v="CD"/>
    <d v="2023-06-01T00:00:00"/>
    <d v="2023-06-30T00:00:00"/>
    <s v="LISTEN/RHAPSODY"/>
    <n v="0.02"/>
    <n v="1"/>
  </r>
  <r>
    <s v="NOW CNTRY CLSCS '00S"/>
    <s v="NOW"/>
    <s v="NOW CNTRY CLSCS '00S"/>
    <s v="NOW"/>
    <s v="PORTABLE SUB PROGRAMMED PLAYS"/>
    <s v="57"/>
    <s v="PORTABLE SUBSCRIPTIONS"/>
    <s v="12"/>
    <s v="TRACK"/>
    <s v="T"/>
    <s v="OTHER LIVES"/>
    <x v="2"/>
    <s v="00884977995282"/>
    <s v="OTHER LIVES"/>
    <s v="AS I LAY MY HEAD DOWN"/>
    <d v="2011-06-03T00:00:00"/>
    <s v="USTBD1100010"/>
    <s v="COMPACT DISC"/>
    <s v="CD"/>
    <d v="2023-11-01T00:00:00"/>
    <d v="2023-11-30T00:00:00"/>
    <s v="Amazon Prime"/>
    <n v="0.03"/>
    <n v="7"/>
  </r>
  <r>
    <s v="NOW CNTRY CLSCS '00S"/>
    <s v="NOW"/>
    <s v="NOW CNTRY CLSCS '00S"/>
    <s v="NOW"/>
    <s v="PORTABLE SUB PROGRAMMED PLAYS"/>
    <s v="57"/>
    <s v="PORTABLE SUBSCRIPTIONS"/>
    <s v="12"/>
    <s v="TRACK"/>
    <s v="T"/>
    <s v="OTHER LIVES"/>
    <x v="2"/>
    <s v="00884977995282"/>
    <s v="OTHER LIVES"/>
    <s v="AS I LAY MY HEAD DOWN"/>
    <d v="2011-06-03T00:00:00"/>
    <s v="USTBD1100010"/>
    <s v="COMPACT DISC"/>
    <s v="CD"/>
    <d v="2023-11-01T00:00:00"/>
    <d v="2023-11-30T00:00:00"/>
    <s v="Pandora"/>
    <n v="0.09"/>
    <n v="25"/>
  </r>
  <r>
    <s v="NOW CNTRY CLSCS '00S"/>
    <s v="NOW"/>
    <s v="NOW CNTRY CLSCS '00S"/>
    <s v="NOW"/>
    <s v="PORTABLE SUB PROGRAMMED PLAYS"/>
    <s v="57"/>
    <s v="PORTABLE SUBSCRIPTIONS"/>
    <s v="12"/>
    <s v="TRACK"/>
    <s v="T"/>
    <s v="OTHER LIVES"/>
    <x v="2"/>
    <s v="00884977995282"/>
    <s v="OTHER LIVES"/>
    <s v="DARK HORSE"/>
    <d v="2011-06-03T00:00:00"/>
    <s v="USTBD1100009"/>
    <s v="COMPACT DISC"/>
    <s v="CD"/>
    <d v="2023-11-01T00:00:00"/>
    <d v="2023-11-30T00:00:00"/>
    <s v="Amazon Prime"/>
    <n v="0.02"/>
    <n v="4"/>
  </r>
  <r>
    <s v="NOW CNTRY CLSCS '00S"/>
    <s v="NOW"/>
    <s v="NOW CNTRY CLSCS '00S"/>
    <s v="NOW"/>
    <s v="PORTABLE SUB PROGRAMMED PLAYS"/>
    <s v="57"/>
    <s v="PORTABLE SUBSCRIPTIONS"/>
    <s v="12"/>
    <s v="TRACK"/>
    <s v="T"/>
    <s v="OTHER LIVES"/>
    <x v="2"/>
    <s v="00884977995282"/>
    <s v="OTHER LIVES"/>
    <s v="DARK HORSE"/>
    <d v="2011-06-03T00:00:00"/>
    <s v="USTBD1100009"/>
    <s v="COMPACT DISC"/>
    <s v="CD"/>
    <d v="2023-11-01T00:00:00"/>
    <d v="2023-11-30T00:00:00"/>
    <s v="Pandora"/>
    <n v="0.04"/>
    <n v="11"/>
  </r>
  <r>
    <s v="NOW CNTRY CLSCS '00S"/>
    <s v="NOW"/>
    <s v="NOW CNTRY CLSCS '00S"/>
    <s v="NOW"/>
    <s v="PORTABLE SUB PROGRAMMED PLAYS"/>
    <s v="57"/>
    <s v="PORTABLE SUBSCRIPTIONS"/>
    <s v="12"/>
    <s v="TRACK"/>
    <s v="T"/>
    <s v="OTHER LIVES"/>
    <x v="2"/>
    <s v="00884977995282"/>
    <s v="OTHER LIVES"/>
    <s v="DESERT"/>
    <d v="2011-06-03T00:00:00"/>
    <s v="USTBD1100017"/>
    <s v="COMPACT DISC"/>
    <s v="CD"/>
    <d v="2023-11-01T00:00:00"/>
    <d v="2023-11-30T00:00:00"/>
    <s v="Amazon Prime"/>
    <n v="0"/>
    <n v="1"/>
  </r>
  <r>
    <s v="NOW CNTRY CLSCS '00S"/>
    <s v="NOW"/>
    <s v="NOW CNTRY CLSCS '00S"/>
    <s v="NOW"/>
    <s v="PORTABLE SUB PROGRAMMED PLAYS"/>
    <s v="57"/>
    <s v="PORTABLE SUBSCRIPTIONS"/>
    <s v="12"/>
    <s v="TRACK"/>
    <s v="T"/>
    <s v="OTHER LIVES"/>
    <x v="2"/>
    <s v="00884977995282"/>
    <s v="OTHER LIVES"/>
    <s v="DESERT"/>
    <d v="2011-06-03T00:00:00"/>
    <s v="USTBD1100017"/>
    <s v="COMPACT DISC"/>
    <s v="CD"/>
    <d v="2023-11-01T00:00:00"/>
    <d v="2023-11-30T00:00:00"/>
    <s v="Pandora"/>
    <n v="0.09"/>
    <n v="24"/>
  </r>
  <r>
    <s v="NOW CNTRY CLSCS '00S"/>
    <s v="NOW"/>
    <s v="NOW CNTRY CLSCS '00S"/>
    <s v="NOW"/>
    <s v="PORTABLE SUB PROGRAMMED PLAYS"/>
    <s v="57"/>
    <s v="PORTABLE SUBSCRIPTIONS"/>
    <s v="12"/>
    <s v="TRACK"/>
    <s v="T"/>
    <s v="OTHER LIVES"/>
    <x v="2"/>
    <s v="00884977995282"/>
    <s v="OTHER LIVES"/>
    <s v="DUST BOWL III"/>
    <d v="2011-06-03T00:00:00"/>
    <s v="USTBD1100013"/>
    <s v="COMPACT DISC"/>
    <s v="CD"/>
    <d v="2023-11-01T00:00:00"/>
    <d v="2023-11-30T00:00:00"/>
    <s v="Amazon Prime"/>
    <n v="1.24"/>
    <n v="290"/>
  </r>
  <r>
    <s v="NOW CNTRY CLSCS '00S"/>
    <s v="NOW"/>
    <s v="NOW CNTRY CLSCS '00S"/>
    <s v="NOW"/>
    <s v="PORTABLE SUB PROGRAMMED PLAYS"/>
    <s v="57"/>
    <s v="PORTABLE SUBSCRIPTIONS"/>
    <s v="12"/>
    <s v="TRACK"/>
    <s v="T"/>
    <s v="OTHER LIVES"/>
    <x v="2"/>
    <s v="00884977995282"/>
    <s v="OTHER LIVES"/>
    <s v="DUST BOWL III"/>
    <d v="2011-06-03T00:00:00"/>
    <s v="USTBD1100013"/>
    <s v="COMPACT DISC"/>
    <s v="CD"/>
    <d v="2023-11-01T00:00:00"/>
    <d v="2023-11-30T00:00:00"/>
    <s v="Pandora"/>
    <n v="0.47"/>
    <n v="140"/>
  </r>
  <r>
    <s v="NOW CNTRY CLSCS '00S"/>
    <s v="NOW"/>
    <s v="NOW CNTRY CLSCS '00S"/>
    <s v="NOW"/>
    <s v="PORTABLE SUB PROGRAMMED PLAYS"/>
    <s v="57"/>
    <s v="PORTABLE SUBSCRIPTIONS"/>
    <s v="12"/>
    <s v="TRACK"/>
    <s v="T"/>
    <s v="OTHER LIVES"/>
    <x v="2"/>
    <s v="00884977995282"/>
    <s v="OTHER LIVES"/>
    <s v="FOR 12"/>
    <d v="2011-06-03T00:00:00"/>
    <s v="USTBD1100011"/>
    <s v="COMPACT DISC"/>
    <s v="CD"/>
    <d v="2023-11-01T00:00:00"/>
    <d v="2023-11-30T00:00:00"/>
    <s v="Amazon Prime"/>
    <n v="0.2"/>
    <n v="47"/>
  </r>
  <r>
    <s v="NOW CNTRY CLSCS '00S"/>
    <s v="NOW"/>
    <s v="NOW CNTRY CLSCS '00S"/>
    <s v="NOW"/>
    <s v="PORTABLE SUB PROGRAMMED PLAYS"/>
    <s v="57"/>
    <s v="PORTABLE SUBSCRIPTIONS"/>
    <s v="12"/>
    <s v="TRACK"/>
    <s v="T"/>
    <s v="OTHER LIVES"/>
    <x v="2"/>
    <s v="00884977995282"/>
    <s v="OTHER LIVES"/>
    <s v="FOR 12"/>
    <d v="2011-06-03T00:00:00"/>
    <s v="USTBD1100011"/>
    <s v="COMPACT DISC"/>
    <s v="CD"/>
    <d v="2023-11-01T00:00:00"/>
    <d v="2023-11-30T00:00:00"/>
    <s v="Pandora"/>
    <n v="0.41"/>
    <n v="123"/>
  </r>
  <r>
    <s v="NOW CNTRY CLSCS '00S"/>
    <s v="NOW"/>
    <s v="NOW CNTRY CLSCS '00S"/>
    <s v="NOW"/>
    <s v="PORTABLE SUB PROGRAMMED PLAYS"/>
    <s v="57"/>
    <s v="PORTABLE SUBSCRIPTIONS"/>
    <s v="12"/>
    <s v="TRACK"/>
    <s v="T"/>
    <s v="OTHER LIVES"/>
    <x v="2"/>
    <s v="00884977995282"/>
    <s v="OTHER LIVES"/>
    <s v="HEADING EAST"/>
    <d v="2011-06-03T00:00:00"/>
    <s v="USTBD1100019"/>
    <s v="COMPACT DISC"/>
    <s v="CD"/>
    <d v="2023-11-01T00:00:00"/>
    <d v="2023-11-30T00:00:00"/>
    <s v="Amazon Prime"/>
    <n v="0.03"/>
    <n v="7"/>
  </r>
  <r>
    <s v="NOW CNTRY CLSCS '00S"/>
    <s v="NOW"/>
    <s v="NOW CNTRY CLSCS '00S"/>
    <s v="NOW"/>
    <s v="PORTABLE SUB PROGRAMMED PLAYS"/>
    <s v="57"/>
    <s v="PORTABLE SUBSCRIPTIONS"/>
    <s v="12"/>
    <s v="TRACK"/>
    <s v="T"/>
    <s v="OTHER LIVES"/>
    <x v="2"/>
    <s v="00884977995282"/>
    <s v="OTHER LIVES"/>
    <s v="HEADING EAST"/>
    <d v="2011-06-03T00:00:00"/>
    <s v="USTBD1100019"/>
    <s v="COMPACT DISC"/>
    <s v="CD"/>
    <d v="2023-11-01T00:00:00"/>
    <d v="2023-11-30T00:00:00"/>
    <s v="Pandora"/>
    <n v="0.01"/>
    <n v="2"/>
  </r>
  <r>
    <s v="NOW CNTRY CLSCS '00S"/>
    <s v="NOW"/>
    <s v="NOW CNTRY CLSCS '00S"/>
    <s v="NOW"/>
    <s v="PORTABLE SUB PROGRAMMED PLAYS"/>
    <s v="57"/>
    <s v="PORTABLE SUBSCRIPTIONS"/>
    <s v="12"/>
    <s v="TRACK"/>
    <s v="T"/>
    <s v="OTHER LIVES"/>
    <x v="2"/>
    <s v="00884977995282"/>
    <s v="OTHER LIVES"/>
    <s v="LANDFORMS"/>
    <d v="2011-06-03T00:00:00"/>
    <s v="USTBD1100018"/>
    <s v="COMPACT DISC"/>
    <s v="CD"/>
    <d v="2023-11-01T00:00:00"/>
    <d v="2023-11-30T00:00:00"/>
    <s v="Amazon Prime"/>
    <n v="0.02"/>
    <n v="4"/>
  </r>
  <r>
    <s v="NOW CNTRY CLSCS '00S"/>
    <s v="NOW"/>
    <s v="NOW CNTRY CLSCS '00S"/>
    <s v="NOW"/>
    <s v="PORTABLE SUB PROGRAMMED PLAYS"/>
    <s v="57"/>
    <s v="PORTABLE SUBSCRIPTIONS"/>
    <s v="12"/>
    <s v="TRACK"/>
    <s v="T"/>
    <s v="OTHER LIVES"/>
    <x v="2"/>
    <s v="00884977995282"/>
    <s v="OTHER LIVES"/>
    <s v="LANDFORMS"/>
    <d v="2011-06-03T00:00:00"/>
    <s v="USTBD1100018"/>
    <s v="COMPACT DISC"/>
    <s v="CD"/>
    <d v="2023-11-01T00:00:00"/>
    <d v="2023-11-30T00:00:00"/>
    <s v="Pandora"/>
    <n v="0.02"/>
    <n v="7"/>
  </r>
  <r>
    <s v="NOW CNTRY CLSCS '00S"/>
    <s v="NOW"/>
    <s v="NOW CNTRY CLSCS '00S"/>
    <s v="NOW"/>
    <s v="PORTABLE SUB PROGRAMMED PLAYS"/>
    <s v="57"/>
    <s v="PORTABLE SUBSCRIPTIONS"/>
    <s v="12"/>
    <s v="TRACK"/>
    <s v="T"/>
    <s v="OTHER LIVES"/>
    <x v="2"/>
    <s v="00884977995282"/>
    <s v="OTHER LIVES"/>
    <s v="OLD STATUES"/>
    <d v="2011-06-03T00:00:00"/>
    <s v="USTBD1100015"/>
    <s v="COMPACT DISC"/>
    <s v="CD"/>
    <d v="2023-11-01T00:00:00"/>
    <d v="2023-11-30T00:00:00"/>
    <s v="Amazon Prime"/>
    <n v="0.01"/>
    <n v="3"/>
  </r>
  <r>
    <s v="NOW CNTRY CLSCS '00S"/>
    <s v="NOW"/>
    <s v="NOW CNTRY CLSCS '00S"/>
    <s v="NOW"/>
    <s v="PORTABLE SUB PROGRAMMED PLAYS"/>
    <s v="57"/>
    <s v="PORTABLE SUBSCRIPTIONS"/>
    <s v="12"/>
    <s v="TRACK"/>
    <s v="T"/>
    <s v="OTHER LIVES"/>
    <x v="2"/>
    <s v="00884977995282"/>
    <s v="OTHER LIVES"/>
    <s v="OLD STATUES"/>
    <d v="2011-06-03T00:00:00"/>
    <s v="USTBD1100015"/>
    <s v="COMPACT DISC"/>
    <s v="CD"/>
    <d v="2023-11-01T00:00:00"/>
    <d v="2023-11-30T00:00:00"/>
    <s v="Pandora"/>
    <n v="0.2"/>
    <n v="59"/>
  </r>
  <r>
    <s v="NOW CNTRY CLSCS '00S"/>
    <s v="NOW"/>
    <s v="NOW CNTRY CLSCS '00S"/>
    <s v="NOW"/>
    <s v="PORTABLE SUB PROGRAMMED PLAYS"/>
    <s v="57"/>
    <s v="PORTABLE SUBSCRIPTIONS"/>
    <s v="12"/>
    <s v="TRACK"/>
    <s v="T"/>
    <s v="OTHER LIVES"/>
    <x v="2"/>
    <s v="00884977995282"/>
    <s v="OTHER LIVES"/>
    <s v="TAMER ANIMALS"/>
    <d v="2011-06-03T00:00:00"/>
    <s v="USTBD1100012"/>
    <s v="COMPACT DISC"/>
    <s v="CD"/>
    <d v="2023-11-01T00:00:00"/>
    <d v="2023-11-30T00:00:00"/>
    <s v="Amazon Prime"/>
    <n v="0.14000000000000001"/>
    <n v="33"/>
  </r>
  <r>
    <s v="NOW CNTRY CLSCS '00S"/>
    <s v="NOW"/>
    <s v="NOW CNTRY CLSCS '00S"/>
    <s v="NOW"/>
    <s v="PORTABLE SUB PROGRAMMED PLAYS"/>
    <s v="57"/>
    <s v="PORTABLE SUBSCRIPTIONS"/>
    <s v="12"/>
    <s v="TRACK"/>
    <s v="T"/>
    <s v="OTHER LIVES"/>
    <x v="2"/>
    <s v="00884977995282"/>
    <s v="OTHER LIVES"/>
    <s v="TAMER ANIMALS"/>
    <d v="2011-06-03T00:00:00"/>
    <s v="USTBD1100012"/>
    <s v="COMPACT DISC"/>
    <s v="CD"/>
    <d v="2023-11-01T00:00:00"/>
    <d v="2023-11-30T00:00:00"/>
    <s v="Pandora"/>
    <n v="0.38"/>
    <n v="117"/>
  </r>
  <r>
    <s v="NOW CNTRY CLSCS '00S"/>
    <s v="NOW"/>
    <s v="NOW CNTRY CLSCS '00S"/>
    <s v="NOW"/>
    <s v="PORTABLE SUB PROGRAMMED PLAYS"/>
    <s v="57"/>
    <s v="PORTABLE SUBSCRIPTIONS"/>
    <s v="12"/>
    <s v="TRACK"/>
    <s v="T"/>
    <s v="OTHER LIVES"/>
    <x v="2"/>
    <s v="00884977995282"/>
    <s v="OTHER LIVES"/>
    <s v="WEATHER"/>
    <d v="2011-06-03T00:00:00"/>
    <s v="USTBD1100014"/>
    <s v="COMPACT DISC"/>
    <s v="CD"/>
    <d v="2023-11-01T00:00:00"/>
    <d v="2023-11-30T00:00:00"/>
    <s v="Amazon Prime"/>
    <n v="0.03"/>
    <n v="8"/>
  </r>
  <r>
    <s v="NOW CNTRY CLSCS '00S"/>
    <s v="NOW"/>
    <s v="NOW CNTRY CLSCS '00S"/>
    <s v="NOW"/>
    <s v="PORTABLE SUB PROGRAMMED PLAYS"/>
    <s v="57"/>
    <s v="PORTABLE SUBSCRIPTIONS"/>
    <s v="12"/>
    <s v="TRACK"/>
    <s v="T"/>
    <s v="OTHER LIVES"/>
    <x v="2"/>
    <s v="00884977995282"/>
    <s v="OTHER LIVES"/>
    <s v="WEATHER"/>
    <d v="2011-06-03T00:00:00"/>
    <s v="USTBD1100014"/>
    <s v="COMPACT DISC"/>
    <s v="CD"/>
    <d v="2023-11-01T00:00:00"/>
    <d v="2023-11-30T00:00:00"/>
    <s v="Pandora"/>
    <n v="0.01"/>
    <n v="2"/>
  </r>
  <r>
    <s v="NOW CNTRY CLSCS '00S"/>
    <s v="NOW"/>
    <s v="NOW CNTRY CLSCS '00S"/>
    <s v="NOW"/>
    <s v="PORTABLE SUB PROGRAMMED PLAYS"/>
    <s v="57"/>
    <s v="PORTABLE SUBSCRIPTIONS"/>
    <s v="12"/>
    <s v="TRACK"/>
    <s v="T"/>
    <s v="OTHER LIVES"/>
    <x v="2"/>
    <s v="00884977995282"/>
    <s v="OTHER LIVES"/>
    <s v="WOODWIND"/>
    <d v="2011-06-03T00:00:00"/>
    <s v="USTBD1100016"/>
    <s v="COMPACT DISC"/>
    <s v="CD"/>
    <d v="2023-11-01T00:00:00"/>
    <d v="2023-11-30T00:00:00"/>
    <s v="Amazon Prime"/>
    <n v="0.03"/>
    <n v="8"/>
  </r>
  <r>
    <s v="NOW CNTRY CLSCS '00S"/>
    <s v="NOW"/>
    <s v="NOW CNTRY CLSCS '00S"/>
    <s v="NOW"/>
    <s v="PORTABLE SUB PROGRAMMED PLAYS"/>
    <s v="57"/>
    <s v="PORTABLE SUBSCRIPTIONS"/>
    <s v="12"/>
    <s v="TRACK"/>
    <s v="T"/>
    <s v="OTHER LIVES"/>
    <x v="2"/>
    <s v="00884977995282"/>
    <s v="OTHER LIVES"/>
    <s v="WOODWIND"/>
    <d v="2011-06-03T00:00:00"/>
    <s v="USTBD1100016"/>
    <s v="COMPACT DISC"/>
    <s v="CD"/>
    <d v="2023-11-01T00:00:00"/>
    <d v="2023-11-30T00:00:00"/>
    <s v="Pandora"/>
    <n v="0.01"/>
    <n v="4"/>
  </r>
  <r>
    <s v="NOW CNTRY CLSCS '00S"/>
    <s v="NOW"/>
    <s v="NOW CNTRY CLSCS '00S"/>
    <s v="NOW"/>
    <s v="PORTABLE SUB STREAMS"/>
    <s v="12"/>
    <s v="PORTABLE SUBSCRIPTIONS"/>
    <s v="12"/>
    <s v="TRACK"/>
    <s v="T"/>
    <s v="OTHER LIVES"/>
    <x v="2"/>
    <s v="00884977995282"/>
    <s v="OTHER LIVES"/>
    <s v="AS I LAY MY HEAD DOWN"/>
    <d v="2011-06-03T00:00:00"/>
    <s v="USTBD1100010"/>
    <s v="COMPACT DISC"/>
    <s v="CD"/>
    <d v="2023-11-01T00:00:00"/>
    <d v="2023-11-30T00:00:00"/>
    <s v="AMAZON"/>
    <n v="1.1499999999999999"/>
    <n v="100"/>
  </r>
  <r>
    <s v="NOW CNTRY CLSCS '00S"/>
    <s v="NOW"/>
    <s v="NOW CNTRY CLSCS '00S"/>
    <s v="NOW"/>
    <s v="PORTABLE SUB STREAMS"/>
    <s v="12"/>
    <s v="PORTABLE SUBSCRIPTIONS"/>
    <s v="12"/>
    <s v="TRACK"/>
    <s v="T"/>
    <s v="OTHER LIVES"/>
    <x v="2"/>
    <s v="00884977995282"/>
    <s v="OTHER LIVES"/>
    <s v="AS I LAY MY HEAD DOWN"/>
    <d v="2011-06-03T00:00:00"/>
    <s v="USTBD1100010"/>
    <s v="COMPACT DISC"/>
    <s v="CD"/>
    <d v="2023-11-01T00:00:00"/>
    <d v="2023-11-30T00:00:00"/>
    <s v="Pandora"/>
    <n v="0.16"/>
    <n v="30"/>
  </r>
  <r>
    <s v="NOW CNTRY CLSCS '00S"/>
    <s v="NOW"/>
    <s v="NOW CNTRY CLSCS '00S"/>
    <s v="NOW"/>
    <s v="PORTABLE SUB STREAMS"/>
    <s v="12"/>
    <s v="PORTABLE SUBSCRIPTIONS"/>
    <s v="12"/>
    <s v="TRACK"/>
    <s v="T"/>
    <s v="OTHER LIVES"/>
    <x v="2"/>
    <s v="00884977995282"/>
    <s v="OTHER LIVES"/>
    <s v="AS I LAY MY HEAD DOWN"/>
    <d v="2011-06-03T00:00:00"/>
    <s v="USTBD1100010"/>
    <s v="COMPACT DISC"/>
    <s v="CD"/>
    <d v="2023-11-01T00:00:00"/>
    <d v="2023-11-30T00:00:00"/>
    <s v="SPOTIFY USA INC"/>
    <n v="10.53"/>
    <n v="2416"/>
  </r>
  <r>
    <s v="NOW CNTRY CLSCS '00S"/>
    <s v="NOW"/>
    <s v="NOW CNTRY CLSCS '00S"/>
    <s v="NOW"/>
    <s v="PORTABLE SUB STREAMS"/>
    <s v="12"/>
    <s v="PORTABLE SUBSCRIPTIONS"/>
    <s v="12"/>
    <s v="TRACK"/>
    <s v="T"/>
    <s v="OTHER LIVES"/>
    <x v="2"/>
    <s v="00884977995282"/>
    <s v="OTHER LIVES"/>
    <s v="AS I LAY MY HEAD DOWN"/>
    <d v="2011-06-03T00:00:00"/>
    <s v="USTBD1100010"/>
    <s v="COMPACT DISC"/>
    <s v="CD"/>
    <d v="2023-11-01T00:00:00"/>
    <d v="2023-11-30T00:00:00"/>
    <s v="Xandrie USA, Inc"/>
    <n v="0.13"/>
    <n v="6"/>
  </r>
  <r>
    <s v="NOW CNTRY CLSCS '00S"/>
    <s v="NOW"/>
    <s v="NOW CNTRY CLSCS '00S"/>
    <s v="NOW"/>
    <s v="PORTABLE SUB STREAMS"/>
    <s v="12"/>
    <s v="PORTABLE SUBSCRIPTIONS"/>
    <s v="12"/>
    <s v="TRACK"/>
    <s v="T"/>
    <s v="OTHER LIVES"/>
    <x v="2"/>
    <s v="00884977995282"/>
    <s v="OTHER LIVES"/>
    <s v="AS I LAY MY HEAD DOWN"/>
    <d v="2011-06-03T00:00:00"/>
    <s v="USTBD1100010"/>
    <s v="COMPACT DISC"/>
    <s v="CD"/>
    <d v="2023-11-01T00:00:00"/>
    <d v="2023-11-30T00:00:00"/>
    <s v="YOU TUBE"/>
    <n v="0.81"/>
    <n v="85"/>
  </r>
  <r>
    <s v="NOW CNTRY CLSCS '00S"/>
    <s v="NOW"/>
    <s v="NOW CNTRY CLSCS '00S"/>
    <s v="NOW"/>
    <s v="PORTABLE SUB STREAMS"/>
    <s v="12"/>
    <s v="PORTABLE SUBSCRIPTIONS"/>
    <s v="12"/>
    <s v="TRACK"/>
    <s v="T"/>
    <s v="OTHER LIVES"/>
    <x v="2"/>
    <s v="00884977995282"/>
    <s v="OTHER LIVES"/>
    <s v="AS I LAY MY HEAD DOWN"/>
    <d v="2011-06-03T00:00:00"/>
    <s v="USTBD1100010"/>
    <s v="COMPACT DISC"/>
    <s v="CD"/>
    <d v="2023-10-01T00:00:00"/>
    <d v="2023-10-31T00:00:00"/>
    <s v="Deezer"/>
    <n v="0.12"/>
    <n v="13"/>
  </r>
  <r>
    <s v="NOW CNTRY CLSCS '00S"/>
    <s v="NOW"/>
    <s v="NOW CNTRY CLSCS '00S"/>
    <s v="NOW"/>
    <s v="PORTABLE SUB STREAMS"/>
    <s v="12"/>
    <s v="PORTABLE SUBSCRIPTIONS"/>
    <s v="12"/>
    <s v="TRACK"/>
    <s v="T"/>
    <s v="OTHER LIVES"/>
    <x v="2"/>
    <s v="00884977995282"/>
    <s v="OTHER LIVES"/>
    <s v="AS I LAY MY HEAD DOWN"/>
    <d v="2011-06-03T00:00:00"/>
    <s v="USTBD1100010"/>
    <s v="COMPACT DISC"/>
    <s v="CD"/>
    <d v="2023-10-01T00:00:00"/>
    <d v="2023-10-31T00:00:00"/>
    <s v="WIMP/TIDAL"/>
    <n v="0.28999999999999998"/>
    <n v="26"/>
  </r>
  <r>
    <s v="NOW CNTRY CLSCS '00S"/>
    <s v="NOW"/>
    <s v="NOW CNTRY CLSCS '00S"/>
    <s v="NOW"/>
    <s v="PORTABLE SUB STREAMS"/>
    <s v="12"/>
    <s v="PORTABLE SUBSCRIPTIONS"/>
    <s v="12"/>
    <s v="TRACK"/>
    <s v="T"/>
    <s v="OTHER LIVES"/>
    <x v="2"/>
    <s v="00884977995282"/>
    <s v="OTHER LIVES"/>
    <s v="AS I LAY MY HEAD DOWN"/>
    <d v="2011-06-03T00:00:00"/>
    <s v="USTBD1100010"/>
    <s v="COMPACT DISC"/>
    <s v="CD"/>
    <d v="2023-08-01T00:00:00"/>
    <d v="2023-08-31T00:00:00"/>
    <s v="LISTEN/RHAPSODY"/>
    <n v="0.89"/>
    <n v="46"/>
  </r>
  <r>
    <s v="NOW CNTRY CLSCS '00S"/>
    <s v="NOW"/>
    <s v="NOW CNTRY CLSCS '00S"/>
    <s v="NOW"/>
    <s v="PORTABLE SUB STREAMS"/>
    <s v="12"/>
    <s v="PORTABLE SUBSCRIPTIONS"/>
    <s v="12"/>
    <s v="TRACK"/>
    <s v="T"/>
    <s v="OTHER LIVES"/>
    <x v="2"/>
    <s v="00884977995282"/>
    <s v="OTHER LIVES"/>
    <s v="AS I LAY MY HEAD DOWN"/>
    <d v="2011-06-03T00:00:00"/>
    <s v="USTBD1100010"/>
    <s v="COMPACT DISC"/>
    <s v="CD"/>
    <d v="2023-07-01T00:00:00"/>
    <d v="2023-07-31T00:00:00"/>
    <s v="LISTEN/RHAPSODY"/>
    <n v="0.1"/>
    <n v="0"/>
  </r>
  <r>
    <s v="NOW CNTRY CLSCS '00S"/>
    <s v="NOW"/>
    <s v="NOW CNTRY CLSCS '00S"/>
    <s v="NOW"/>
    <s v="PORTABLE SUB STREAMS"/>
    <s v="12"/>
    <s v="PORTABLE SUBSCRIPTIONS"/>
    <s v="12"/>
    <s v="TRACK"/>
    <s v="T"/>
    <s v="OTHER LIVES"/>
    <x v="2"/>
    <s v="00884977995282"/>
    <s v="OTHER LIVES"/>
    <s v="AS I LAY MY HEAD DOWN"/>
    <d v="2011-06-03T00:00:00"/>
    <s v="USTBD1100010"/>
    <s v="COMPACT DISC"/>
    <s v="CD"/>
    <d v="2023-06-01T00:00:00"/>
    <d v="2023-06-30T00:00:00"/>
    <s v="LISTEN/RHAPSODY"/>
    <n v="0.5"/>
    <n v="27"/>
  </r>
  <r>
    <s v="NOW CNTRY CLSCS '00S"/>
    <s v="NOW"/>
    <s v="NOW CNTRY CLSCS '00S"/>
    <s v="NOW"/>
    <s v="PORTABLE SUB STREAMS"/>
    <s v="12"/>
    <s v="PORTABLE SUBSCRIPTIONS"/>
    <s v="12"/>
    <s v="TRACK"/>
    <s v="T"/>
    <s v="OTHER LIVES"/>
    <x v="2"/>
    <s v="00884977995282"/>
    <s v="OTHER LIVES"/>
    <s v="AS I LAY MY HEAD DOWN"/>
    <d v="2011-06-03T00:00:00"/>
    <s v="USTBD1100010"/>
    <s v="COMPACT DISC"/>
    <s v="CD"/>
    <d v="2023-04-01T00:00:00"/>
    <d v="2023-04-30T00:00:00"/>
    <s v="BROADBAND INSTRUMENTS CORP."/>
    <n v="0.03"/>
    <n v="2"/>
  </r>
  <r>
    <s v="NOW CNTRY CLSCS '00S"/>
    <s v="NOW"/>
    <s v="NOW CNTRY CLSCS '00S"/>
    <s v="NOW"/>
    <s v="PORTABLE SUB STREAMS"/>
    <s v="12"/>
    <s v="PORTABLE SUBSCRIPTIONS"/>
    <s v="12"/>
    <s v="TRACK"/>
    <s v="T"/>
    <s v="OTHER LIVES"/>
    <x v="2"/>
    <s v="00884977995282"/>
    <s v="OTHER LIVES"/>
    <s v="DARK HORSE"/>
    <d v="2011-06-03T00:00:00"/>
    <s v="USTBD1100009"/>
    <s v="COMPACT DISC"/>
    <s v="CD"/>
    <d v="2023-11-01T00:00:00"/>
    <d v="2023-11-30T00:00:00"/>
    <s v="AMAZON"/>
    <n v="0.94"/>
    <n v="81"/>
  </r>
  <r>
    <s v="NOW CNTRY CLSCS '00S"/>
    <s v="NOW"/>
    <s v="NOW CNTRY CLSCS '00S"/>
    <s v="NOW"/>
    <s v="PORTABLE SUB STREAMS"/>
    <s v="12"/>
    <s v="PORTABLE SUBSCRIPTIONS"/>
    <s v="12"/>
    <s v="TRACK"/>
    <s v="T"/>
    <s v="OTHER LIVES"/>
    <x v="2"/>
    <s v="00884977995282"/>
    <s v="OTHER LIVES"/>
    <s v="DARK HORSE"/>
    <d v="2011-06-03T00:00:00"/>
    <s v="USTBD1100009"/>
    <s v="COMPACT DISC"/>
    <s v="CD"/>
    <d v="2023-11-01T00:00:00"/>
    <d v="2023-11-30T00:00:00"/>
    <s v="Pandora"/>
    <n v="0.28000000000000003"/>
    <n v="53"/>
  </r>
  <r>
    <s v="NOW CNTRY CLSCS '00S"/>
    <s v="NOW"/>
    <s v="NOW CNTRY CLSCS '00S"/>
    <s v="NOW"/>
    <s v="PORTABLE SUB STREAMS"/>
    <s v="12"/>
    <s v="PORTABLE SUBSCRIPTIONS"/>
    <s v="12"/>
    <s v="TRACK"/>
    <s v="T"/>
    <s v="OTHER LIVES"/>
    <x v="2"/>
    <s v="00884977995282"/>
    <s v="OTHER LIVES"/>
    <s v="DARK HORSE"/>
    <d v="2011-06-03T00:00:00"/>
    <s v="USTBD1100009"/>
    <s v="COMPACT DISC"/>
    <s v="CD"/>
    <d v="2023-11-01T00:00:00"/>
    <d v="2023-11-30T00:00:00"/>
    <s v="SPOTIFY USA INC"/>
    <n v="48.18"/>
    <n v="11038"/>
  </r>
  <r>
    <s v="NOW CNTRY CLSCS '00S"/>
    <s v="NOW"/>
    <s v="NOW CNTRY CLSCS '00S"/>
    <s v="NOW"/>
    <s v="PORTABLE SUB STREAMS"/>
    <s v="12"/>
    <s v="PORTABLE SUBSCRIPTIONS"/>
    <s v="12"/>
    <s v="TRACK"/>
    <s v="T"/>
    <s v="OTHER LIVES"/>
    <x v="2"/>
    <s v="00884977995282"/>
    <s v="OTHER LIVES"/>
    <s v="DARK HORSE"/>
    <d v="2011-06-03T00:00:00"/>
    <s v="USTBD1100009"/>
    <s v="COMPACT DISC"/>
    <s v="CD"/>
    <d v="2023-11-01T00:00:00"/>
    <d v="2023-11-30T00:00:00"/>
    <s v="Xandrie USA, Inc"/>
    <n v="0.01"/>
    <n v="1"/>
  </r>
  <r>
    <s v="NOW CNTRY CLSCS '00S"/>
    <s v="NOW"/>
    <s v="NOW CNTRY CLSCS '00S"/>
    <s v="NOW"/>
    <s v="PORTABLE SUB STREAMS"/>
    <s v="12"/>
    <s v="PORTABLE SUBSCRIPTIONS"/>
    <s v="12"/>
    <s v="TRACK"/>
    <s v="T"/>
    <s v="OTHER LIVES"/>
    <x v="2"/>
    <s v="00884977995282"/>
    <s v="OTHER LIVES"/>
    <s v="DARK HORSE"/>
    <d v="2011-06-03T00:00:00"/>
    <s v="USTBD1100009"/>
    <s v="COMPACT DISC"/>
    <s v="CD"/>
    <d v="2023-11-01T00:00:00"/>
    <d v="2023-11-30T00:00:00"/>
    <s v="YOU TUBE"/>
    <n v="0.11"/>
    <n v="18"/>
  </r>
  <r>
    <s v="NOW CNTRY CLSCS '00S"/>
    <s v="NOW"/>
    <s v="NOW CNTRY CLSCS '00S"/>
    <s v="NOW"/>
    <s v="PORTABLE SUB STREAMS"/>
    <s v="12"/>
    <s v="PORTABLE SUBSCRIPTIONS"/>
    <s v="12"/>
    <s v="TRACK"/>
    <s v="T"/>
    <s v="OTHER LIVES"/>
    <x v="2"/>
    <s v="00884977995282"/>
    <s v="OTHER LIVES"/>
    <s v="DARK HORSE"/>
    <d v="2011-06-03T00:00:00"/>
    <s v="USTBD1100009"/>
    <s v="COMPACT DISC"/>
    <s v="CD"/>
    <d v="2023-10-01T00:00:00"/>
    <d v="2023-10-31T00:00:00"/>
    <s v="WIMP/TIDAL"/>
    <n v="0.21"/>
    <n v="19"/>
  </r>
  <r>
    <s v="NOW CNTRY CLSCS '00S"/>
    <s v="NOW"/>
    <s v="NOW CNTRY CLSCS '00S"/>
    <s v="NOW"/>
    <s v="PORTABLE SUB STREAMS"/>
    <s v="12"/>
    <s v="PORTABLE SUBSCRIPTIONS"/>
    <s v="12"/>
    <s v="TRACK"/>
    <s v="T"/>
    <s v="OTHER LIVES"/>
    <x v="2"/>
    <s v="00884977995282"/>
    <s v="OTHER LIVES"/>
    <s v="DARK HORSE"/>
    <d v="2011-06-03T00:00:00"/>
    <s v="USTBD1100009"/>
    <s v="COMPACT DISC"/>
    <s v="CD"/>
    <d v="2023-08-01T00:00:00"/>
    <d v="2023-08-31T00:00:00"/>
    <s v="LISTEN/RHAPSODY"/>
    <n v="0.23"/>
    <n v="12"/>
  </r>
  <r>
    <s v="NOW CNTRY CLSCS '00S"/>
    <s v="NOW"/>
    <s v="NOW CNTRY CLSCS '00S"/>
    <s v="NOW"/>
    <s v="PORTABLE SUB STREAMS"/>
    <s v="12"/>
    <s v="PORTABLE SUBSCRIPTIONS"/>
    <s v="12"/>
    <s v="TRACK"/>
    <s v="T"/>
    <s v="OTHER LIVES"/>
    <x v="2"/>
    <s v="00884977995282"/>
    <s v="OTHER LIVES"/>
    <s v="DARK HORSE"/>
    <d v="2011-06-03T00:00:00"/>
    <s v="USTBD1100009"/>
    <s v="COMPACT DISC"/>
    <s v="CD"/>
    <d v="2023-07-01T00:00:00"/>
    <d v="2023-07-31T00:00:00"/>
    <s v="LISTEN/RHAPSODY"/>
    <n v="0.02"/>
    <n v="0"/>
  </r>
  <r>
    <s v="NOW CNTRY CLSCS '00S"/>
    <s v="NOW"/>
    <s v="NOW CNTRY CLSCS '00S"/>
    <s v="NOW"/>
    <s v="PORTABLE SUB STREAMS"/>
    <s v="12"/>
    <s v="PORTABLE SUBSCRIPTIONS"/>
    <s v="12"/>
    <s v="TRACK"/>
    <s v="T"/>
    <s v="OTHER LIVES"/>
    <x v="2"/>
    <s v="00884977995282"/>
    <s v="OTHER LIVES"/>
    <s v="DARK HORSE"/>
    <d v="2011-06-03T00:00:00"/>
    <s v="USTBD1100009"/>
    <s v="COMPACT DISC"/>
    <s v="CD"/>
    <d v="2023-06-01T00:00:00"/>
    <d v="2023-06-30T00:00:00"/>
    <s v="LISTEN/RHAPSODY"/>
    <n v="0.19"/>
    <n v="10"/>
  </r>
  <r>
    <s v="NOW CNTRY CLSCS '00S"/>
    <s v="NOW"/>
    <s v="NOW CNTRY CLSCS '00S"/>
    <s v="NOW"/>
    <s v="PORTABLE SUB STREAMS"/>
    <s v="12"/>
    <s v="PORTABLE SUBSCRIPTIONS"/>
    <s v="12"/>
    <s v="TRACK"/>
    <s v="T"/>
    <s v="OTHER LIVES"/>
    <x v="2"/>
    <s v="00884977995282"/>
    <s v="OTHER LIVES"/>
    <s v="DARK HORSE"/>
    <d v="2011-06-03T00:00:00"/>
    <s v="USTBD1100009"/>
    <s v="COMPACT DISC"/>
    <s v="CD"/>
    <d v="2023-04-01T00:00:00"/>
    <d v="2023-04-30T00:00:00"/>
    <s v="BROADBAND INSTRUMENTS CORP."/>
    <n v="0.03"/>
    <n v="2"/>
  </r>
  <r>
    <s v="NOW CNTRY CLSCS '00S"/>
    <s v="NOW"/>
    <s v="NOW CNTRY CLSCS '00S"/>
    <s v="NOW"/>
    <s v="PORTABLE SUB STREAMS"/>
    <s v="12"/>
    <s v="PORTABLE SUBSCRIPTIONS"/>
    <s v="12"/>
    <s v="TRACK"/>
    <s v="T"/>
    <s v="OTHER LIVES"/>
    <x v="2"/>
    <s v="00884977995282"/>
    <s v="OTHER LIVES"/>
    <s v="DESERT"/>
    <d v="2011-06-03T00:00:00"/>
    <s v="USTBD1100017"/>
    <s v="COMPACT DISC"/>
    <s v="CD"/>
    <d v="2023-11-01T00:00:00"/>
    <d v="2023-11-30T00:00:00"/>
    <s v="AMAZON"/>
    <n v="0.9"/>
    <n v="78"/>
  </r>
  <r>
    <s v="NOW CNTRY CLSCS '00S"/>
    <s v="NOW"/>
    <s v="NOW CNTRY CLSCS '00S"/>
    <s v="NOW"/>
    <s v="PORTABLE SUB STREAMS"/>
    <s v="12"/>
    <s v="PORTABLE SUBSCRIPTIONS"/>
    <s v="12"/>
    <s v="TRACK"/>
    <s v="T"/>
    <s v="OTHER LIVES"/>
    <x v="2"/>
    <s v="00884977995282"/>
    <s v="OTHER LIVES"/>
    <s v="DESERT"/>
    <d v="2011-06-03T00:00:00"/>
    <s v="USTBD1100017"/>
    <s v="COMPACT DISC"/>
    <s v="CD"/>
    <d v="2023-11-01T00:00:00"/>
    <d v="2023-11-30T00:00:00"/>
    <s v="Pandora"/>
    <n v="0.16"/>
    <n v="33"/>
  </r>
  <r>
    <s v="NOW CNTRY CLSCS '00S"/>
    <s v="NOW"/>
    <s v="NOW CNTRY CLSCS '00S"/>
    <s v="NOW"/>
    <s v="PORTABLE SUB STREAMS"/>
    <s v="12"/>
    <s v="PORTABLE SUBSCRIPTIONS"/>
    <s v="12"/>
    <s v="TRACK"/>
    <s v="T"/>
    <s v="OTHER LIVES"/>
    <x v="2"/>
    <s v="00884977995282"/>
    <s v="OTHER LIVES"/>
    <s v="DESERT"/>
    <d v="2011-06-03T00:00:00"/>
    <s v="USTBD1100017"/>
    <s v="COMPACT DISC"/>
    <s v="CD"/>
    <d v="2023-11-01T00:00:00"/>
    <d v="2023-11-30T00:00:00"/>
    <s v="SPOTIFY USA INC"/>
    <n v="4.3600000000000003"/>
    <n v="988"/>
  </r>
  <r>
    <s v="NOW CNTRY CLSCS '00S"/>
    <s v="NOW"/>
    <s v="NOW CNTRY CLSCS '00S"/>
    <s v="NOW"/>
    <s v="PORTABLE SUB STREAMS"/>
    <s v="12"/>
    <s v="PORTABLE SUBSCRIPTIONS"/>
    <s v="12"/>
    <s v="TRACK"/>
    <s v="T"/>
    <s v="OTHER LIVES"/>
    <x v="2"/>
    <s v="00884977995282"/>
    <s v="OTHER LIVES"/>
    <s v="DESERT"/>
    <d v="2011-06-03T00:00:00"/>
    <s v="USTBD1100017"/>
    <s v="COMPACT DISC"/>
    <s v="CD"/>
    <d v="2023-11-01T00:00:00"/>
    <d v="2023-11-30T00:00:00"/>
    <s v="Xandrie USA, Inc"/>
    <n v="0.01"/>
    <n v="1"/>
  </r>
  <r>
    <s v="NOW CNTRY CLSCS '00S"/>
    <s v="NOW"/>
    <s v="NOW CNTRY CLSCS '00S"/>
    <s v="NOW"/>
    <s v="PORTABLE SUB STREAMS"/>
    <s v="12"/>
    <s v="PORTABLE SUBSCRIPTIONS"/>
    <s v="12"/>
    <s v="TRACK"/>
    <s v="T"/>
    <s v="OTHER LIVES"/>
    <x v="2"/>
    <s v="00884977995282"/>
    <s v="OTHER LIVES"/>
    <s v="DESERT"/>
    <d v="2011-06-03T00:00:00"/>
    <s v="USTBD1100017"/>
    <s v="COMPACT DISC"/>
    <s v="CD"/>
    <d v="2023-11-01T00:00:00"/>
    <d v="2023-11-30T00:00:00"/>
    <s v="YOU TUBE"/>
    <n v="0.5"/>
    <n v="39"/>
  </r>
  <r>
    <s v="NOW CNTRY CLSCS '00S"/>
    <s v="NOW"/>
    <s v="NOW CNTRY CLSCS '00S"/>
    <s v="NOW"/>
    <s v="PORTABLE SUB STREAMS"/>
    <s v="12"/>
    <s v="PORTABLE SUBSCRIPTIONS"/>
    <s v="12"/>
    <s v="TRACK"/>
    <s v="T"/>
    <s v="OTHER LIVES"/>
    <x v="2"/>
    <s v="00884977995282"/>
    <s v="OTHER LIVES"/>
    <s v="DESERT"/>
    <d v="2011-06-03T00:00:00"/>
    <s v="USTBD1100017"/>
    <s v="COMPACT DISC"/>
    <s v="CD"/>
    <d v="2023-10-01T00:00:00"/>
    <d v="2023-10-31T00:00:00"/>
    <s v="Deezer"/>
    <n v="0.01"/>
    <n v="1"/>
  </r>
  <r>
    <s v="NOW CNTRY CLSCS '00S"/>
    <s v="NOW"/>
    <s v="NOW CNTRY CLSCS '00S"/>
    <s v="NOW"/>
    <s v="PORTABLE SUB STREAMS"/>
    <s v="12"/>
    <s v="PORTABLE SUBSCRIPTIONS"/>
    <s v="12"/>
    <s v="TRACK"/>
    <s v="T"/>
    <s v="OTHER LIVES"/>
    <x v="2"/>
    <s v="00884977995282"/>
    <s v="OTHER LIVES"/>
    <s v="DESERT"/>
    <d v="2011-06-03T00:00:00"/>
    <s v="USTBD1100017"/>
    <s v="COMPACT DISC"/>
    <s v="CD"/>
    <d v="2023-10-01T00:00:00"/>
    <d v="2023-10-31T00:00:00"/>
    <s v="WIMP/TIDAL"/>
    <n v="0.1"/>
    <n v="9"/>
  </r>
  <r>
    <s v="NOW CNTRY CLSCS '00S"/>
    <s v="NOW"/>
    <s v="NOW CNTRY CLSCS '00S"/>
    <s v="NOW"/>
    <s v="PORTABLE SUB STREAMS"/>
    <s v="12"/>
    <s v="PORTABLE SUBSCRIPTIONS"/>
    <s v="12"/>
    <s v="TRACK"/>
    <s v="T"/>
    <s v="OTHER LIVES"/>
    <x v="2"/>
    <s v="00884977995282"/>
    <s v="OTHER LIVES"/>
    <s v="DESERT"/>
    <d v="2011-06-03T00:00:00"/>
    <s v="USTBD1100017"/>
    <s v="COMPACT DISC"/>
    <s v="CD"/>
    <d v="2023-08-01T00:00:00"/>
    <d v="2023-08-31T00:00:00"/>
    <s v="LISTEN/RHAPSODY"/>
    <n v="0.12"/>
    <n v="7"/>
  </r>
  <r>
    <s v="NOW CNTRY CLSCS '00S"/>
    <s v="NOW"/>
    <s v="NOW CNTRY CLSCS '00S"/>
    <s v="NOW"/>
    <s v="PORTABLE SUB STREAMS"/>
    <s v="12"/>
    <s v="PORTABLE SUBSCRIPTIONS"/>
    <s v="12"/>
    <s v="TRACK"/>
    <s v="T"/>
    <s v="OTHER LIVES"/>
    <x v="2"/>
    <s v="00884977995282"/>
    <s v="OTHER LIVES"/>
    <s v="DESERT"/>
    <d v="2011-06-03T00:00:00"/>
    <s v="USTBD1100017"/>
    <s v="COMPACT DISC"/>
    <s v="CD"/>
    <d v="2023-07-01T00:00:00"/>
    <d v="2023-07-31T00:00:00"/>
    <s v="LISTEN/RHAPSODY"/>
    <n v="0.01"/>
    <n v="0"/>
  </r>
  <r>
    <s v="NOW CNTRY CLSCS '00S"/>
    <s v="NOW"/>
    <s v="NOW CNTRY CLSCS '00S"/>
    <s v="NOW"/>
    <s v="PORTABLE SUB STREAMS"/>
    <s v="12"/>
    <s v="PORTABLE SUBSCRIPTIONS"/>
    <s v="12"/>
    <s v="TRACK"/>
    <s v="T"/>
    <s v="OTHER LIVES"/>
    <x v="2"/>
    <s v="00884977995282"/>
    <s v="OTHER LIVES"/>
    <s v="DESERT"/>
    <d v="2011-06-03T00:00:00"/>
    <s v="USTBD1100017"/>
    <s v="COMPACT DISC"/>
    <s v="CD"/>
    <d v="2023-06-01T00:00:00"/>
    <d v="2023-06-30T00:00:00"/>
    <s v="LISTEN/RHAPSODY"/>
    <n v="0.26"/>
    <n v="14"/>
  </r>
  <r>
    <s v="NOW CNTRY CLSCS '00S"/>
    <s v="NOW"/>
    <s v="NOW CNTRY CLSCS '00S"/>
    <s v="NOW"/>
    <s v="PORTABLE SUB STREAMS"/>
    <s v="12"/>
    <s v="PORTABLE SUBSCRIPTIONS"/>
    <s v="12"/>
    <s v="TRACK"/>
    <s v="T"/>
    <s v="OTHER LIVES"/>
    <x v="2"/>
    <s v="00884977995282"/>
    <s v="OTHER LIVES"/>
    <s v="DUST BOWL III"/>
    <d v="2011-06-03T00:00:00"/>
    <s v="USTBD1100013"/>
    <s v="COMPACT DISC"/>
    <s v="CD"/>
    <d v="2023-11-01T00:00:00"/>
    <d v="2023-11-30T00:00:00"/>
    <s v="AMAZON"/>
    <n v="9.25"/>
    <n v="786"/>
  </r>
  <r>
    <s v="NOW CNTRY CLSCS '00S"/>
    <s v="NOW"/>
    <s v="NOW CNTRY CLSCS '00S"/>
    <s v="NOW"/>
    <s v="PORTABLE SUB STREAMS"/>
    <s v="12"/>
    <s v="PORTABLE SUBSCRIPTIONS"/>
    <s v="12"/>
    <s v="TRACK"/>
    <s v="T"/>
    <s v="OTHER LIVES"/>
    <x v="2"/>
    <s v="00884977995282"/>
    <s v="OTHER LIVES"/>
    <s v="DUST BOWL III"/>
    <d v="2011-06-03T00:00:00"/>
    <s v="USTBD1100013"/>
    <s v="COMPACT DISC"/>
    <s v="CD"/>
    <d v="2023-11-01T00:00:00"/>
    <d v="2023-11-30T00:00:00"/>
    <s v="Pandora"/>
    <n v="0.88"/>
    <n v="171"/>
  </r>
  <r>
    <s v="NOW CNTRY CLSCS '00S"/>
    <s v="NOW"/>
    <s v="NOW CNTRY CLSCS '00S"/>
    <s v="NOW"/>
    <s v="PORTABLE SUB STREAMS"/>
    <s v="12"/>
    <s v="PORTABLE SUBSCRIPTIONS"/>
    <s v="12"/>
    <s v="TRACK"/>
    <s v="T"/>
    <s v="OTHER LIVES"/>
    <x v="2"/>
    <s v="00884977995282"/>
    <s v="OTHER LIVES"/>
    <s v="DUST BOWL III"/>
    <d v="2011-06-03T00:00:00"/>
    <s v="USTBD1100013"/>
    <s v="COMPACT DISC"/>
    <s v="CD"/>
    <d v="2023-11-01T00:00:00"/>
    <d v="2023-11-30T00:00:00"/>
    <s v="SPOTIFY USA INC"/>
    <n v="77.23"/>
    <n v="17706"/>
  </r>
  <r>
    <s v="NOW CNTRY CLSCS '00S"/>
    <s v="NOW"/>
    <s v="NOW CNTRY CLSCS '00S"/>
    <s v="NOW"/>
    <s v="PORTABLE SUB STREAMS"/>
    <s v="12"/>
    <s v="PORTABLE SUBSCRIPTIONS"/>
    <s v="12"/>
    <s v="TRACK"/>
    <s v="T"/>
    <s v="OTHER LIVES"/>
    <x v="2"/>
    <s v="00884977995282"/>
    <s v="OTHER LIVES"/>
    <s v="DUST BOWL III"/>
    <d v="2011-06-03T00:00:00"/>
    <s v="USTBD1100013"/>
    <s v="COMPACT DISC"/>
    <s v="CD"/>
    <d v="2023-11-01T00:00:00"/>
    <d v="2023-11-30T00:00:00"/>
    <s v="Xandrie USA, Inc"/>
    <n v="7.0000000000000007E-2"/>
    <n v="4"/>
  </r>
  <r>
    <s v="NOW CNTRY CLSCS '00S"/>
    <s v="NOW"/>
    <s v="NOW CNTRY CLSCS '00S"/>
    <s v="NOW"/>
    <s v="PORTABLE SUB STREAMS"/>
    <s v="12"/>
    <s v="PORTABLE SUBSCRIPTIONS"/>
    <s v="12"/>
    <s v="TRACK"/>
    <s v="T"/>
    <s v="OTHER LIVES"/>
    <x v="2"/>
    <s v="00884977995282"/>
    <s v="OTHER LIVES"/>
    <s v="DUST BOWL III"/>
    <d v="2011-06-03T00:00:00"/>
    <s v="USTBD1100013"/>
    <s v="COMPACT DISC"/>
    <s v="CD"/>
    <d v="2023-11-01T00:00:00"/>
    <d v="2023-11-30T00:00:00"/>
    <s v="YOU TUBE"/>
    <n v="2.5"/>
    <n v="261"/>
  </r>
  <r>
    <s v="NOW CNTRY CLSCS '00S"/>
    <s v="NOW"/>
    <s v="NOW CNTRY CLSCS '00S"/>
    <s v="NOW"/>
    <s v="PORTABLE SUB STREAMS"/>
    <s v="12"/>
    <s v="PORTABLE SUBSCRIPTIONS"/>
    <s v="12"/>
    <s v="TRACK"/>
    <s v="T"/>
    <s v="OTHER LIVES"/>
    <x v="2"/>
    <s v="00884977995282"/>
    <s v="OTHER LIVES"/>
    <s v="DUST BOWL III"/>
    <d v="2011-06-03T00:00:00"/>
    <s v="USTBD1100013"/>
    <s v="COMPACT DISC"/>
    <s v="CD"/>
    <d v="2023-10-01T00:00:00"/>
    <d v="2023-10-31T00:00:00"/>
    <s v="Deezer"/>
    <n v="0.44"/>
    <n v="33"/>
  </r>
  <r>
    <s v="NOW CNTRY CLSCS '00S"/>
    <s v="NOW"/>
    <s v="NOW CNTRY CLSCS '00S"/>
    <s v="NOW"/>
    <s v="PORTABLE SUB STREAMS"/>
    <s v="12"/>
    <s v="PORTABLE SUBSCRIPTIONS"/>
    <s v="12"/>
    <s v="TRACK"/>
    <s v="T"/>
    <s v="OTHER LIVES"/>
    <x v="2"/>
    <s v="00884977995282"/>
    <s v="OTHER LIVES"/>
    <s v="DUST BOWL III"/>
    <d v="2011-06-03T00:00:00"/>
    <s v="USTBD1100013"/>
    <s v="COMPACT DISC"/>
    <s v="CD"/>
    <d v="2023-10-01T00:00:00"/>
    <d v="2023-10-31T00:00:00"/>
    <s v="WIMP/TIDAL"/>
    <n v="1.4"/>
    <n v="128"/>
  </r>
  <r>
    <s v="NOW CNTRY CLSCS '00S"/>
    <s v="NOW"/>
    <s v="NOW CNTRY CLSCS '00S"/>
    <s v="NOW"/>
    <s v="PORTABLE SUB STREAMS"/>
    <s v="12"/>
    <s v="PORTABLE SUBSCRIPTIONS"/>
    <s v="12"/>
    <s v="TRACK"/>
    <s v="T"/>
    <s v="OTHER LIVES"/>
    <x v="2"/>
    <s v="00884977995282"/>
    <s v="OTHER LIVES"/>
    <s v="DUST BOWL III"/>
    <d v="2011-06-03T00:00:00"/>
    <s v="USTBD1100013"/>
    <s v="COMPACT DISC"/>
    <s v="CD"/>
    <d v="2023-08-01T00:00:00"/>
    <d v="2023-08-31T00:00:00"/>
    <s v="LISTEN/RHAPSODY"/>
    <n v="1.49"/>
    <n v="80"/>
  </r>
  <r>
    <s v="NOW CNTRY CLSCS '00S"/>
    <s v="NOW"/>
    <s v="NOW CNTRY CLSCS '00S"/>
    <s v="NOW"/>
    <s v="PORTABLE SUB STREAMS"/>
    <s v="12"/>
    <s v="PORTABLE SUBSCRIPTIONS"/>
    <s v="12"/>
    <s v="TRACK"/>
    <s v="T"/>
    <s v="OTHER LIVES"/>
    <x v="2"/>
    <s v="00884977995282"/>
    <s v="OTHER LIVES"/>
    <s v="DUST BOWL III"/>
    <d v="2011-06-03T00:00:00"/>
    <s v="USTBD1100013"/>
    <s v="COMPACT DISC"/>
    <s v="CD"/>
    <d v="2023-07-01T00:00:00"/>
    <d v="2023-07-31T00:00:00"/>
    <s v="LISTEN/RHAPSODY"/>
    <n v="0.21"/>
    <n v="1"/>
  </r>
  <r>
    <s v="NOW CNTRY CLSCS '00S"/>
    <s v="NOW"/>
    <s v="NOW CNTRY CLSCS '00S"/>
    <s v="NOW"/>
    <s v="PORTABLE SUB STREAMS"/>
    <s v="12"/>
    <s v="PORTABLE SUBSCRIPTIONS"/>
    <s v="12"/>
    <s v="TRACK"/>
    <s v="T"/>
    <s v="OTHER LIVES"/>
    <x v="2"/>
    <s v="00884977995282"/>
    <s v="OTHER LIVES"/>
    <s v="DUST BOWL III"/>
    <d v="2011-06-03T00:00:00"/>
    <s v="USTBD1100013"/>
    <s v="COMPACT DISC"/>
    <s v="CD"/>
    <d v="2023-06-01T00:00:00"/>
    <d v="2023-06-30T00:00:00"/>
    <s v="LISTEN/RHAPSODY"/>
    <n v="0.85"/>
    <n v="46"/>
  </r>
  <r>
    <s v="NOW CNTRY CLSCS '00S"/>
    <s v="NOW"/>
    <s v="NOW CNTRY CLSCS '00S"/>
    <s v="NOW"/>
    <s v="PORTABLE SUB STREAMS"/>
    <s v="12"/>
    <s v="PORTABLE SUBSCRIPTIONS"/>
    <s v="12"/>
    <s v="TRACK"/>
    <s v="T"/>
    <s v="OTHER LIVES"/>
    <x v="2"/>
    <s v="00884977995282"/>
    <s v="OTHER LIVES"/>
    <s v="DUST BOWL III"/>
    <d v="2011-06-03T00:00:00"/>
    <s v="USTBD1100013"/>
    <s v="COMPACT DISC"/>
    <s v="CD"/>
    <d v="2023-04-01T00:00:00"/>
    <d v="2023-04-30T00:00:00"/>
    <s v="BROADBAND INSTRUMENTS CORP."/>
    <n v="0.01"/>
    <n v="1"/>
  </r>
  <r>
    <s v="NOW CNTRY CLSCS '00S"/>
    <s v="NOW"/>
    <s v="NOW CNTRY CLSCS '00S"/>
    <s v="NOW"/>
    <s v="PORTABLE SUB STREAMS"/>
    <s v="12"/>
    <s v="PORTABLE SUBSCRIPTIONS"/>
    <s v="12"/>
    <s v="TRACK"/>
    <s v="T"/>
    <s v="OTHER LIVES"/>
    <x v="2"/>
    <s v="00884977995282"/>
    <s v="OTHER LIVES"/>
    <s v="FOR 12"/>
    <d v="2011-06-03T00:00:00"/>
    <s v="USTBD1100011"/>
    <s v="COMPACT DISC"/>
    <s v="CD"/>
    <d v="2023-11-01T00:00:00"/>
    <d v="2023-11-30T00:00:00"/>
    <s v="AMAZON"/>
    <n v="9.84"/>
    <n v="905"/>
  </r>
  <r>
    <s v="NOW CNTRY CLSCS '00S"/>
    <s v="NOW"/>
    <s v="NOW CNTRY CLSCS '00S"/>
    <s v="NOW"/>
    <s v="PORTABLE SUB STREAMS"/>
    <s v="12"/>
    <s v="PORTABLE SUBSCRIPTIONS"/>
    <s v="12"/>
    <s v="TRACK"/>
    <s v="T"/>
    <s v="OTHER LIVES"/>
    <x v="2"/>
    <s v="00884977995282"/>
    <s v="OTHER LIVES"/>
    <s v="FOR 12"/>
    <d v="2011-06-03T00:00:00"/>
    <s v="USTBD1100011"/>
    <s v="COMPACT DISC"/>
    <s v="CD"/>
    <d v="2023-11-01T00:00:00"/>
    <d v="2023-11-30T00:00:00"/>
    <s v="Pandora"/>
    <n v="0.71"/>
    <n v="139"/>
  </r>
  <r>
    <s v="NOW CNTRY CLSCS '00S"/>
    <s v="NOW"/>
    <s v="NOW CNTRY CLSCS '00S"/>
    <s v="NOW"/>
    <s v="PORTABLE SUB STREAMS"/>
    <s v="12"/>
    <s v="PORTABLE SUBSCRIPTIONS"/>
    <s v="12"/>
    <s v="TRACK"/>
    <s v="T"/>
    <s v="OTHER LIVES"/>
    <x v="2"/>
    <s v="00884977995282"/>
    <s v="OTHER LIVES"/>
    <s v="FOR 12"/>
    <d v="2011-06-03T00:00:00"/>
    <s v="USTBD1100011"/>
    <s v="COMPACT DISC"/>
    <s v="CD"/>
    <d v="2023-11-01T00:00:00"/>
    <d v="2023-11-30T00:00:00"/>
    <s v="SPOTIFY USA INC"/>
    <n v="109.19"/>
    <n v="25535"/>
  </r>
  <r>
    <s v="NOW CNTRY CLSCS '00S"/>
    <s v="NOW"/>
    <s v="NOW CNTRY CLSCS '00S"/>
    <s v="NOW"/>
    <s v="PORTABLE SUB STREAMS"/>
    <s v="12"/>
    <s v="PORTABLE SUBSCRIPTIONS"/>
    <s v="12"/>
    <s v="TRACK"/>
    <s v="T"/>
    <s v="OTHER LIVES"/>
    <x v="2"/>
    <s v="00884977995282"/>
    <s v="OTHER LIVES"/>
    <s v="FOR 12"/>
    <d v="2011-06-03T00:00:00"/>
    <s v="USTBD1100011"/>
    <s v="COMPACT DISC"/>
    <s v="CD"/>
    <d v="2023-11-01T00:00:00"/>
    <d v="2023-11-30T00:00:00"/>
    <s v="Xandrie USA, Inc"/>
    <n v="0.09"/>
    <n v="4"/>
  </r>
  <r>
    <s v="NOW CNTRY CLSCS '00S"/>
    <s v="NOW"/>
    <s v="NOW CNTRY CLSCS '00S"/>
    <s v="NOW"/>
    <s v="PORTABLE SUB STREAMS"/>
    <s v="12"/>
    <s v="PORTABLE SUBSCRIPTIONS"/>
    <s v="12"/>
    <s v="TRACK"/>
    <s v="T"/>
    <s v="OTHER LIVES"/>
    <x v="2"/>
    <s v="00884977995282"/>
    <s v="OTHER LIVES"/>
    <s v="FOR 12"/>
    <d v="2011-06-03T00:00:00"/>
    <s v="USTBD1100011"/>
    <s v="COMPACT DISC"/>
    <s v="CD"/>
    <d v="2023-11-01T00:00:00"/>
    <d v="2023-11-30T00:00:00"/>
    <s v="YOU TUBE"/>
    <n v="3.54"/>
    <n v="382"/>
  </r>
  <r>
    <s v="NOW CNTRY CLSCS '00S"/>
    <s v="NOW"/>
    <s v="NOW CNTRY CLSCS '00S"/>
    <s v="NOW"/>
    <s v="PORTABLE SUB STREAMS"/>
    <s v="12"/>
    <s v="PORTABLE SUBSCRIPTIONS"/>
    <s v="12"/>
    <s v="TRACK"/>
    <s v="T"/>
    <s v="OTHER LIVES"/>
    <x v="2"/>
    <s v="00884977995282"/>
    <s v="OTHER LIVES"/>
    <s v="FOR 12"/>
    <d v="2011-06-03T00:00:00"/>
    <s v="USTBD1100011"/>
    <s v="COMPACT DISC"/>
    <s v="CD"/>
    <d v="2023-10-01T00:00:00"/>
    <d v="2023-10-31T00:00:00"/>
    <s v="Deezer"/>
    <n v="0.33"/>
    <n v="28"/>
  </r>
  <r>
    <s v="NOW CNTRY CLSCS '00S"/>
    <s v="NOW"/>
    <s v="NOW CNTRY CLSCS '00S"/>
    <s v="NOW"/>
    <s v="PORTABLE SUB STREAMS"/>
    <s v="12"/>
    <s v="PORTABLE SUBSCRIPTIONS"/>
    <s v="12"/>
    <s v="TRACK"/>
    <s v="T"/>
    <s v="OTHER LIVES"/>
    <x v="2"/>
    <s v="00884977995282"/>
    <s v="OTHER LIVES"/>
    <s v="FOR 12"/>
    <d v="2011-06-03T00:00:00"/>
    <s v="USTBD1100011"/>
    <s v="COMPACT DISC"/>
    <s v="CD"/>
    <d v="2023-10-01T00:00:00"/>
    <d v="2023-10-31T00:00:00"/>
    <s v="WIMP/TIDAL"/>
    <n v="1.46"/>
    <n v="142"/>
  </r>
  <r>
    <s v="NOW CNTRY CLSCS '00S"/>
    <s v="NOW"/>
    <s v="NOW CNTRY CLSCS '00S"/>
    <s v="NOW"/>
    <s v="PORTABLE SUB STREAMS"/>
    <s v="12"/>
    <s v="PORTABLE SUBSCRIPTIONS"/>
    <s v="12"/>
    <s v="TRACK"/>
    <s v="T"/>
    <s v="OTHER LIVES"/>
    <x v="2"/>
    <s v="00884977995282"/>
    <s v="OTHER LIVES"/>
    <s v="FOR 12"/>
    <d v="2011-06-03T00:00:00"/>
    <s v="USTBD1100011"/>
    <s v="COMPACT DISC"/>
    <s v="CD"/>
    <d v="2023-08-01T00:00:00"/>
    <d v="2023-08-31T00:00:00"/>
    <s v="LISTEN/RHAPSODY"/>
    <n v="0.22"/>
    <n v="12"/>
  </r>
  <r>
    <s v="NOW CNTRY CLSCS '00S"/>
    <s v="NOW"/>
    <s v="NOW CNTRY CLSCS '00S"/>
    <s v="NOW"/>
    <s v="PORTABLE SUB STREAMS"/>
    <s v="12"/>
    <s v="PORTABLE SUBSCRIPTIONS"/>
    <s v="12"/>
    <s v="TRACK"/>
    <s v="T"/>
    <s v="OTHER LIVES"/>
    <x v="2"/>
    <s v="00884977995282"/>
    <s v="OTHER LIVES"/>
    <s v="FOR 12"/>
    <d v="2011-06-03T00:00:00"/>
    <s v="USTBD1100011"/>
    <s v="COMPACT DISC"/>
    <s v="CD"/>
    <d v="2023-07-01T00:00:00"/>
    <d v="2023-07-31T00:00:00"/>
    <s v="LISTEN/RHAPSODY"/>
    <n v="0.08"/>
    <n v="0"/>
  </r>
  <r>
    <s v="NOW CNTRY CLSCS '00S"/>
    <s v="NOW"/>
    <s v="NOW CNTRY CLSCS '00S"/>
    <s v="NOW"/>
    <s v="PORTABLE SUB STREAMS"/>
    <s v="12"/>
    <s v="PORTABLE SUBSCRIPTIONS"/>
    <s v="12"/>
    <s v="TRACK"/>
    <s v="T"/>
    <s v="OTHER LIVES"/>
    <x v="2"/>
    <s v="00884977995282"/>
    <s v="OTHER LIVES"/>
    <s v="FOR 12"/>
    <d v="2011-06-03T00:00:00"/>
    <s v="USTBD1100011"/>
    <s v="COMPACT DISC"/>
    <s v="CD"/>
    <d v="2023-06-01T00:00:00"/>
    <d v="2023-06-30T00:00:00"/>
    <s v="LISTEN/RHAPSODY"/>
    <n v="0.43"/>
    <n v="22"/>
  </r>
  <r>
    <s v="NOW CNTRY CLSCS '00S"/>
    <s v="NOW"/>
    <s v="NOW CNTRY CLSCS '00S"/>
    <s v="NOW"/>
    <s v="PORTABLE SUB STREAMS"/>
    <s v="12"/>
    <s v="PORTABLE SUBSCRIPTIONS"/>
    <s v="12"/>
    <s v="TRACK"/>
    <s v="T"/>
    <s v="OTHER LIVES"/>
    <x v="2"/>
    <s v="00884977995282"/>
    <s v="OTHER LIVES"/>
    <s v="FOR 12"/>
    <d v="2011-06-03T00:00:00"/>
    <s v="USTBD1100011"/>
    <s v="COMPACT DISC"/>
    <s v="CD"/>
    <d v="2023-04-01T00:00:00"/>
    <d v="2023-04-30T00:00:00"/>
    <s v="BROADBAND INSTRUMENTS CORP."/>
    <n v="0.03"/>
    <n v="2"/>
  </r>
  <r>
    <s v="NOW CNTRY CLSCS '00S"/>
    <s v="NOW"/>
    <s v="NOW CNTRY CLSCS '00S"/>
    <s v="NOW"/>
    <s v="PORTABLE SUB STREAMS"/>
    <s v="12"/>
    <s v="PORTABLE SUBSCRIPTIONS"/>
    <s v="12"/>
    <s v="TRACK"/>
    <s v="T"/>
    <s v="OTHER LIVES"/>
    <x v="2"/>
    <s v="00884977995282"/>
    <s v="OTHER LIVES"/>
    <s v="HEADING EAST"/>
    <d v="2011-06-03T00:00:00"/>
    <s v="USTBD1100019"/>
    <s v="COMPACT DISC"/>
    <s v="CD"/>
    <d v="2023-11-01T00:00:00"/>
    <d v="2023-11-30T00:00:00"/>
    <s v="AMAZON"/>
    <n v="0.41"/>
    <n v="36"/>
  </r>
  <r>
    <s v="NOW CNTRY CLSCS '00S"/>
    <s v="NOW"/>
    <s v="NOW CNTRY CLSCS '00S"/>
    <s v="NOW"/>
    <s v="PORTABLE SUB STREAMS"/>
    <s v="12"/>
    <s v="PORTABLE SUBSCRIPTIONS"/>
    <s v="12"/>
    <s v="TRACK"/>
    <s v="T"/>
    <s v="OTHER LIVES"/>
    <x v="2"/>
    <s v="00884977995282"/>
    <s v="OTHER LIVES"/>
    <s v="HEADING EAST"/>
    <d v="2011-06-03T00:00:00"/>
    <s v="USTBD1100019"/>
    <s v="COMPACT DISC"/>
    <s v="CD"/>
    <d v="2023-11-01T00:00:00"/>
    <d v="2023-11-30T00:00:00"/>
    <s v="Pandora"/>
    <n v="0.04"/>
    <n v="7"/>
  </r>
  <r>
    <s v="NOW CNTRY CLSCS '00S"/>
    <s v="NOW"/>
    <s v="NOW CNTRY CLSCS '00S"/>
    <s v="NOW"/>
    <s v="PORTABLE SUB STREAMS"/>
    <s v="12"/>
    <s v="PORTABLE SUBSCRIPTIONS"/>
    <s v="12"/>
    <s v="TRACK"/>
    <s v="T"/>
    <s v="OTHER LIVES"/>
    <x v="2"/>
    <s v="00884977995282"/>
    <s v="OTHER LIVES"/>
    <s v="HEADING EAST"/>
    <d v="2011-06-03T00:00:00"/>
    <s v="USTBD1100019"/>
    <s v="COMPACT DISC"/>
    <s v="CD"/>
    <d v="2023-11-01T00:00:00"/>
    <d v="2023-11-30T00:00:00"/>
    <s v="SPOTIFY USA INC"/>
    <n v="2.74"/>
    <n v="624"/>
  </r>
  <r>
    <s v="NOW CNTRY CLSCS '00S"/>
    <s v="NOW"/>
    <s v="NOW CNTRY CLSCS '00S"/>
    <s v="NOW"/>
    <s v="PORTABLE SUB STREAMS"/>
    <s v="12"/>
    <s v="PORTABLE SUBSCRIPTIONS"/>
    <s v="12"/>
    <s v="TRACK"/>
    <s v="T"/>
    <s v="OTHER LIVES"/>
    <x v="2"/>
    <s v="00884977995282"/>
    <s v="OTHER LIVES"/>
    <s v="HEADING EAST"/>
    <d v="2011-06-03T00:00:00"/>
    <s v="USTBD1100019"/>
    <s v="COMPACT DISC"/>
    <s v="CD"/>
    <d v="2023-11-01T00:00:00"/>
    <d v="2023-11-30T00:00:00"/>
    <s v="Xandrie USA, Inc"/>
    <n v="0.02"/>
    <n v="1"/>
  </r>
  <r>
    <s v="NOW CNTRY CLSCS '00S"/>
    <s v="NOW"/>
    <s v="NOW CNTRY CLSCS '00S"/>
    <s v="NOW"/>
    <s v="PORTABLE SUB STREAMS"/>
    <s v="12"/>
    <s v="PORTABLE SUBSCRIPTIONS"/>
    <s v="12"/>
    <s v="TRACK"/>
    <s v="T"/>
    <s v="OTHER LIVES"/>
    <x v="2"/>
    <s v="00884977995282"/>
    <s v="OTHER LIVES"/>
    <s v="HEADING EAST"/>
    <d v="2011-06-03T00:00:00"/>
    <s v="USTBD1100019"/>
    <s v="COMPACT DISC"/>
    <s v="CD"/>
    <d v="2023-11-01T00:00:00"/>
    <d v="2023-11-30T00:00:00"/>
    <s v="YOU TUBE"/>
    <n v="0.03"/>
    <n v="5"/>
  </r>
  <r>
    <s v="NOW CNTRY CLSCS '00S"/>
    <s v="NOW"/>
    <s v="NOW CNTRY CLSCS '00S"/>
    <s v="NOW"/>
    <s v="PORTABLE SUB STREAMS"/>
    <s v="12"/>
    <s v="PORTABLE SUBSCRIPTIONS"/>
    <s v="12"/>
    <s v="TRACK"/>
    <s v="T"/>
    <s v="OTHER LIVES"/>
    <x v="2"/>
    <s v="00884977995282"/>
    <s v="OTHER LIVES"/>
    <s v="HEADING EAST"/>
    <d v="2011-06-03T00:00:00"/>
    <s v="USTBD1100019"/>
    <s v="COMPACT DISC"/>
    <s v="CD"/>
    <d v="2023-10-01T00:00:00"/>
    <d v="2023-10-31T00:00:00"/>
    <s v="Deezer"/>
    <n v="0.01"/>
    <n v="1"/>
  </r>
  <r>
    <s v="NOW CNTRY CLSCS '00S"/>
    <s v="NOW"/>
    <s v="NOW CNTRY CLSCS '00S"/>
    <s v="NOW"/>
    <s v="PORTABLE SUB STREAMS"/>
    <s v="12"/>
    <s v="PORTABLE SUBSCRIPTIONS"/>
    <s v="12"/>
    <s v="TRACK"/>
    <s v="T"/>
    <s v="OTHER LIVES"/>
    <x v="2"/>
    <s v="00884977995282"/>
    <s v="OTHER LIVES"/>
    <s v="HEADING EAST"/>
    <d v="2011-06-03T00:00:00"/>
    <s v="USTBD1100019"/>
    <s v="COMPACT DISC"/>
    <s v="CD"/>
    <d v="2023-10-01T00:00:00"/>
    <d v="2023-10-31T00:00:00"/>
    <s v="WIMP/TIDAL"/>
    <n v="0.03"/>
    <n v="5"/>
  </r>
  <r>
    <s v="NOW CNTRY CLSCS '00S"/>
    <s v="NOW"/>
    <s v="NOW CNTRY CLSCS '00S"/>
    <s v="NOW"/>
    <s v="PORTABLE SUB STREAMS"/>
    <s v="12"/>
    <s v="PORTABLE SUBSCRIPTIONS"/>
    <s v="12"/>
    <s v="TRACK"/>
    <s v="T"/>
    <s v="OTHER LIVES"/>
    <x v="2"/>
    <s v="00884977995282"/>
    <s v="OTHER LIVES"/>
    <s v="HEADING EAST"/>
    <d v="2011-06-03T00:00:00"/>
    <s v="USTBD1100019"/>
    <s v="COMPACT DISC"/>
    <s v="CD"/>
    <d v="2023-08-01T00:00:00"/>
    <d v="2023-08-31T00:00:00"/>
    <s v="LISTEN/RHAPSODY"/>
    <n v="0.03"/>
    <n v="2"/>
  </r>
  <r>
    <s v="NOW CNTRY CLSCS '00S"/>
    <s v="NOW"/>
    <s v="NOW CNTRY CLSCS '00S"/>
    <s v="NOW"/>
    <s v="PORTABLE SUB STREAMS"/>
    <s v="12"/>
    <s v="PORTABLE SUBSCRIPTIONS"/>
    <s v="12"/>
    <s v="TRACK"/>
    <s v="T"/>
    <s v="OTHER LIVES"/>
    <x v="2"/>
    <s v="00884977995282"/>
    <s v="OTHER LIVES"/>
    <s v="HEADING EAST"/>
    <d v="2011-06-03T00:00:00"/>
    <s v="USTBD1100019"/>
    <s v="COMPACT DISC"/>
    <s v="CD"/>
    <d v="2023-06-01T00:00:00"/>
    <d v="2023-06-30T00:00:00"/>
    <s v="LISTEN/RHAPSODY"/>
    <n v="0.15"/>
    <n v="8"/>
  </r>
  <r>
    <s v="NOW CNTRY CLSCS '00S"/>
    <s v="NOW"/>
    <s v="NOW CNTRY CLSCS '00S"/>
    <s v="NOW"/>
    <s v="PORTABLE SUB STREAMS"/>
    <s v="12"/>
    <s v="PORTABLE SUBSCRIPTIONS"/>
    <s v="12"/>
    <s v="TRACK"/>
    <s v="T"/>
    <s v="OTHER LIVES"/>
    <x v="2"/>
    <s v="00884977995282"/>
    <s v="OTHER LIVES"/>
    <s v="HEADING EAST"/>
    <d v="2011-06-03T00:00:00"/>
    <s v="USTBD1100019"/>
    <s v="COMPACT DISC"/>
    <s v="CD"/>
    <d v="2023-04-01T00:00:00"/>
    <d v="2023-04-30T00:00:00"/>
    <s v="BROADBAND INSTRUMENTS CORP."/>
    <n v="0.01"/>
    <n v="1"/>
  </r>
  <r>
    <s v="NOW CNTRY CLSCS '00S"/>
    <s v="NOW"/>
    <s v="NOW CNTRY CLSCS '00S"/>
    <s v="NOW"/>
    <s v="PORTABLE SUB STREAMS"/>
    <s v="12"/>
    <s v="PORTABLE SUBSCRIPTIONS"/>
    <s v="12"/>
    <s v="TRACK"/>
    <s v="T"/>
    <s v="OTHER LIVES"/>
    <x v="2"/>
    <s v="00884977995282"/>
    <s v="OTHER LIVES"/>
    <s v="LANDFORMS"/>
    <d v="2011-06-03T00:00:00"/>
    <s v="USTBD1100018"/>
    <s v="COMPACT DISC"/>
    <s v="CD"/>
    <d v="2023-11-01T00:00:00"/>
    <d v="2023-11-30T00:00:00"/>
    <s v="AMAZON"/>
    <n v="0.52"/>
    <n v="45"/>
  </r>
  <r>
    <s v="NOW CNTRY CLSCS '00S"/>
    <s v="NOW"/>
    <s v="NOW CNTRY CLSCS '00S"/>
    <s v="NOW"/>
    <s v="PORTABLE SUB STREAMS"/>
    <s v="12"/>
    <s v="PORTABLE SUBSCRIPTIONS"/>
    <s v="12"/>
    <s v="TRACK"/>
    <s v="T"/>
    <s v="OTHER LIVES"/>
    <x v="2"/>
    <s v="00884977995282"/>
    <s v="OTHER LIVES"/>
    <s v="LANDFORMS"/>
    <d v="2011-06-03T00:00:00"/>
    <s v="USTBD1100018"/>
    <s v="COMPACT DISC"/>
    <s v="CD"/>
    <d v="2023-11-01T00:00:00"/>
    <d v="2023-11-30T00:00:00"/>
    <s v="Pandora"/>
    <n v="0.06"/>
    <n v="10"/>
  </r>
  <r>
    <s v="NOW CNTRY CLSCS '00S"/>
    <s v="NOW"/>
    <s v="NOW CNTRY CLSCS '00S"/>
    <s v="NOW"/>
    <s v="PORTABLE SUB STREAMS"/>
    <s v="12"/>
    <s v="PORTABLE SUBSCRIPTIONS"/>
    <s v="12"/>
    <s v="TRACK"/>
    <s v="T"/>
    <s v="OTHER LIVES"/>
    <x v="2"/>
    <s v="00884977995282"/>
    <s v="OTHER LIVES"/>
    <s v="LANDFORMS"/>
    <d v="2011-06-03T00:00:00"/>
    <s v="USTBD1100018"/>
    <s v="COMPACT DISC"/>
    <s v="CD"/>
    <d v="2023-11-01T00:00:00"/>
    <d v="2023-11-30T00:00:00"/>
    <s v="SPOTIFY USA INC"/>
    <n v="4.43"/>
    <n v="1013"/>
  </r>
  <r>
    <s v="NOW CNTRY CLSCS '00S"/>
    <s v="NOW"/>
    <s v="NOW CNTRY CLSCS '00S"/>
    <s v="NOW"/>
    <s v="PORTABLE SUB STREAMS"/>
    <s v="12"/>
    <s v="PORTABLE SUBSCRIPTIONS"/>
    <s v="12"/>
    <s v="TRACK"/>
    <s v="T"/>
    <s v="OTHER LIVES"/>
    <x v="2"/>
    <s v="00884977995282"/>
    <s v="OTHER LIVES"/>
    <s v="LANDFORMS"/>
    <d v="2011-06-03T00:00:00"/>
    <s v="USTBD1100018"/>
    <s v="COMPACT DISC"/>
    <s v="CD"/>
    <d v="2023-11-01T00:00:00"/>
    <d v="2023-11-30T00:00:00"/>
    <s v="YOU TUBE"/>
    <n v="0.05"/>
    <n v="6"/>
  </r>
  <r>
    <s v="NOW CNTRY CLSCS '00S"/>
    <s v="NOW"/>
    <s v="NOW CNTRY CLSCS '00S"/>
    <s v="NOW"/>
    <s v="PORTABLE SUB STREAMS"/>
    <s v="12"/>
    <s v="PORTABLE SUBSCRIPTIONS"/>
    <s v="12"/>
    <s v="TRACK"/>
    <s v="T"/>
    <s v="OTHER LIVES"/>
    <x v="2"/>
    <s v="00884977995282"/>
    <s v="OTHER LIVES"/>
    <s v="LANDFORMS"/>
    <d v="2011-06-03T00:00:00"/>
    <s v="USTBD1100018"/>
    <s v="COMPACT DISC"/>
    <s v="CD"/>
    <d v="2023-10-01T00:00:00"/>
    <d v="2023-10-31T00:00:00"/>
    <s v="Deezer"/>
    <n v="0.03"/>
    <n v="3"/>
  </r>
  <r>
    <s v="NOW CNTRY CLSCS '00S"/>
    <s v="NOW"/>
    <s v="NOW CNTRY CLSCS '00S"/>
    <s v="NOW"/>
    <s v="PORTABLE SUB STREAMS"/>
    <s v="12"/>
    <s v="PORTABLE SUBSCRIPTIONS"/>
    <s v="12"/>
    <s v="TRACK"/>
    <s v="T"/>
    <s v="OTHER LIVES"/>
    <x v="2"/>
    <s v="00884977995282"/>
    <s v="OTHER LIVES"/>
    <s v="LANDFORMS"/>
    <d v="2011-06-03T00:00:00"/>
    <s v="USTBD1100018"/>
    <s v="COMPACT DISC"/>
    <s v="CD"/>
    <d v="2023-10-01T00:00:00"/>
    <d v="2023-10-31T00:00:00"/>
    <s v="WIMP/TIDAL"/>
    <n v="0.12"/>
    <n v="11"/>
  </r>
  <r>
    <s v="NOW CNTRY CLSCS '00S"/>
    <s v="NOW"/>
    <s v="NOW CNTRY CLSCS '00S"/>
    <s v="NOW"/>
    <s v="PORTABLE SUB STREAMS"/>
    <s v="12"/>
    <s v="PORTABLE SUBSCRIPTIONS"/>
    <s v="12"/>
    <s v="TRACK"/>
    <s v="T"/>
    <s v="OTHER LIVES"/>
    <x v="2"/>
    <s v="00884977995282"/>
    <s v="OTHER LIVES"/>
    <s v="LANDFORMS"/>
    <d v="2011-06-03T00:00:00"/>
    <s v="USTBD1100018"/>
    <s v="COMPACT DISC"/>
    <s v="CD"/>
    <d v="2023-08-01T00:00:00"/>
    <d v="2023-08-31T00:00:00"/>
    <s v="LISTEN/RHAPSODY"/>
    <n v="0.06"/>
    <n v="4"/>
  </r>
  <r>
    <s v="NOW CNTRY CLSCS '00S"/>
    <s v="NOW"/>
    <s v="NOW CNTRY CLSCS '00S"/>
    <s v="NOW"/>
    <s v="PORTABLE SUB STREAMS"/>
    <s v="12"/>
    <s v="PORTABLE SUBSCRIPTIONS"/>
    <s v="12"/>
    <s v="TRACK"/>
    <s v="T"/>
    <s v="OTHER LIVES"/>
    <x v="2"/>
    <s v="00884977995282"/>
    <s v="OTHER LIVES"/>
    <s v="LANDFORMS"/>
    <d v="2011-06-03T00:00:00"/>
    <s v="USTBD1100018"/>
    <s v="COMPACT DISC"/>
    <s v="CD"/>
    <d v="2023-07-01T00:00:00"/>
    <d v="2023-07-31T00:00:00"/>
    <s v="LISTEN/RHAPSODY"/>
    <n v="0.01"/>
    <n v="0"/>
  </r>
  <r>
    <s v="NOW CNTRY CLSCS '00S"/>
    <s v="NOW"/>
    <s v="NOW CNTRY CLSCS '00S"/>
    <s v="NOW"/>
    <s v="PORTABLE SUB STREAMS"/>
    <s v="12"/>
    <s v="PORTABLE SUBSCRIPTIONS"/>
    <s v="12"/>
    <s v="TRACK"/>
    <s v="T"/>
    <s v="OTHER LIVES"/>
    <x v="2"/>
    <s v="00884977995282"/>
    <s v="OTHER LIVES"/>
    <s v="LANDFORMS"/>
    <d v="2011-06-03T00:00:00"/>
    <s v="USTBD1100018"/>
    <s v="COMPACT DISC"/>
    <s v="CD"/>
    <d v="2023-06-01T00:00:00"/>
    <d v="2023-06-30T00:00:00"/>
    <s v="LISTEN/RHAPSODY"/>
    <n v="0.18"/>
    <n v="10"/>
  </r>
  <r>
    <s v="NOW CNTRY CLSCS '00S"/>
    <s v="NOW"/>
    <s v="NOW CNTRY CLSCS '00S"/>
    <s v="NOW"/>
    <s v="PORTABLE SUB STREAMS"/>
    <s v="12"/>
    <s v="PORTABLE SUBSCRIPTIONS"/>
    <s v="12"/>
    <s v="TRACK"/>
    <s v="T"/>
    <s v="OTHER LIVES"/>
    <x v="2"/>
    <s v="00884977995282"/>
    <s v="OTHER LIVES"/>
    <s v="LANDFORMS"/>
    <d v="2011-06-03T00:00:00"/>
    <s v="USTBD1100018"/>
    <s v="COMPACT DISC"/>
    <s v="CD"/>
    <d v="2023-04-01T00:00:00"/>
    <d v="2023-04-30T00:00:00"/>
    <s v="BROADBAND INSTRUMENTS CORP."/>
    <n v="0.01"/>
    <n v="1"/>
  </r>
  <r>
    <s v="NOW CNTRY CLSCS '00S"/>
    <s v="NOW"/>
    <s v="NOW CNTRY CLSCS '00S"/>
    <s v="NOW"/>
    <s v="PORTABLE SUB STREAMS"/>
    <s v="12"/>
    <s v="PORTABLE SUBSCRIPTIONS"/>
    <s v="12"/>
    <s v="TRACK"/>
    <s v="T"/>
    <s v="OTHER LIVES"/>
    <x v="2"/>
    <s v="00884977995282"/>
    <s v="OTHER LIVES"/>
    <s v="OLD STATUES"/>
    <d v="2011-06-03T00:00:00"/>
    <s v="USTBD1100015"/>
    <s v="COMPACT DISC"/>
    <s v="CD"/>
    <d v="2023-11-01T00:00:00"/>
    <d v="2023-11-30T00:00:00"/>
    <s v="AMAZON"/>
    <n v="0.88"/>
    <n v="73"/>
  </r>
  <r>
    <s v="NOW CNTRY CLSCS '00S"/>
    <s v="NOW"/>
    <s v="NOW CNTRY CLSCS '00S"/>
    <s v="NOW"/>
    <s v="PORTABLE SUB STREAMS"/>
    <s v="12"/>
    <s v="PORTABLE SUBSCRIPTIONS"/>
    <s v="12"/>
    <s v="TRACK"/>
    <s v="T"/>
    <s v="OTHER LIVES"/>
    <x v="2"/>
    <s v="00884977995282"/>
    <s v="OTHER LIVES"/>
    <s v="OLD STATUES"/>
    <d v="2011-06-03T00:00:00"/>
    <s v="USTBD1100015"/>
    <s v="COMPACT DISC"/>
    <s v="CD"/>
    <d v="2023-11-01T00:00:00"/>
    <d v="2023-11-30T00:00:00"/>
    <s v="Pandora"/>
    <n v="0.39"/>
    <n v="79"/>
  </r>
  <r>
    <s v="NOW CNTRY CLSCS '00S"/>
    <s v="NOW"/>
    <s v="NOW CNTRY CLSCS '00S"/>
    <s v="NOW"/>
    <s v="PORTABLE SUB STREAMS"/>
    <s v="12"/>
    <s v="PORTABLE SUBSCRIPTIONS"/>
    <s v="12"/>
    <s v="TRACK"/>
    <s v="T"/>
    <s v="OTHER LIVES"/>
    <x v="2"/>
    <s v="00884977995282"/>
    <s v="OTHER LIVES"/>
    <s v="OLD STATUES"/>
    <d v="2011-06-03T00:00:00"/>
    <s v="USTBD1100015"/>
    <s v="COMPACT DISC"/>
    <s v="CD"/>
    <d v="2023-11-01T00:00:00"/>
    <d v="2023-11-30T00:00:00"/>
    <s v="SPOTIFY USA INC"/>
    <n v="7.86"/>
    <n v="1814"/>
  </r>
  <r>
    <s v="NOW CNTRY CLSCS '00S"/>
    <s v="NOW"/>
    <s v="NOW CNTRY CLSCS '00S"/>
    <s v="NOW"/>
    <s v="PORTABLE SUB STREAMS"/>
    <s v="12"/>
    <s v="PORTABLE SUBSCRIPTIONS"/>
    <s v="12"/>
    <s v="TRACK"/>
    <s v="T"/>
    <s v="OTHER LIVES"/>
    <x v="2"/>
    <s v="00884977995282"/>
    <s v="OTHER LIVES"/>
    <s v="OLD STATUES"/>
    <d v="2011-06-03T00:00:00"/>
    <s v="USTBD1100015"/>
    <s v="COMPACT DISC"/>
    <s v="CD"/>
    <d v="2023-11-01T00:00:00"/>
    <d v="2023-11-30T00:00:00"/>
    <s v="YOU TUBE"/>
    <n v="0.45"/>
    <n v="53"/>
  </r>
  <r>
    <s v="NOW CNTRY CLSCS '00S"/>
    <s v="NOW"/>
    <s v="NOW CNTRY CLSCS '00S"/>
    <s v="NOW"/>
    <s v="PORTABLE SUB STREAMS"/>
    <s v="12"/>
    <s v="PORTABLE SUBSCRIPTIONS"/>
    <s v="12"/>
    <s v="TRACK"/>
    <s v="T"/>
    <s v="OTHER LIVES"/>
    <x v="2"/>
    <s v="00884977995282"/>
    <s v="OTHER LIVES"/>
    <s v="OLD STATUES"/>
    <d v="2011-06-03T00:00:00"/>
    <s v="USTBD1100015"/>
    <s v="COMPACT DISC"/>
    <s v="CD"/>
    <d v="2023-10-01T00:00:00"/>
    <d v="2023-10-31T00:00:00"/>
    <s v="Deezer"/>
    <n v="0.11"/>
    <n v="7"/>
  </r>
  <r>
    <s v="NOW CNTRY CLSCS '00S"/>
    <s v="NOW"/>
    <s v="NOW CNTRY CLSCS '00S"/>
    <s v="NOW"/>
    <s v="PORTABLE SUB STREAMS"/>
    <s v="12"/>
    <s v="PORTABLE SUBSCRIPTIONS"/>
    <s v="12"/>
    <s v="TRACK"/>
    <s v="T"/>
    <s v="OTHER LIVES"/>
    <x v="2"/>
    <s v="00884977995282"/>
    <s v="OTHER LIVES"/>
    <s v="OLD STATUES"/>
    <d v="2011-06-03T00:00:00"/>
    <s v="USTBD1100015"/>
    <s v="COMPACT DISC"/>
    <s v="CD"/>
    <d v="2023-10-01T00:00:00"/>
    <d v="2023-10-31T00:00:00"/>
    <s v="WIMP/TIDAL"/>
    <n v="0.2"/>
    <n v="24"/>
  </r>
  <r>
    <s v="NOW CNTRY CLSCS '00S"/>
    <s v="NOW"/>
    <s v="NOW CNTRY CLSCS '00S"/>
    <s v="NOW"/>
    <s v="PORTABLE SUB STREAMS"/>
    <s v="12"/>
    <s v="PORTABLE SUBSCRIPTIONS"/>
    <s v="12"/>
    <s v="TRACK"/>
    <s v="T"/>
    <s v="OTHER LIVES"/>
    <x v="2"/>
    <s v="00884977995282"/>
    <s v="OTHER LIVES"/>
    <s v="OLD STATUES"/>
    <d v="2011-06-03T00:00:00"/>
    <s v="USTBD1100015"/>
    <s v="COMPACT DISC"/>
    <s v="CD"/>
    <d v="2023-08-01T00:00:00"/>
    <d v="2023-08-31T00:00:00"/>
    <s v="LISTEN/RHAPSODY"/>
    <n v="0.03"/>
    <n v="2"/>
  </r>
  <r>
    <s v="NOW CNTRY CLSCS '00S"/>
    <s v="NOW"/>
    <s v="NOW CNTRY CLSCS '00S"/>
    <s v="NOW"/>
    <s v="PORTABLE SUB STREAMS"/>
    <s v="12"/>
    <s v="PORTABLE SUBSCRIPTIONS"/>
    <s v="12"/>
    <s v="TRACK"/>
    <s v="T"/>
    <s v="OTHER LIVES"/>
    <x v="2"/>
    <s v="00884977995282"/>
    <s v="OTHER LIVES"/>
    <s v="OLD STATUES"/>
    <d v="2011-06-03T00:00:00"/>
    <s v="USTBD1100015"/>
    <s v="COMPACT DISC"/>
    <s v="CD"/>
    <d v="2023-07-01T00:00:00"/>
    <d v="2023-07-31T00:00:00"/>
    <s v="LISTEN/RHAPSODY"/>
    <n v="0.02"/>
    <n v="0"/>
  </r>
  <r>
    <s v="NOW CNTRY CLSCS '00S"/>
    <s v="NOW"/>
    <s v="NOW CNTRY CLSCS '00S"/>
    <s v="NOW"/>
    <s v="PORTABLE SUB STREAMS"/>
    <s v="12"/>
    <s v="PORTABLE SUBSCRIPTIONS"/>
    <s v="12"/>
    <s v="TRACK"/>
    <s v="T"/>
    <s v="OTHER LIVES"/>
    <x v="2"/>
    <s v="00884977995282"/>
    <s v="OTHER LIVES"/>
    <s v="OLD STATUES"/>
    <d v="2011-06-03T00:00:00"/>
    <s v="USTBD1100015"/>
    <s v="COMPACT DISC"/>
    <s v="CD"/>
    <d v="2023-06-01T00:00:00"/>
    <d v="2023-06-30T00:00:00"/>
    <s v="LISTEN/RHAPSODY"/>
    <n v="0.15"/>
    <n v="8"/>
  </r>
  <r>
    <s v="NOW CNTRY CLSCS '00S"/>
    <s v="NOW"/>
    <s v="NOW CNTRY CLSCS '00S"/>
    <s v="NOW"/>
    <s v="PORTABLE SUB STREAMS"/>
    <s v="12"/>
    <s v="PORTABLE SUBSCRIPTIONS"/>
    <s v="12"/>
    <s v="TRACK"/>
    <s v="T"/>
    <s v="OTHER LIVES"/>
    <x v="2"/>
    <s v="00884977995282"/>
    <s v="OTHER LIVES"/>
    <s v="OLD STATUES"/>
    <d v="2011-06-03T00:00:00"/>
    <s v="USTBD1100015"/>
    <s v="COMPACT DISC"/>
    <s v="CD"/>
    <d v="2023-04-01T00:00:00"/>
    <d v="2023-04-30T00:00:00"/>
    <s v="BROADBAND INSTRUMENTS CORP."/>
    <n v="0.01"/>
    <n v="1"/>
  </r>
  <r>
    <s v="NOW CNTRY CLSCS '00S"/>
    <s v="NOW"/>
    <s v="NOW CNTRY CLSCS '00S"/>
    <s v="NOW"/>
    <s v="PORTABLE SUB STREAMS"/>
    <s v="12"/>
    <s v="PORTABLE SUBSCRIPTIONS"/>
    <s v="12"/>
    <s v="TRACK"/>
    <s v="T"/>
    <s v="OTHER LIVES"/>
    <x v="2"/>
    <s v="00884977995282"/>
    <s v="OTHER LIVES"/>
    <s v="TAMER ANIMALS"/>
    <d v="2011-06-03T00:00:00"/>
    <s v="USTBD1100012"/>
    <s v="COMPACT DISC"/>
    <s v="CD"/>
    <d v="2023-11-01T00:00:00"/>
    <d v="2023-11-30T00:00:00"/>
    <s v="AMAZON"/>
    <n v="3.53"/>
    <n v="303"/>
  </r>
  <r>
    <s v="NOW CNTRY CLSCS '00S"/>
    <s v="NOW"/>
    <s v="NOW CNTRY CLSCS '00S"/>
    <s v="NOW"/>
    <s v="PORTABLE SUB STREAMS"/>
    <s v="12"/>
    <s v="PORTABLE SUBSCRIPTIONS"/>
    <s v="12"/>
    <s v="TRACK"/>
    <s v="T"/>
    <s v="OTHER LIVES"/>
    <x v="2"/>
    <s v="00884977995282"/>
    <s v="OTHER LIVES"/>
    <s v="TAMER ANIMALS"/>
    <d v="2011-06-03T00:00:00"/>
    <s v="USTBD1100012"/>
    <s v="COMPACT DISC"/>
    <s v="CD"/>
    <d v="2023-11-01T00:00:00"/>
    <d v="2023-11-30T00:00:00"/>
    <s v="Pandora"/>
    <n v="0.85"/>
    <n v="166"/>
  </r>
  <r>
    <s v="NOW CNTRY CLSCS '00S"/>
    <s v="NOW"/>
    <s v="NOW CNTRY CLSCS '00S"/>
    <s v="NOW"/>
    <s v="PORTABLE SUB STREAMS"/>
    <s v="12"/>
    <s v="PORTABLE SUBSCRIPTIONS"/>
    <s v="12"/>
    <s v="TRACK"/>
    <s v="T"/>
    <s v="OTHER LIVES"/>
    <x v="2"/>
    <s v="00884977995282"/>
    <s v="OTHER LIVES"/>
    <s v="TAMER ANIMALS"/>
    <d v="2011-06-03T00:00:00"/>
    <s v="USTBD1100012"/>
    <s v="COMPACT DISC"/>
    <s v="CD"/>
    <d v="2023-11-01T00:00:00"/>
    <d v="2023-11-30T00:00:00"/>
    <s v="SPOTIFY USA INC"/>
    <n v="69.14"/>
    <n v="15917"/>
  </r>
  <r>
    <s v="NOW CNTRY CLSCS '00S"/>
    <s v="NOW"/>
    <s v="NOW CNTRY CLSCS '00S"/>
    <s v="NOW"/>
    <s v="PORTABLE SUB STREAMS"/>
    <s v="12"/>
    <s v="PORTABLE SUBSCRIPTIONS"/>
    <s v="12"/>
    <s v="TRACK"/>
    <s v="T"/>
    <s v="OTHER LIVES"/>
    <x v="2"/>
    <s v="00884977995282"/>
    <s v="OTHER LIVES"/>
    <s v="TAMER ANIMALS"/>
    <d v="2011-06-03T00:00:00"/>
    <s v="USTBD1100012"/>
    <s v="COMPACT DISC"/>
    <s v="CD"/>
    <d v="2023-11-01T00:00:00"/>
    <d v="2023-11-30T00:00:00"/>
    <s v="Xandrie USA, Inc"/>
    <n v="0.05"/>
    <n v="3"/>
  </r>
  <r>
    <s v="NOW CNTRY CLSCS '00S"/>
    <s v="NOW"/>
    <s v="NOW CNTRY CLSCS '00S"/>
    <s v="NOW"/>
    <s v="PORTABLE SUB STREAMS"/>
    <s v="12"/>
    <s v="PORTABLE SUBSCRIPTIONS"/>
    <s v="12"/>
    <s v="TRACK"/>
    <s v="T"/>
    <s v="OTHER LIVES"/>
    <x v="2"/>
    <s v="00884977995282"/>
    <s v="OTHER LIVES"/>
    <s v="TAMER ANIMALS"/>
    <d v="2011-06-03T00:00:00"/>
    <s v="USTBD1100012"/>
    <s v="COMPACT DISC"/>
    <s v="CD"/>
    <d v="2023-11-01T00:00:00"/>
    <d v="2023-11-30T00:00:00"/>
    <s v="YOU TUBE"/>
    <n v="1.98"/>
    <n v="205"/>
  </r>
  <r>
    <s v="NOW CNTRY CLSCS '00S"/>
    <s v="NOW"/>
    <s v="NOW CNTRY CLSCS '00S"/>
    <s v="NOW"/>
    <s v="PORTABLE SUB STREAMS"/>
    <s v="12"/>
    <s v="PORTABLE SUBSCRIPTIONS"/>
    <s v="12"/>
    <s v="TRACK"/>
    <s v="T"/>
    <s v="OTHER LIVES"/>
    <x v="2"/>
    <s v="00884977995282"/>
    <s v="OTHER LIVES"/>
    <s v="TAMER ANIMALS"/>
    <d v="2011-06-03T00:00:00"/>
    <s v="USTBD1100012"/>
    <s v="COMPACT DISC"/>
    <s v="CD"/>
    <d v="2023-10-01T00:00:00"/>
    <d v="2023-10-31T00:00:00"/>
    <s v="Deezer"/>
    <n v="0.23"/>
    <n v="22"/>
  </r>
  <r>
    <s v="NOW CNTRY CLSCS '00S"/>
    <s v="NOW"/>
    <s v="NOW CNTRY CLSCS '00S"/>
    <s v="NOW"/>
    <s v="PORTABLE SUB STREAMS"/>
    <s v="12"/>
    <s v="PORTABLE SUBSCRIPTIONS"/>
    <s v="12"/>
    <s v="TRACK"/>
    <s v="T"/>
    <s v="OTHER LIVES"/>
    <x v="2"/>
    <s v="00884977995282"/>
    <s v="OTHER LIVES"/>
    <s v="TAMER ANIMALS"/>
    <d v="2011-06-03T00:00:00"/>
    <s v="USTBD1100012"/>
    <s v="COMPACT DISC"/>
    <s v="CD"/>
    <d v="2023-10-01T00:00:00"/>
    <d v="2023-10-31T00:00:00"/>
    <s v="WIMP/TIDAL"/>
    <n v="1.91"/>
    <n v="184"/>
  </r>
  <r>
    <s v="NOW CNTRY CLSCS '00S"/>
    <s v="NOW"/>
    <s v="NOW CNTRY CLSCS '00S"/>
    <s v="NOW"/>
    <s v="PORTABLE SUB STREAMS"/>
    <s v="12"/>
    <s v="PORTABLE SUBSCRIPTIONS"/>
    <s v="12"/>
    <s v="TRACK"/>
    <s v="T"/>
    <s v="OTHER LIVES"/>
    <x v="2"/>
    <s v="00884977995282"/>
    <s v="OTHER LIVES"/>
    <s v="TAMER ANIMALS"/>
    <d v="2011-06-03T00:00:00"/>
    <s v="USTBD1100012"/>
    <s v="COMPACT DISC"/>
    <s v="CD"/>
    <d v="2023-08-01T00:00:00"/>
    <d v="2023-08-31T00:00:00"/>
    <s v="LISTEN/RHAPSODY"/>
    <n v="0.37"/>
    <n v="19"/>
  </r>
  <r>
    <s v="NOW CNTRY CLSCS '00S"/>
    <s v="NOW"/>
    <s v="NOW CNTRY CLSCS '00S"/>
    <s v="NOW"/>
    <s v="PORTABLE SUB STREAMS"/>
    <s v="12"/>
    <s v="PORTABLE SUBSCRIPTIONS"/>
    <s v="12"/>
    <s v="TRACK"/>
    <s v="T"/>
    <s v="OTHER LIVES"/>
    <x v="2"/>
    <s v="00884977995282"/>
    <s v="OTHER LIVES"/>
    <s v="TAMER ANIMALS"/>
    <d v="2011-06-03T00:00:00"/>
    <s v="USTBD1100012"/>
    <s v="COMPACT DISC"/>
    <s v="CD"/>
    <d v="2023-07-01T00:00:00"/>
    <d v="2023-07-31T00:00:00"/>
    <s v="LISTEN/RHAPSODY"/>
    <n v="0.08"/>
    <n v="0"/>
  </r>
  <r>
    <s v="NOW CNTRY CLSCS '00S"/>
    <s v="NOW"/>
    <s v="NOW CNTRY CLSCS '00S"/>
    <s v="NOW"/>
    <s v="PORTABLE SUB STREAMS"/>
    <s v="12"/>
    <s v="PORTABLE SUBSCRIPTIONS"/>
    <s v="12"/>
    <s v="TRACK"/>
    <s v="T"/>
    <s v="OTHER LIVES"/>
    <x v="2"/>
    <s v="00884977995282"/>
    <s v="OTHER LIVES"/>
    <s v="TAMER ANIMALS"/>
    <d v="2011-06-03T00:00:00"/>
    <s v="USTBD1100012"/>
    <s v="COMPACT DISC"/>
    <s v="CD"/>
    <d v="2023-06-01T00:00:00"/>
    <d v="2023-06-30T00:00:00"/>
    <s v="LISTEN/RHAPSODY"/>
    <n v="0.26"/>
    <n v="14"/>
  </r>
  <r>
    <s v="NOW CNTRY CLSCS '00S"/>
    <s v="NOW"/>
    <s v="NOW CNTRY CLSCS '00S"/>
    <s v="NOW"/>
    <s v="PORTABLE SUB STREAMS"/>
    <s v="12"/>
    <s v="PORTABLE SUBSCRIPTIONS"/>
    <s v="12"/>
    <s v="TRACK"/>
    <s v="T"/>
    <s v="OTHER LIVES"/>
    <x v="2"/>
    <s v="00884977995282"/>
    <s v="OTHER LIVES"/>
    <s v="TAMER ANIMALS"/>
    <d v="2011-06-03T00:00:00"/>
    <s v="USTBD1100012"/>
    <s v="COMPACT DISC"/>
    <s v="CD"/>
    <d v="2023-04-01T00:00:00"/>
    <d v="2023-04-30T00:00:00"/>
    <s v="BROADBAND INSTRUMENTS CORP."/>
    <n v="0.01"/>
    <n v="1"/>
  </r>
  <r>
    <s v="NOW CNTRY CLSCS '00S"/>
    <s v="NOW"/>
    <s v="NOW CNTRY CLSCS '00S"/>
    <s v="NOW"/>
    <s v="PORTABLE SUB STREAMS"/>
    <s v="12"/>
    <s v="PORTABLE SUBSCRIPTIONS"/>
    <s v="12"/>
    <s v="TRACK"/>
    <s v="T"/>
    <s v="OTHER LIVES"/>
    <x v="2"/>
    <s v="00884977995282"/>
    <s v="OTHER LIVES"/>
    <s v="WEATHER"/>
    <d v="2011-06-03T00:00:00"/>
    <s v="USTBD1100014"/>
    <s v="COMPACT DISC"/>
    <s v="CD"/>
    <d v="2023-11-01T00:00:00"/>
    <d v="2023-11-30T00:00:00"/>
    <s v="AMAZON"/>
    <n v="0.9"/>
    <n v="76"/>
  </r>
  <r>
    <s v="NOW CNTRY CLSCS '00S"/>
    <s v="NOW"/>
    <s v="NOW CNTRY CLSCS '00S"/>
    <s v="NOW"/>
    <s v="PORTABLE SUB STREAMS"/>
    <s v="12"/>
    <s v="PORTABLE SUBSCRIPTIONS"/>
    <s v="12"/>
    <s v="TRACK"/>
    <s v="T"/>
    <s v="OTHER LIVES"/>
    <x v="2"/>
    <s v="00884977995282"/>
    <s v="OTHER LIVES"/>
    <s v="WEATHER"/>
    <d v="2011-06-03T00:00:00"/>
    <s v="USTBD1100014"/>
    <s v="COMPACT DISC"/>
    <s v="CD"/>
    <d v="2023-11-01T00:00:00"/>
    <d v="2023-11-30T00:00:00"/>
    <s v="Pandora"/>
    <n v="7.0000000000000007E-2"/>
    <n v="14"/>
  </r>
  <r>
    <s v="NOW CNTRY CLSCS '00S"/>
    <s v="NOW"/>
    <s v="NOW CNTRY CLSCS '00S"/>
    <s v="NOW"/>
    <s v="PORTABLE SUB STREAMS"/>
    <s v="12"/>
    <s v="PORTABLE SUBSCRIPTIONS"/>
    <s v="12"/>
    <s v="TRACK"/>
    <s v="T"/>
    <s v="OTHER LIVES"/>
    <x v="2"/>
    <s v="00884977995282"/>
    <s v="OTHER LIVES"/>
    <s v="WEATHER"/>
    <d v="2011-06-03T00:00:00"/>
    <s v="USTBD1100014"/>
    <s v="COMPACT DISC"/>
    <s v="CD"/>
    <d v="2023-11-01T00:00:00"/>
    <d v="2023-11-30T00:00:00"/>
    <s v="SPOTIFY USA INC"/>
    <n v="4.21"/>
    <n v="976"/>
  </r>
  <r>
    <s v="NOW CNTRY CLSCS '00S"/>
    <s v="NOW"/>
    <s v="NOW CNTRY CLSCS '00S"/>
    <s v="NOW"/>
    <s v="PORTABLE SUB STREAMS"/>
    <s v="12"/>
    <s v="PORTABLE SUBSCRIPTIONS"/>
    <s v="12"/>
    <s v="TRACK"/>
    <s v="T"/>
    <s v="OTHER LIVES"/>
    <x v="2"/>
    <s v="00884977995282"/>
    <s v="OTHER LIVES"/>
    <s v="WEATHER"/>
    <d v="2011-06-03T00:00:00"/>
    <s v="USTBD1100014"/>
    <s v="COMPACT DISC"/>
    <s v="CD"/>
    <d v="2023-11-01T00:00:00"/>
    <d v="2023-11-30T00:00:00"/>
    <s v="Xandrie USA, Inc"/>
    <n v="0.01"/>
    <n v="1"/>
  </r>
  <r>
    <s v="NOW CNTRY CLSCS '00S"/>
    <s v="NOW"/>
    <s v="NOW CNTRY CLSCS '00S"/>
    <s v="NOW"/>
    <s v="PORTABLE SUB STREAMS"/>
    <s v="12"/>
    <s v="PORTABLE SUBSCRIPTIONS"/>
    <s v="12"/>
    <s v="TRACK"/>
    <s v="T"/>
    <s v="OTHER LIVES"/>
    <x v="2"/>
    <s v="00884977995282"/>
    <s v="OTHER LIVES"/>
    <s v="WEATHER"/>
    <d v="2011-06-03T00:00:00"/>
    <s v="USTBD1100014"/>
    <s v="COMPACT DISC"/>
    <s v="CD"/>
    <d v="2023-11-01T00:00:00"/>
    <d v="2023-11-30T00:00:00"/>
    <s v="YOU TUBE"/>
    <n v="0.14000000000000001"/>
    <n v="14"/>
  </r>
  <r>
    <s v="NOW CNTRY CLSCS '00S"/>
    <s v="NOW"/>
    <s v="NOW CNTRY CLSCS '00S"/>
    <s v="NOW"/>
    <s v="PORTABLE SUB STREAMS"/>
    <s v="12"/>
    <s v="PORTABLE SUBSCRIPTIONS"/>
    <s v="12"/>
    <s v="TRACK"/>
    <s v="T"/>
    <s v="OTHER LIVES"/>
    <x v="2"/>
    <s v="00884977995282"/>
    <s v="OTHER LIVES"/>
    <s v="WEATHER"/>
    <d v="2011-06-03T00:00:00"/>
    <s v="USTBD1100014"/>
    <s v="COMPACT DISC"/>
    <s v="CD"/>
    <d v="2023-10-01T00:00:00"/>
    <d v="2023-10-31T00:00:00"/>
    <s v="WIMP/TIDAL"/>
    <n v="0.14000000000000001"/>
    <n v="11"/>
  </r>
  <r>
    <s v="NOW CNTRY CLSCS '00S"/>
    <s v="NOW"/>
    <s v="NOW CNTRY CLSCS '00S"/>
    <s v="NOW"/>
    <s v="PORTABLE SUB STREAMS"/>
    <s v="12"/>
    <s v="PORTABLE SUBSCRIPTIONS"/>
    <s v="12"/>
    <s v="TRACK"/>
    <s v="T"/>
    <s v="OTHER LIVES"/>
    <x v="2"/>
    <s v="00884977995282"/>
    <s v="OTHER LIVES"/>
    <s v="WEATHER"/>
    <d v="2011-06-03T00:00:00"/>
    <s v="USTBD1100014"/>
    <s v="COMPACT DISC"/>
    <s v="CD"/>
    <d v="2023-08-01T00:00:00"/>
    <d v="2023-08-31T00:00:00"/>
    <s v="LISTEN/RHAPSODY"/>
    <n v="0.09"/>
    <n v="5"/>
  </r>
  <r>
    <s v="NOW CNTRY CLSCS '00S"/>
    <s v="NOW"/>
    <s v="NOW CNTRY CLSCS '00S"/>
    <s v="NOW"/>
    <s v="PORTABLE SUB STREAMS"/>
    <s v="12"/>
    <s v="PORTABLE SUBSCRIPTIONS"/>
    <s v="12"/>
    <s v="TRACK"/>
    <s v="T"/>
    <s v="OTHER LIVES"/>
    <x v="2"/>
    <s v="00884977995282"/>
    <s v="OTHER LIVES"/>
    <s v="WEATHER"/>
    <d v="2011-06-03T00:00:00"/>
    <s v="USTBD1100014"/>
    <s v="COMPACT DISC"/>
    <s v="CD"/>
    <d v="2023-07-01T00:00:00"/>
    <d v="2023-07-31T00:00:00"/>
    <s v="LISTEN/RHAPSODY"/>
    <n v="0.03"/>
    <n v="0"/>
  </r>
  <r>
    <s v="NOW CNTRY CLSCS '00S"/>
    <s v="NOW"/>
    <s v="NOW CNTRY CLSCS '00S"/>
    <s v="NOW"/>
    <s v="PORTABLE SUB STREAMS"/>
    <s v="12"/>
    <s v="PORTABLE SUBSCRIPTIONS"/>
    <s v="12"/>
    <s v="TRACK"/>
    <s v="T"/>
    <s v="OTHER LIVES"/>
    <x v="2"/>
    <s v="00884977995282"/>
    <s v="OTHER LIVES"/>
    <s v="WEATHER"/>
    <d v="2011-06-03T00:00:00"/>
    <s v="USTBD1100014"/>
    <s v="COMPACT DISC"/>
    <s v="CD"/>
    <d v="2023-06-01T00:00:00"/>
    <d v="2023-06-30T00:00:00"/>
    <s v="LISTEN/RHAPSODY"/>
    <n v="0.21"/>
    <n v="11"/>
  </r>
  <r>
    <s v="NOW CNTRY CLSCS '00S"/>
    <s v="NOW"/>
    <s v="NOW CNTRY CLSCS '00S"/>
    <s v="NOW"/>
    <s v="PORTABLE SUB STREAMS"/>
    <s v="12"/>
    <s v="PORTABLE SUBSCRIPTIONS"/>
    <s v="12"/>
    <s v="TRACK"/>
    <s v="T"/>
    <s v="OTHER LIVES"/>
    <x v="2"/>
    <s v="00884977995282"/>
    <s v="OTHER LIVES"/>
    <s v="WEATHER"/>
    <d v="2011-06-03T00:00:00"/>
    <s v="USTBD1100014"/>
    <s v="COMPACT DISC"/>
    <s v="CD"/>
    <d v="2023-04-01T00:00:00"/>
    <d v="2023-04-30T00:00:00"/>
    <s v="BROADBAND INSTRUMENTS CORP."/>
    <n v="0.01"/>
    <n v="1"/>
  </r>
  <r>
    <s v="NOW CNTRY CLSCS '00S"/>
    <s v="NOW"/>
    <s v="NOW CNTRY CLSCS '00S"/>
    <s v="NOW"/>
    <s v="PORTABLE SUB STREAMS"/>
    <s v="12"/>
    <s v="PORTABLE SUBSCRIPTIONS"/>
    <s v="12"/>
    <s v="TRACK"/>
    <s v="T"/>
    <s v="OTHER LIVES"/>
    <x v="2"/>
    <s v="00884977995282"/>
    <s v="OTHER LIVES"/>
    <s v="WOODWIND"/>
    <d v="2011-06-03T00:00:00"/>
    <s v="USTBD1100016"/>
    <s v="COMPACT DISC"/>
    <s v="CD"/>
    <d v="2023-11-01T00:00:00"/>
    <d v="2023-11-30T00:00:00"/>
    <s v="AMAZON"/>
    <n v="0.71"/>
    <n v="58"/>
  </r>
  <r>
    <s v="NOW CNTRY CLSCS '00S"/>
    <s v="NOW"/>
    <s v="NOW CNTRY CLSCS '00S"/>
    <s v="NOW"/>
    <s v="PORTABLE SUB STREAMS"/>
    <s v="12"/>
    <s v="PORTABLE SUBSCRIPTIONS"/>
    <s v="12"/>
    <s v="TRACK"/>
    <s v="T"/>
    <s v="OTHER LIVES"/>
    <x v="2"/>
    <s v="00884977995282"/>
    <s v="OTHER LIVES"/>
    <s v="WOODWIND"/>
    <d v="2011-06-03T00:00:00"/>
    <s v="USTBD1100016"/>
    <s v="COMPACT DISC"/>
    <s v="CD"/>
    <d v="2023-11-01T00:00:00"/>
    <d v="2023-11-30T00:00:00"/>
    <s v="Pandora"/>
    <n v="7.0000000000000007E-2"/>
    <n v="12"/>
  </r>
  <r>
    <s v="NOW CNTRY CLSCS '00S"/>
    <s v="NOW"/>
    <s v="NOW CNTRY CLSCS '00S"/>
    <s v="NOW"/>
    <s v="PORTABLE SUB STREAMS"/>
    <s v="12"/>
    <s v="PORTABLE SUBSCRIPTIONS"/>
    <s v="12"/>
    <s v="TRACK"/>
    <s v="T"/>
    <s v="OTHER LIVES"/>
    <x v="2"/>
    <s v="00884977995282"/>
    <s v="OTHER LIVES"/>
    <s v="WOODWIND"/>
    <d v="2011-06-03T00:00:00"/>
    <s v="USTBD1100016"/>
    <s v="COMPACT DISC"/>
    <s v="CD"/>
    <d v="2023-11-01T00:00:00"/>
    <d v="2023-11-30T00:00:00"/>
    <s v="SPOTIFY USA INC"/>
    <n v="7.5"/>
    <n v="1722"/>
  </r>
  <r>
    <s v="NOW CNTRY CLSCS '00S"/>
    <s v="NOW"/>
    <s v="NOW CNTRY CLSCS '00S"/>
    <s v="NOW"/>
    <s v="PORTABLE SUB STREAMS"/>
    <s v="12"/>
    <s v="PORTABLE SUBSCRIPTIONS"/>
    <s v="12"/>
    <s v="TRACK"/>
    <s v="T"/>
    <s v="OTHER LIVES"/>
    <x v="2"/>
    <s v="00884977995282"/>
    <s v="OTHER LIVES"/>
    <s v="WOODWIND"/>
    <d v="2011-06-03T00:00:00"/>
    <s v="USTBD1100016"/>
    <s v="COMPACT DISC"/>
    <s v="CD"/>
    <d v="2023-11-01T00:00:00"/>
    <d v="2023-11-30T00:00:00"/>
    <s v="YOU TUBE"/>
    <n v="0.35"/>
    <n v="25"/>
  </r>
  <r>
    <s v="NOW CNTRY CLSCS '00S"/>
    <s v="NOW"/>
    <s v="NOW CNTRY CLSCS '00S"/>
    <s v="NOW"/>
    <s v="PORTABLE SUB STREAMS"/>
    <s v="12"/>
    <s v="PORTABLE SUBSCRIPTIONS"/>
    <s v="12"/>
    <s v="TRACK"/>
    <s v="T"/>
    <s v="OTHER LIVES"/>
    <x v="2"/>
    <s v="00884977995282"/>
    <s v="OTHER LIVES"/>
    <s v="WOODWIND"/>
    <d v="2011-06-03T00:00:00"/>
    <s v="USTBD1100016"/>
    <s v="COMPACT DISC"/>
    <s v="CD"/>
    <d v="2023-10-01T00:00:00"/>
    <d v="2023-10-31T00:00:00"/>
    <s v="Deezer"/>
    <n v="0.01"/>
    <n v="1"/>
  </r>
  <r>
    <s v="NOW CNTRY CLSCS '00S"/>
    <s v="NOW"/>
    <s v="NOW CNTRY CLSCS '00S"/>
    <s v="NOW"/>
    <s v="PORTABLE SUB STREAMS"/>
    <s v="12"/>
    <s v="PORTABLE SUBSCRIPTIONS"/>
    <s v="12"/>
    <s v="TRACK"/>
    <s v="T"/>
    <s v="OTHER LIVES"/>
    <x v="2"/>
    <s v="00884977995282"/>
    <s v="OTHER LIVES"/>
    <s v="WOODWIND"/>
    <d v="2011-06-03T00:00:00"/>
    <s v="USTBD1100016"/>
    <s v="COMPACT DISC"/>
    <s v="CD"/>
    <d v="2023-10-01T00:00:00"/>
    <d v="2023-10-31T00:00:00"/>
    <s v="WIMP/TIDAL"/>
    <n v="7.0000000000000007E-2"/>
    <n v="7"/>
  </r>
  <r>
    <s v="NOW CNTRY CLSCS '00S"/>
    <s v="NOW"/>
    <s v="NOW CNTRY CLSCS '00S"/>
    <s v="NOW"/>
    <s v="PORTABLE SUB STREAMS"/>
    <s v="12"/>
    <s v="PORTABLE SUBSCRIPTIONS"/>
    <s v="12"/>
    <s v="TRACK"/>
    <s v="T"/>
    <s v="OTHER LIVES"/>
    <x v="2"/>
    <s v="00884977995282"/>
    <s v="OTHER LIVES"/>
    <s v="WOODWIND"/>
    <d v="2011-06-03T00:00:00"/>
    <s v="USTBD1100016"/>
    <s v="COMPACT DISC"/>
    <s v="CD"/>
    <d v="2023-08-01T00:00:00"/>
    <d v="2023-08-31T00:00:00"/>
    <s v="LISTEN/RHAPSODY"/>
    <n v="0.21"/>
    <n v="11"/>
  </r>
  <r>
    <s v="NOW CNTRY CLSCS '00S"/>
    <s v="NOW"/>
    <s v="NOW CNTRY CLSCS '00S"/>
    <s v="NOW"/>
    <s v="PORTABLE SUB STREAMS"/>
    <s v="12"/>
    <s v="PORTABLE SUBSCRIPTIONS"/>
    <s v="12"/>
    <s v="TRACK"/>
    <s v="T"/>
    <s v="OTHER LIVES"/>
    <x v="2"/>
    <s v="00884977995282"/>
    <s v="OTHER LIVES"/>
    <s v="WOODWIND"/>
    <d v="2011-06-03T00:00:00"/>
    <s v="USTBD1100016"/>
    <s v="COMPACT DISC"/>
    <s v="CD"/>
    <d v="2023-07-01T00:00:00"/>
    <d v="2023-07-31T00:00:00"/>
    <s v="LISTEN/RHAPSODY"/>
    <n v="0.03"/>
    <n v="0"/>
  </r>
  <r>
    <s v="NOW CNTRY CLSCS '00S"/>
    <s v="NOW"/>
    <s v="NOW CNTRY CLSCS '00S"/>
    <s v="NOW"/>
    <s v="PORTABLE SUB STREAMS"/>
    <s v="12"/>
    <s v="PORTABLE SUBSCRIPTIONS"/>
    <s v="12"/>
    <s v="TRACK"/>
    <s v="T"/>
    <s v="OTHER LIVES"/>
    <x v="2"/>
    <s v="00884977995282"/>
    <s v="OTHER LIVES"/>
    <s v="WOODWIND"/>
    <d v="2011-06-03T00:00:00"/>
    <s v="USTBD1100016"/>
    <s v="COMPACT DISC"/>
    <s v="CD"/>
    <d v="2023-06-01T00:00:00"/>
    <d v="2023-06-30T00:00:00"/>
    <s v="LISTEN/RHAPSODY"/>
    <n v="0.18"/>
    <n v="10"/>
  </r>
  <r>
    <s v="NOW CNTRY CLSCS '00S"/>
    <s v="NOW"/>
    <s v="NOW CNTRY CLSCS '00S"/>
    <s v="NOW"/>
    <s v="PROGRAMMED STREAMING"/>
    <s v="32"/>
    <s v="AD SUPPORTED STREAMS"/>
    <s v="C4"/>
    <s v="TRACK"/>
    <s v="T"/>
    <s v="OTHER LIVES"/>
    <x v="2"/>
    <s v="00884977995282"/>
    <s v="OTHER LIVES"/>
    <s v="AS I LAY MY HEAD DOWN"/>
    <d v="2011-06-03T00:00:00"/>
    <s v="USTBD1100010"/>
    <s v="COMPACT DISC"/>
    <s v="CD"/>
    <d v="2023-11-01T00:00:00"/>
    <d v="2023-11-30T00:00:00"/>
    <s v="AMAZON"/>
    <n v="0"/>
    <n v="1"/>
  </r>
  <r>
    <s v="NOW CNTRY CLSCS '00S"/>
    <s v="NOW"/>
    <s v="NOW CNTRY CLSCS '00S"/>
    <s v="NOW"/>
    <s v="PROGRAMMED STREAMING"/>
    <s v="32"/>
    <s v="AD SUPPORTED STREAMS"/>
    <s v="C4"/>
    <s v="TRACK"/>
    <s v="T"/>
    <s v="OTHER LIVES"/>
    <x v="2"/>
    <s v="00884977995282"/>
    <s v="OTHER LIVES"/>
    <s v="AS I LAY MY HEAD DOWN"/>
    <d v="2011-06-03T00:00:00"/>
    <s v="USTBD1100010"/>
    <s v="COMPACT DISC"/>
    <s v="CD"/>
    <d v="2023-11-01T00:00:00"/>
    <d v="2023-11-30T00:00:00"/>
    <s v="Pandora"/>
    <n v="0.23"/>
    <n v="79"/>
  </r>
  <r>
    <s v="NOW CNTRY CLSCS '00S"/>
    <s v="NOW"/>
    <s v="NOW CNTRY CLSCS '00S"/>
    <s v="NOW"/>
    <s v="PROGRAMMED STREAMING"/>
    <s v="32"/>
    <s v="AD SUPPORTED STREAMS"/>
    <s v="C4"/>
    <s v="TRACK"/>
    <s v="T"/>
    <s v="OTHER LIVES"/>
    <x v="2"/>
    <s v="00884977995282"/>
    <s v="OTHER LIVES"/>
    <s v="AS I LAY MY HEAD DOWN"/>
    <d v="2011-06-03T00:00:00"/>
    <s v="USTBD1100010"/>
    <s v="COMPACT DISC"/>
    <s v="CD"/>
    <d v="2023-10-01T00:00:00"/>
    <d v="2023-10-31T00:00:00"/>
    <s v="Deezer"/>
    <n v="0"/>
    <n v="2"/>
  </r>
  <r>
    <s v="NOW CNTRY CLSCS '00S"/>
    <s v="NOW"/>
    <s v="NOW CNTRY CLSCS '00S"/>
    <s v="NOW"/>
    <s v="PROGRAMMED STREAMING"/>
    <s v="32"/>
    <s v="AD SUPPORTED STREAMS"/>
    <s v="C4"/>
    <s v="TRACK"/>
    <s v="T"/>
    <s v="OTHER LIVES"/>
    <x v="2"/>
    <s v="00884977995282"/>
    <s v="OTHER LIVES"/>
    <s v="DARK HORSE"/>
    <d v="2011-06-03T00:00:00"/>
    <s v="USTBD1100009"/>
    <s v="COMPACT DISC"/>
    <s v="CD"/>
    <d v="2023-11-01T00:00:00"/>
    <d v="2023-11-30T00:00:00"/>
    <s v="Pandora"/>
    <n v="0.19"/>
    <n v="69"/>
  </r>
  <r>
    <s v="NOW CNTRY CLSCS '00S"/>
    <s v="NOW"/>
    <s v="NOW CNTRY CLSCS '00S"/>
    <s v="NOW"/>
    <s v="PROGRAMMED STREAMING"/>
    <s v="32"/>
    <s v="AD SUPPORTED STREAMS"/>
    <s v="C4"/>
    <s v="TRACK"/>
    <s v="T"/>
    <s v="OTHER LIVES"/>
    <x v="2"/>
    <s v="00884977995282"/>
    <s v="OTHER LIVES"/>
    <s v="DARK HORSE"/>
    <d v="2011-06-03T00:00:00"/>
    <s v="USTBD1100009"/>
    <s v="COMPACT DISC"/>
    <s v="CD"/>
    <d v="2023-10-01T00:00:00"/>
    <d v="2023-10-31T00:00:00"/>
    <s v="Deezer"/>
    <n v="0"/>
    <n v="1"/>
  </r>
  <r>
    <s v="NOW CNTRY CLSCS '00S"/>
    <s v="NOW"/>
    <s v="NOW CNTRY CLSCS '00S"/>
    <s v="NOW"/>
    <s v="PROGRAMMED STREAMING"/>
    <s v="32"/>
    <s v="AD SUPPORTED STREAMS"/>
    <s v="C4"/>
    <s v="TRACK"/>
    <s v="T"/>
    <s v="OTHER LIVES"/>
    <x v="2"/>
    <s v="00884977995282"/>
    <s v="OTHER LIVES"/>
    <s v="DESERT"/>
    <d v="2011-06-03T00:00:00"/>
    <s v="USTBD1100017"/>
    <s v="COMPACT DISC"/>
    <s v="CD"/>
    <d v="2023-11-01T00:00:00"/>
    <d v="2023-11-30T00:00:00"/>
    <s v="Pandora"/>
    <n v="0.13"/>
    <n v="44"/>
  </r>
  <r>
    <s v="NOW CNTRY CLSCS '00S"/>
    <s v="NOW"/>
    <s v="NOW CNTRY CLSCS '00S"/>
    <s v="NOW"/>
    <s v="PROGRAMMED STREAMING"/>
    <s v="32"/>
    <s v="AD SUPPORTED STREAMS"/>
    <s v="C4"/>
    <s v="TRACK"/>
    <s v="T"/>
    <s v="OTHER LIVES"/>
    <x v="2"/>
    <s v="00884977995282"/>
    <s v="OTHER LIVES"/>
    <s v="DUST BOWL III"/>
    <d v="2011-06-03T00:00:00"/>
    <s v="USTBD1100013"/>
    <s v="COMPACT DISC"/>
    <s v="CD"/>
    <d v="2023-11-01T00:00:00"/>
    <d v="2023-11-30T00:00:00"/>
    <s v="AMAZON"/>
    <n v="0.1"/>
    <n v="34"/>
  </r>
  <r>
    <s v="NOW CNTRY CLSCS '00S"/>
    <s v="NOW"/>
    <s v="NOW CNTRY CLSCS '00S"/>
    <s v="NOW"/>
    <s v="PROGRAMMED STREAMING"/>
    <s v="32"/>
    <s v="AD SUPPORTED STREAMS"/>
    <s v="C4"/>
    <s v="TRACK"/>
    <s v="T"/>
    <s v="OTHER LIVES"/>
    <x v="2"/>
    <s v="00884977995282"/>
    <s v="OTHER LIVES"/>
    <s v="DUST BOWL III"/>
    <d v="2011-06-03T00:00:00"/>
    <s v="USTBD1100013"/>
    <s v="COMPACT DISC"/>
    <s v="CD"/>
    <d v="2023-11-01T00:00:00"/>
    <d v="2023-11-30T00:00:00"/>
    <s v="Pandora"/>
    <n v="1.1499999999999999"/>
    <n v="392"/>
  </r>
  <r>
    <s v="NOW CNTRY CLSCS '00S"/>
    <s v="NOW"/>
    <s v="NOW CNTRY CLSCS '00S"/>
    <s v="NOW"/>
    <s v="PROGRAMMED STREAMING"/>
    <s v="32"/>
    <s v="AD SUPPORTED STREAMS"/>
    <s v="C4"/>
    <s v="TRACK"/>
    <s v="T"/>
    <s v="OTHER LIVES"/>
    <x v="2"/>
    <s v="00884977995282"/>
    <s v="OTHER LIVES"/>
    <s v="DUST BOWL III"/>
    <d v="2011-06-03T00:00:00"/>
    <s v="USTBD1100013"/>
    <s v="COMPACT DISC"/>
    <s v="CD"/>
    <d v="2023-10-01T00:00:00"/>
    <d v="2023-10-31T00:00:00"/>
    <s v="Deezer"/>
    <n v="0"/>
    <n v="2"/>
  </r>
  <r>
    <s v="NOW CNTRY CLSCS '00S"/>
    <s v="NOW"/>
    <s v="NOW CNTRY CLSCS '00S"/>
    <s v="NOW"/>
    <s v="PROGRAMMED STREAMING"/>
    <s v="32"/>
    <s v="AD SUPPORTED STREAMS"/>
    <s v="C4"/>
    <s v="TRACK"/>
    <s v="T"/>
    <s v="OTHER LIVES"/>
    <x v="2"/>
    <s v="00884977995282"/>
    <s v="OTHER LIVES"/>
    <s v="FOR 12"/>
    <d v="2011-06-03T00:00:00"/>
    <s v="USTBD1100011"/>
    <s v="COMPACT DISC"/>
    <s v="CD"/>
    <d v="2023-11-01T00:00:00"/>
    <d v="2023-11-30T00:00:00"/>
    <s v="AMAZON"/>
    <n v="0.01"/>
    <n v="4"/>
  </r>
  <r>
    <s v="NOW CNTRY CLSCS '00S"/>
    <s v="NOW"/>
    <s v="NOW CNTRY CLSCS '00S"/>
    <s v="NOW"/>
    <s v="PROGRAMMED STREAMING"/>
    <s v="32"/>
    <s v="AD SUPPORTED STREAMS"/>
    <s v="C4"/>
    <s v="TRACK"/>
    <s v="T"/>
    <s v="OTHER LIVES"/>
    <x v="2"/>
    <s v="00884977995282"/>
    <s v="OTHER LIVES"/>
    <s v="FOR 12"/>
    <d v="2011-06-03T00:00:00"/>
    <s v="USTBD1100011"/>
    <s v="COMPACT DISC"/>
    <s v="CD"/>
    <d v="2023-11-01T00:00:00"/>
    <d v="2023-11-30T00:00:00"/>
    <s v="Pandora"/>
    <n v="1.04"/>
    <n v="360"/>
  </r>
  <r>
    <s v="NOW CNTRY CLSCS '00S"/>
    <s v="NOW"/>
    <s v="NOW CNTRY CLSCS '00S"/>
    <s v="NOW"/>
    <s v="PROGRAMMED STREAMING"/>
    <s v="32"/>
    <s v="AD SUPPORTED STREAMS"/>
    <s v="C4"/>
    <s v="TRACK"/>
    <s v="T"/>
    <s v="OTHER LIVES"/>
    <x v="2"/>
    <s v="00884977995282"/>
    <s v="OTHER LIVES"/>
    <s v="FOR 12"/>
    <d v="2011-06-03T00:00:00"/>
    <s v="USTBD1100011"/>
    <s v="COMPACT DISC"/>
    <s v="CD"/>
    <d v="2023-10-01T00:00:00"/>
    <d v="2023-10-31T00:00:00"/>
    <s v="Deezer"/>
    <n v="0.01"/>
    <n v="5"/>
  </r>
  <r>
    <s v="NOW CNTRY CLSCS '00S"/>
    <s v="NOW"/>
    <s v="NOW CNTRY CLSCS '00S"/>
    <s v="NOW"/>
    <s v="PROGRAMMED STREAMING"/>
    <s v="32"/>
    <s v="AD SUPPORTED STREAMS"/>
    <s v="C4"/>
    <s v="TRACK"/>
    <s v="T"/>
    <s v="OTHER LIVES"/>
    <x v="2"/>
    <s v="00884977995282"/>
    <s v="OTHER LIVES"/>
    <s v="HEADING EAST"/>
    <d v="2011-06-03T00:00:00"/>
    <s v="USTBD1100019"/>
    <s v="COMPACT DISC"/>
    <s v="CD"/>
    <d v="2023-11-01T00:00:00"/>
    <d v="2023-11-30T00:00:00"/>
    <s v="Pandora"/>
    <n v="0"/>
    <n v="1"/>
  </r>
  <r>
    <s v="NOW CNTRY CLSCS '00S"/>
    <s v="NOW"/>
    <s v="NOW CNTRY CLSCS '00S"/>
    <s v="NOW"/>
    <s v="PROGRAMMED STREAMING"/>
    <s v="32"/>
    <s v="AD SUPPORTED STREAMS"/>
    <s v="C4"/>
    <s v="TRACK"/>
    <s v="T"/>
    <s v="OTHER LIVES"/>
    <x v="2"/>
    <s v="00884977995282"/>
    <s v="OTHER LIVES"/>
    <s v="LANDFORMS"/>
    <d v="2011-06-03T00:00:00"/>
    <s v="USTBD1100018"/>
    <s v="COMPACT DISC"/>
    <s v="CD"/>
    <d v="2023-11-01T00:00:00"/>
    <d v="2023-11-30T00:00:00"/>
    <s v="Pandora"/>
    <n v="0.03"/>
    <n v="9"/>
  </r>
  <r>
    <s v="NOW CNTRY CLSCS '00S"/>
    <s v="NOW"/>
    <s v="NOW CNTRY CLSCS '00S"/>
    <s v="NOW"/>
    <s v="PROGRAMMED STREAMING"/>
    <s v="32"/>
    <s v="AD SUPPORTED STREAMS"/>
    <s v="C4"/>
    <s v="TRACK"/>
    <s v="T"/>
    <s v="OTHER LIVES"/>
    <x v="2"/>
    <s v="00884977995282"/>
    <s v="OTHER LIVES"/>
    <s v="OLD STATUES"/>
    <d v="2011-06-03T00:00:00"/>
    <s v="USTBD1100015"/>
    <s v="COMPACT DISC"/>
    <s v="CD"/>
    <d v="2023-11-01T00:00:00"/>
    <d v="2023-11-30T00:00:00"/>
    <s v="Pandora"/>
    <n v="0.42"/>
    <n v="144"/>
  </r>
  <r>
    <s v="NOW CNTRY CLSCS '00S"/>
    <s v="NOW"/>
    <s v="NOW CNTRY CLSCS '00S"/>
    <s v="NOW"/>
    <s v="PROGRAMMED STREAMING"/>
    <s v="32"/>
    <s v="AD SUPPORTED STREAMS"/>
    <s v="C4"/>
    <s v="TRACK"/>
    <s v="T"/>
    <s v="OTHER LIVES"/>
    <x v="2"/>
    <s v="00884977995282"/>
    <s v="OTHER LIVES"/>
    <s v="OLD STATUES"/>
    <d v="2011-06-03T00:00:00"/>
    <s v="USTBD1100015"/>
    <s v="COMPACT DISC"/>
    <s v="CD"/>
    <d v="2023-10-01T00:00:00"/>
    <d v="2023-10-31T00:00:00"/>
    <s v="Deezer"/>
    <n v="0"/>
    <n v="1"/>
  </r>
  <r>
    <s v="NOW CNTRY CLSCS '00S"/>
    <s v="NOW"/>
    <s v="NOW CNTRY CLSCS '00S"/>
    <s v="NOW"/>
    <s v="PROGRAMMED STREAMING"/>
    <s v="32"/>
    <s v="AD SUPPORTED STREAMS"/>
    <s v="C4"/>
    <s v="TRACK"/>
    <s v="T"/>
    <s v="OTHER LIVES"/>
    <x v="2"/>
    <s v="00884977995282"/>
    <s v="OTHER LIVES"/>
    <s v="TAMER ANIMALS"/>
    <d v="2011-06-03T00:00:00"/>
    <s v="USTBD1100012"/>
    <s v="COMPACT DISC"/>
    <s v="CD"/>
    <d v="2023-11-01T00:00:00"/>
    <d v="2023-11-30T00:00:00"/>
    <s v="Pandora"/>
    <n v="0.74"/>
    <n v="258"/>
  </r>
  <r>
    <s v="NOW CNTRY CLSCS '00S"/>
    <s v="NOW"/>
    <s v="NOW CNTRY CLSCS '00S"/>
    <s v="NOW"/>
    <s v="PROGRAMMED STREAMING"/>
    <s v="32"/>
    <s v="AD SUPPORTED STREAMS"/>
    <s v="C4"/>
    <s v="TRACK"/>
    <s v="T"/>
    <s v="OTHER LIVES"/>
    <x v="2"/>
    <s v="00884977995282"/>
    <s v="OTHER LIVES"/>
    <s v="TAMER ANIMALS"/>
    <d v="2011-06-03T00:00:00"/>
    <s v="USTBD1100012"/>
    <s v="COMPACT DISC"/>
    <s v="CD"/>
    <d v="2023-10-01T00:00:00"/>
    <d v="2023-10-31T00:00:00"/>
    <s v="Deezer"/>
    <n v="0.01"/>
    <n v="5"/>
  </r>
  <r>
    <s v="NOW CNTRY CLSCS '00S"/>
    <s v="NOW"/>
    <s v="NOW CNTRY CLSCS '00S"/>
    <s v="NOW"/>
    <s v="PROGRAMMED STREAMING"/>
    <s v="32"/>
    <s v="AD SUPPORTED STREAMS"/>
    <s v="C4"/>
    <s v="TRACK"/>
    <s v="T"/>
    <s v="OTHER LIVES"/>
    <x v="2"/>
    <s v="00884977995282"/>
    <s v="OTHER LIVES"/>
    <s v="WEATHER"/>
    <d v="2011-06-03T00:00:00"/>
    <s v="USTBD1100014"/>
    <s v="COMPACT DISC"/>
    <s v="CD"/>
    <d v="2023-11-01T00:00:00"/>
    <d v="2023-11-30T00:00:00"/>
    <s v="AMAZON"/>
    <n v="0"/>
    <n v="1"/>
  </r>
  <r>
    <s v="NOW CNTRY CLSCS '00S"/>
    <s v="NOW"/>
    <s v="NOW CNTRY CLSCS '00S"/>
    <s v="NOW"/>
    <s v="PROGRAMMED STREAMING"/>
    <s v="32"/>
    <s v="AD SUPPORTED STREAMS"/>
    <s v="C4"/>
    <s v="TRACK"/>
    <s v="T"/>
    <s v="OTHER LIVES"/>
    <x v="2"/>
    <s v="00884977995282"/>
    <s v="OTHER LIVES"/>
    <s v="WEATHER"/>
    <d v="2011-06-03T00:00:00"/>
    <s v="USTBD1100014"/>
    <s v="COMPACT DISC"/>
    <s v="CD"/>
    <d v="2023-11-01T00:00:00"/>
    <d v="2023-11-30T00:00:00"/>
    <s v="Pandora"/>
    <n v="0.04"/>
    <n v="14"/>
  </r>
  <r>
    <s v="NOW CNTRY CLSCS '00S"/>
    <s v="NOW"/>
    <s v="NOW CNTRY CLSCS '00S"/>
    <s v="NOW"/>
    <s v="PROGRAMMED STREAMING"/>
    <s v="32"/>
    <s v="AD SUPPORTED STREAMS"/>
    <s v="C4"/>
    <s v="TRACK"/>
    <s v="T"/>
    <s v="OTHER LIVES"/>
    <x v="2"/>
    <s v="00884977995282"/>
    <s v="OTHER LIVES"/>
    <s v="WOODWIND"/>
    <d v="2011-06-03T00:00:00"/>
    <s v="USTBD1100016"/>
    <s v="COMPACT DISC"/>
    <s v="CD"/>
    <d v="2023-11-01T00:00:00"/>
    <d v="2023-11-30T00:00:00"/>
    <s v="AMAZON"/>
    <n v="0"/>
    <n v="1"/>
  </r>
  <r>
    <s v="NOW CNTRY CLSCS '00S"/>
    <s v="NOW"/>
    <s v="NOW CNTRY CLSCS '00S"/>
    <s v="NOW"/>
    <s v="PROGRAMMED STREAMING"/>
    <s v="32"/>
    <s v="AD SUPPORTED STREAMS"/>
    <s v="C4"/>
    <s v="TRACK"/>
    <s v="T"/>
    <s v="OTHER LIVES"/>
    <x v="2"/>
    <s v="00884977995282"/>
    <s v="OTHER LIVES"/>
    <s v="WOODWIND"/>
    <d v="2011-06-03T00:00:00"/>
    <s v="USTBD1100016"/>
    <s v="COMPACT DISC"/>
    <s v="CD"/>
    <d v="2023-11-01T00:00:00"/>
    <d v="2023-11-30T00:00:00"/>
    <s v="Pandora"/>
    <n v="0.03"/>
    <n v="11"/>
  </r>
  <r>
    <s v="NOW CNTRY CLSCS '00S"/>
    <s v="NOW"/>
    <s v="NOW CNTRY CLSCS '00S"/>
    <s v="NOW"/>
    <s v="PROGRAMMED STREAMING"/>
    <s v="32"/>
    <s v="DIGITAL STREAM"/>
    <s v="39"/>
    <s v="TRACK"/>
    <s v="T"/>
    <s v="OTHER LIVES"/>
    <x v="2"/>
    <s v="00884977995282"/>
    <s v="OTHER LIVES"/>
    <s v="AS I LAY MY HEAD DOWN"/>
    <d v="2011-06-03T00:00:00"/>
    <s v="USTBD1100010"/>
    <s v="COMPACT DISC"/>
    <s v="CD"/>
    <d v="2023-10-01T00:00:00"/>
    <d v="2023-10-31T00:00:00"/>
    <s v="Deezer"/>
    <n v="0"/>
    <n v="2"/>
  </r>
  <r>
    <s v="NOW CNTRY CLSCS '00S"/>
    <s v="NOW"/>
    <s v="NOW CNTRY CLSCS '00S"/>
    <s v="NOW"/>
    <s v="PROGRAMMED STREAMING"/>
    <s v="32"/>
    <s v="DIGITAL STREAM"/>
    <s v="39"/>
    <s v="TRACK"/>
    <s v="T"/>
    <s v="OTHER LIVES"/>
    <x v="2"/>
    <s v="00884977995282"/>
    <s v="OTHER LIVES"/>
    <s v="DARK HORSE"/>
    <d v="2011-06-03T00:00:00"/>
    <s v="USTBD1100009"/>
    <s v="COMPACT DISC"/>
    <s v="CD"/>
    <d v="2023-10-01T00:00:00"/>
    <d v="2023-10-31T00:00:00"/>
    <s v="Deezer"/>
    <n v="0"/>
    <n v="2"/>
  </r>
  <r>
    <s v="NOW CNTRY CLSCS '00S"/>
    <s v="NOW"/>
    <s v="NOW CNTRY CLSCS '00S"/>
    <s v="NOW"/>
    <s v="PROGRAMMED STREAMING"/>
    <s v="32"/>
    <s v="DIGITAL STREAM"/>
    <s v="39"/>
    <s v="TRACK"/>
    <s v="T"/>
    <s v="OTHER LIVES"/>
    <x v="2"/>
    <s v="00884977995282"/>
    <s v="OTHER LIVES"/>
    <s v="DUST BOWL III"/>
    <d v="2011-06-03T00:00:00"/>
    <s v="USTBD1100013"/>
    <s v="COMPACT DISC"/>
    <s v="CD"/>
    <d v="2023-10-01T00:00:00"/>
    <d v="2023-10-31T00:00:00"/>
    <s v="Deezer"/>
    <n v="0"/>
    <n v="2"/>
  </r>
  <r>
    <s v="NOW CNTRY CLSCS '00S"/>
    <s v="NOW"/>
    <s v="NOW CNTRY CLSCS '00S"/>
    <s v="NOW"/>
    <s v="PROGRAMMED STREAMING"/>
    <s v="32"/>
    <s v="DIGITAL STREAM"/>
    <s v="39"/>
    <s v="TRACK"/>
    <s v="T"/>
    <s v="OTHER LIVES"/>
    <x v="2"/>
    <s v="00884977995282"/>
    <s v="OTHER LIVES"/>
    <s v="FOR 12"/>
    <d v="2011-06-03T00:00:00"/>
    <s v="USTBD1100011"/>
    <s v="COMPACT DISC"/>
    <s v="CD"/>
    <d v="2023-10-01T00:00:00"/>
    <d v="2023-10-31T00:00:00"/>
    <s v="Deezer"/>
    <n v="0.01"/>
    <n v="4"/>
  </r>
  <r>
    <s v="NOW CNTRY CLSCS '00S"/>
    <s v="NOW"/>
    <s v="NOW CNTRY CLSCS '00S"/>
    <s v="NOW"/>
    <s v="PROGRAMMED STREAMING"/>
    <s v="32"/>
    <s v="DIGITAL STREAM"/>
    <s v="39"/>
    <s v="TRACK"/>
    <s v="T"/>
    <s v="OTHER LIVES"/>
    <x v="2"/>
    <s v="00884977995282"/>
    <s v="OTHER LIVES"/>
    <s v="OLD STATUES"/>
    <d v="2011-06-03T00:00:00"/>
    <s v="USTBD1100015"/>
    <s v="COMPACT DISC"/>
    <s v="CD"/>
    <d v="2023-10-01T00:00:00"/>
    <d v="2023-10-31T00:00:00"/>
    <s v="Deezer"/>
    <n v="0"/>
    <n v="1"/>
  </r>
  <r>
    <s v="NOW CNTRY CLSCS '00S"/>
    <s v="NOW"/>
    <s v="NOW CNTRY CLSCS '00S"/>
    <s v="NOW"/>
    <s v="PROGRAMMED STREAMING"/>
    <s v="32"/>
    <s v="DIGITAL STREAM"/>
    <s v="39"/>
    <s v="TRACK"/>
    <s v="T"/>
    <s v="OTHER LIVES"/>
    <x v="2"/>
    <s v="00884977995282"/>
    <s v="OTHER LIVES"/>
    <s v="TAMER ANIMALS"/>
    <d v="2011-06-03T00:00:00"/>
    <s v="USTBD1100012"/>
    <s v="COMPACT DISC"/>
    <s v="CD"/>
    <d v="2023-10-01T00:00:00"/>
    <d v="2023-10-31T00:00:00"/>
    <s v="Deezer"/>
    <n v="0"/>
    <n v="1"/>
  </r>
  <r>
    <s v="NOW CNTRY CLSCS '00S"/>
    <s v="NOW"/>
    <s v="NOW CNTRY CLSCS '00S"/>
    <s v="NOW"/>
    <s v="Programmed Streaming (SoundExchange administered)"/>
    <s v="61"/>
    <s v="Programmed Streaming (SoundExchange admi"/>
    <s v="D3"/>
    <s v="TRACK"/>
    <s v="T"/>
    <s v="OTHER LIVES"/>
    <x v="2"/>
    <s v="00884977995282"/>
    <s v="OTHER LIVES"/>
    <s v="DESERT"/>
    <d v="2011-06-03T00:00:00"/>
    <s v="USTBD1100017"/>
    <s v="COMPACT DISC"/>
    <s v="CD"/>
    <d v="2023-10-01T00:00:00"/>
    <d v="2023-10-31T00:00:00"/>
    <s v="BROADBAND INSTRUMENTS CORP."/>
    <n v="0"/>
    <n v="1"/>
  </r>
  <r>
    <s v="NOW CNTRY CLSCS '00S"/>
    <s v="NOW"/>
    <s v="NOW CNTRY CLSCS '00S"/>
    <s v="NOW"/>
    <s v="Programmed Streaming (SoundExchange administered)"/>
    <s v="61"/>
    <s v="Programmed Streaming (SoundExchange admi"/>
    <s v="D3"/>
    <s v="TRACK"/>
    <s v="T"/>
    <s v="OTHER LIVES"/>
    <x v="2"/>
    <s v="00884977995282"/>
    <s v="OTHER LIVES"/>
    <s v="FOR 12"/>
    <d v="2011-06-03T00:00:00"/>
    <s v="USTBD1100011"/>
    <s v="COMPACT DISC"/>
    <s v="CD"/>
    <d v="2023-10-01T00:00:00"/>
    <d v="2023-10-31T00:00:00"/>
    <s v="BROADBAND INSTRUMENTS CORP."/>
    <n v="0.01"/>
    <n v="2"/>
  </r>
  <r>
    <s v="NOW CNTRY CLSCS '00S"/>
    <s v="NOW"/>
    <s v="NOW CNTRY CLSCS '00S"/>
    <s v="NOW"/>
    <s v="Programmed Streaming (SoundExchange administered)"/>
    <s v="61"/>
    <s v="Programmed Streaming (SoundExchange admi"/>
    <s v="D3"/>
    <s v="TRACK"/>
    <s v="T"/>
    <s v="OTHER LIVES"/>
    <x v="2"/>
    <s v="00884977995282"/>
    <s v="OTHER LIVES"/>
    <s v="FOR 12"/>
    <d v="2011-06-03T00:00:00"/>
    <s v="USTBD1100011"/>
    <s v="COMPACT DISC"/>
    <s v="CD"/>
    <d v="2023-07-01T00:00:00"/>
    <d v="2023-07-31T00:00:00"/>
    <s v="BROADBAND INSTRUMENTS CORP."/>
    <n v="0.01"/>
    <n v="4"/>
  </r>
  <r>
    <s v="NOW CNTRY CLSCS '00S"/>
    <s v="NOW"/>
    <s v="NOW CNTRY CLSCS '00S"/>
    <s v="NOW"/>
    <s v="Programmed Streaming (SoundExchange administered)"/>
    <s v="61"/>
    <s v="Programmed Streaming (SoundExchange admi"/>
    <s v="D3"/>
    <s v="TRACK"/>
    <s v="T"/>
    <s v="OTHER LIVES"/>
    <x v="2"/>
    <s v="00884977995282"/>
    <s v="OTHER LIVES"/>
    <s v="FOR 12"/>
    <d v="2011-06-03T00:00:00"/>
    <s v="USTBD1100011"/>
    <s v="COMPACT DISC"/>
    <s v="CD"/>
    <d v="2023-06-01T00:00:00"/>
    <d v="2023-06-30T00:00:00"/>
    <s v="BROADBAND INSTRUMENTS CORP."/>
    <n v="0.01"/>
    <n v="3"/>
  </r>
  <r>
    <s v="NOW CNTRY CLSCS '00S"/>
    <s v="NOW"/>
    <s v="NOW CNTRY CLSCS '00S"/>
    <s v="NOW"/>
    <s v="Programmed Streaming (SoundExchange administered)"/>
    <s v="61"/>
    <s v="Programmed Streaming (SoundExchange admi"/>
    <s v="D3"/>
    <s v="TRACK"/>
    <s v="T"/>
    <s v="OTHER LIVES"/>
    <x v="2"/>
    <s v="00884977995282"/>
    <s v="OTHER LIVES"/>
    <s v="FOR 12"/>
    <d v="2011-06-03T00:00:00"/>
    <s v="USTBD1100011"/>
    <s v="COMPACT DISC"/>
    <s v="CD"/>
    <d v="2023-05-01T00:00:00"/>
    <d v="2023-05-31T00:00:00"/>
    <s v="BROADBAND INSTRUMENTS CORP."/>
    <n v="0.01"/>
    <n v="4"/>
  </r>
  <r>
    <s v="NOW CNTRY CLSCS '00S"/>
    <s v="NOW"/>
    <s v="NOW CNTRY CLSCS '00S"/>
    <s v="NOW"/>
    <s v="Programmed Streaming (SoundExchange administered)"/>
    <s v="61"/>
    <s v="Programmed Streaming (SoundExchange admi"/>
    <s v="D3"/>
    <s v="TRACK"/>
    <s v="T"/>
    <s v="OTHER LIVES"/>
    <x v="2"/>
    <s v="00884977995282"/>
    <s v="OTHER LIVES"/>
    <s v="FOR 12"/>
    <d v="2011-06-03T00:00:00"/>
    <s v="USTBD1100011"/>
    <s v="COMPACT DISC"/>
    <s v="CD"/>
    <d v="2023-04-01T00:00:00"/>
    <d v="2023-04-30T00:00:00"/>
    <s v="BROADBAND INSTRUMENTS CORP."/>
    <n v="0"/>
    <n v="1"/>
  </r>
  <r>
    <s v="NOW CNTRY CLSCS '00S"/>
    <s v="NOW"/>
    <s v="NOW CNTRY CLSCS '00S"/>
    <s v="NOW"/>
    <s v="Programmed Streaming (SoundExchange administered)"/>
    <s v="61"/>
    <s v="Programmed Streaming (SoundExchange admi"/>
    <s v="D3"/>
    <s v="TRACK"/>
    <s v="T"/>
    <s v="OTHER LIVES"/>
    <x v="2"/>
    <s v="00884977995282"/>
    <s v="OTHER LIVES"/>
    <s v="TAMER ANIMALS"/>
    <d v="2011-06-03T00:00:00"/>
    <s v="USTBD1100012"/>
    <s v="COMPACT DISC"/>
    <s v="CD"/>
    <d v="2023-07-01T00:00:00"/>
    <d v="2023-07-31T00:00:00"/>
    <s v="BROADBAND INSTRUMENTS CORP."/>
    <n v="0"/>
    <n v="1"/>
  </r>
  <r>
    <s v="NOW CNTRY CLSCS '00S"/>
    <s v="NOW"/>
    <s v="NOW CNTRY CLSCS '00S"/>
    <s v="NOW"/>
    <s v="Programmed Streaming (SoundExchange administered)"/>
    <s v="61"/>
    <s v="Programmed Streaming (SoundExchange admi"/>
    <s v="D3"/>
    <s v="TRACK"/>
    <s v="T"/>
    <s v="OTHER LIVES"/>
    <x v="2"/>
    <s v="00884977995282"/>
    <s v="OTHER LIVES"/>
    <s v="TAMER ANIMALS"/>
    <d v="2011-06-03T00:00:00"/>
    <s v="USTBD1100012"/>
    <s v="COMPACT DISC"/>
    <s v="CD"/>
    <d v="2023-05-01T00:00:00"/>
    <d v="2023-05-31T00:00:00"/>
    <s v="BROADBAND INSTRUMENTS CORP."/>
    <n v="0"/>
    <n v="1"/>
  </r>
  <r>
    <s v="NOW CNTRY CLSCS '00S"/>
    <s v="NOW"/>
    <s v="NOW CNTRY CLSCS '00S"/>
    <s v="NOW"/>
    <s v="STREAMS"/>
    <s v="2"/>
    <s v="PORTABLE SUBSCRIPTIONS"/>
    <s v="12"/>
    <s v="TRACK"/>
    <s v="T"/>
    <s v="OTHER LIVES"/>
    <x v="2"/>
    <s v="00884977995282"/>
    <s v="OTHER LIVES"/>
    <s v="AS I LAY MY HEAD DOWN"/>
    <d v="2011-06-03T00:00:00"/>
    <s v="USTBD1100010"/>
    <s v="COMPACT DISC"/>
    <s v="CD"/>
    <d v="2023-11-01T00:00:00"/>
    <d v="2023-11-30T00:00:00"/>
    <s v="AMAZON"/>
    <n v="0.01"/>
    <n v="1"/>
  </r>
  <r>
    <s v="NOW CNTRY CLSCS '00S"/>
    <s v="NOW"/>
    <s v="NOW CNTRY CLSCS '00S"/>
    <s v="NOW"/>
    <s v="STREAMS"/>
    <s v="2"/>
    <s v="PORTABLE SUBSCRIPTIONS"/>
    <s v="12"/>
    <s v="TRACK"/>
    <s v="T"/>
    <s v="OTHER LIVES"/>
    <x v="2"/>
    <s v="00884977995282"/>
    <s v="OTHER LIVES"/>
    <s v="AS I LAY MY HEAD DOWN"/>
    <d v="2011-06-03T00:00:00"/>
    <s v="USTBD1100010"/>
    <s v="COMPACT DISC"/>
    <s v="CD"/>
    <d v="2023-11-01T00:00:00"/>
    <d v="2023-11-30T00:00:00"/>
    <s v="MIDWEST TAPE"/>
    <n v="0.09"/>
    <n v="3"/>
  </r>
  <r>
    <s v="NOW CNTRY CLSCS '00S"/>
    <s v="NOW"/>
    <s v="NOW CNTRY CLSCS '00S"/>
    <s v="NOW"/>
    <s v="STREAMS"/>
    <s v="2"/>
    <s v="PORTABLE SUBSCRIPTIONS"/>
    <s v="12"/>
    <s v="TRACK"/>
    <s v="T"/>
    <s v="OTHER LIVES"/>
    <x v="2"/>
    <s v="00884977995282"/>
    <s v="OTHER LIVES"/>
    <s v="DARK HORSE"/>
    <d v="2011-06-03T00:00:00"/>
    <s v="USTBD1100009"/>
    <s v="COMPACT DISC"/>
    <s v="CD"/>
    <d v="2023-11-01T00:00:00"/>
    <d v="2023-11-30T00:00:00"/>
    <s v="Amazon Prime"/>
    <n v="0.02"/>
    <n v="3"/>
  </r>
  <r>
    <s v="NOW CNTRY CLSCS '00S"/>
    <s v="NOW"/>
    <s v="NOW CNTRY CLSCS '00S"/>
    <s v="NOW"/>
    <s v="STREAMS"/>
    <s v="2"/>
    <s v="PORTABLE SUBSCRIPTIONS"/>
    <s v="12"/>
    <s v="TRACK"/>
    <s v="T"/>
    <s v="OTHER LIVES"/>
    <x v="2"/>
    <s v="00884977995282"/>
    <s v="OTHER LIVES"/>
    <s v="DARK HORSE"/>
    <d v="2011-06-03T00:00:00"/>
    <s v="USTBD1100009"/>
    <s v="COMPACT DISC"/>
    <s v="CD"/>
    <d v="2023-11-01T00:00:00"/>
    <d v="2023-11-30T00:00:00"/>
    <s v="MIDWEST TAPE"/>
    <n v="0.09"/>
    <n v="3"/>
  </r>
  <r>
    <s v="NOW CNTRY CLSCS '00S"/>
    <s v="NOW"/>
    <s v="NOW CNTRY CLSCS '00S"/>
    <s v="NOW"/>
    <s v="STREAMS"/>
    <s v="2"/>
    <s v="PORTABLE SUBSCRIPTIONS"/>
    <s v="12"/>
    <s v="TRACK"/>
    <s v="T"/>
    <s v="OTHER LIVES"/>
    <x v="2"/>
    <s v="00884977995282"/>
    <s v="OTHER LIVES"/>
    <s v="DARK HORSE"/>
    <d v="2011-06-03T00:00:00"/>
    <s v="USTBD1100009"/>
    <s v="COMPACT DISC"/>
    <s v="CD"/>
    <d v="2023-10-01T00:00:00"/>
    <d v="2023-10-31T00:00:00"/>
    <s v="Soundtrack Your Brand"/>
    <n v="0.01"/>
    <n v="3"/>
  </r>
  <r>
    <s v="NOW CNTRY CLSCS '00S"/>
    <s v="NOW"/>
    <s v="NOW CNTRY CLSCS '00S"/>
    <s v="NOW"/>
    <s v="STREAMS"/>
    <s v="2"/>
    <s v="PORTABLE SUBSCRIPTIONS"/>
    <s v="12"/>
    <s v="TRACK"/>
    <s v="T"/>
    <s v="OTHER LIVES"/>
    <x v="2"/>
    <s v="00884977995282"/>
    <s v="OTHER LIVES"/>
    <s v="DESERT"/>
    <d v="2011-06-03T00:00:00"/>
    <s v="USTBD1100017"/>
    <s v="COMPACT DISC"/>
    <s v="CD"/>
    <d v="2023-11-01T00:00:00"/>
    <d v="2023-11-30T00:00:00"/>
    <s v="AMAZON"/>
    <n v="0.01"/>
    <n v="1"/>
  </r>
  <r>
    <s v="NOW CNTRY CLSCS '00S"/>
    <s v="NOW"/>
    <s v="NOW CNTRY CLSCS '00S"/>
    <s v="NOW"/>
    <s v="STREAMS"/>
    <s v="2"/>
    <s v="PORTABLE SUBSCRIPTIONS"/>
    <s v="12"/>
    <s v="TRACK"/>
    <s v="T"/>
    <s v="OTHER LIVES"/>
    <x v="2"/>
    <s v="00884977995282"/>
    <s v="OTHER LIVES"/>
    <s v="DESERT"/>
    <d v="2011-06-03T00:00:00"/>
    <s v="USTBD1100017"/>
    <s v="COMPACT DISC"/>
    <s v="CD"/>
    <d v="2023-11-01T00:00:00"/>
    <d v="2023-11-30T00:00:00"/>
    <s v="MIDWEST TAPE"/>
    <n v="0.03"/>
    <n v="1"/>
  </r>
  <r>
    <s v="NOW CNTRY CLSCS '00S"/>
    <s v="NOW"/>
    <s v="NOW CNTRY CLSCS '00S"/>
    <s v="NOW"/>
    <s v="STREAMS"/>
    <s v="2"/>
    <s v="PORTABLE SUBSCRIPTIONS"/>
    <s v="12"/>
    <s v="TRACK"/>
    <s v="T"/>
    <s v="OTHER LIVES"/>
    <x v="2"/>
    <s v="00884977995282"/>
    <s v="OTHER LIVES"/>
    <s v="DUST BOWL III"/>
    <d v="2011-06-03T00:00:00"/>
    <s v="USTBD1100013"/>
    <s v="COMPACT DISC"/>
    <s v="CD"/>
    <d v="2023-11-01T00:00:00"/>
    <d v="2023-11-30T00:00:00"/>
    <s v="AMAZON"/>
    <n v="0.46"/>
    <n v="44"/>
  </r>
  <r>
    <s v="NOW CNTRY CLSCS '00S"/>
    <s v="NOW"/>
    <s v="NOW CNTRY CLSCS '00S"/>
    <s v="NOW"/>
    <s v="STREAMS"/>
    <s v="2"/>
    <s v="PORTABLE SUBSCRIPTIONS"/>
    <s v="12"/>
    <s v="TRACK"/>
    <s v="T"/>
    <s v="OTHER LIVES"/>
    <x v="2"/>
    <s v="00884977995282"/>
    <s v="OTHER LIVES"/>
    <s v="DUST BOWL III"/>
    <d v="2011-06-03T00:00:00"/>
    <s v="USTBD1100013"/>
    <s v="COMPACT DISC"/>
    <s v="CD"/>
    <d v="2023-11-01T00:00:00"/>
    <d v="2023-11-30T00:00:00"/>
    <s v="Amazon Prime"/>
    <n v="0.03"/>
    <n v="5"/>
  </r>
  <r>
    <s v="NOW CNTRY CLSCS '00S"/>
    <s v="NOW"/>
    <s v="NOW CNTRY CLSCS '00S"/>
    <s v="NOW"/>
    <s v="STREAMS"/>
    <s v="2"/>
    <s v="PORTABLE SUBSCRIPTIONS"/>
    <s v="12"/>
    <s v="TRACK"/>
    <s v="T"/>
    <s v="OTHER LIVES"/>
    <x v="2"/>
    <s v="00884977995282"/>
    <s v="OTHER LIVES"/>
    <s v="DUST BOWL III"/>
    <d v="2011-06-03T00:00:00"/>
    <s v="USTBD1100013"/>
    <s v="COMPACT DISC"/>
    <s v="CD"/>
    <d v="2023-11-01T00:00:00"/>
    <d v="2023-11-30T00:00:00"/>
    <s v="MIDWEST TAPE"/>
    <n v="0.06"/>
    <n v="2"/>
  </r>
  <r>
    <s v="NOW CNTRY CLSCS '00S"/>
    <s v="NOW"/>
    <s v="NOW CNTRY CLSCS '00S"/>
    <s v="NOW"/>
    <s v="STREAMS"/>
    <s v="2"/>
    <s v="PORTABLE SUBSCRIPTIONS"/>
    <s v="12"/>
    <s v="TRACK"/>
    <s v="T"/>
    <s v="OTHER LIVES"/>
    <x v="2"/>
    <s v="00884977995282"/>
    <s v="OTHER LIVES"/>
    <s v="FOR 12"/>
    <d v="2011-06-03T00:00:00"/>
    <s v="USTBD1100011"/>
    <s v="COMPACT DISC"/>
    <s v="CD"/>
    <d v="2023-11-01T00:00:00"/>
    <d v="2023-11-30T00:00:00"/>
    <s v="AMAZON"/>
    <n v="0.5"/>
    <n v="48"/>
  </r>
  <r>
    <s v="NOW CNTRY CLSCS '00S"/>
    <s v="NOW"/>
    <s v="NOW CNTRY CLSCS '00S"/>
    <s v="NOW"/>
    <s v="STREAMS"/>
    <s v="2"/>
    <s v="PORTABLE SUBSCRIPTIONS"/>
    <s v="12"/>
    <s v="TRACK"/>
    <s v="T"/>
    <s v="OTHER LIVES"/>
    <x v="2"/>
    <s v="00884977995282"/>
    <s v="OTHER LIVES"/>
    <s v="FOR 12"/>
    <d v="2011-06-03T00:00:00"/>
    <s v="USTBD1100011"/>
    <s v="COMPACT DISC"/>
    <s v="CD"/>
    <d v="2023-11-01T00:00:00"/>
    <d v="2023-11-30T00:00:00"/>
    <s v="Amazon Prime"/>
    <n v="7.0000000000000007E-2"/>
    <n v="10"/>
  </r>
  <r>
    <s v="NOW CNTRY CLSCS '00S"/>
    <s v="NOW"/>
    <s v="NOW CNTRY CLSCS '00S"/>
    <s v="NOW"/>
    <s v="STREAMS"/>
    <s v="2"/>
    <s v="PORTABLE SUBSCRIPTIONS"/>
    <s v="12"/>
    <s v="TRACK"/>
    <s v="T"/>
    <s v="OTHER LIVES"/>
    <x v="2"/>
    <s v="00884977995282"/>
    <s v="OTHER LIVES"/>
    <s v="FOR 12"/>
    <d v="2011-06-03T00:00:00"/>
    <s v="USTBD1100011"/>
    <s v="COMPACT DISC"/>
    <s v="CD"/>
    <d v="2023-11-01T00:00:00"/>
    <d v="2023-11-30T00:00:00"/>
    <s v="MIDWEST TAPE"/>
    <n v="0.06"/>
    <n v="2"/>
  </r>
  <r>
    <s v="NOW CNTRY CLSCS '00S"/>
    <s v="NOW"/>
    <s v="NOW CNTRY CLSCS '00S"/>
    <s v="NOW"/>
    <s v="STREAMS"/>
    <s v="2"/>
    <s v="PORTABLE SUBSCRIPTIONS"/>
    <s v="12"/>
    <s v="TRACK"/>
    <s v="T"/>
    <s v="OTHER LIVES"/>
    <x v="2"/>
    <s v="00884977995282"/>
    <s v="OTHER LIVES"/>
    <s v="FOR 12"/>
    <d v="2011-06-03T00:00:00"/>
    <s v="USTBD1100011"/>
    <s v="COMPACT DISC"/>
    <s v="CD"/>
    <d v="2023-11-01T00:00:00"/>
    <d v="2023-11-30T00:00:00"/>
    <s v="Soundtrack Your Brand"/>
    <n v="0.04"/>
    <n v="8"/>
  </r>
  <r>
    <s v="NOW CNTRY CLSCS '00S"/>
    <s v="NOW"/>
    <s v="NOW CNTRY CLSCS '00S"/>
    <s v="NOW"/>
    <s v="STREAMS"/>
    <s v="2"/>
    <s v="PORTABLE SUBSCRIPTIONS"/>
    <s v="12"/>
    <s v="TRACK"/>
    <s v="T"/>
    <s v="OTHER LIVES"/>
    <x v="2"/>
    <s v="00884977995282"/>
    <s v="OTHER LIVES"/>
    <s v="FOR 12"/>
    <d v="2011-06-03T00:00:00"/>
    <s v="USTBD1100011"/>
    <s v="COMPACT DISC"/>
    <s v="CD"/>
    <d v="2023-10-01T00:00:00"/>
    <d v="2023-10-31T00:00:00"/>
    <s v="Soundtrack Your Brand"/>
    <n v="0.05"/>
    <n v="10"/>
  </r>
  <r>
    <s v="NOW CNTRY CLSCS '00S"/>
    <s v="NOW"/>
    <s v="NOW CNTRY CLSCS '00S"/>
    <s v="NOW"/>
    <s v="STREAMS"/>
    <s v="2"/>
    <s v="PORTABLE SUBSCRIPTIONS"/>
    <s v="12"/>
    <s v="TRACK"/>
    <s v="T"/>
    <s v="OTHER LIVES"/>
    <x v="2"/>
    <s v="00884977995282"/>
    <s v="OTHER LIVES"/>
    <s v="OLD STATUES"/>
    <d v="2011-06-03T00:00:00"/>
    <s v="USTBD1100015"/>
    <s v="COMPACT DISC"/>
    <s v="CD"/>
    <d v="2023-11-01T00:00:00"/>
    <d v="2023-11-30T00:00:00"/>
    <s v="MIDWEST TAPE"/>
    <n v="0.06"/>
    <n v="2"/>
  </r>
  <r>
    <s v="NOW CNTRY CLSCS '00S"/>
    <s v="NOW"/>
    <s v="NOW CNTRY CLSCS '00S"/>
    <s v="NOW"/>
    <s v="STREAMS"/>
    <s v="2"/>
    <s v="PORTABLE SUBSCRIPTIONS"/>
    <s v="12"/>
    <s v="TRACK"/>
    <s v="T"/>
    <s v="OTHER LIVES"/>
    <x v="2"/>
    <s v="00884977995282"/>
    <s v="OTHER LIVES"/>
    <s v="OLD STATUES"/>
    <d v="2011-06-03T00:00:00"/>
    <s v="USTBD1100015"/>
    <s v="COMPACT DISC"/>
    <s v="CD"/>
    <d v="2023-11-01T00:00:00"/>
    <d v="2023-11-30T00:00:00"/>
    <s v="Soundtrack Your Brand"/>
    <n v="0.04"/>
    <n v="9"/>
  </r>
  <r>
    <s v="NOW CNTRY CLSCS '00S"/>
    <s v="NOW"/>
    <s v="NOW CNTRY CLSCS '00S"/>
    <s v="NOW"/>
    <s v="STREAMS"/>
    <s v="2"/>
    <s v="PORTABLE SUBSCRIPTIONS"/>
    <s v="12"/>
    <s v="TRACK"/>
    <s v="T"/>
    <s v="OTHER LIVES"/>
    <x v="2"/>
    <s v="00884977995282"/>
    <s v="OTHER LIVES"/>
    <s v="OLD STATUES"/>
    <d v="2011-06-03T00:00:00"/>
    <s v="USTBD1100015"/>
    <s v="COMPACT DISC"/>
    <s v="CD"/>
    <d v="2023-10-01T00:00:00"/>
    <d v="2023-10-31T00:00:00"/>
    <s v="Soundtrack Your Brand"/>
    <n v="0.05"/>
    <n v="10"/>
  </r>
  <r>
    <s v="NOW CNTRY CLSCS '00S"/>
    <s v="NOW"/>
    <s v="NOW CNTRY CLSCS '00S"/>
    <s v="NOW"/>
    <s v="STREAMS"/>
    <s v="2"/>
    <s v="PORTABLE SUBSCRIPTIONS"/>
    <s v="12"/>
    <s v="TRACK"/>
    <s v="T"/>
    <s v="OTHER LIVES"/>
    <x v="2"/>
    <s v="00884977995282"/>
    <s v="OTHER LIVES"/>
    <s v="TAMER ANIMALS"/>
    <d v="2011-06-03T00:00:00"/>
    <s v="USTBD1100012"/>
    <s v="COMPACT DISC"/>
    <s v="CD"/>
    <d v="2023-11-01T00:00:00"/>
    <d v="2023-11-30T00:00:00"/>
    <s v="AMAZON"/>
    <n v="0.04"/>
    <n v="4"/>
  </r>
  <r>
    <s v="NOW CNTRY CLSCS '00S"/>
    <s v="NOW"/>
    <s v="NOW CNTRY CLSCS '00S"/>
    <s v="NOW"/>
    <s v="STREAMS"/>
    <s v="2"/>
    <s v="PORTABLE SUBSCRIPTIONS"/>
    <s v="12"/>
    <s v="TRACK"/>
    <s v="T"/>
    <s v="OTHER LIVES"/>
    <x v="2"/>
    <s v="00884977995282"/>
    <s v="OTHER LIVES"/>
    <s v="TAMER ANIMALS"/>
    <d v="2011-06-03T00:00:00"/>
    <s v="USTBD1100012"/>
    <s v="COMPACT DISC"/>
    <s v="CD"/>
    <d v="2023-11-01T00:00:00"/>
    <d v="2023-11-30T00:00:00"/>
    <s v="Amazon Prime"/>
    <n v="0.03"/>
    <n v="4"/>
  </r>
  <r>
    <s v="NOW CNTRY CLSCS '00S"/>
    <s v="NOW"/>
    <s v="NOW CNTRY CLSCS '00S"/>
    <s v="NOW"/>
    <s v="STREAMS"/>
    <s v="2"/>
    <s v="PORTABLE SUBSCRIPTIONS"/>
    <s v="12"/>
    <s v="TRACK"/>
    <s v="T"/>
    <s v="OTHER LIVES"/>
    <x v="2"/>
    <s v="00884977995282"/>
    <s v="OTHER LIVES"/>
    <s v="TAMER ANIMALS"/>
    <d v="2011-06-03T00:00:00"/>
    <s v="USTBD1100012"/>
    <s v="COMPACT DISC"/>
    <s v="CD"/>
    <d v="2023-11-01T00:00:00"/>
    <d v="2023-11-30T00:00:00"/>
    <s v="MIDWEST TAPE"/>
    <n v="0.06"/>
    <n v="2"/>
  </r>
  <r>
    <s v="NOW CNTRY CLSCS '00S"/>
    <s v="NOW"/>
    <s v="NOW CNTRY CLSCS '00S"/>
    <s v="NOW"/>
    <s v="STREAMS"/>
    <s v="2"/>
    <s v="PORTABLE SUBSCRIPTIONS"/>
    <s v="12"/>
    <s v="TRACK"/>
    <s v="T"/>
    <s v="OTHER LIVES"/>
    <x v="2"/>
    <s v="00884977995282"/>
    <s v="OTHER LIVES"/>
    <s v="WEATHER"/>
    <d v="2011-06-03T00:00:00"/>
    <s v="USTBD1100014"/>
    <s v="COMPACT DISC"/>
    <s v="CD"/>
    <d v="2023-11-01T00:00:00"/>
    <d v="2023-11-30T00:00:00"/>
    <s v="MIDWEST TAPE"/>
    <n v="0.06"/>
    <n v="2"/>
  </r>
  <r>
    <s v="NOW CNTRY CLSCS '00S"/>
    <s v="NOW"/>
    <s v="NOW CNTRY CLSCS '00S"/>
    <s v="NOW"/>
    <s v="STREAMS"/>
    <s v="2"/>
    <s v="PORTABLE SUBSCRIPTIONS"/>
    <s v="12"/>
    <s v="TRACK"/>
    <s v="T"/>
    <s v="OTHER LIVES"/>
    <x v="2"/>
    <s v="00884977995282"/>
    <s v="OTHER LIVES"/>
    <s v="WOODWIND"/>
    <d v="2011-06-03T00:00:00"/>
    <s v="USTBD1100016"/>
    <s v="COMPACT DISC"/>
    <s v="CD"/>
    <d v="2023-11-01T00:00:00"/>
    <d v="2023-11-30T00:00:00"/>
    <s v="MIDWEST TAPE"/>
    <n v="0.03"/>
    <n v="1"/>
  </r>
  <r>
    <s v="NOW CNTRY CLSCS '00S"/>
    <s v="NOW"/>
    <s v="NOW CNTRY CLSCS '00S"/>
    <s v="NOW"/>
    <s v="SUBSCRIPTION PROGRAMMED STREAMING"/>
    <s v="55"/>
    <s v="PORTABLE SUBSCRIPTIONS"/>
    <s v="12"/>
    <s v="TRACK"/>
    <s v="T"/>
    <s v="OTHER LIVES"/>
    <x v="2"/>
    <s v="00884977995282"/>
    <s v="OTHER LIVES"/>
    <s v="AS I LAY MY HEAD DOWN"/>
    <d v="2011-06-03T00:00:00"/>
    <s v="USTBD1100010"/>
    <s v="COMPACT DISC"/>
    <s v="CD"/>
    <d v="2023-10-01T00:00:00"/>
    <d v="2023-10-31T00:00:00"/>
    <s v="BROADBAND INSTRUMENTS CORP."/>
    <n v="0.04"/>
    <n v="2"/>
  </r>
  <r>
    <s v="NOW CNTRY CLSCS '00S"/>
    <s v="NOW"/>
    <s v="NOW CNTRY CLSCS '00S"/>
    <s v="NOW"/>
    <s v="SUBSCRIPTION PROGRAMMED STREAMING"/>
    <s v="55"/>
    <s v="PORTABLE SUBSCRIPTIONS"/>
    <s v="12"/>
    <s v="TRACK"/>
    <s v="T"/>
    <s v="OTHER LIVES"/>
    <x v="2"/>
    <s v="00884977995282"/>
    <s v="OTHER LIVES"/>
    <s v="AS I LAY MY HEAD DOWN"/>
    <d v="2011-06-03T00:00:00"/>
    <s v="USTBD1100010"/>
    <s v="COMPACT DISC"/>
    <s v="CD"/>
    <d v="2023-06-01T00:00:00"/>
    <d v="2023-06-30T00:00:00"/>
    <s v="BROADBAND INSTRUMENTS CORP."/>
    <n v="0.04"/>
    <n v="2"/>
  </r>
  <r>
    <s v="NOW CNTRY CLSCS '00S"/>
    <s v="NOW"/>
    <s v="NOW CNTRY CLSCS '00S"/>
    <s v="NOW"/>
    <s v="SUBSCRIPTION PROGRAMMED STREAMING"/>
    <s v="55"/>
    <s v="PORTABLE SUBSCRIPTIONS"/>
    <s v="12"/>
    <s v="TRACK"/>
    <s v="T"/>
    <s v="OTHER LIVES"/>
    <x v="2"/>
    <s v="00884977995282"/>
    <s v="OTHER LIVES"/>
    <s v="AS I LAY MY HEAD DOWN"/>
    <d v="2011-06-03T00:00:00"/>
    <s v="USTBD1100010"/>
    <s v="COMPACT DISC"/>
    <s v="CD"/>
    <d v="2023-05-01T00:00:00"/>
    <d v="2023-05-31T00:00:00"/>
    <s v="BROADBAND INSTRUMENTS CORP."/>
    <n v="0.02"/>
    <n v="1"/>
  </r>
  <r>
    <s v="NOW CNTRY CLSCS '00S"/>
    <s v="NOW"/>
    <s v="NOW CNTRY CLSCS '00S"/>
    <s v="NOW"/>
    <s v="SUBSCRIPTION PROGRAMMED STREAMING"/>
    <s v="55"/>
    <s v="PORTABLE SUBSCRIPTIONS"/>
    <s v="12"/>
    <s v="TRACK"/>
    <s v="T"/>
    <s v="OTHER LIVES"/>
    <x v="2"/>
    <s v="00884977995282"/>
    <s v="OTHER LIVES"/>
    <s v="AS I LAY MY HEAD DOWN"/>
    <d v="2011-06-03T00:00:00"/>
    <s v="USTBD1100010"/>
    <s v="COMPACT DISC"/>
    <s v="CD"/>
    <d v="2023-04-01T00:00:00"/>
    <d v="2023-04-30T00:00:00"/>
    <s v="BROADBAND INSTRUMENTS CORP."/>
    <n v="0.02"/>
    <n v="1"/>
  </r>
  <r>
    <s v="NOW CNTRY CLSCS '00S"/>
    <s v="NOW"/>
    <s v="NOW CNTRY CLSCS '00S"/>
    <s v="NOW"/>
    <s v="SUBSCRIPTION PROGRAMMED STREAMING"/>
    <s v="55"/>
    <s v="PORTABLE SUBSCRIPTIONS"/>
    <s v="12"/>
    <s v="TRACK"/>
    <s v="T"/>
    <s v="OTHER LIVES"/>
    <x v="2"/>
    <s v="00884977995282"/>
    <s v="OTHER LIVES"/>
    <s v="DARK HORSE"/>
    <d v="2011-06-03T00:00:00"/>
    <s v="USTBD1100009"/>
    <s v="COMPACT DISC"/>
    <s v="CD"/>
    <d v="2023-10-01T00:00:00"/>
    <d v="2023-10-31T00:00:00"/>
    <s v="BROADBAND INSTRUMENTS CORP."/>
    <n v="0.02"/>
    <n v="1"/>
  </r>
  <r>
    <s v="NOW CNTRY CLSCS '00S"/>
    <s v="NOW"/>
    <s v="NOW CNTRY CLSCS '00S"/>
    <s v="NOW"/>
    <s v="SUBSCRIPTION PROGRAMMED STREAMING"/>
    <s v="55"/>
    <s v="PORTABLE SUBSCRIPTIONS"/>
    <s v="12"/>
    <s v="TRACK"/>
    <s v="T"/>
    <s v="OTHER LIVES"/>
    <x v="2"/>
    <s v="00884977995282"/>
    <s v="OTHER LIVES"/>
    <s v="DESERT"/>
    <d v="2011-06-03T00:00:00"/>
    <s v="USTBD1100017"/>
    <s v="COMPACT DISC"/>
    <s v="CD"/>
    <d v="2023-10-01T00:00:00"/>
    <d v="2023-10-31T00:00:00"/>
    <s v="BROADBAND INSTRUMENTS CORP."/>
    <n v="0.02"/>
    <n v="2"/>
  </r>
  <r>
    <s v="NOW CNTRY CLSCS '00S"/>
    <s v="NOW"/>
    <s v="NOW CNTRY CLSCS '00S"/>
    <s v="NOW"/>
    <s v="SUBSCRIPTION PROGRAMMED STREAMING"/>
    <s v="55"/>
    <s v="PORTABLE SUBSCRIPTIONS"/>
    <s v="12"/>
    <s v="TRACK"/>
    <s v="T"/>
    <s v="OTHER LIVES"/>
    <x v="2"/>
    <s v="00884977995282"/>
    <s v="OTHER LIVES"/>
    <s v="DESERT"/>
    <d v="2011-06-03T00:00:00"/>
    <s v="USTBD1100017"/>
    <s v="COMPACT DISC"/>
    <s v="CD"/>
    <d v="2023-05-01T00:00:00"/>
    <d v="2023-05-31T00:00:00"/>
    <s v="BROADBAND INSTRUMENTS CORP."/>
    <n v="0.02"/>
    <n v="1"/>
  </r>
  <r>
    <s v="NOW CNTRY CLSCS '00S"/>
    <s v="NOW"/>
    <s v="NOW CNTRY CLSCS '00S"/>
    <s v="NOW"/>
    <s v="SUBSCRIPTION PROGRAMMED STREAMING"/>
    <s v="55"/>
    <s v="PORTABLE SUBSCRIPTIONS"/>
    <s v="12"/>
    <s v="TRACK"/>
    <s v="T"/>
    <s v="OTHER LIVES"/>
    <x v="2"/>
    <s v="00884977995282"/>
    <s v="OTHER LIVES"/>
    <s v="DESERT"/>
    <d v="2011-06-03T00:00:00"/>
    <s v="USTBD1100017"/>
    <s v="COMPACT DISC"/>
    <s v="CD"/>
    <d v="2023-04-01T00:00:00"/>
    <d v="2023-04-30T00:00:00"/>
    <s v="BROADBAND INSTRUMENTS CORP."/>
    <n v="0.02"/>
    <n v="1"/>
  </r>
  <r>
    <s v="NOW CNTRY CLSCS '00S"/>
    <s v="NOW"/>
    <s v="NOW CNTRY CLSCS '00S"/>
    <s v="NOW"/>
    <s v="SUBSCRIPTION PROGRAMMED STREAMING"/>
    <s v="55"/>
    <s v="PORTABLE SUBSCRIPTIONS"/>
    <s v="12"/>
    <s v="TRACK"/>
    <s v="T"/>
    <s v="OTHER LIVES"/>
    <x v="2"/>
    <s v="00884977995282"/>
    <s v="OTHER LIVES"/>
    <s v="DUST BOWL III"/>
    <d v="2011-06-03T00:00:00"/>
    <s v="USTBD1100013"/>
    <s v="COMPACT DISC"/>
    <s v="CD"/>
    <d v="2023-10-01T00:00:00"/>
    <d v="2023-10-31T00:00:00"/>
    <s v="BROADBAND INSTRUMENTS CORP."/>
    <n v="0.11"/>
    <n v="5"/>
  </r>
  <r>
    <s v="NOW CNTRY CLSCS '00S"/>
    <s v="NOW"/>
    <s v="NOW CNTRY CLSCS '00S"/>
    <s v="NOW"/>
    <s v="SUBSCRIPTION PROGRAMMED STREAMING"/>
    <s v="55"/>
    <s v="PORTABLE SUBSCRIPTIONS"/>
    <s v="12"/>
    <s v="TRACK"/>
    <s v="T"/>
    <s v="OTHER LIVES"/>
    <x v="2"/>
    <s v="00884977995282"/>
    <s v="OTHER LIVES"/>
    <s v="DUST BOWL III"/>
    <d v="2011-06-03T00:00:00"/>
    <s v="USTBD1100013"/>
    <s v="COMPACT DISC"/>
    <s v="CD"/>
    <d v="2023-07-01T00:00:00"/>
    <d v="2023-07-31T00:00:00"/>
    <s v="BROADBAND INSTRUMENTS CORP."/>
    <n v="0.06"/>
    <n v="3"/>
  </r>
  <r>
    <s v="NOW CNTRY CLSCS '00S"/>
    <s v="NOW"/>
    <s v="NOW CNTRY CLSCS '00S"/>
    <s v="NOW"/>
    <s v="SUBSCRIPTION PROGRAMMED STREAMING"/>
    <s v="55"/>
    <s v="PORTABLE SUBSCRIPTIONS"/>
    <s v="12"/>
    <s v="TRACK"/>
    <s v="T"/>
    <s v="OTHER LIVES"/>
    <x v="2"/>
    <s v="00884977995282"/>
    <s v="OTHER LIVES"/>
    <s v="DUST BOWL III"/>
    <d v="2011-06-03T00:00:00"/>
    <s v="USTBD1100013"/>
    <s v="COMPACT DISC"/>
    <s v="CD"/>
    <d v="2023-06-01T00:00:00"/>
    <d v="2023-06-30T00:00:00"/>
    <s v="BROADBAND INSTRUMENTS CORP."/>
    <n v="0.08"/>
    <n v="4"/>
  </r>
  <r>
    <s v="NOW CNTRY CLSCS '00S"/>
    <s v="NOW"/>
    <s v="NOW CNTRY CLSCS '00S"/>
    <s v="NOW"/>
    <s v="SUBSCRIPTION PROGRAMMED STREAMING"/>
    <s v="55"/>
    <s v="PORTABLE SUBSCRIPTIONS"/>
    <s v="12"/>
    <s v="TRACK"/>
    <s v="T"/>
    <s v="OTHER LIVES"/>
    <x v="2"/>
    <s v="00884977995282"/>
    <s v="OTHER LIVES"/>
    <s v="DUST BOWL III"/>
    <d v="2011-06-03T00:00:00"/>
    <s v="USTBD1100013"/>
    <s v="COMPACT DISC"/>
    <s v="CD"/>
    <d v="2023-05-01T00:00:00"/>
    <d v="2023-05-31T00:00:00"/>
    <s v="BROADBAND INSTRUMENTS CORP."/>
    <n v="0.04"/>
    <n v="2"/>
  </r>
  <r>
    <s v="NOW CNTRY CLSCS '00S"/>
    <s v="NOW"/>
    <s v="NOW CNTRY CLSCS '00S"/>
    <s v="NOW"/>
    <s v="SUBSCRIPTION PROGRAMMED STREAMING"/>
    <s v="55"/>
    <s v="PORTABLE SUBSCRIPTIONS"/>
    <s v="12"/>
    <s v="TRACK"/>
    <s v="T"/>
    <s v="OTHER LIVES"/>
    <x v="2"/>
    <s v="00884977995282"/>
    <s v="OTHER LIVES"/>
    <s v="DUST BOWL III"/>
    <d v="2011-06-03T00:00:00"/>
    <s v="USTBD1100013"/>
    <s v="COMPACT DISC"/>
    <s v="CD"/>
    <d v="2023-04-01T00:00:00"/>
    <d v="2023-04-30T00:00:00"/>
    <s v="BROADBAND INSTRUMENTS CORP."/>
    <n v="0.06"/>
    <n v="3"/>
  </r>
  <r>
    <s v="NOW CNTRY CLSCS '00S"/>
    <s v="NOW"/>
    <s v="NOW CNTRY CLSCS '00S"/>
    <s v="NOW"/>
    <s v="SUBSCRIPTION PROGRAMMED STREAMING"/>
    <s v="55"/>
    <s v="PORTABLE SUBSCRIPTIONS"/>
    <s v="12"/>
    <s v="TRACK"/>
    <s v="T"/>
    <s v="OTHER LIVES"/>
    <x v="2"/>
    <s v="00884977995282"/>
    <s v="OTHER LIVES"/>
    <s v="FOR 12"/>
    <d v="2011-06-03T00:00:00"/>
    <s v="USTBD1100011"/>
    <s v="COMPACT DISC"/>
    <s v="CD"/>
    <d v="2023-10-01T00:00:00"/>
    <d v="2023-10-31T00:00:00"/>
    <s v="BROADBAND INSTRUMENTS CORP."/>
    <n v="0.02"/>
    <n v="3"/>
  </r>
  <r>
    <s v="NOW CNTRY CLSCS '00S"/>
    <s v="NOW"/>
    <s v="NOW CNTRY CLSCS '00S"/>
    <s v="NOW"/>
    <s v="SUBSCRIPTION PROGRAMMED STREAMING"/>
    <s v="55"/>
    <s v="PORTABLE SUBSCRIPTIONS"/>
    <s v="12"/>
    <s v="TRACK"/>
    <s v="T"/>
    <s v="OTHER LIVES"/>
    <x v="2"/>
    <s v="00884977995282"/>
    <s v="OTHER LIVES"/>
    <s v="FOR 12"/>
    <d v="2011-06-03T00:00:00"/>
    <s v="USTBD1100011"/>
    <s v="COMPACT DISC"/>
    <s v="CD"/>
    <d v="2023-07-01T00:00:00"/>
    <d v="2023-07-31T00:00:00"/>
    <s v="BROADBAND INSTRUMENTS CORP."/>
    <n v="0.13"/>
    <n v="10"/>
  </r>
  <r>
    <s v="NOW CNTRY CLSCS '00S"/>
    <s v="NOW"/>
    <s v="NOW CNTRY CLSCS '00S"/>
    <s v="NOW"/>
    <s v="SUBSCRIPTION PROGRAMMED STREAMING"/>
    <s v="55"/>
    <s v="PORTABLE SUBSCRIPTIONS"/>
    <s v="12"/>
    <s v="TRACK"/>
    <s v="T"/>
    <s v="OTHER LIVES"/>
    <x v="2"/>
    <s v="00884977995282"/>
    <s v="OTHER LIVES"/>
    <s v="FOR 12"/>
    <d v="2011-06-03T00:00:00"/>
    <s v="USTBD1100011"/>
    <s v="COMPACT DISC"/>
    <s v="CD"/>
    <d v="2023-06-01T00:00:00"/>
    <d v="2023-06-30T00:00:00"/>
    <s v="BROADBAND INSTRUMENTS CORP."/>
    <n v="0.04"/>
    <n v="5"/>
  </r>
  <r>
    <s v="NOW CNTRY CLSCS '00S"/>
    <s v="NOW"/>
    <s v="NOW CNTRY CLSCS '00S"/>
    <s v="NOW"/>
    <s v="SUBSCRIPTION PROGRAMMED STREAMING"/>
    <s v="55"/>
    <s v="PORTABLE SUBSCRIPTIONS"/>
    <s v="12"/>
    <s v="TRACK"/>
    <s v="T"/>
    <s v="OTHER LIVES"/>
    <x v="2"/>
    <s v="00884977995282"/>
    <s v="OTHER LIVES"/>
    <s v="FOR 12"/>
    <d v="2011-06-03T00:00:00"/>
    <s v="USTBD1100011"/>
    <s v="COMPACT DISC"/>
    <s v="CD"/>
    <d v="2023-05-01T00:00:00"/>
    <d v="2023-05-31T00:00:00"/>
    <s v="BROADBAND INSTRUMENTS CORP."/>
    <n v="0.06"/>
    <n v="7"/>
  </r>
  <r>
    <s v="NOW CNTRY CLSCS '00S"/>
    <s v="NOW"/>
    <s v="NOW CNTRY CLSCS '00S"/>
    <s v="NOW"/>
    <s v="SUBSCRIPTION PROGRAMMED STREAMING"/>
    <s v="55"/>
    <s v="PORTABLE SUBSCRIPTIONS"/>
    <s v="12"/>
    <s v="TRACK"/>
    <s v="T"/>
    <s v="OTHER LIVES"/>
    <x v="2"/>
    <s v="00884977995282"/>
    <s v="OTHER LIVES"/>
    <s v="FOR 12"/>
    <d v="2011-06-03T00:00:00"/>
    <s v="USTBD1100011"/>
    <s v="COMPACT DISC"/>
    <s v="CD"/>
    <d v="2023-04-01T00:00:00"/>
    <d v="2023-04-30T00:00:00"/>
    <s v="BROADBAND INSTRUMENTS CORP."/>
    <n v="0.02"/>
    <n v="2"/>
  </r>
  <r>
    <s v="NOW CNTRY CLSCS '00S"/>
    <s v="NOW"/>
    <s v="NOW CNTRY CLSCS '00S"/>
    <s v="NOW"/>
    <s v="SUBSCRIPTION PROGRAMMED STREAMING"/>
    <s v="55"/>
    <s v="PORTABLE SUBSCRIPTIONS"/>
    <s v="12"/>
    <s v="TRACK"/>
    <s v="T"/>
    <s v="OTHER LIVES"/>
    <x v="2"/>
    <s v="00884977995282"/>
    <s v="OTHER LIVES"/>
    <s v="HEADING EAST"/>
    <d v="2011-06-03T00:00:00"/>
    <s v="USTBD1100019"/>
    <s v="COMPACT DISC"/>
    <s v="CD"/>
    <d v="2023-04-01T00:00:00"/>
    <d v="2023-04-30T00:00:00"/>
    <s v="BROADBAND INSTRUMENTS CORP."/>
    <n v="0.04"/>
    <n v="2"/>
  </r>
  <r>
    <s v="NOW CNTRY CLSCS '00S"/>
    <s v="NOW"/>
    <s v="NOW CNTRY CLSCS '00S"/>
    <s v="NOW"/>
    <s v="SUBSCRIPTION PROGRAMMED STREAMING"/>
    <s v="55"/>
    <s v="PORTABLE SUBSCRIPTIONS"/>
    <s v="12"/>
    <s v="TRACK"/>
    <s v="T"/>
    <s v="OTHER LIVES"/>
    <x v="2"/>
    <s v="00884977995282"/>
    <s v="OTHER LIVES"/>
    <s v="LANDFORMS"/>
    <d v="2011-06-03T00:00:00"/>
    <s v="USTBD1100018"/>
    <s v="COMPACT DISC"/>
    <s v="CD"/>
    <d v="2023-04-01T00:00:00"/>
    <d v="2023-04-30T00:00:00"/>
    <s v="BROADBAND INSTRUMENTS CORP."/>
    <n v="0.02"/>
    <n v="1"/>
  </r>
  <r>
    <s v="NOW CNTRY CLSCS '00S"/>
    <s v="NOW"/>
    <s v="NOW CNTRY CLSCS '00S"/>
    <s v="NOW"/>
    <s v="SUBSCRIPTION PROGRAMMED STREAMING"/>
    <s v="55"/>
    <s v="PORTABLE SUBSCRIPTIONS"/>
    <s v="12"/>
    <s v="TRACK"/>
    <s v="T"/>
    <s v="OTHER LIVES"/>
    <x v="2"/>
    <s v="00884977995282"/>
    <s v="OTHER LIVES"/>
    <s v="TAMER ANIMALS"/>
    <d v="2011-06-03T00:00:00"/>
    <s v="USTBD1100012"/>
    <s v="COMPACT DISC"/>
    <s v="CD"/>
    <d v="2023-10-01T00:00:00"/>
    <d v="2023-10-31T00:00:00"/>
    <s v="BROADBAND INSTRUMENTS CORP."/>
    <n v="0.02"/>
    <n v="1"/>
  </r>
  <r>
    <s v="NOW CNTRY CLSCS '00S"/>
    <s v="NOW"/>
    <s v="NOW CNTRY CLSCS '00S"/>
    <s v="NOW"/>
    <s v="SUBSCRIPTION PROGRAMMED STREAMING"/>
    <s v="55"/>
    <s v="PORTABLE SUBSCRIPTIONS"/>
    <s v="12"/>
    <s v="TRACK"/>
    <s v="T"/>
    <s v="OTHER LIVES"/>
    <x v="2"/>
    <s v="00884977995282"/>
    <s v="OTHER LIVES"/>
    <s v="TAMER ANIMALS"/>
    <d v="2011-06-03T00:00:00"/>
    <s v="USTBD1100012"/>
    <s v="COMPACT DISC"/>
    <s v="CD"/>
    <d v="2023-07-01T00:00:00"/>
    <d v="2023-07-31T00:00:00"/>
    <s v="BROADBAND INSTRUMENTS CORP."/>
    <n v="0.02"/>
    <n v="2"/>
  </r>
  <r>
    <s v="NOW CNTRY CLSCS '00S"/>
    <s v="NOW"/>
    <s v="NOW CNTRY CLSCS '00S"/>
    <s v="NOW"/>
    <s v="SUBSCRIPTION PROGRAMMED STREAMING"/>
    <s v="55"/>
    <s v="PORTABLE SUBSCRIPTIONS"/>
    <s v="12"/>
    <s v="TRACK"/>
    <s v="T"/>
    <s v="OTHER LIVES"/>
    <x v="2"/>
    <s v="00884977995282"/>
    <s v="OTHER LIVES"/>
    <s v="TAMER ANIMALS"/>
    <d v="2011-06-03T00:00:00"/>
    <s v="USTBD1100012"/>
    <s v="COMPACT DISC"/>
    <s v="CD"/>
    <d v="2023-05-01T00:00:00"/>
    <d v="2023-05-31T00:00:00"/>
    <s v="BROADBAND INSTRUMENTS CORP."/>
    <n v="0"/>
    <n v="1"/>
  </r>
  <r>
    <s v="NOW CNTRY CLSCS '00S"/>
    <s v="NOW"/>
    <s v="NOW CNTRY CLSCS '00S"/>
    <s v="NOW"/>
    <s v="SUBSCRIPTION PROGRAMMED STREAMING"/>
    <s v="55"/>
    <s v="PORTABLE SUBSCRIPTIONS"/>
    <s v="12"/>
    <s v="TRACK"/>
    <s v="T"/>
    <s v="OTHER LIVES"/>
    <x v="2"/>
    <s v="00884977995282"/>
    <s v="OTHER LIVES"/>
    <s v="TAMER ANIMALS"/>
    <d v="2011-06-03T00:00:00"/>
    <s v="USTBD1100012"/>
    <s v="COMPACT DISC"/>
    <s v="CD"/>
    <d v="2023-04-01T00:00:00"/>
    <d v="2023-04-30T00:00:00"/>
    <s v="BROADBAND INSTRUMENTS CORP."/>
    <n v="0.04"/>
    <n v="2"/>
  </r>
  <r>
    <s v="NOW CNTRY CLSCS '00S"/>
    <s v="NOW"/>
    <s v="NOW CNTRY CLSCS '00S"/>
    <s v="NOW"/>
    <s v="SUBSCRIPTION PROGRAMMED STREAMING"/>
    <s v="55"/>
    <s v="PORTABLE SUBSCRIPTIONS"/>
    <s v="12"/>
    <s v="TRACK"/>
    <s v="T"/>
    <s v="OTHER LIVES"/>
    <x v="2"/>
    <s v="00884977995282"/>
    <s v="OTHER LIVES"/>
    <s v="WEATHER"/>
    <d v="2011-06-03T00:00:00"/>
    <s v="USTBD1100014"/>
    <s v="COMPACT DISC"/>
    <s v="CD"/>
    <d v="2023-10-01T00:00:00"/>
    <d v="2023-10-31T00:00:00"/>
    <s v="BROADBAND INSTRUMENTS CORP."/>
    <n v="0.04"/>
    <n v="2"/>
  </r>
  <r>
    <s v="NOW CNTRY CLSCS '00S"/>
    <s v="NOW"/>
    <s v="NOW CNTRY CLSCS '00S"/>
    <s v="NOW"/>
    <s v="SUBSCRIPTION PROGRAMMED STREAMING"/>
    <s v="55"/>
    <s v="PORTABLE SUBSCRIPTIONS"/>
    <s v="12"/>
    <s v="TRACK"/>
    <s v="T"/>
    <s v="OTHER LIVES"/>
    <x v="2"/>
    <s v="00884977995282"/>
    <s v="OTHER LIVES"/>
    <s v="WEATHER"/>
    <d v="2011-06-03T00:00:00"/>
    <s v="USTBD1100014"/>
    <s v="COMPACT DISC"/>
    <s v="CD"/>
    <d v="2023-05-01T00:00:00"/>
    <d v="2023-05-31T00:00:00"/>
    <s v="BROADBAND INSTRUMENTS CORP."/>
    <n v="0.02"/>
    <n v="1"/>
  </r>
  <r>
    <s v="NOW CNTRY CLSCS '00S"/>
    <s v="NOW"/>
    <s v="NOW CNTRY CLSCS '00S"/>
    <s v="NOW"/>
    <s v="SUBSCRIPTION PROGRAMMED STREAMING"/>
    <s v="55"/>
    <s v="PORTABLE SUBSCRIPTIONS"/>
    <s v="12"/>
    <s v="TRACK"/>
    <s v="T"/>
    <s v="OTHER LIVES"/>
    <x v="2"/>
    <s v="00884977995282"/>
    <s v="OTHER LIVES"/>
    <s v="WEATHER"/>
    <d v="2011-06-03T00:00:00"/>
    <s v="USTBD1100014"/>
    <s v="COMPACT DISC"/>
    <s v="CD"/>
    <d v="2023-04-01T00:00:00"/>
    <d v="2023-04-30T00:00:00"/>
    <s v="BROADBAND INSTRUMENTS CORP."/>
    <n v="0.02"/>
    <n v="1"/>
  </r>
  <r>
    <s v="NOW CNTRY CLSCS '00S"/>
    <s v="NOW"/>
    <s v="NOW CNTRY CLSCS '00S"/>
    <s v="NOW"/>
    <s v="SUBSCRIPTION PROGRAMMED STREAMING"/>
    <s v="55"/>
    <s v="PORTABLE SUBSCRIPTIONS"/>
    <s v="12"/>
    <s v="TRACK"/>
    <s v="T"/>
    <s v="OTHER LIVES"/>
    <x v="2"/>
    <s v="00884977995282"/>
    <s v="OTHER LIVES"/>
    <s v="WOODWIND"/>
    <d v="2011-06-03T00:00:00"/>
    <s v="USTBD1100016"/>
    <s v="COMPACT DISC"/>
    <s v="CD"/>
    <d v="2023-05-01T00:00:00"/>
    <d v="2023-05-31T00:00:00"/>
    <s v="BROADBAND INSTRUMENTS CORP."/>
    <n v="0.02"/>
    <n v="1"/>
  </r>
  <r>
    <s v="NOW CNTRY CLSCS '00S"/>
    <s v="NOW"/>
    <s v="NOW CNTRY CLSCS '00S"/>
    <s v="NOW"/>
    <s v="USER GENERATED STREAMS (UMG AUDIO / USER VIDEO)"/>
    <s v="70"/>
    <s v="USER GENERATED STREAMS"/>
    <s v="10"/>
    <s v="TRACK"/>
    <s v="T"/>
    <s v="OTHER LIVES"/>
    <x v="2"/>
    <s v="00884977995282"/>
    <s v="OTHER LIVES"/>
    <s v="FOR 12"/>
    <d v="2011-06-03T00:00:00"/>
    <s v="USTBD1100011"/>
    <s v="COMPACT DISC"/>
    <s v="CD"/>
    <d v="2023-09-01T00:00:00"/>
    <d v="2023-09-30T00:00:00"/>
    <s v="YOUTUBE - MEDIA SALES"/>
    <n v="0.1"/>
    <n v="11"/>
  </r>
  <r>
    <s v="NOW CNTRY CLSCS '00S"/>
    <s v="NOW"/>
    <s v="NOW CNTRY CLSCS '00S"/>
    <s v="NOW"/>
    <s v="USER GENERATED STREAMS (UMG AUDIO / USER VIDEO)"/>
    <s v="70"/>
    <s v="USER GENERATED STREAMS"/>
    <s v="10"/>
    <s v="TRACK"/>
    <s v="T"/>
    <s v="OTHER LIVES"/>
    <x v="2"/>
    <s v="00884977995282"/>
    <s v="OTHER LIVES"/>
    <s v="FOR 12"/>
    <d v="2011-06-03T00:00:00"/>
    <s v="USTBD1100011"/>
    <s v="COMPACT DISC"/>
    <s v="CD"/>
    <d v="2023-08-01T00:00:00"/>
    <d v="2023-08-31T00:00:00"/>
    <s v="YOUTUBE - MEDIA SALES"/>
    <n v="7.0000000000000007E-2"/>
    <n v="8"/>
  </r>
  <r>
    <s v="NOW CNTRY CLSCS '00S"/>
    <s v="NOW"/>
    <s v="NOW CNTRY CLSCS '00S"/>
    <s v="NOW"/>
    <s v="USER GENERATED STREAMS (UMG AUDIO / USER VIDEO)"/>
    <s v="70"/>
    <s v="USER GENERATED STREAMS"/>
    <s v="10"/>
    <s v="TRACK"/>
    <s v="T"/>
    <s v="OTHER LIVES"/>
    <x v="2"/>
    <s v="00884977995282"/>
    <s v="OTHER LIVES"/>
    <s v="FOR 12"/>
    <d v="2011-06-03T00:00:00"/>
    <s v="USTBD1100011"/>
    <s v="COMPACT DISC"/>
    <s v="CD"/>
    <d v="2023-07-01T00:00:00"/>
    <d v="2023-07-31T00:00:00"/>
    <s v="YOUTUBE - MEDIA SALES"/>
    <n v="0.01"/>
    <n v="2"/>
  </r>
  <r>
    <s v="TBD RECORDS"/>
    <s v="TBR"/>
    <s v="NOT APPLICABLE"/>
    <s v="'-"/>
    <s v="AD SUPPORTED STREAMS"/>
    <s v="25"/>
    <s v="AD SUPPORTED STREAMS"/>
    <s v="C4"/>
    <s v="TRACK"/>
    <s v="T"/>
    <s v="22-20'S"/>
    <x v="3"/>
    <s v="00884977543919"/>
    <s v="22-20'S"/>
    <s v="HEART ON A STRING"/>
    <d v="2010-03-09T00:00:00"/>
    <s v="GB8AW0900003"/>
    <s v="INTERNET ALBUM"/>
    <s v="IE"/>
    <d v="2023-11-01T00:00:00"/>
    <d v="2023-11-30T00:00:00"/>
    <s v="SPOTIFY USA INC"/>
    <n v="0"/>
    <n v="1"/>
  </r>
  <r>
    <s v="TBD RECORDS"/>
    <s v="TBR"/>
    <s v="NOT APPLICABLE"/>
    <s v="'-"/>
    <s v="AD SUPPORTED STREAMS"/>
    <s v="25"/>
    <s v="AD SUPPORTED STREAMS"/>
    <s v="C4"/>
    <s v="TRACK"/>
    <s v="T"/>
    <s v="22-20'S"/>
    <x v="3"/>
    <s v="00884977543919"/>
    <s v="22-20'S"/>
    <s v="LATEST HEARTBREAK"/>
    <d v="2010-03-09T00:00:00"/>
    <s v="GB8AW0900002"/>
    <s v="INTERNET ALBUM"/>
    <s v="IE"/>
    <d v="2023-11-01T00:00:00"/>
    <d v="2023-11-30T00:00:00"/>
    <s v="SPOTIFY USA INC"/>
    <n v="0"/>
    <n v="1"/>
  </r>
  <r>
    <s v="TBD RECORDS"/>
    <s v="TBR"/>
    <s v="NOT APPLICABLE"/>
    <s v="'-"/>
    <s v="AD SUPPORTED STREAMS"/>
    <s v="25"/>
    <s v="AD SUPPORTED STREAMS"/>
    <s v="C4"/>
    <s v="TRACK"/>
    <s v="T"/>
    <s v="22-20'S"/>
    <x v="3"/>
    <s v="00884977543919"/>
    <s v="22-20'S"/>
    <s v="LATEST HEARTBREAK"/>
    <d v="2010-03-09T00:00:00"/>
    <s v="GB8AW0900002"/>
    <s v="INTERNET ALBUM"/>
    <s v="IE"/>
    <d v="2023-10-01T00:00:00"/>
    <d v="2023-10-31T00:00:00"/>
    <s v="TOUCH TUNES"/>
    <n v="0"/>
    <n v="1"/>
  </r>
  <r>
    <s v="TBD RECORDS"/>
    <s v="TBR"/>
    <s v="NOT APPLICABLE"/>
    <s v="'-"/>
    <s v="AD SUPPORTED STREAMS"/>
    <s v="25"/>
    <s v="AD SUPPORTED STREAMS"/>
    <s v="C4"/>
    <s v="TRACK"/>
    <s v="T"/>
    <s v="22-20'S"/>
    <x v="3"/>
    <s v="00884977543919"/>
    <s v="22-20'S"/>
    <s v="OCEAN"/>
    <d v="2010-03-09T00:00:00"/>
    <s v="GB8AW0900004"/>
    <s v="INTERNET ALBUM"/>
    <s v="IE"/>
    <d v="2023-11-01T00:00:00"/>
    <d v="2023-11-30T00:00:00"/>
    <s v="SPOTIFY USA INC"/>
    <n v="0.01"/>
    <n v="2"/>
  </r>
  <r>
    <s v="TBD RECORDS"/>
    <s v="TBR"/>
    <s v="NOT APPLICABLE"/>
    <s v="'-"/>
    <s v="AD SUPPORTED STREAMS"/>
    <s v="25"/>
    <s v="AD SUPPORTED STREAMS"/>
    <s v="C4"/>
    <s v="TRACK"/>
    <s v="T"/>
    <s v="22-20'S"/>
    <x v="3"/>
    <s v="00884977543919"/>
    <s v="22-20'S"/>
    <s v="SHAKE, SHIVER AND MOAN"/>
    <d v="2010-03-09T00:00:00"/>
    <s v="GB8AW0900005"/>
    <s v="INTERNET ALBUM"/>
    <s v="IE"/>
    <d v="2023-11-01T00:00:00"/>
    <d v="2023-11-30T00:00:00"/>
    <s v="SPOTIFY USA INC"/>
    <n v="0"/>
    <n v="1"/>
  </r>
  <r>
    <s v="TBD RECORDS"/>
    <s v="TBR"/>
    <s v="NOT APPLICABLE"/>
    <s v="'-"/>
    <s v="AD SUPPORTED STREAMS"/>
    <s v="25"/>
    <s v="AD SUPPORTED STREAMS"/>
    <s v="C4"/>
    <s v="TRACK"/>
    <s v="T"/>
    <s v="22-20'S"/>
    <x v="4"/>
    <s v="00884977625097"/>
    <s v="22-20'S"/>
    <s v="4TH FLOOR"/>
    <d v="2010-06-22T00:00:00"/>
    <s v="GB8AW1000012"/>
    <s v="INTERNET ALBUM"/>
    <s v="IE"/>
    <d v="2023-11-01T00:00:00"/>
    <d v="2023-11-30T00:00:00"/>
    <s v="SPOTIFY USA INC"/>
    <n v="0.01"/>
    <n v="5"/>
  </r>
  <r>
    <s v="TBD RECORDS"/>
    <s v="TBR"/>
    <s v="NOT APPLICABLE"/>
    <s v="'-"/>
    <s v="AD SUPPORTED STREAMS"/>
    <s v="25"/>
    <s v="AD SUPPORTED STREAMS"/>
    <s v="C4"/>
    <s v="TRACK"/>
    <s v="T"/>
    <s v="22-20'S"/>
    <x v="4"/>
    <s v="00884977625097"/>
    <s v="22-20'S"/>
    <s v="96 TO 4"/>
    <d v="2010-06-22T00:00:00"/>
    <s v="GB8AW1000013"/>
    <s v="INTERNET ALBUM"/>
    <s v="IE"/>
    <d v="2023-11-01T00:00:00"/>
    <d v="2023-11-30T00:00:00"/>
    <s v="SPOTIFY USA INC"/>
    <n v="0.01"/>
    <n v="3"/>
  </r>
  <r>
    <s v="TBD RECORDS"/>
    <s v="TBR"/>
    <s v="NOT APPLICABLE"/>
    <s v="'-"/>
    <s v="AD SUPPORTED STREAMS"/>
    <s v="25"/>
    <s v="AD SUPPORTED STREAMS"/>
    <s v="C4"/>
    <s v="TRACK"/>
    <s v="T"/>
    <s v="22-20'S"/>
    <x v="4"/>
    <s v="00884977625097"/>
    <s v="22-20'S"/>
    <s v="HEART ON A STRING"/>
    <d v="2010-06-22T00:00:00"/>
    <s v="GB8AW1000006"/>
    <s v="INTERNET ALBUM"/>
    <s v="IE"/>
    <d v="2023-11-01T00:00:00"/>
    <d v="2023-11-30T00:00:00"/>
    <s v="SPOTIFY USA INC"/>
    <n v="0.05"/>
    <n v="16"/>
  </r>
  <r>
    <s v="TBD RECORDS"/>
    <s v="TBR"/>
    <s v="NOT APPLICABLE"/>
    <s v="'-"/>
    <s v="AD SUPPORTED STREAMS"/>
    <s v="25"/>
    <s v="AD SUPPORTED STREAMS"/>
    <s v="C4"/>
    <s v="TRACK"/>
    <s v="T"/>
    <s v="22-20'S"/>
    <x v="4"/>
    <s v="00884977625097"/>
    <s v="22-20'S"/>
    <s v="HEART ON A STRING"/>
    <d v="2010-06-22T00:00:00"/>
    <s v="GB8AW1000006"/>
    <s v="INTERNET ALBUM"/>
    <s v="IE"/>
    <d v="2023-11-01T00:00:00"/>
    <d v="2023-11-30T00:00:00"/>
    <s v="YOU TUBE"/>
    <n v="0"/>
    <n v="1"/>
  </r>
  <r>
    <s v="TBD RECORDS"/>
    <s v="TBR"/>
    <s v="NOT APPLICABLE"/>
    <s v="'-"/>
    <s v="AD SUPPORTED STREAMS"/>
    <s v="25"/>
    <s v="AD SUPPORTED STREAMS"/>
    <s v="C4"/>
    <s v="TRACK"/>
    <s v="T"/>
    <s v="22-20'S"/>
    <x v="4"/>
    <s v="00884977625097"/>
    <s v="22-20'S"/>
    <s v="LATEST HEARTBREAK"/>
    <d v="2010-06-22T00:00:00"/>
    <s v="GB8AW1000010"/>
    <s v="INTERNET ALBUM"/>
    <s v="IE"/>
    <d v="2023-11-01T00:00:00"/>
    <d v="2023-11-30T00:00:00"/>
    <s v="SPOTIFY USA INC"/>
    <n v="0.08"/>
    <n v="28"/>
  </r>
  <r>
    <s v="TBD RECORDS"/>
    <s v="TBR"/>
    <s v="NOT APPLICABLE"/>
    <s v="'-"/>
    <s v="AD SUPPORTED STREAMS"/>
    <s v="25"/>
    <s v="AD SUPPORTED STREAMS"/>
    <s v="C4"/>
    <s v="TRACK"/>
    <s v="T"/>
    <s v="22-20'S"/>
    <x v="4"/>
    <s v="00884977625097"/>
    <s v="22-20'S"/>
    <s v="LATEST HEARTBREAK"/>
    <d v="2010-06-22T00:00:00"/>
    <s v="GB8AW1000010"/>
    <s v="INTERNET ALBUM"/>
    <s v="IE"/>
    <d v="2023-11-01T00:00:00"/>
    <d v="2023-11-30T00:00:00"/>
    <s v="YOU TUBE"/>
    <n v="0.04"/>
    <n v="7"/>
  </r>
  <r>
    <s v="TBD RECORDS"/>
    <s v="TBR"/>
    <s v="NOT APPLICABLE"/>
    <s v="'-"/>
    <s v="AD SUPPORTED STREAMS"/>
    <s v="25"/>
    <s v="AD SUPPORTED STREAMS"/>
    <s v="C4"/>
    <s v="TRACK"/>
    <s v="T"/>
    <s v="22-20'S"/>
    <x v="4"/>
    <s v="00884977625097"/>
    <s v="22-20'S"/>
    <s v="MORNING TRAIN"/>
    <d v="2010-06-22T00:00:00"/>
    <s v="GB8AW1000015"/>
    <s v="INTERNET ALBUM"/>
    <s v="IE"/>
    <d v="2023-11-01T00:00:00"/>
    <d v="2023-11-30T00:00:00"/>
    <s v="SPOTIFY USA INC"/>
    <n v="0.01"/>
    <n v="2"/>
  </r>
  <r>
    <s v="TBD RECORDS"/>
    <s v="TBR"/>
    <s v="NOT APPLICABLE"/>
    <s v="'-"/>
    <s v="AD SUPPORTED STREAMS"/>
    <s v="25"/>
    <s v="AD SUPPORTED STREAMS"/>
    <s v="C4"/>
    <s v="TRACK"/>
    <s v="T"/>
    <s v="22-20'S"/>
    <x v="4"/>
    <s v="00884977625097"/>
    <s v="22-20'S"/>
    <s v="OCEAN"/>
    <d v="2010-06-22T00:00:00"/>
    <s v="GB8AW1000009"/>
    <s v="INTERNET ALBUM"/>
    <s v="IE"/>
    <d v="2023-11-01T00:00:00"/>
    <d v="2023-11-30T00:00:00"/>
    <s v="SPOTIFY USA INC"/>
    <n v="0.01"/>
    <n v="3"/>
  </r>
  <r>
    <s v="TBD RECORDS"/>
    <s v="TBR"/>
    <s v="NOT APPLICABLE"/>
    <s v="'-"/>
    <s v="AD SUPPORTED STREAMS"/>
    <s v="25"/>
    <s v="AD SUPPORTED STREAMS"/>
    <s v="C4"/>
    <s v="TRACK"/>
    <s v="T"/>
    <s v="22-20'S"/>
    <x v="4"/>
    <s v="00884977625097"/>
    <s v="22-20'S"/>
    <s v="OCEAN"/>
    <d v="2010-06-22T00:00:00"/>
    <s v="GB8AW1000009"/>
    <s v="INTERNET ALBUM"/>
    <s v="IE"/>
    <d v="2023-11-01T00:00:00"/>
    <d v="2023-11-30T00:00:00"/>
    <s v="YOU TUBE"/>
    <n v="0"/>
    <n v="1"/>
  </r>
  <r>
    <s v="TBD RECORDS"/>
    <s v="TBR"/>
    <s v="NOT APPLICABLE"/>
    <s v="'-"/>
    <s v="AD SUPPORTED STREAMS"/>
    <s v="25"/>
    <s v="AD SUPPORTED STREAMS"/>
    <s v="C4"/>
    <s v="TRACK"/>
    <s v="T"/>
    <s v="22-20'S"/>
    <x v="4"/>
    <s v="00884977625097"/>
    <s v="22-20S"/>
    <s v="BITTER PILLS"/>
    <d v="2010-06-22T00:00:00"/>
    <s v="GB8AW1000007"/>
    <s v="INTERNET ALBUM"/>
    <s v="IE"/>
    <d v="2023-11-01T00:00:00"/>
    <d v="2023-11-30T00:00:00"/>
    <s v="SPOTIFY USA INC"/>
    <n v="0.01"/>
    <n v="5"/>
  </r>
  <r>
    <s v="TBD RECORDS"/>
    <s v="TBR"/>
    <s v="NOT APPLICABLE"/>
    <s v="'-"/>
    <s v="AD SUPPORTED STREAMS"/>
    <s v="25"/>
    <s v="AD SUPPORTED STREAMS"/>
    <s v="C4"/>
    <s v="TRACK"/>
    <s v="T"/>
    <s v="22-20'S"/>
    <x v="4"/>
    <s v="00884977625097"/>
    <s v="22-20S"/>
    <s v="LET IT GO"/>
    <d v="2010-06-22T00:00:00"/>
    <s v="GB8AW1000014"/>
    <s v="INTERNET ALBUM"/>
    <s v="IE"/>
    <d v="2023-11-01T00:00:00"/>
    <d v="2023-11-30T00:00:00"/>
    <s v="SPOTIFY USA INC"/>
    <n v="0.02"/>
    <n v="6"/>
  </r>
  <r>
    <s v="TBD RECORDS"/>
    <s v="TBR"/>
    <s v="NOT APPLICABLE"/>
    <s v="'-"/>
    <s v="AD SUPPORTED STREAMS"/>
    <s v="25"/>
    <s v="AD SUPPORTED STREAMS"/>
    <s v="C4"/>
    <s v="TRACK"/>
    <s v="T"/>
    <s v="22-20'S"/>
    <x v="4"/>
    <s v="00884977625097"/>
    <s v="22-20S"/>
    <s v="SHAKE, SHIVER, AND MOAN"/>
    <d v="2010-06-22T00:00:00"/>
    <s v="GB8AW1000011"/>
    <s v="INTERNET ALBUM"/>
    <s v="IE"/>
    <d v="2023-11-01T00:00:00"/>
    <d v="2023-11-30T00:00:00"/>
    <s v="SPOTIFY USA INC"/>
    <n v="7.0000000000000007E-2"/>
    <n v="26"/>
  </r>
  <r>
    <s v="TBD RECORDS"/>
    <s v="TBR"/>
    <s v="NOT APPLICABLE"/>
    <s v="'-"/>
    <s v="AD SUPPORTED STREAMS"/>
    <s v="25"/>
    <s v="AD SUPPORTED STREAMS"/>
    <s v="C4"/>
    <s v="TRACK"/>
    <s v="T"/>
    <s v="22-20'S"/>
    <x v="4"/>
    <s v="00884977625097"/>
    <s v="22-20S"/>
    <s v="SHAKE, SHIVER, AND MOAN"/>
    <d v="2010-06-22T00:00:00"/>
    <s v="GB8AW1000011"/>
    <s v="INTERNET ALBUM"/>
    <s v="IE"/>
    <d v="2023-11-01T00:00:00"/>
    <d v="2023-11-30T00:00:00"/>
    <s v="YOU TUBE"/>
    <n v="0.02"/>
    <n v="5"/>
  </r>
  <r>
    <s v="TBD RECORDS"/>
    <s v="TBR"/>
    <s v="NOT APPLICABLE"/>
    <s v="'-"/>
    <s v="AD SUPPORTED STREAMS"/>
    <s v="25"/>
    <s v="AD SUPPORTED STREAMS"/>
    <s v="C4"/>
    <s v="TRACK"/>
    <s v="T"/>
    <s v="22-20'S"/>
    <x v="4"/>
    <s v="00884977625097"/>
    <s v="22-20S"/>
    <s v="TALK TO ME"/>
    <d v="2010-06-22T00:00:00"/>
    <s v="GB8AW1000008"/>
    <s v="INTERNET ALBUM"/>
    <s v="IE"/>
    <d v="2023-11-01T00:00:00"/>
    <d v="2023-11-30T00:00:00"/>
    <s v="SPOTIFY USA INC"/>
    <n v="0.02"/>
    <n v="8"/>
  </r>
  <r>
    <s v="TBD RECORDS"/>
    <s v="TBR"/>
    <s v="NOT APPLICABLE"/>
    <s v="'-"/>
    <s v="AD SUPPORTED STREAMS"/>
    <s v="25"/>
    <s v="AD SUPPORTED STREAMS"/>
    <s v="C4"/>
    <s v="TRACK"/>
    <s v="T"/>
    <s v="22-20'S"/>
    <x v="4"/>
    <s v="00884977625097"/>
    <s v="22-20S"/>
    <s v="TALK TO ME"/>
    <d v="2010-06-22T00:00:00"/>
    <s v="GB8AW1000008"/>
    <s v="INTERNET ALBUM"/>
    <s v="IE"/>
    <d v="2023-11-01T00:00:00"/>
    <d v="2023-11-30T00:00:00"/>
    <s v="YOU TUBE"/>
    <n v="0"/>
    <n v="4"/>
  </r>
  <r>
    <s v="TBD RECORDS"/>
    <s v="TBR"/>
    <s v="NOT APPLICABLE"/>
    <s v="'-"/>
    <s v="AD SUPPORTED STREAMS"/>
    <s v="25"/>
    <s v="AD SUPPORTED STREAMS"/>
    <s v="C4"/>
    <s v="TRACK"/>
    <s v="T"/>
    <s v="AUTOLUX"/>
    <x v="5"/>
    <s v="00884977919646"/>
    <s v="AUTOLUX"/>
    <s v="23 WATT APPLE JUICE"/>
    <d v="2011-03-01T00:00:00"/>
    <s v="USTBD1100001"/>
    <s v="INTERNET ALBUM"/>
    <s v="IE"/>
    <d v="2023-11-01T00:00:00"/>
    <d v="2023-11-30T00:00:00"/>
    <s v="SPOTIFY USA INC"/>
    <n v="7.0000000000000007E-2"/>
    <n v="25"/>
  </r>
  <r>
    <s v="TBD RECORDS"/>
    <s v="TBR"/>
    <s v="NOT APPLICABLE"/>
    <s v="'-"/>
    <s v="AD SUPPORTED STREAMS"/>
    <s v="25"/>
    <s v="AD SUPPORTED STREAMS"/>
    <s v="C4"/>
    <s v="TRACK"/>
    <s v="T"/>
    <s v="AUTOLUX"/>
    <x v="5"/>
    <s v="00884977919646"/>
    <s v="AUTOLUX"/>
    <s v="23 WATT APPLE JUICE"/>
    <d v="2011-03-01T00:00:00"/>
    <s v="USTBD1100001"/>
    <s v="INTERNET ALBUM"/>
    <s v="IE"/>
    <d v="2023-11-01T00:00:00"/>
    <d v="2023-11-30T00:00:00"/>
    <s v="YOU TUBE"/>
    <n v="0"/>
    <n v="1"/>
  </r>
  <r>
    <s v="TBD RECORDS"/>
    <s v="TBR"/>
    <s v="NOT APPLICABLE"/>
    <s v="'-"/>
    <s v="AD SUPPORTED STREAMS"/>
    <s v="25"/>
    <s v="AD SUPPORTED STREAMS"/>
    <s v="C4"/>
    <s v="TRACK"/>
    <s v="T"/>
    <s v="AUTOLUX"/>
    <x v="5"/>
    <s v="00884977919646"/>
    <s v="AUTOLUX"/>
    <s v="KISSPROOF"/>
    <d v="2011-03-01T00:00:00"/>
    <s v="USTBD1100002"/>
    <s v="INTERNET ALBUM"/>
    <s v="IE"/>
    <d v="2023-11-01T00:00:00"/>
    <d v="2023-11-30T00:00:00"/>
    <s v="SPOTIFY USA INC"/>
    <n v="0"/>
    <n v="1"/>
  </r>
  <r>
    <s v="TBD RECORDS"/>
    <s v="TBR"/>
    <s v="NOT APPLICABLE"/>
    <s v="'-"/>
    <s v="AD SUPPORTED STREAMS"/>
    <s v="25"/>
    <s v="AD SUPPORTED STREAMS"/>
    <s v="C4"/>
    <s v="TRACK"/>
    <s v="T"/>
    <s v="OTHER LIVES"/>
    <x v="2"/>
    <s v="00884977995282"/>
    <s v="OTHER LIVES"/>
    <s v="DEAD IN THE WATER"/>
    <d v="2011-04-03T00:00:00"/>
    <s v="USTBD1100033"/>
    <s v="INTERNET ALBUM"/>
    <s v="IE"/>
    <d v="2023-11-01T00:00:00"/>
    <d v="2023-11-30T00:00:00"/>
    <s v="SPOTIFY USA INC"/>
    <n v="7.0000000000000007E-2"/>
    <n v="24"/>
  </r>
  <r>
    <s v="TBD RECORDS"/>
    <s v="TBR"/>
    <s v="NOT APPLICABLE"/>
    <s v="'-"/>
    <s v="AD SUPPORTED STREAMS"/>
    <s v="25"/>
    <s v="AD SUPPORTED STREAMS"/>
    <s v="C4"/>
    <s v="TRACK"/>
    <s v="T"/>
    <s v="THE HENRY CLAY PEOPLE"/>
    <x v="6"/>
    <s v="00886443503472"/>
    <s v="THE HENRY CLAY PEOPLE"/>
    <s v="25 FOR THE REST OF OUR LIVES"/>
    <d v="2012-06-26T00:00:00"/>
    <s v="USTBD1200002"/>
    <s v="INTERNET ALBUM"/>
    <s v="IE"/>
    <d v="2023-11-01T00:00:00"/>
    <d v="2023-11-30T00:00:00"/>
    <s v="SPOTIFY USA INC"/>
    <n v="0"/>
    <n v="1"/>
  </r>
  <r>
    <s v="TBD RECORDS"/>
    <s v="TBR"/>
    <s v="NOT APPLICABLE"/>
    <s v="'-"/>
    <s v="AD SUPPORTED STREAMS"/>
    <s v="25"/>
    <s v="AD SUPPORTED STREAMS"/>
    <s v="C4"/>
    <s v="TRACK"/>
    <s v="T"/>
    <s v="THE HENRY CLAY PEOPLE"/>
    <x v="6"/>
    <s v="00886443503472"/>
    <s v="THE HENRY CLAY PEOPLE"/>
    <s v="ANYMORE/ANY LESS"/>
    <d v="2012-06-26T00:00:00"/>
    <s v="USTBD1200012"/>
    <s v="INTERNET ALBUM"/>
    <s v="IE"/>
    <d v="2023-11-01T00:00:00"/>
    <d v="2023-11-30T00:00:00"/>
    <s v="SPOTIFY USA INC"/>
    <n v="0"/>
    <n v="1"/>
  </r>
  <r>
    <s v="TBD RECORDS"/>
    <s v="TBR"/>
    <s v="NOT APPLICABLE"/>
    <s v="'-"/>
    <s v="AD SUPPORTED STREAMS"/>
    <s v="25"/>
    <s v="AD SUPPORTED STREAMS"/>
    <s v="C4"/>
    <s v="TRACK"/>
    <s v="T"/>
    <s v="THE HENRY CLAY PEOPLE"/>
    <x v="6"/>
    <s v="00886443503472"/>
    <s v="THE HENRY CLAY PEOPLE"/>
    <s v="BACKSEAT OF A CAB"/>
    <d v="2012-06-26T00:00:00"/>
    <s v="USTBD1200006"/>
    <s v="INTERNET ALBUM"/>
    <s v="IE"/>
    <d v="2023-11-01T00:00:00"/>
    <d v="2023-11-30T00:00:00"/>
    <s v="SPOTIFY USA INC"/>
    <n v="0"/>
    <n v="1"/>
  </r>
  <r>
    <s v="TBD RECORDS"/>
    <s v="TBR"/>
    <s v="NOT APPLICABLE"/>
    <s v="'-"/>
    <s v="AD SUPPORTED STREAMS"/>
    <s v="25"/>
    <s v="AD SUPPORTED STREAMS"/>
    <s v="C4"/>
    <s v="TRACK"/>
    <s v="T"/>
    <s v="THE HENRY CLAY PEOPLE"/>
    <x v="6"/>
    <s v="00886443503472"/>
    <s v="THE HENRY CLAY PEOPLE"/>
    <s v="CALLING LUCK INTUITION"/>
    <d v="2012-06-26T00:00:00"/>
    <s v="USTBD1200017"/>
    <s v="INTERNET ALBUM"/>
    <s v="IE"/>
    <d v="2023-11-01T00:00:00"/>
    <d v="2023-11-30T00:00:00"/>
    <s v="SPOTIFY USA INC"/>
    <n v="0"/>
    <n v="1"/>
  </r>
  <r>
    <s v="TBD RECORDS"/>
    <s v="TBR"/>
    <s v="NOT APPLICABLE"/>
    <s v="'-"/>
    <s v="AD SUPPORTED STREAMS"/>
    <s v="25"/>
    <s v="AD SUPPORTED STREAMS"/>
    <s v="C4"/>
    <s v="TRACK"/>
    <s v="T"/>
    <s v="THE HENRY CLAY PEOPLE"/>
    <x v="6"/>
    <s v="00886443503472"/>
    <s v="THE HENRY CLAY PEOPLE"/>
    <s v="EVERYBANDWEEVERLOVED"/>
    <d v="2012-06-26T00:00:00"/>
    <s v="USTBD1200005"/>
    <s v="INTERNET ALBUM"/>
    <s v="IE"/>
    <d v="2023-11-01T00:00:00"/>
    <d v="2023-11-30T00:00:00"/>
    <s v="SPOTIFY USA INC"/>
    <n v="0.01"/>
    <n v="2"/>
  </r>
  <r>
    <s v="TBD RECORDS"/>
    <s v="TBR"/>
    <s v="NOT APPLICABLE"/>
    <s v="'-"/>
    <s v="AD SUPPORTED STREAMS"/>
    <s v="25"/>
    <s v="AD SUPPORTED STREAMS"/>
    <s v="C4"/>
    <s v="TRACK"/>
    <s v="T"/>
    <s v="THE HENRY CLAY PEOPLE"/>
    <x v="6"/>
    <s v="00886443503472"/>
    <s v="THE HENRY CLAY PEOPLE"/>
    <s v="FRIENDS ARE FORGIVING"/>
    <d v="2012-06-26T00:00:00"/>
    <s v="USTBD1200011"/>
    <s v="INTERNET ALBUM"/>
    <s v="IE"/>
    <d v="2023-11-01T00:00:00"/>
    <d v="2023-11-30T00:00:00"/>
    <s v="SPOTIFY USA INC"/>
    <n v="0"/>
    <n v="1"/>
  </r>
  <r>
    <s v="TBD RECORDS"/>
    <s v="TBR"/>
    <s v="NOT APPLICABLE"/>
    <s v="'-"/>
    <s v="AD SUPPORTED STREAMS"/>
    <s v="25"/>
    <s v="AD SUPPORTED STREAMS"/>
    <s v="C4"/>
    <s v="TRACK"/>
    <s v="T"/>
    <s v="THE HENRY CLAY PEOPLE"/>
    <x v="6"/>
    <s v="00886443503472"/>
    <s v="THE HENRY CLAY PEOPLE"/>
    <s v="HIDE"/>
    <d v="2012-06-26T00:00:00"/>
    <s v="USTBD1200004"/>
    <s v="INTERNET ALBUM"/>
    <s v="IE"/>
    <d v="2023-11-01T00:00:00"/>
    <d v="2023-11-30T00:00:00"/>
    <s v="SPOTIFY USA INC"/>
    <n v="0.01"/>
    <n v="2"/>
  </r>
  <r>
    <s v="TBD RECORDS"/>
    <s v="TBR"/>
    <s v="NOT APPLICABLE"/>
    <s v="'-"/>
    <s v="AD SUPPORTED STREAMS"/>
    <s v="25"/>
    <s v="AD SUPPORTED STREAMS"/>
    <s v="C4"/>
    <s v="TRACK"/>
    <s v="T"/>
    <s v="THE HENRY CLAY PEOPLE"/>
    <x v="6"/>
    <s v="00886443503472"/>
    <s v="THE HENRY CLAY PEOPLE"/>
    <s v="INTRO - BOB'S MEMOIRS"/>
    <d v="2012-06-26T00:00:00"/>
    <s v="USTBD1200001"/>
    <s v="INTERNET ALBUM"/>
    <s v="IE"/>
    <d v="2023-11-01T00:00:00"/>
    <d v="2023-11-30T00:00:00"/>
    <s v="SPOTIFY USA INC"/>
    <n v="0"/>
    <n v="1"/>
  </r>
  <r>
    <s v="TBD RECORDS"/>
    <s v="TBR"/>
    <s v="NOT APPLICABLE"/>
    <s v="'-"/>
    <s v="AD SUPPORTED STREAMS"/>
    <s v="25"/>
    <s v="AD SUPPORTED STREAMS"/>
    <s v="C4"/>
    <s v="TRACK"/>
    <s v="T"/>
    <s v="THE HENRY CLAY PEOPLE"/>
    <x v="6"/>
    <s v="00886443503472"/>
    <s v="THE HENRY CLAY PEOPLE"/>
    <s v="KEEP OUR WEEKENDS FREE"/>
    <d v="2012-06-26T00:00:00"/>
    <s v="USTBD1200010"/>
    <s v="INTERNET ALBUM"/>
    <s v="IE"/>
    <d v="2023-11-01T00:00:00"/>
    <d v="2023-11-30T00:00:00"/>
    <s v="SPOTIFY USA INC"/>
    <n v="0.01"/>
    <n v="2"/>
  </r>
  <r>
    <s v="TBD RECORDS"/>
    <s v="TBR"/>
    <s v="NOT APPLICABLE"/>
    <s v="'-"/>
    <s v="AD SUPPORTED STREAMS"/>
    <s v="25"/>
    <s v="AD SUPPORTED STREAMS"/>
    <s v="C4"/>
    <s v="TRACK"/>
    <s v="T"/>
    <s v="THE HENRY CLAY PEOPLE"/>
    <x v="6"/>
    <s v="00886443503472"/>
    <s v="THE HENRY CLAY PEOPLE"/>
    <s v="LIVING ROOMS"/>
    <d v="2012-06-26T00:00:00"/>
    <s v="USTBD1200007"/>
    <s v="INTERNET ALBUM"/>
    <s v="IE"/>
    <d v="2023-11-01T00:00:00"/>
    <d v="2023-11-30T00:00:00"/>
    <s v="SPOTIFY USA INC"/>
    <n v="0"/>
    <n v="1"/>
  </r>
  <r>
    <s v="TBD RECORDS"/>
    <s v="TBR"/>
    <s v="NOT APPLICABLE"/>
    <s v="'-"/>
    <s v="AD SUPPORTED STREAMS"/>
    <s v="25"/>
    <s v="AD SUPPORTED STREAMS"/>
    <s v="C4"/>
    <s v="TRACK"/>
    <s v="T"/>
    <s v="THE HENRY CLAY PEOPLE"/>
    <x v="6"/>
    <s v="00886443503472"/>
    <s v="THE HENRY CLAY PEOPLE"/>
    <s v="TASTELESS"/>
    <d v="2012-06-26T00:00:00"/>
    <s v="USTBD1200008"/>
    <s v="INTERNET ALBUM"/>
    <s v="IE"/>
    <d v="2023-11-01T00:00:00"/>
    <d v="2023-11-30T00:00:00"/>
    <s v="SPOTIFY USA INC"/>
    <n v="0"/>
    <n v="1"/>
  </r>
  <r>
    <s v="TBD RECORDS"/>
    <s v="TBR"/>
    <s v="NOT APPLICABLE"/>
    <s v="'-"/>
    <s v="AD SUPPORTED STREAMS"/>
    <s v="25"/>
    <s v="AD SUPPORTED STREAMS"/>
    <s v="C4"/>
    <s v="TRACK"/>
    <s v="T"/>
    <s v="THE HENRY CLAY PEOPLE"/>
    <x v="6"/>
    <s v="00886443503472"/>
    <s v="THE HENRY CLAY PEOPLE"/>
    <s v="THE FAKERS"/>
    <d v="2012-06-26T00:00:00"/>
    <s v="USTBD1200003"/>
    <s v="INTERNET ALBUM"/>
    <s v="IE"/>
    <d v="2023-11-01T00:00:00"/>
    <d v="2023-11-30T00:00:00"/>
    <s v="SPOTIFY USA INC"/>
    <n v="0"/>
    <n v="1"/>
  </r>
  <r>
    <s v="TBD RECORDS"/>
    <s v="TBR"/>
    <s v="NOT APPLICABLE"/>
    <s v="'-"/>
    <s v="AD SUPPORTED STREAMS"/>
    <s v="25"/>
    <s v="AD SUPPORTED STREAMS"/>
    <s v="C4"/>
    <s v="TRACK"/>
    <s v="T"/>
    <s v="THE HENRY CLAY PEOPLE"/>
    <x v="6"/>
    <s v="00886443503472"/>
    <s v="THE HENRY CLAY PEOPLE"/>
    <s v="THOSE WHO KNOW BETTER"/>
    <d v="2012-06-26T00:00:00"/>
    <s v="USTBD1200009"/>
    <s v="INTERNET ALBUM"/>
    <s v="IE"/>
    <d v="2023-11-01T00:00:00"/>
    <d v="2023-11-30T00:00:00"/>
    <s v="SPOTIFY USA INC"/>
    <n v="0"/>
    <n v="1"/>
  </r>
  <r>
    <s v="TBD RECORDS"/>
    <s v="TBR"/>
    <s v="NOT APPLICABLE"/>
    <s v="'-"/>
    <s v="AD SUPPORTED STREAMS"/>
    <s v="25"/>
    <s v="AD SUPPORTED STREAMS"/>
    <s v="C4"/>
    <s v="TRACK"/>
    <s v="T"/>
    <s v="WHITE RABBITS"/>
    <x v="7"/>
    <s v="00886443343481"/>
    <s v="WHITE RABBITS"/>
    <s v="ARE YOU FREE"/>
    <d v="2012-03-06T00:00:00"/>
    <s v="USTBD1100060"/>
    <s v="INTERNET ALBUM"/>
    <s v="IE"/>
    <d v="2023-11-01T00:00:00"/>
    <d v="2023-11-30T00:00:00"/>
    <s v="SPOTIFY USA INC"/>
    <n v="0.01"/>
    <n v="4"/>
  </r>
  <r>
    <s v="TBD RECORDS"/>
    <s v="TBR"/>
    <s v="NOT APPLICABLE"/>
    <s v="'-"/>
    <s v="AD SUPPORTED STREAMS"/>
    <s v="25"/>
    <s v="AD SUPPORTED STREAMS"/>
    <s v="C4"/>
    <s v="TRACK"/>
    <s v="T"/>
    <s v="WHITE RABBITS"/>
    <x v="7"/>
    <s v="00886443343481"/>
    <s v="WHITE RABBITS"/>
    <s v="ARE YOU FREE"/>
    <d v="2012-03-06T00:00:00"/>
    <s v="USTBD1100060"/>
    <s v="INTERNET ALBUM"/>
    <s v="IE"/>
    <d v="2023-11-01T00:00:00"/>
    <d v="2023-11-30T00:00:00"/>
    <s v="YOU TUBE"/>
    <n v="0"/>
    <n v="2"/>
  </r>
  <r>
    <s v="TBD RECORDS"/>
    <s v="TBR"/>
    <s v="NOT APPLICABLE"/>
    <s v="'-"/>
    <s v="AD SUPPORTED STREAMS"/>
    <s v="25"/>
    <s v="AD SUPPORTED STREAMS"/>
    <s v="C4"/>
    <s v="TRACK"/>
    <s v="T"/>
    <s v="WHITE RABBITS"/>
    <x v="7"/>
    <s v="00886443343481"/>
    <s v="WHITE RABBITS"/>
    <s v="BACK FOR MORE"/>
    <d v="2012-03-06T00:00:00"/>
    <s v="USTBD1100063"/>
    <s v="INTERNET ALBUM"/>
    <s v="IE"/>
    <d v="2023-11-01T00:00:00"/>
    <d v="2023-11-30T00:00:00"/>
    <s v="SPOTIFY USA INC"/>
    <n v="0.01"/>
    <n v="4"/>
  </r>
  <r>
    <s v="TBD RECORDS"/>
    <s v="TBR"/>
    <s v="NOT APPLICABLE"/>
    <s v="'-"/>
    <s v="AD SUPPORTED STREAMS"/>
    <s v="25"/>
    <s v="AD SUPPORTED STREAMS"/>
    <s v="C4"/>
    <s v="TRACK"/>
    <s v="T"/>
    <s v="WHITE RABBITS"/>
    <x v="7"/>
    <s v="00886443343481"/>
    <s v="WHITE RABBITS"/>
    <s v="DANNY COME INSIDE"/>
    <d v="2012-03-06T00:00:00"/>
    <s v="USTBD1100062"/>
    <s v="INTERNET ALBUM"/>
    <s v="IE"/>
    <d v="2023-11-01T00:00:00"/>
    <d v="2023-11-30T00:00:00"/>
    <s v="SPOTIFY USA INC"/>
    <n v="0.01"/>
    <n v="3"/>
  </r>
  <r>
    <s v="TBD RECORDS"/>
    <s v="TBR"/>
    <s v="NOT APPLICABLE"/>
    <s v="'-"/>
    <s v="AD SUPPORTED STREAMS"/>
    <s v="25"/>
    <s v="AD SUPPORTED STREAMS"/>
    <s v="C4"/>
    <s v="TRACK"/>
    <s v="T"/>
    <s v="WHITE RABBITS"/>
    <x v="7"/>
    <s v="00886443343481"/>
    <s v="WHITE RABBITS"/>
    <s v="EVERYONE CAN'T BE CONFUSED"/>
    <d v="2012-03-06T00:00:00"/>
    <s v="USTBD1100058"/>
    <s v="INTERNET ALBUM"/>
    <s v="IE"/>
    <d v="2023-11-01T00:00:00"/>
    <d v="2023-11-30T00:00:00"/>
    <s v="SPOTIFY USA INC"/>
    <n v="0.01"/>
    <n v="3"/>
  </r>
  <r>
    <s v="TBD RECORDS"/>
    <s v="TBR"/>
    <s v="NOT APPLICABLE"/>
    <s v="'-"/>
    <s v="AD SUPPORTED STREAMS"/>
    <s v="25"/>
    <s v="AD SUPPORTED STREAMS"/>
    <s v="C4"/>
    <s v="TRACK"/>
    <s v="T"/>
    <s v="WHITE RABBITS"/>
    <x v="7"/>
    <s v="00886443343481"/>
    <s v="WHITE RABBITS"/>
    <s v="EVERYONE CAN'T BE CONFUSED"/>
    <d v="2012-03-06T00:00:00"/>
    <s v="USTBD1100058"/>
    <s v="INTERNET ALBUM"/>
    <s v="IE"/>
    <d v="2023-11-01T00:00:00"/>
    <d v="2023-11-30T00:00:00"/>
    <s v="YOU TUBE"/>
    <n v="0.01"/>
    <n v="0"/>
  </r>
  <r>
    <s v="TBD RECORDS"/>
    <s v="TBR"/>
    <s v="NOT APPLICABLE"/>
    <s v="'-"/>
    <s v="AD SUPPORTED STREAMS"/>
    <s v="25"/>
    <s v="AD SUPPORTED STREAMS"/>
    <s v="C4"/>
    <s v="TRACK"/>
    <s v="T"/>
    <s v="WHITE RABBITS"/>
    <x v="7"/>
    <s v="00886443343481"/>
    <s v="WHITE RABBITS"/>
    <s v="HEAVY METAL"/>
    <d v="2012-03-06T00:00:00"/>
    <s v="USTBD1100055"/>
    <s v="INTERNET ALBUM"/>
    <s v="IE"/>
    <d v="2023-11-01T00:00:00"/>
    <d v="2023-11-30T00:00:00"/>
    <s v="SPOTIFY USA INC"/>
    <n v="7.0000000000000007E-2"/>
    <n v="23"/>
  </r>
  <r>
    <s v="TBD RECORDS"/>
    <s v="TBR"/>
    <s v="NOT APPLICABLE"/>
    <s v="'-"/>
    <s v="AD SUPPORTED STREAMS"/>
    <s v="25"/>
    <s v="AD SUPPORTED STREAMS"/>
    <s v="C4"/>
    <s v="TRACK"/>
    <s v="T"/>
    <s v="WHITE RABBITS"/>
    <x v="7"/>
    <s v="00886443343481"/>
    <s v="WHITE RABBITS"/>
    <s v="HEAVY METAL"/>
    <d v="2012-03-06T00:00:00"/>
    <s v="USTBD1100055"/>
    <s v="INTERNET ALBUM"/>
    <s v="IE"/>
    <d v="2023-11-01T00:00:00"/>
    <d v="2023-11-30T00:00:00"/>
    <s v="YOU TUBE"/>
    <n v="0.03"/>
    <n v="6"/>
  </r>
  <r>
    <s v="TBD RECORDS"/>
    <s v="TBR"/>
    <s v="NOT APPLICABLE"/>
    <s v="'-"/>
    <s v="AD SUPPORTED STREAMS"/>
    <s v="25"/>
    <s v="AD SUPPORTED STREAMS"/>
    <s v="C4"/>
    <s v="TRACK"/>
    <s v="T"/>
    <s v="WHITE RABBITS"/>
    <x v="7"/>
    <s v="00886443343481"/>
    <s v="WHITE RABBITS"/>
    <s v="HEAVY METAL"/>
    <d v="2012-03-06T00:00:00"/>
    <s v="USTBD1100055"/>
    <s v="INTERNET ALBUM"/>
    <s v="IE"/>
    <d v="2023-10-01T00:00:00"/>
    <d v="2023-10-31T00:00:00"/>
    <s v="TOUCH TUNES"/>
    <n v="0"/>
    <n v="2"/>
  </r>
  <r>
    <s v="TBD RECORDS"/>
    <s v="TBR"/>
    <s v="NOT APPLICABLE"/>
    <s v="'-"/>
    <s v="AD SUPPORTED STREAMS"/>
    <s v="25"/>
    <s v="AD SUPPORTED STREAMS"/>
    <s v="C4"/>
    <s v="TRACK"/>
    <s v="T"/>
    <s v="WHITE RABBITS"/>
    <x v="7"/>
    <s v="00886443343481"/>
    <s v="WHITE RABBITS"/>
    <s v="HOLD IT TO THE FIRE"/>
    <d v="2012-03-06T00:00:00"/>
    <s v="USTBD1100057"/>
    <s v="INTERNET ALBUM"/>
    <s v="IE"/>
    <d v="2023-11-01T00:00:00"/>
    <d v="2023-11-30T00:00:00"/>
    <s v="SPOTIFY USA INC"/>
    <n v="0.01"/>
    <n v="4"/>
  </r>
  <r>
    <s v="TBD RECORDS"/>
    <s v="TBR"/>
    <s v="NOT APPLICABLE"/>
    <s v="'-"/>
    <s v="AD SUPPORTED STREAMS"/>
    <s v="25"/>
    <s v="AD SUPPORTED STREAMS"/>
    <s v="C4"/>
    <s v="TRACK"/>
    <s v="T"/>
    <s v="WHITE RABBITS"/>
    <x v="7"/>
    <s v="00886443343481"/>
    <s v="WHITE RABBITS"/>
    <s v="HOLD IT TO THE FIRE"/>
    <d v="2012-03-06T00:00:00"/>
    <s v="USTBD1100057"/>
    <s v="INTERNET ALBUM"/>
    <s v="IE"/>
    <d v="2023-11-01T00:00:00"/>
    <d v="2023-11-30T00:00:00"/>
    <s v="YOU TUBE"/>
    <n v="0.01"/>
    <n v="1"/>
  </r>
  <r>
    <s v="TBD RECORDS"/>
    <s v="TBR"/>
    <s v="NOT APPLICABLE"/>
    <s v="'-"/>
    <s v="AD SUPPORTED STREAMS"/>
    <s v="25"/>
    <s v="AD SUPPORTED STREAMS"/>
    <s v="C4"/>
    <s v="TRACK"/>
    <s v="T"/>
    <s v="WHITE RABBITS"/>
    <x v="7"/>
    <s v="00886443343481"/>
    <s v="WHITE RABBITS"/>
    <s v="I HAD IT COMING"/>
    <d v="2012-03-06T00:00:00"/>
    <s v="USTBD1100065"/>
    <s v="INTERNET ALBUM"/>
    <s v="IE"/>
    <d v="2023-11-01T00:00:00"/>
    <d v="2023-11-30T00:00:00"/>
    <s v="SPOTIFY USA INC"/>
    <n v="7.0000000000000007E-2"/>
    <n v="25"/>
  </r>
  <r>
    <s v="TBD RECORDS"/>
    <s v="TBR"/>
    <s v="NOT APPLICABLE"/>
    <s v="'-"/>
    <s v="AD SUPPORTED STREAMS"/>
    <s v="25"/>
    <s v="AD SUPPORTED STREAMS"/>
    <s v="C4"/>
    <s v="TRACK"/>
    <s v="T"/>
    <s v="WHITE RABBITS"/>
    <x v="7"/>
    <s v="00886443343481"/>
    <s v="WHITE RABBITS"/>
    <s v="I HAD IT COMING"/>
    <d v="2012-03-06T00:00:00"/>
    <s v="USTBD1100065"/>
    <s v="INTERNET ALBUM"/>
    <s v="IE"/>
    <d v="2023-11-01T00:00:00"/>
    <d v="2023-11-30T00:00:00"/>
    <s v="YOU TUBE"/>
    <n v="0.01"/>
    <n v="2"/>
  </r>
  <r>
    <s v="TBD RECORDS"/>
    <s v="TBR"/>
    <s v="NOT APPLICABLE"/>
    <s v="'-"/>
    <s v="AD SUPPORTED STREAMS"/>
    <s v="25"/>
    <s v="AD SUPPORTED STREAMS"/>
    <s v="C4"/>
    <s v="TRACK"/>
    <s v="T"/>
    <s v="WHITE RABBITS"/>
    <x v="7"/>
    <s v="00886443343481"/>
    <s v="WHITE RABBITS"/>
    <s v="I'M NOT ME"/>
    <d v="2012-03-06T00:00:00"/>
    <s v="USTBD1100056"/>
    <s v="INTERNET ALBUM"/>
    <s v="IE"/>
    <d v="2023-11-01T00:00:00"/>
    <d v="2023-11-30T00:00:00"/>
    <s v="SPOTIFY USA INC"/>
    <n v="0.01"/>
    <n v="3"/>
  </r>
  <r>
    <s v="TBD RECORDS"/>
    <s v="TBR"/>
    <s v="NOT APPLICABLE"/>
    <s v="'-"/>
    <s v="AD SUPPORTED STREAMS"/>
    <s v="25"/>
    <s v="AD SUPPORTED STREAMS"/>
    <s v="C4"/>
    <s v="TRACK"/>
    <s v="T"/>
    <s v="WHITE RABBITS"/>
    <x v="7"/>
    <s v="00886443343481"/>
    <s v="WHITE RABBITS"/>
    <s v="I'M NOT ME"/>
    <d v="2012-03-06T00:00:00"/>
    <s v="USTBD1100056"/>
    <s v="INTERNET ALBUM"/>
    <s v="IE"/>
    <d v="2023-11-01T00:00:00"/>
    <d v="2023-11-30T00:00:00"/>
    <s v="YOU TUBE"/>
    <n v="0"/>
    <n v="2"/>
  </r>
  <r>
    <s v="TBD RECORDS"/>
    <s v="TBR"/>
    <s v="NOT APPLICABLE"/>
    <s v="'-"/>
    <s v="AD SUPPORTED STREAMS"/>
    <s v="25"/>
    <s v="AD SUPPORTED STREAMS"/>
    <s v="C4"/>
    <s v="TRACK"/>
    <s v="T"/>
    <s v="WHITE RABBITS"/>
    <x v="7"/>
    <s v="00886443343481"/>
    <s v="WHITE RABBITS"/>
    <s v="I'M NOT ME"/>
    <d v="2012-03-06T00:00:00"/>
    <s v="USTBD1100056"/>
    <s v="INTERNET ALBUM"/>
    <s v="IE"/>
    <d v="2023-10-01T00:00:00"/>
    <d v="2023-10-31T00:00:00"/>
    <s v="TOUCH TUNES"/>
    <n v="0"/>
    <n v="1"/>
  </r>
  <r>
    <s v="TBD RECORDS"/>
    <s v="TBR"/>
    <s v="NOT APPLICABLE"/>
    <s v="'-"/>
    <s v="AD SUPPORTED STREAMS"/>
    <s v="25"/>
    <s v="AD SUPPORTED STREAMS"/>
    <s v="C4"/>
    <s v="TRACK"/>
    <s v="T"/>
    <s v="WHITE RABBITS"/>
    <x v="7"/>
    <s v="00886443343481"/>
    <s v="WHITE RABBITS"/>
    <s v="IT'S FRIGHTENING"/>
    <d v="2012-03-06T00:00:00"/>
    <s v="USTBD1100061"/>
    <s v="INTERNET ALBUM"/>
    <s v="IE"/>
    <d v="2023-11-01T00:00:00"/>
    <d v="2023-11-30T00:00:00"/>
    <s v="SPOTIFY USA INC"/>
    <n v="0.01"/>
    <n v="5"/>
  </r>
  <r>
    <s v="TBD RECORDS"/>
    <s v="TBR"/>
    <s v="NOT APPLICABLE"/>
    <s v="'-"/>
    <s v="AD SUPPORTED STREAMS"/>
    <s v="25"/>
    <s v="AD SUPPORTED STREAMS"/>
    <s v="C4"/>
    <s v="TRACK"/>
    <s v="T"/>
    <s v="WHITE RABBITS"/>
    <x v="7"/>
    <s v="00886443343481"/>
    <s v="WHITE RABBITS"/>
    <s v="TEMPORARY"/>
    <d v="2012-03-06T00:00:00"/>
    <s v="USTBD1100059"/>
    <s v="INTERNET ALBUM"/>
    <s v="IE"/>
    <d v="2023-11-01T00:00:00"/>
    <d v="2023-11-30T00:00:00"/>
    <s v="SPOTIFY USA INC"/>
    <n v="0.39"/>
    <n v="137"/>
  </r>
  <r>
    <s v="TBD RECORDS"/>
    <s v="TBR"/>
    <s v="NOT APPLICABLE"/>
    <s v="'-"/>
    <s v="AD SUPPORTED STREAMS"/>
    <s v="25"/>
    <s v="AD SUPPORTED STREAMS"/>
    <s v="C4"/>
    <s v="TRACK"/>
    <s v="T"/>
    <s v="WHITE RABBITS"/>
    <x v="7"/>
    <s v="00886443343481"/>
    <s v="WHITE RABBITS"/>
    <s v="TEMPORARY"/>
    <d v="2012-03-06T00:00:00"/>
    <s v="USTBD1100059"/>
    <s v="INTERNET ALBUM"/>
    <s v="IE"/>
    <d v="2023-11-01T00:00:00"/>
    <d v="2023-11-30T00:00:00"/>
    <s v="YOU TUBE"/>
    <n v="0.01"/>
    <n v="13"/>
  </r>
  <r>
    <s v="TBD RECORDS"/>
    <s v="TBR"/>
    <s v="NOT APPLICABLE"/>
    <s v="'-"/>
    <s v="AD SUPPORTED STREAMS"/>
    <s v="25"/>
    <s v="AD SUPPORTED STREAMS"/>
    <s v="C4"/>
    <s v="TRACK"/>
    <s v="T"/>
    <s v="WHITE RABBITS"/>
    <x v="7"/>
    <s v="00886443343481"/>
    <s v="WHITE RABBITS"/>
    <s v="THE DAY YOU WON THE WAR"/>
    <d v="2012-03-06T00:00:00"/>
    <s v="USTBD1100064"/>
    <s v="INTERNET ALBUM"/>
    <s v="IE"/>
    <d v="2023-11-01T00:00:00"/>
    <d v="2023-11-30T00:00:00"/>
    <s v="SPOTIFY USA INC"/>
    <n v="0.01"/>
    <n v="4"/>
  </r>
  <r>
    <s v="TBD RECORDS"/>
    <s v="TBR"/>
    <s v="NOT APPLICABLE"/>
    <s v="'-"/>
    <s v="AD SUPPORTED STREAMS"/>
    <s v="25"/>
    <s v="AD SUPPORTED STREAMS"/>
    <s v="C4"/>
    <s v="TRACK"/>
    <s v="T"/>
    <s v="WHITE RABBITS"/>
    <x v="7"/>
    <s v="00886443343481"/>
    <s v="WHITE RABBITS"/>
    <s v="THE DAY YOU WON THE WAR"/>
    <d v="2012-03-06T00:00:00"/>
    <s v="USTBD1100064"/>
    <s v="INTERNET ALBUM"/>
    <s v="IE"/>
    <d v="2023-11-01T00:00:00"/>
    <d v="2023-11-30T00:00:00"/>
    <s v="YOU TUBE"/>
    <n v="0"/>
    <n v="1"/>
  </r>
  <r>
    <s v="TBD RECORDS"/>
    <s v="TBR"/>
    <s v="NOT APPLICABLE"/>
    <s v="'-"/>
    <s v="AD SUPPORTED STREAMS"/>
    <s v="25"/>
    <s v="DIGITAL STREAM"/>
    <s v="39"/>
    <s v="TRACK"/>
    <s v="T"/>
    <s v="22-20'S"/>
    <x v="4"/>
    <s v="00884977625097"/>
    <s v="22-20'S"/>
    <s v="LATEST HEARTBREAK"/>
    <d v="2010-06-22T00:00:00"/>
    <s v="GB8AW1000010"/>
    <s v="INTERNET ALBUM"/>
    <s v="IE"/>
    <d v="2023-11-01T00:00:00"/>
    <d v="2023-11-30T00:00:00"/>
    <s v="AMAZON"/>
    <n v="0"/>
    <n v="1"/>
  </r>
  <r>
    <s v="TBD RECORDS"/>
    <s v="TBR"/>
    <s v="NOT APPLICABLE"/>
    <s v="'-"/>
    <s v="AD SUPPORTED STREAMS"/>
    <s v="25"/>
    <s v="DIGITAL STREAM"/>
    <s v="39"/>
    <s v="TRACK"/>
    <s v="T"/>
    <s v="22-20'S"/>
    <x v="4"/>
    <s v="00884977625097"/>
    <s v="22-20S"/>
    <s v="SHAKE, SHIVER, AND MOAN"/>
    <d v="2010-06-22T00:00:00"/>
    <s v="GB8AW1000011"/>
    <s v="INTERNET ALBUM"/>
    <s v="IE"/>
    <d v="2023-11-01T00:00:00"/>
    <d v="2023-11-30T00:00:00"/>
    <s v="AMAZON"/>
    <n v="0"/>
    <n v="1"/>
  </r>
  <r>
    <s v="TBD RECORDS"/>
    <s v="TBR"/>
    <s v="NOT APPLICABLE"/>
    <s v="'-"/>
    <s v="AD SUPPORTED STREAMS"/>
    <s v="25"/>
    <s v="DIGITAL STREAM"/>
    <s v="39"/>
    <s v="TRACK"/>
    <s v="T"/>
    <s v="WHITE RABBITS"/>
    <x v="7"/>
    <s v="00886443343481"/>
    <s v="WHITE RABBITS"/>
    <s v="IT'S FRIGHTENING"/>
    <d v="2012-03-06T00:00:00"/>
    <s v="USTBD1100061"/>
    <s v="INTERNET ALBUM"/>
    <s v="IE"/>
    <d v="2023-11-01T00:00:00"/>
    <d v="2023-11-30T00:00:00"/>
    <s v="AMAZON"/>
    <n v="0"/>
    <n v="1"/>
  </r>
  <r>
    <s v="TBD RECORDS"/>
    <s v="TBR"/>
    <s v="NOT APPLICABLE"/>
    <s v="'-"/>
    <s v="AD SUPPORTED STREAMS"/>
    <s v="25"/>
    <s v="DIGITAL STREAM"/>
    <s v="39"/>
    <s v="TRACK"/>
    <s v="T"/>
    <s v="WHITE RABBITS"/>
    <x v="7"/>
    <s v="00886443343481"/>
    <s v="WHITE RABBITS"/>
    <s v="TEMPORARY"/>
    <d v="2012-03-06T00:00:00"/>
    <s v="USTBD1100059"/>
    <s v="INTERNET ALBUM"/>
    <s v="IE"/>
    <d v="2023-11-01T00:00:00"/>
    <d v="2023-11-30T00:00:00"/>
    <s v="AMAZON"/>
    <n v="0"/>
    <n v="1"/>
  </r>
  <r>
    <s v="TBD RECORDS"/>
    <s v="TBR"/>
    <s v="NOT APPLICABLE"/>
    <s v="'-"/>
    <s v="FIXED PLAYS"/>
    <s v="35"/>
    <s v="Fixed Plays"/>
    <s v="B6"/>
    <s v="TRACK"/>
    <s v="T"/>
    <s v="22-20'S"/>
    <x v="3"/>
    <s v="00884977543919"/>
    <s v="22-20'S"/>
    <s v="LATEST HEARTBREAK"/>
    <d v="2010-03-09T00:00:00"/>
    <s v="GB8AW0900002"/>
    <s v="INTERNET ALBUM"/>
    <s v="IE"/>
    <d v="2023-11-05T00:00:00"/>
    <d v="2023-12-02T00:00:00"/>
    <s v="APPLE DIGITAL SALES"/>
    <n v="0"/>
    <n v="10"/>
  </r>
  <r>
    <s v="TBD RECORDS"/>
    <s v="TBR"/>
    <s v="NOT APPLICABLE"/>
    <s v="'-"/>
    <s v="FIXED PLAYS"/>
    <s v="35"/>
    <s v="Fixed Plays"/>
    <s v="B6"/>
    <s v="TRACK"/>
    <s v="T"/>
    <s v="22-20'S"/>
    <x v="4"/>
    <s v="00884977625097"/>
    <s v="22-20'S"/>
    <s v="4TH FLOOR"/>
    <d v="2010-06-22T00:00:00"/>
    <s v="GB8AW1000012"/>
    <s v="INTERNET ALBUM"/>
    <s v="IE"/>
    <d v="2023-11-05T00:00:00"/>
    <d v="2023-12-02T00:00:00"/>
    <s v="APPLE DIGITAL SALES"/>
    <n v="0.09"/>
    <n v="300"/>
  </r>
  <r>
    <s v="TBD RECORDS"/>
    <s v="TBR"/>
    <s v="NOT APPLICABLE"/>
    <s v="'-"/>
    <s v="FIXED PLAYS"/>
    <s v="35"/>
    <s v="Fixed Plays"/>
    <s v="B6"/>
    <s v="TRACK"/>
    <s v="T"/>
    <s v="22-20'S"/>
    <x v="4"/>
    <s v="00884977625097"/>
    <s v="22-20'S"/>
    <s v="96 TO 4"/>
    <d v="2010-06-22T00:00:00"/>
    <s v="GB8AW1000013"/>
    <s v="INTERNET ALBUM"/>
    <s v="IE"/>
    <d v="2023-11-05T00:00:00"/>
    <d v="2023-12-02T00:00:00"/>
    <s v="APPLE DIGITAL SALES"/>
    <n v="0"/>
    <n v="10"/>
  </r>
  <r>
    <s v="TBD RECORDS"/>
    <s v="TBR"/>
    <s v="NOT APPLICABLE"/>
    <s v="'-"/>
    <s v="FIXED PLAYS"/>
    <s v="35"/>
    <s v="Fixed Plays"/>
    <s v="B6"/>
    <s v="TRACK"/>
    <s v="T"/>
    <s v="22-20'S"/>
    <x v="4"/>
    <s v="00884977625097"/>
    <s v="22-20'S"/>
    <s v="HEART ON A STRING"/>
    <d v="2010-06-22T00:00:00"/>
    <s v="GB8AW1000006"/>
    <s v="INTERNET ALBUM"/>
    <s v="IE"/>
    <d v="2023-11-05T00:00:00"/>
    <d v="2023-12-02T00:00:00"/>
    <s v="APPLE DIGITAL SALES"/>
    <n v="0"/>
    <n v="2"/>
  </r>
  <r>
    <s v="TBD RECORDS"/>
    <s v="TBR"/>
    <s v="NOT APPLICABLE"/>
    <s v="'-"/>
    <s v="FIXED PLAYS"/>
    <s v="35"/>
    <s v="Fixed Plays"/>
    <s v="B6"/>
    <s v="TRACK"/>
    <s v="T"/>
    <s v="22-20'S"/>
    <x v="4"/>
    <s v="00884977625097"/>
    <s v="22-20'S"/>
    <s v="LATEST HEARTBREAK"/>
    <d v="2010-06-22T00:00:00"/>
    <s v="GB8AW1000010"/>
    <s v="INTERNET ALBUM"/>
    <s v="IE"/>
    <d v="2023-11-05T00:00:00"/>
    <d v="2023-12-02T00:00:00"/>
    <s v="APPLE DIGITAL SALES"/>
    <n v="6.87"/>
    <n v="22404"/>
  </r>
  <r>
    <s v="TBD RECORDS"/>
    <s v="TBR"/>
    <s v="NOT APPLICABLE"/>
    <s v="'-"/>
    <s v="FIXED PLAYS"/>
    <s v="35"/>
    <s v="Fixed Plays"/>
    <s v="B6"/>
    <s v="TRACK"/>
    <s v="T"/>
    <s v="22-20'S"/>
    <x v="4"/>
    <s v="00884977625097"/>
    <s v="22-20S"/>
    <s v="LET IT GO"/>
    <d v="2010-06-22T00:00:00"/>
    <s v="GB8AW1000014"/>
    <s v="INTERNET ALBUM"/>
    <s v="IE"/>
    <d v="2023-11-05T00:00:00"/>
    <d v="2023-12-02T00:00:00"/>
    <s v="APPLE DIGITAL SALES"/>
    <n v="0"/>
    <n v="4"/>
  </r>
  <r>
    <s v="TBD RECORDS"/>
    <s v="TBR"/>
    <s v="NOT APPLICABLE"/>
    <s v="'-"/>
    <s v="FIXED PLAYS"/>
    <s v="35"/>
    <s v="Fixed Plays"/>
    <s v="B6"/>
    <s v="TRACK"/>
    <s v="T"/>
    <s v="22-20'S"/>
    <x v="4"/>
    <s v="00884977625097"/>
    <s v="22-20S"/>
    <s v="SHAKE, SHIVER, AND MOAN"/>
    <d v="2010-06-22T00:00:00"/>
    <s v="GB8AW1000011"/>
    <s v="INTERNET ALBUM"/>
    <s v="IE"/>
    <d v="2023-11-05T00:00:00"/>
    <d v="2023-12-02T00:00:00"/>
    <s v="APPLE DIGITAL SALES"/>
    <n v="0.03"/>
    <n v="113"/>
  </r>
  <r>
    <s v="TBD RECORDS"/>
    <s v="TBR"/>
    <s v="NOT APPLICABLE"/>
    <s v="'-"/>
    <s v="FIXED PLAYS"/>
    <s v="35"/>
    <s v="Fixed Plays"/>
    <s v="B6"/>
    <s v="TRACK"/>
    <s v="T"/>
    <s v="AUTOLUX"/>
    <x v="5"/>
    <s v="00884977919646"/>
    <s v="AUTOLUX"/>
    <s v="23 WATT APPLE JUICE"/>
    <d v="2011-03-01T00:00:00"/>
    <s v="USTBD1100001"/>
    <s v="INTERNET ALBUM"/>
    <s v="IE"/>
    <d v="2023-11-05T00:00:00"/>
    <d v="2023-12-02T00:00:00"/>
    <s v="APPLE DIGITAL SALES"/>
    <n v="0"/>
    <n v="11"/>
  </r>
  <r>
    <s v="TBD RECORDS"/>
    <s v="TBR"/>
    <s v="NOT APPLICABLE"/>
    <s v="'-"/>
    <s v="FIXED PLAYS"/>
    <s v="35"/>
    <s v="Fixed Plays"/>
    <s v="B6"/>
    <s v="TRACK"/>
    <s v="T"/>
    <s v="AUTOLUX"/>
    <x v="5"/>
    <s v="00884977919646"/>
    <s v="AUTOLUX"/>
    <s v="BLACK LEAVES"/>
    <d v="2011-03-01T00:00:00"/>
    <s v="USTBD1100003"/>
    <s v="INTERNET ALBUM"/>
    <s v="IE"/>
    <d v="2023-11-05T00:00:00"/>
    <d v="2023-12-02T00:00:00"/>
    <s v="APPLE DIGITAL SALES"/>
    <n v="0"/>
    <n v="9"/>
  </r>
  <r>
    <s v="TBD RECORDS"/>
    <s v="TBR"/>
    <s v="NOT APPLICABLE"/>
    <s v="'-"/>
    <s v="FIXED PLAYS"/>
    <s v="35"/>
    <s v="Fixed Plays"/>
    <s v="B6"/>
    <s v="TRACK"/>
    <s v="T"/>
    <s v="AUTOLUX"/>
    <x v="5"/>
    <s v="00884977919646"/>
    <s v="AUTOLUX"/>
    <s v="KISSPROOF"/>
    <d v="2011-03-01T00:00:00"/>
    <s v="USTBD1100002"/>
    <s v="INTERNET ALBUM"/>
    <s v="IE"/>
    <d v="2023-11-05T00:00:00"/>
    <d v="2023-12-02T00:00:00"/>
    <s v="APPLE DIGITAL SALES"/>
    <n v="0"/>
    <n v="8"/>
  </r>
  <r>
    <s v="TBD RECORDS"/>
    <s v="TBR"/>
    <s v="NOT APPLICABLE"/>
    <s v="'-"/>
    <s v="FIXED PLAYS"/>
    <s v="35"/>
    <s v="Fixed Plays"/>
    <s v="B6"/>
    <s v="TRACK"/>
    <s v="T"/>
    <s v="OTHER LIVES"/>
    <x v="8"/>
    <s v="00886443659520"/>
    <s v="OTHER LIVES"/>
    <s v="DEAD CAN"/>
    <d v="2012-10-22T00:00:00"/>
    <s v="USTBD1200022"/>
    <s v="INTERNET ALBUM"/>
    <s v="IE"/>
    <d v="2023-11-05T00:00:00"/>
    <d v="2023-12-02T00:00:00"/>
    <s v="APPLE DIGITAL SALES"/>
    <n v="0"/>
    <n v="4"/>
  </r>
  <r>
    <s v="TBD RECORDS"/>
    <s v="TBR"/>
    <s v="NOT APPLICABLE"/>
    <s v="'-"/>
    <s v="FIXED PLAYS"/>
    <s v="35"/>
    <s v="Fixed Plays"/>
    <s v="B6"/>
    <s v="TRACK"/>
    <s v="T"/>
    <s v="OTHER LIVES"/>
    <x v="8"/>
    <s v="00886443659520"/>
    <s v="OTHER LIVES"/>
    <s v="DUST BOWL"/>
    <d v="2012-10-22T00:00:00"/>
    <s v="USTBD1100037"/>
    <s v="INTERNET ALBUM"/>
    <s v="IE"/>
    <d v="2023-11-05T00:00:00"/>
    <d v="2023-12-02T00:00:00"/>
    <s v="APPLE DIGITAL SALES"/>
    <n v="0"/>
    <n v="3"/>
  </r>
  <r>
    <s v="TBD RECORDS"/>
    <s v="TBR"/>
    <s v="NOT APPLICABLE"/>
    <s v="'-"/>
    <s v="FIXED PLAYS"/>
    <s v="35"/>
    <s v="Fixed Plays"/>
    <s v="B6"/>
    <s v="TRACK"/>
    <s v="T"/>
    <s v="OTHER LIVES"/>
    <x v="8"/>
    <s v="00886443659520"/>
    <s v="OTHER LIVES"/>
    <s v="TAKE US ALIVE"/>
    <d v="2012-10-22T00:00:00"/>
    <s v="USTBD1200023"/>
    <s v="INTERNET ALBUM"/>
    <s v="IE"/>
    <d v="2023-11-05T00:00:00"/>
    <d v="2023-12-02T00:00:00"/>
    <s v="APPLE DIGITAL SALES"/>
    <n v="0"/>
    <n v="12"/>
  </r>
  <r>
    <s v="TBD RECORDS"/>
    <s v="TBR"/>
    <s v="NOT APPLICABLE"/>
    <s v="'-"/>
    <s v="FIXED PLAYS"/>
    <s v="35"/>
    <s v="Fixed Plays"/>
    <s v="B6"/>
    <s v="TRACK"/>
    <s v="T"/>
    <s v="OTHER LIVES"/>
    <x v="8"/>
    <s v="00886443659520"/>
    <s v="OTHER LIVES"/>
    <s v="TAMER ANIMALS"/>
    <d v="2012-10-22T00:00:00"/>
    <s v="DEOE81100312"/>
    <s v="INTERNET ALBUM"/>
    <s v="IE"/>
    <d v="2023-11-05T00:00:00"/>
    <d v="2023-12-02T00:00:00"/>
    <s v="APPLE DIGITAL SALES"/>
    <n v="0"/>
    <n v="2"/>
  </r>
  <r>
    <s v="TBD RECORDS"/>
    <s v="TBR"/>
    <s v="NOT APPLICABLE"/>
    <s v="'-"/>
    <s v="FIXED PLAYS"/>
    <s v="35"/>
    <s v="Fixed Plays"/>
    <s v="B6"/>
    <s v="TRACK"/>
    <s v="T"/>
    <s v="OTHER LIVES"/>
    <x v="2"/>
    <s v="00884977995282"/>
    <s v="OTHER LIVES"/>
    <s v="DEAD IN THE WATER"/>
    <d v="2011-04-03T00:00:00"/>
    <s v="USTBD1100033"/>
    <s v="INTERNET ALBUM"/>
    <s v="IE"/>
    <d v="2023-11-05T00:00:00"/>
    <d v="2023-12-02T00:00:00"/>
    <s v="APPLE DIGITAL SALES"/>
    <n v="0.02"/>
    <n v="70"/>
  </r>
  <r>
    <s v="TBD RECORDS"/>
    <s v="TBR"/>
    <s v="NOT APPLICABLE"/>
    <s v="'-"/>
    <s v="FIXED PLAYS"/>
    <s v="35"/>
    <s v="Fixed Plays"/>
    <s v="B6"/>
    <s v="TRACK"/>
    <s v="T"/>
    <s v="THE HENRY CLAY PEOPLE"/>
    <x v="9"/>
    <s v="00886443084117"/>
    <s v="THE HENRY CLAY PEOPLE"/>
    <s v="IT ISN'T THE WAITING"/>
    <d v="2011-06-21T00:00:00"/>
    <s v="USTBD1100008"/>
    <s v="INTERNET ALBUM"/>
    <s v="IE"/>
    <d v="2023-11-05T00:00:00"/>
    <d v="2023-12-02T00:00:00"/>
    <s v="APPLE DIGITAL SALES"/>
    <n v="0"/>
    <n v="5"/>
  </r>
  <r>
    <s v="TBD RECORDS"/>
    <s v="TBR"/>
    <s v="NOT APPLICABLE"/>
    <s v="'-"/>
    <s v="FIXED PLAYS"/>
    <s v="35"/>
    <s v="Fixed Plays"/>
    <s v="B6"/>
    <s v="TRACK"/>
    <s v="T"/>
    <s v="THE HENRY CLAY PEOPLE"/>
    <x v="9"/>
    <s v="00886443084117"/>
    <s v="THE HENRY CLAY PEOPLE"/>
    <s v="THE WINTER SONG"/>
    <d v="2011-06-21T00:00:00"/>
    <s v="USTBD1100006"/>
    <s v="INTERNET ALBUM"/>
    <s v="IE"/>
    <d v="2023-11-05T00:00:00"/>
    <d v="2023-12-02T00:00:00"/>
    <s v="APPLE DIGITAL SALES"/>
    <n v="0"/>
    <n v="3"/>
  </r>
  <r>
    <s v="TBD RECORDS"/>
    <s v="TBR"/>
    <s v="NOT APPLICABLE"/>
    <s v="'-"/>
    <s v="FIXED PLAYS"/>
    <s v="35"/>
    <s v="Fixed Plays"/>
    <s v="B6"/>
    <s v="TRACK"/>
    <s v="T"/>
    <s v="THE HENRY CLAY PEOPLE"/>
    <x v="9"/>
    <s v="00886443084117"/>
    <s v="THE HENRY CLAY PEOPLE"/>
    <s v="THIS IS A DESERT"/>
    <d v="2011-06-21T00:00:00"/>
    <s v="USTBD1100007"/>
    <s v="INTERNET ALBUM"/>
    <s v="IE"/>
    <d v="2023-11-05T00:00:00"/>
    <d v="2023-12-02T00:00:00"/>
    <s v="APPLE DIGITAL SALES"/>
    <n v="0"/>
    <n v="6"/>
  </r>
  <r>
    <s v="TBD RECORDS"/>
    <s v="TBR"/>
    <s v="NOT APPLICABLE"/>
    <s v="'-"/>
    <s v="FIXED PLAYS"/>
    <s v="35"/>
    <s v="Fixed Plays"/>
    <s v="B6"/>
    <s v="TRACK"/>
    <s v="T"/>
    <s v="THE HENRY CLAY PEOPLE"/>
    <x v="6"/>
    <s v="00886443503472"/>
    <s v="THE HENRY CLAY PEOPLE"/>
    <s v="BACKSEAT OF A CAB"/>
    <d v="2012-06-26T00:00:00"/>
    <s v="USTBD1200006"/>
    <s v="INTERNET ALBUM"/>
    <s v="IE"/>
    <d v="2023-11-05T00:00:00"/>
    <d v="2023-12-02T00:00:00"/>
    <s v="APPLE DIGITAL SALES"/>
    <n v="0.02"/>
    <n v="64"/>
  </r>
  <r>
    <s v="TBD RECORDS"/>
    <s v="TBR"/>
    <s v="NOT APPLICABLE"/>
    <s v="'-"/>
    <s v="FIXED PLAYS"/>
    <s v="35"/>
    <s v="Fixed Plays"/>
    <s v="B6"/>
    <s v="TRACK"/>
    <s v="T"/>
    <s v="THE HENRY CLAY PEOPLE"/>
    <x v="6"/>
    <s v="00886443503472"/>
    <s v="THE HENRY CLAY PEOPLE"/>
    <s v="CALLING LUCK INTUITION"/>
    <d v="2012-06-26T00:00:00"/>
    <s v="USTBD1200017"/>
    <s v="INTERNET ALBUM"/>
    <s v="IE"/>
    <d v="2023-11-05T00:00:00"/>
    <d v="2023-12-02T00:00:00"/>
    <s v="APPLE DIGITAL SALES"/>
    <n v="0.02"/>
    <n v="63"/>
  </r>
  <r>
    <s v="TBD RECORDS"/>
    <s v="TBR"/>
    <s v="NOT APPLICABLE"/>
    <s v="'-"/>
    <s v="FIXED PLAYS"/>
    <s v="35"/>
    <s v="Fixed Plays"/>
    <s v="B6"/>
    <s v="TRACK"/>
    <s v="T"/>
    <s v="THE HENRY CLAY PEOPLE"/>
    <x v="6"/>
    <s v="00886443503472"/>
    <s v="THE HENRY CLAY PEOPLE"/>
    <s v="EVERYBANDWEEVERLOVED"/>
    <d v="2012-06-26T00:00:00"/>
    <s v="USTBD1200005"/>
    <s v="INTERNET ALBUM"/>
    <s v="IE"/>
    <d v="2023-11-05T00:00:00"/>
    <d v="2023-12-02T00:00:00"/>
    <s v="APPLE DIGITAL SALES"/>
    <n v="0.02"/>
    <n v="61"/>
  </r>
  <r>
    <s v="TBD RECORDS"/>
    <s v="TBR"/>
    <s v="NOT APPLICABLE"/>
    <s v="'-"/>
    <s v="FIXED PLAYS"/>
    <s v="35"/>
    <s v="Fixed Plays"/>
    <s v="B6"/>
    <s v="TRACK"/>
    <s v="T"/>
    <s v="THE HENRY CLAY PEOPLE"/>
    <x v="6"/>
    <s v="00886443503472"/>
    <s v="THE HENRY CLAY PEOPLE"/>
    <s v="FRIENDS ARE FORGIVING"/>
    <d v="2012-06-26T00:00:00"/>
    <s v="USTBD1200011"/>
    <s v="INTERNET ALBUM"/>
    <s v="IE"/>
    <d v="2023-11-05T00:00:00"/>
    <d v="2023-12-02T00:00:00"/>
    <s v="APPLE DIGITAL SALES"/>
    <n v="0.02"/>
    <n v="60"/>
  </r>
  <r>
    <s v="TBD RECORDS"/>
    <s v="TBR"/>
    <s v="NOT APPLICABLE"/>
    <s v="'-"/>
    <s v="FIXED PLAYS"/>
    <s v="35"/>
    <s v="Fixed Plays"/>
    <s v="B6"/>
    <s v="TRACK"/>
    <s v="T"/>
    <s v="THE HENRY CLAY PEOPLE"/>
    <x v="6"/>
    <s v="00886443503472"/>
    <s v="THE HENRY CLAY PEOPLE"/>
    <s v="LIVING ROOMS"/>
    <d v="2012-06-26T00:00:00"/>
    <s v="USTBD1200007"/>
    <s v="INTERNET ALBUM"/>
    <s v="IE"/>
    <d v="2023-11-05T00:00:00"/>
    <d v="2023-12-02T00:00:00"/>
    <s v="APPLE DIGITAL SALES"/>
    <n v="0.02"/>
    <n v="61"/>
  </r>
  <r>
    <s v="TBD RECORDS"/>
    <s v="TBR"/>
    <s v="NOT APPLICABLE"/>
    <s v="'-"/>
    <s v="FIXED PLAYS"/>
    <s v="35"/>
    <s v="Fixed Plays"/>
    <s v="B6"/>
    <s v="TRACK"/>
    <s v="T"/>
    <s v="THE HENRY CLAY PEOPLE"/>
    <x v="6"/>
    <s v="00886443503472"/>
    <s v="THE HENRY CLAY PEOPLE"/>
    <s v="TASTELESS"/>
    <d v="2012-06-26T00:00:00"/>
    <s v="USTBD1200008"/>
    <s v="INTERNET ALBUM"/>
    <s v="IE"/>
    <d v="2023-11-05T00:00:00"/>
    <d v="2023-12-02T00:00:00"/>
    <s v="APPLE DIGITAL SALES"/>
    <n v="0.02"/>
    <n v="59"/>
  </r>
  <r>
    <s v="TBD RECORDS"/>
    <s v="TBR"/>
    <s v="NOT APPLICABLE"/>
    <s v="'-"/>
    <s v="FIXED PLAYS"/>
    <s v="35"/>
    <s v="Fixed Plays"/>
    <s v="B6"/>
    <s v="TRACK"/>
    <s v="T"/>
    <s v="THE HENRY CLAY PEOPLE"/>
    <x v="6"/>
    <s v="00886443503472"/>
    <s v="THE HENRY CLAY PEOPLE"/>
    <s v="THOSE WHO KNOW BETTER"/>
    <d v="2012-06-26T00:00:00"/>
    <s v="USTBD1200009"/>
    <s v="INTERNET ALBUM"/>
    <s v="IE"/>
    <d v="2023-11-05T00:00:00"/>
    <d v="2023-12-02T00:00:00"/>
    <s v="APPLE DIGITAL SALES"/>
    <n v="0.02"/>
    <n v="59"/>
  </r>
  <r>
    <s v="TBD RECORDS"/>
    <s v="TBR"/>
    <s v="NOT APPLICABLE"/>
    <s v="'-"/>
    <s v="FIXED PLAYS"/>
    <s v="35"/>
    <s v="Fixed Plays"/>
    <s v="B6"/>
    <s v="TRACK"/>
    <s v="T"/>
    <s v="WHITE RABBITS"/>
    <x v="7"/>
    <s v="00886443343481"/>
    <s v="WHITE RABBITS"/>
    <s v="ARE YOU FREE"/>
    <d v="2012-03-06T00:00:00"/>
    <s v="USTBD1100060"/>
    <s v="INTERNET ALBUM"/>
    <s v="IE"/>
    <d v="2023-11-05T00:00:00"/>
    <d v="2023-12-02T00:00:00"/>
    <s v="APPLE DIGITAL SALES"/>
    <n v="0"/>
    <n v="1"/>
  </r>
  <r>
    <s v="TBD RECORDS"/>
    <s v="TBR"/>
    <s v="NOT APPLICABLE"/>
    <s v="'-"/>
    <s v="FIXED PLAYS"/>
    <s v="35"/>
    <s v="Fixed Plays"/>
    <s v="B6"/>
    <s v="TRACK"/>
    <s v="T"/>
    <s v="WHITE RABBITS"/>
    <x v="7"/>
    <s v="00886443343481"/>
    <s v="WHITE RABBITS"/>
    <s v="I HAD IT COMING"/>
    <d v="2012-03-06T00:00:00"/>
    <s v="USTBD1100065"/>
    <s v="INTERNET ALBUM"/>
    <s v="IE"/>
    <d v="2023-11-05T00:00:00"/>
    <d v="2023-12-02T00:00:00"/>
    <s v="APPLE DIGITAL SALES"/>
    <n v="0"/>
    <n v="2"/>
  </r>
  <r>
    <s v="TBD RECORDS"/>
    <s v="TBR"/>
    <s v="NOT APPLICABLE"/>
    <s v="'-"/>
    <s v="FIXED PLAYS"/>
    <s v="35"/>
    <s v="Fixed Plays"/>
    <s v="B6"/>
    <s v="TRACK"/>
    <s v="T"/>
    <s v="WHITE RABBITS"/>
    <x v="7"/>
    <s v="00886443343481"/>
    <s v="WHITE RABBITS"/>
    <s v="THE DAY YOU WON THE WAR"/>
    <d v="2012-03-06T00:00:00"/>
    <s v="USTBD1100064"/>
    <s v="INTERNET ALBUM"/>
    <s v="IE"/>
    <d v="2023-11-05T00:00:00"/>
    <d v="2023-12-02T00:00:00"/>
    <s v="APPLE DIGITAL SALES"/>
    <n v="0"/>
    <n v="2"/>
  </r>
  <r>
    <s v="TBD RECORDS"/>
    <s v="TBR"/>
    <s v="NOT APPLICABLE"/>
    <s v="'-"/>
    <s v="PORTABLE SUB DEVICE PLAYS"/>
    <s v="16"/>
    <s v="PORTABLE SUBSCRIPTIONS"/>
    <s v="12"/>
    <s v="TRACK"/>
    <s v="T"/>
    <s v="AUTOLUX"/>
    <x v="5"/>
    <s v="00884977919646"/>
    <s v="AUTOLUX"/>
    <s v="23 WATT APPLE JUICE"/>
    <d v="2011-03-01T00:00:00"/>
    <s v="USTBD1100001"/>
    <s v="INTERNET ALBUM"/>
    <s v="IE"/>
    <d v="2023-06-01T00:00:00"/>
    <d v="2023-06-30T00:00:00"/>
    <s v="BROADBAND INSTRUMENTS CORP."/>
    <n v="0.03"/>
    <n v="2"/>
  </r>
  <r>
    <s v="TBD RECORDS"/>
    <s v="TBR"/>
    <s v="NOT APPLICABLE"/>
    <s v="'-"/>
    <s v="PORTABLE SUB DEVICE PLAYS"/>
    <s v="16"/>
    <s v="PORTABLE SUBSCRIPTIONS"/>
    <s v="12"/>
    <s v="TRACK"/>
    <s v="T"/>
    <s v="AUTOLUX"/>
    <x v="5"/>
    <s v="00884977919646"/>
    <s v="AUTOLUX"/>
    <s v="BLACK LEAVES"/>
    <d v="2011-03-01T00:00:00"/>
    <s v="USTBD1100003"/>
    <s v="INTERNET ALBUM"/>
    <s v="IE"/>
    <d v="2023-06-01T00:00:00"/>
    <d v="2023-06-30T00:00:00"/>
    <s v="BROADBAND INSTRUMENTS CORP."/>
    <n v="0.03"/>
    <n v="2"/>
  </r>
  <r>
    <s v="TBD RECORDS"/>
    <s v="TBR"/>
    <s v="NOT APPLICABLE"/>
    <s v="'-"/>
    <s v="PORTABLE SUB DEVICE PLAYS"/>
    <s v="16"/>
    <s v="PORTABLE SUBSCRIPTIONS"/>
    <s v="12"/>
    <s v="TRACK"/>
    <s v="T"/>
    <s v="OTHER LIVES"/>
    <x v="2"/>
    <s v="00884977995282"/>
    <s v="OTHER LIVES"/>
    <s v="DEAD IN THE WATER"/>
    <d v="2011-04-03T00:00:00"/>
    <s v="USTBD1100033"/>
    <s v="INTERNET ALBUM"/>
    <s v="IE"/>
    <d v="2023-06-01T00:00:00"/>
    <d v="2023-06-30T00:00:00"/>
    <s v="LISTEN/RHAPSODY"/>
    <n v="0.02"/>
    <n v="1"/>
  </r>
  <r>
    <s v="TBD RECORDS"/>
    <s v="TBR"/>
    <s v="NOT APPLICABLE"/>
    <s v="'-"/>
    <s v="PORTABLE SUB DEVICE PLAYS"/>
    <s v="16"/>
    <s v="PORTABLE SUBSCRIPTIONS"/>
    <s v="12"/>
    <s v="TRACK"/>
    <s v="T"/>
    <s v="OTHER LIVES"/>
    <x v="2"/>
    <s v="00884977995282"/>
    <s v="OTHER LIVES"/>
    <s v="DEAD IN THE WATER"/>
    <d v="2011-04-03T00:00:00"/>
    <s v="USTBD1100033"/>
    <s v="INTERNET ALBUM"/>
    <s v="IE"/>
    <d v="2023-05-01T00:00:00"/>
    <d v="2023-05-31T00:00:00"/>
    <s v="BROADBAND INSTRUMENTS CORP."/>
    <n v="0.03"/>
    <n v="2"/>
  </r>
  <r>
    <s v="TBD RECORDS"/>
    <s v="TBR"/>
    <s v="NOT APPLICABLE"/>
    <s v="'-"/>
    <s v="PORTABLE SUB DEVICE PLAYS"/>
    <s v="16"/>
    <s v="PORTABLE SUBSCRIPTIONS"/>
    <s v="12"/>
    <s v="TRACK"/>
    <s v="T"/>
    <s v="OTHER LIVES"/>
    <x v="2"/>
    <s v="00884977995282"/>
    <s v="OTHER LIVES"/>
    <s v="DEAD IN THE WATER"/>
    <d v="2011-04-03T00:00:00"/>
    <s v="USTBD1100033"/>
    <s v="INTERNET ALBUM"/>
    <s v="IE"/>
    <d v="2023-04-01T00:00:00"/>
    <d v="2023-04-30T00:00:00"/>
    <s v="BROADBAND INSTRUMENTS CORP."/>
    <n v="0.01"/>
    <n v="1"/>
  </r>
  <r>
    <s v="TBD RECORDS"/>
    <s v="TBR"/>
    <s v="NOT APPLICABLE"/>
    <s v="'-"/>
    <s v="PORTABLE SUB DEVICE PLAYS"/>
    <s v="16"/>
    <s v="PORTABLE SUBSCRIPTIONS"/>
    <s v="12"/>
    <s v="TRACK"/>
    <s v="T"/>
    <s v="THE HENRY CLAY PEOPLE"/>
    <x v="9"/>
    <s v="00886443084117"/>
    <s v="THE HENRY CLAY PEOPLE"/>
    <s v="THIS IS A DESERT"/>
    <d v="2011-06-21T00:00:00"/>
    <s v="USTBD1100007"/>
    <s v="INTERNET ALBUM"/>
    <s v="IE"/>
    <d v="2023-06-01T00:00:00"/>
    <d v="2023-06-30T00:00:00"/>
    <s v="BROADBAND INSTRUMENTS CORP."/>
    <n v="0.01"/>
    <n v="1"/>
  </r>
  <r>
    <s v="TBD RECORDS"/>
    <s v="TBR"/>
    <s v="NOT APPLICABLE"/>
    <s v="'-"/>
    <s v="PORTABLE SUB DEVICE PLAYS"/>
    <s v="16"/>
    <s v="PORTABLE SUBSCRIPTIONS"/>
    <s v="12"/>
    <s v="TRACK"/>
    <s v="T"/>
    <s v="WHITE RABBITS"/>
    <x v="7"/>
    <s v="00886443343481"/>
    <s v="WHITE RABBITS"/>
    <s v="ARE YOU FREE"/>
    <d v="2012-03-06T00:00:00"/>
    <s v="USTBD1100060"/>
    <s v="INTERNET ALBUM"/>
    <s v="IE"/>
    <d v="2023-10-01T00:00:00"/>
    <d v="2023-10-31T00:00:00"/>
    <s v="BROADBAND INSTRUMENTS CORP."/>
    <n v="0.01"/>
    <n v="1"/>
  </r>
  <r>
    <s v="TBD RECORDS"/>
    <s v="TBR"/>
    <s v="NOT APPLICABLE"/>
    <s v="'-"/>
    <s v="PORTABLE SUB DEVICE PLAYS"/>
    <s v="16"/>
    <s v="PORTABLE SUBSCRIPTIONS"/>
    <s v="12"/>
    <s v="TRACK"/>
    <s v="T"/>
    <s v="WHITE RABBITS"/>
    <x v="7"/>
    <s v="00886443343481"/>
    <s v="WHITE RABBITS"/>
    <s v="ARE YOU FREE"/>
    <d v="2012-03-06T00:00:00"/>
    <s v="USTBD1100060"/>
    <s v="INTERNET ALBUM"/>
    <s v="IE"/>
    <d v="2023-07-01T00:00:00"/>
    <d v="2023-07-31T00:00:00"/>
    <s v="BROADBAND INSTRUMENTS CORP."/>
    <n v="0.01"/>
    <n v="1"/>
  </r>
  <r>
    <s v="TBD RECORDS"/>
    <s v="TBR"/>
    <s v="NOT APPLICABLE"/>
    <s v="'-"/>
    <s v="PORTABLE SUB DEVICE PLAYS"/>
    <s v="16"/>
    <s v="PORTABLE SUBSCRIPTIONS"/>
    <s v="12"/>
    <s v="TRACK"/>
    <s v="T"/>
    <s v="WHITE RABBITS"/>
    <x v="7"/>
    <s v="00886443343481"/>
    <s v="WHITE RABBITS"/>
    <s v="ARE YOU FREE"/>
    <d v="2012-03-06T00:00:00"/>
    <s v="USTBD1100060"/>
    <s v="INTERNET ALBUM"/>
    <s v="IE"/>
    <d v="2023-06-01T00:00:00"/>
    <d v="2023-06-30T00:00:00"/>
    <s v="BROADBAND INSTRUMENTS CORP."/>
    <n v="0.01"/>
    <n v="1"/>
  </r>
  <r>
    <s v="TBD RECORDS"/>
    <s v="TBR"/>
    <s v="NOT APPLICABLE"/>
    <s v="'-"/>
    <s v="PORTABLE SUB DEVICE PLAYS"/>
    <s v="16"/>
    <s v="PORTABLE SUBSCRIPTIONS"/>
    <s v="12"/>
    <s v="TRACK"/>
    <s v="T"/>
    <s v="WHITE RABBITS"/>
    <x v="7"/>
    <s v="00886443343481"/>
    <s v="WHITE RABBITS"/>
    <s v="ARE YOU FREE"/>
    <d v="2012-03-06T00:00:00"/>
    <s v="USTBD1100060"/>
    <s v="INTERNET ALBUM"/>
    <s v="IE"/>
    <d v="2023-05-01T00:00:00"/>
    <d v="2023-05-31T00:00:00"/>
    <s v="BROADBAND INSTRUMENTS CORP."/>
    <n v="0.03"/>
    <n v="2"/>
  </r>
  <r>
    <s v="TBD RECORDS"/>
    <s v="TBR"/>
    <s v="NOT APPLICABLE"/>
    <s v="'-"/>
    <s v="PORTABLE SUB DEVICE PLAYS"/>
    <s v="16"/>
    <s v="PORTABLE SUBSCRIPTIONS"/>
    <s v="12"/>
    <s v="TRACK"/>
    <s v="T"/>
    <s v="WHITE RABBITS"/>
    <x v="7"/>
    <s v="00886443343481"/>
    <s v="WHITE RABBITS"/>
    <s v="ARE YOU FREE"/>
    <d v="2012-03-06T00:00:00"/>
    <s v="USTBD1100060"/>
    <s v="INTERNET ALBUM"/>
    <s v="IE"/>
    <d v="2023-04-01T00:00:00"/>
    <d v="2023-04-30T00:00:00"/>
    <s v="BROADBAND INSTRUMENTS CORP."/>
    <n v="0.02"/>
    <n v="2"/>
  </r>
  <r>
    <s v="TBD RECORDS"/>
    <s v="TBR"/>
    <s v="NOT APPLICABLE"/>
    <s v="'-"/>
    <s v="PORTABLE SUB DEVICE PLAYS"/>
    <s v="16"/>
    <s v="PORTABLE SUBSCRIPTIONS"/>
    <s v="12"/>
    <s v="TRACK"/>
    <s v="T"/>
    <s v="WHITE RABBITS"/>
    <x v="7"/>
    <s v="00886443343481"/>
    <s v="WHITE RABBITS"/>
    <s v="BACK FOR MORE"/>
    <d v="2012-03-06T00:00:00"/>
    <s v="USTBD1100063"/>
    <s v="INTERNET ALBUM"/>
    <s v="IE"/>
    <d v="2023-10-01T00:00:00"/>
    <d v="2023-10-31T00:00:00"/>
    <s v="BROADBAND INSTRUMENTS CORP."/>
    <n v="0.05"/>
    <n v="4"/>
  </r>
  <r>
    <s v="TBD RECORDS"/>
    <s v="TBR"/>
    <s v="NOT APPLICABLE"/>
    <s v="'-"/>
    <s v="PORTABLE SUB DEVICE PLAYS"/>
    <s v="16"/>
    <s v="PORTABLE SUBSCRIPTIONS"/>
    <s v="12"/>
    <s v="TRACK"/>
    <s v="T"/>
    <s v="WHITE RABBITS"/>
    <x v="7"/>
    <s v="00886443343481"/>
    <s v="WHITE RABBITS"/>
    <s v="DANNY COME INSIDE"/>
    <d v="2012-03-06T00:00:00"/>
    <s v="USTBD1100062"/>
    <s v="INTERNET ALBUM"/>
    <s v="IE"/>
    <d v="2023-10-01T00:00:00"/>
    <d v="2023-10-31T00:00:00"/>
    <s v="BROADBAND INSTRUMENTS CORP."/>
    <n v="0.01"/>
    <n v="1"/>
  </r>
  <r>
    <s v="TBD RECORDS"/>
    <s v="TBR"/>
    <s v="NOT APPLICABLE"/>
    <s v="'-"/>
    <s v="PORTABLE SUB DEVICE PLAYS"/>
    <s v="16"/>
    <s v="PORTABLE SUBSCRIPTIONS"/>
    <s v="12"/>
    <s v="TRACK"/>
    <s v="T"/>
    <s v="WHITE RABBITS"/>
    <x v="7"/>
    <s v="00886443343481"/>
    <s v="WHITE RABBITS"/>
    <s v="DANNY COME INSIDE"/>
    <d v="2012-03-06T00:00:00"/>
    <s v="USTBD1100062"/>
    <s v="INTERNET ALBUM"/>
    <s v="IE"/>
    <d v="2023-07-01T00:00:00"/>
    <d v="2023-07-31T00:00:00"/>
    <s v="BROADBAND INSTRUMENTS CORP."/>
    <n v="0.01"/>
    <n v="1"/>
  </r>
  <r>
    <s v="TBD RECORDS"/>
    <s v="TBR"/>
    <s v="NOT APPLICABLE"/>
    <s v="'-"/>
    <s v="PORTABLE SUB DEVICE PLAYS"/>
    <s v="16"/>
    <s v="PORTABLE SUBSCRIPTIONS"/>
    <s v="12"/>
    <s v="TRACK"/>
    <s v="T"/>
    <s v="WHITE RABBITS"/>
    <x v="7"/>
    <s v="00886443343481"/>
    <s v="WHITE RABBITS"/>
    <s v="DANNY COME INSIDE"/>
    <d v="2012-03-06T00:00:00"/>
    <s v="USTBD1100062"/>
    <s v="INTERNET ALBUM"/>
    <s v="IE"/>
    <d v="2023-06-01T00:00:00"/>
    <d v="2023-06-30T00:00:00"/>
    <s v="BROADBAND INSTRUMENTS CORP."/>
    <n v="0.01"/>
    <n v="1"/>
  </r>
  <r>
    <s v="TBD RECORDS"/>
    <s v="TBR"/>
    <s v="NOT APPLICABLE"/>
    <s v="'-"/>
    <s v="PORTABLE SUB DEVICE PLAYS"/>
    <s v="16"/>
    <s v="PORTABLE SUBSCRIPTIONS"/>
    <s v="12"/>
    <s v="TRACK"/>
    <s v="T"/>
    <s v="WHITE RABBITS"/>
    <x v="7"/>
    <s v="00886443343481"/>
    <s v="WHITE RABBITS"/>
    <s v="DANNY COME INSIDE"/>
    <d v="2012-03-06T00:00:00"/>
    <s v="USTBD1100062"/>
    <s v="INTERNET ALBUM"/>
    <s v="IE"/>
    <d v="2023-05-01T00:00:00"/>
    <d v="2023-05-31T00:00:00"/>
    <s v="BROADBAND INSTRUMENTS CORP."/>
    <n v="0.01"/>
    <n v="1"/>
  </r>
  <r>
    <s v="TBD RECORDS"/>
    <s v="TBR"/>
    <s v="NOT APPLICABLE"/>
    <s v="'-"/>
    <s v="PORTABLE SUB DEVICE PLAYS"/>
    <s v="16"/>
    <s v="PORTABLE SUBSCRIPTIONS"/>
    <s v="12"/>
    <s v="TRACK"/>
    <s v="T"/>
    <s v="WHITE RABBITS"/>
    <x v="7"/>
    <s v="00886443343481"/>
    <s v="WHITE RABBITS"/>
    <s v="DANNY COME INSIDE"/>
    <d v="2012-03-06T00:00:00"/>
    <s v="USTBD1100062"/>
    <s v="INTERNET ALBUM"/>
    <s v="IE"/>
    <d v="2023-04-01T00:00:00"/>
    <d v="2023-04-30T00:00:00"/>
    <s v="BROADBAND INSTRUMENTS CORP."/>
    <n v="0.01"/>
    <n v="1"/>
  </r>
  <r>
    <s v="TBD RECORDS"/>
    <s v="TBR"/>
    <s v="NOT APPLICABLE"/>
    <s v="'-"/>
    <s v="PORTABLE SUB DEVICE PLAYS"/>
    <s v="16"/>
    <s v="PORTABLE SUBSCRIPTIONS"/>
    <s v="12"/>
    <s v="TRACK"/>
    <s v="T"/>
    <s v="WHITE RABBITS"/>
    <x v="7"/>
    <s v="00886443343481"/>
    <s v="WHITE RABBITS"/>
    <s v="EVERYONE CAN'T BE CONFUSED"/>
    <d v="2012-03-06T00:00:00"/>
    <s v="USTBD1100058"/>
    <s v="INTERNET ALBUM"/>
    <s v="IE"/>
    <d v="2023-10-01T00:00:00"/>
    <d v="2023-10-31T00:00:00"/>
    <s v="BROADBAND INSTRUMENTS CORP."/>
    <n v="0.01"/>
    <n v="1"/>
  </r>
  <r>
    <s v="TBD RECORDS"/>
    <s v="TBR"/>
    <s v="NOT APPLICABLE"/>
    <s v="'-"/>
    <s v="PORTABLE SUB DEVICE PLAYS"/>
    <s v="16"/>
    <s v="PORTABLE SUBSCRIPTIONS"/>
    <s v="12"/>
    <s v="TRACK"/>
    <s v="T"/>
    <s v="WHITE RABBITS"/>
    <x v="7"/>
    <s v="00886443343481"/>
    <s v="WHITE RABBITS"/>
    <s v="EVERYONE CAN'T BE CONFUSED"/>
    <d v="2012-03-06T00:00:00"/>
    <s v="USTBD1100058"/>
    <s v="INTERNET ALBUM"/>
    <s v="IE"/>
    <d v="2023-05-01T00:00:00"/>
    <d v="2023-05-31T00:00:00"/>
    <s v="BROADBAND INSTRUMENTS CORP."/>
    <n v="0.01"/>
    <n v="1"/>
  </r>
  <r>
    <s v="TBD RECORDS"/>
    <s v="TBR"/>
    <s v="NOT APPLICABLE"/>
    <s v="'-"/>
    <s v="PORTABLE SUB DEVICE PLAYS"/>
    <s v="16"/>
    <s v="PORTABLE SUBSCRIPTIONS"/>
    <s v="12"/>
    <s v="TRACK"/>
    <s v="T"/>
    <s v="WHITE RABBITS"/>
    <x v="7"/>
    <s v="00886443343481"/>
    <s v="WHITE RABBITS"/>
    <s v="HEAVY METAL"/>
    <d v="2012-03-06T00:00:00"/>
    <s v="USTBD1100055"/>
    <s v="INTERNET ALBUM"/>
    <s v="IE"/>
    <d v="2023-10-01T00:00:00"/>
    <d v="2023-10-31T00:00:00"/>
    <s v="BROADBAND INSTRUMENTS CORP."/>
    <n v="0.48"/>
    <n v="37"/>
  </r>
  <r>
    <s v="TBD RECORDS"/>
    <s v="TBR"/>
    <s v="NOT APPLICABLE"/>
    <s v="'-"/>
    <s v="PORTABLE SUB DEVICE PLAYS"/>
    <s v="16"/>
    <s v="PORTABLE SUBSCRIPTIONS"/>
    <s v="12"/>
    <s v="TRACK"/>
    <s v="T"/>
    <s v="WHITE RABBITS"/>
    <x v="7"/>
    <s v="00886443343481"/>
    <s v="WHITE RABBITS"/>
    <s v="HEAVY METAL"/>
    <d v="2012-03-06T00:00:00"/>
    <s v="USTBD1100055"/>
    <s v="INTERNET ALBUM"/>
    <s v="IE"/>
    <d v="2023-07-01T00:00:00"/>
    <d v="2023-07-31T00:00:00"/>
    <s v="BROADBAND INSTRUMENTS CORP."/>
    <n v="0.41"/>
    <n v="32"/>
  </r>
  <r>
    <s v="TBD RECORDS"/>
    <s v="TBR"/>
    <s v="NOT APPLICABLE"/>
    <s v="'-"/>
    <s v="PORTABLE SUB DEVICE PLAYS"/>
    <s v="16"/>
    <s v="PORTABLE SUBSCRIPTIONS"/>
    <s v="12"/>
    <s v="TRACK"/>
    <s v="T"/>
    <s v="WHITE RABBITS"/>
    <x v="7"/>
    <s v="00886443343481"/>
    <s v="WHITE RABBITS"/>
    <s v="HEAVY METAL"/>
    <d v="2012-03-06T00:00:00"/>
    <s v="USTBD1100055"/>
    <s v="INTERNET ALBUM"/>
    <s v="IE"/>
    <d v="2023-06-01T00:00:00"/>
    <d v="2023-06-30T00:00:00"/>
    <s v="BROADBAND INSTRUMENTS CORP."/>
    <n v="0.41"/>
    <n v="32"/>
  </r>
  <r>
    <s v="TBD RECORDS"/>
    <s v="TBR"/>
    <s v="NOT APPLICABLE"/>
    <s v="'-"/>
    <s v="PORTABLE SUB DEVICE PLAYS"/>
    <s v="16"/>
    <s v="PORTABLE SUBSCRIPTIONS"/>
    <s v="12"/>
    <s v="TRACK"/>
    <s v="T"/>
    <s v="WHITE RABBITS"/>
    <x v="7"/>
    <s v="00886443343481"/>
    <s v="WHITE RABBITS"/>
    <s v="HEAVY METAL"/>
    <d v="2012-03-06T00:00:00"/>
    <s v="USTBD1100055"/>
    <s v="INTERNET ALBUM"/>
    <s v="IE"/>
    <d v="2023-05-01T00:00:00"/>
    <d v="2023-05-31T00:00:00"/>
    <s v="BROADBAND INSTRUMENTS CORP."/>
    <n v="0.42"/>
    <n v="32"/>
  </r>
  <r>
    <s v="TBD RECORDS"/>
    <s v="TBR"/>
    <s v="NOT APPLICABLE"/>
    <s v="'-"/>
    <s v="PORTABLE SUB DEVICE PLAYS"/>
    <s v="16"/>
    <s v="PORTABLE SUBSCRIPTIONS"/>
    <s v="12"/>
    <s v="TRACK"/>
    <s v="T"/>
    <s v="WHITE RABBITS"/>
    <x v="7"/>
    <s v="00886443343481"/>
    <s v="WHITE RABBITS"/>
    <s v="HEAVY METAL"/>
    <d v="2012-03-06T00:00:00"/>
    <s v="USTBD1100055"/>
    <s v="INTERNET ALBUM"/>
    <s v="IE"/>
    <d v="2023-04-01T00:00:00"/>
    <d v="2023-04-30T00:00:00"/>
    <s v="BROADBAND INSTRUMENTS CORP."/>
    <n v="0.33"/>
    <n v="25"/>
  </r>
  <r>
    <s v="TBD RECORDS"/>
    <s v="TBR"/>
    <s v="NOT APPLICABLE"/>
    <s v="'-"/>
    <s v="PORTABLE SUB DEVICE PLAYS"/>
    <s v="16"/>
    <s v="PORTABLE SUBSCRIPTIONS"/>
    <s v="12"/>
    <s v="TRACK"/>
    <s v="T"/>
    <s v="WHITE RABBITS"/>
    <x v="7"/>
    <s v="00886443343481"/>
    <s v="WHITE RABBITS"/>
    <s v="HOLD IT TO THE FIRE"/>
    <d v="2012-03-06T00:00:00"/>
    <s v="USTBD1100057"/>
    <s v="INTERNET ALBUM"/>
    <s v="IE"/>
    <d v="2023-10-01T00:00:00"/>
    <d v="2023-10-31T00:00:00"/>
    <s v="BROADBAND INSTRUMENTS CORP."/>
    <n v="0.09"/>
    <n v="7"/>
  </r>
  <r>
    <s v="TBD RECORDS"/>
    <s v="TBR"/>
    <s v="NOT APPLICABLE"/>
    <s v="'-"/>
    <s v="PORTABLE SUB DEVICE PLAYS"/>
    <s v="16"/>
    <s v="PORTABLE SUBSCRIPTIONS"/>
    <s v="12"/>
    <s v="TRACK"/>
    <s v="T"/>
    <s v="WHITE RABBITS"/>
    <x v="7"/>
    <s v="00886443343481"/>
    <s v="WHITE RABBITS"/>
    <s v="HOLD IT TO THE FIRE"/>
    <d v="2012-03-06T00:00:00"/>
    <s v="USTBD1100057"/>
    <s v="INTERNET ALBUM"/>
    <s v="IE"/>
    <d v="2023-07-01T00:00:00"/>
    <d v="2023-07-31T00:00:00"/>
    <s v="BROADBAND INSTRUMENTS CORP."/>
    <n v="0.16"/>
    <n v="12"/>
  </r>
  <r>
    <s v="TBD RECORDS"/>
    <s v="TBR"/>
    <s v="NOT APPLICABLE"/>
    <s v="'-"/>
    <s v="PORTABLE SUB DEVICE PLAYS"/>
    <s v="16"/>
    <s v="PORTABLE SUBSCRIPTIONS"/>
    <s v="12"/>
    <s v="TRACK"/>
    <s v="T"/>
    <s v="WHITE RABBITS"/>
    <x v="7"/>
    <s v="00886443343481"/>
    <s v="WHITE RABBITS"/>
    <s v="HOLD IT TO THE FIRE"/>
    <d v="2012-03-06T00:00:00"/>
    <s v="USTBD1100057"/>
    <s v="INTERNET ALBUM"/>
    <s v="IE"/>
    <d v="2023-06-01T00:00:00"/>
    <d v="2023-06-30T00:00:00"/>
    <s v="BROADBAND INSTRUMENTS CORP."/>
    <n v="0.13"/>
    <n v="10"/>
  </r>
  <r>
    <s v="TBD RECORDS"/>
    <s v="TBR"/>
    <s v="NOT APPLICABLE"/>
    <s v="'-"/>
    <s v="PORTABLE SUB DEVICE PLAYS"/>
    <s v="16"/>
    <s v="PORTABLE SUBSCRIPTIONS"/>
    <s v="12"/>
    <s v="TRACK"/>
    <s v="T"/>
    <s v="WHITE RABBITS"/>
    <x v="7"/>
    <s v="00886443343481"/>
    <s v="WHITE RABBITS"/>
    <s v="HOLD IT TO THE FIRE"/>
    <d v="2012-03-06T00:00:00"/>
    <s v="USTBD1100057"/>
    <s v="INTERNET ALBUM"/>
    <s v="IE"/>
    <d v="2023-05-01T00:00:00"/>
    <d v="2023-05-31T00:00:00"/>
    <s v="BROADBAND INSTRUMENTS CORP."/>
    <n v="0.14000000000000001"/>
    <n v="11"/>
  </r>
  <r>
    <s v="TBD RECORDS"/>
    <s v="TBR"/>
    <s v="NOT APPLICABLE"/>
    <s v="'-"/>
    <s v="PORTABLE SUB DEVICE PLAYS"/>
    <s v="16"/>
    <s v="PORTABLE SUBSCRIPTIONS"/>
    <s v="12"/>
    <s v="TRACK"/>
    <s v="T"/>
    <s v="WHITE RABBITS"/>
    <x v="7"/>
    <s v="00886443343481"/>
    <s v="WHITE RABBITS"/>
    <s v="HOLD IT TO THE FIRE"/>
    <d v="2012-03-06T00:00:00"/>
    <s v="USTBD1100057"/>
    <s v="INTERNET ALBUM"/>
    <s v="IE"/>
    <d v="2023-04-01T00:00:00"/>
    <d v="2023-04-30T00:00:00"/>
    <s v="BROADBAND INSTRUMENTS CORP."/>
    <n v="0.09"/>
    <n v="7"/>
  </r>
  <r>
    <s v="TBD RECORDS"/>
    <s v="TBR"/>
    <s v="NOT APPLICABLE"/>
    <s v="'-"/>
    <s v="PORTABLE SUB DEVICE PLAYS"/>
    <s v="16"/>
    <s v="PORTABLE SUBSCRIPTIONS"/>
    <s v="12"/>
    <s v="TRACK"/>
    <s v="T"/>
    <s v="WHITE RABBITS"/>
    <x v="7"/>
    <s v="00886443343481"/>
    <s v="WHITE RABBITS"/>
    <s v="I HAD IT COMING"/>
    <d v="2012-03-06T00:00:00"/>
    <s v="USTBD1100065"/>
    <s v="INTERNET ALBUM"/>
    <s v="IE"/>
    <d v="2023-07-01T00:00:00"/>
    <d v="2023-07-31T00:00:00"/>
    <s v="BROADBAND INSTRUMENTS CORP."/>
    <n v="0.01"/>
    <n v="1"/>
  </r>
  <r>
    <s v="TBD RECORDS"/>
    <s v="TBR"/>
    <s v="NOT APPLICABLE"/>
    <s v="'-"/>
    <s v="PORTABLE SUB DEVICE PLAYS"/>
    <s v="16"/>
    <s v="PORTABLE SUBSCRIPTIONS"/>
    <s v="12"/>
    <s v="TRACK"/>
    <s v="T"/>
    <s v="WHITE RABBITS"/>
    <x v="7"/>
    <s v="00886443343481"/>
    <s v="WHITE RABBITS"/>
    <s v="I HAD IT COMING"/>
    <d v="2012-03-06T00:00:00"/>
    <s v="USTBD1100065"/>
    <s v="INTERNET ALBUM"/>
    <s v="IE"/>
    <d v="2023-05-01T00:00:00"/>
    <d v="2023-05-31T00:00:00"/>
    <s v="BROADBAND INSTRUMENTS CORP."/>
    <n v="0.04"/>
    <n v="3"/>
  </r>
  <r>
    <s v="TBD RECORDS"/>
    <s v="TBR"/>
    <s v="NOT APPLICABLE"/>
    <s v="'-"/>
    <s v="PORTABLE SUB DEVICE PLAYS"/>
    <s v="16"/>
    <s v="PORTABLE SUBSCRIPTIONS"/>
    <s v="12"/>
    <s v="TRACK"/>
    <s v="T"/>
    <s v="WHITE RABBITS"/>
    <x v="7"/>
    <s v="00886443343481"/>
    <s v="WHITE RABBITS"/>
    <s v="I HAD IT COMING"/>
    <d v="2012-03-06T00:00:00"/>
    <s v="USTBD1100065"/>
    <s v="INTERNET ALBUM"/>
    <s v="IE"/>
    <d v="2023-04-01T00:00:00"/>
    <d v="2023-04-30T00:00:00"/>
    <s v="BROADBAND INSTRUMENTS CORP."/>
    <n v="0.04"/>
    <n v="3"/>
  </r>
  <r>
    <s v="TBD RECORDS"/>
    <s v="TBR"/>
    <s v="NOT APPLICABLE"/>
    <s v="'-"/>
    <s v="PORTABLE SUB DEVICE PLAYS"/>
    <s v="16"/>
    <s v="PORTABLE SUBSCRIPTIONS"/>
    <s v="12"/>
    <s v="TRACK"/>
    <s v="T"/>
    <s v="WHITE RABBITS"/>
    <x v="7"/>
    <s v="00886443343481"/>
    <s v="WHITE RABBITS"/>
    <s v="I'M NOT ME"/>
    <d v="2012-03-06T00:00:00"/>
    <s v="USTBD1100056"/>
    <s v="INTERNET ALBUM"/>
    <s v="IE"/>
    <d v="2023-10-01T00:00:00"/>
    <d v="2023-10-31T00:00:00"/>
    <s v="BROADBAND INSTRUMENTS CORP."/>
    <n v="0.01"/>
    <n v="1"/>
  </r>
  <r>
    <s v="TBD RECORDS"/>
    <s v="TBR"/>
    <s v="NOT APPLICABLE"/>
    <s v="'-"/>
    <s v="PORTABLE SUB DEVICE PLAYS"/>
    <s v="16"/>
    <s v="PORTABLE SUBSCRIPTIONS"/>
    <s v="12"/>
    <s v="TRACK"/>
    <s v="T"/>
    <s v="WHITE RABBITS"/>
    <x v="7"/>
    <s v="00886443343481"/>
    <s v="WHITE RABBITS"/>
    <s v="I'M NOT ME"/>
    <d v="2012-03-06T00:00:00"/>
    <s v="USTBD1100056"/>
    <s v="INTERNET ALBUM"/>
    <s v="IE"/>
    <d v="2023-07-01T00:00:00"/>
    <d v="2023-07-31T00:00:00"/>
    <s v="BROADBAND INSTRUMENTS CORP."/>
    <n v="0.01"/>
    <n v="1"/>
  </r>
  <r>
    <s v="TBD RECORDS"/>
    <s v="TBR"/>
    <s v="NOT APPLICABLE"/>
    <s v="'-"/>
    <s v="PORTABLE SUB DEVICE PLAYS"/>
    <s v="16"/>
    <s v="PORTABLE SUBSCRIPTIONS"/>
    <s v="12"/>
    <s v="TRACK"/>
    <s v="T"/>
    <s v="WHITE RABBITS"/>
    <x v="7"/>
    <s v="00886443343481"/>
    <s v="WHITE RABBITS"/>
    <s v="IT'S FRIGHTENING"/>
    <d v="2012-03-06T00:00:00"/>
    <s v="USTBD1100061"/>
    <s v="INTERNET ALBUM"/>
    <s v="IE"/>
    <d v="2023-10-01T00:00:00"/>
    <d v="2023-10-31T00:00:00"/>
    <s v="BROADBAND INSTRUMENTS CORP."/>
    <n v="0.01"/>
    <n v="1"/>
  </r>
  <r>
    <s v="TBD RECORDS"/>
    <s v="TBR"/>
    <s v="NOT APPLICABLE"/>
    <s v="'-"/>
    <s v="PORTABLE SUB DEVICE PLAYS"/>
    <s v="16"/>
    <s v="PORTABLE SUBSCRIPTIONS"/>
    <s v="12"/>
    <s v="TRACK"/>
    <s v="T"/>
    <s v="WHITE RABBITS"/>
    <x v="7"/>
    <s v="00886443343481"/>
    <s v="WHITE RABBITS"/>
    <s v="IT'S FRIGHTENING"/>
    <d v="2012-03-06T00:00:00"/>
    <s v="USTBD1100061"/>
    <s v="INTERNET ALBUM"/>
    <s v="IE"/>
    <d v="2023-04-01T00:00:00"/>
    <d v="2023-04-30T00:00:00"/>
    <s v="BROADBAND INSTRUMENTS CORP."/>
    <n v="0.01"/>
    <n v="1"/>
  </r>
  <r>
    <s v="TBD RECORDS"/>
    <s v="TBR"/>
    <s v="NOT APPLICABLE"/>
    <s v="'-"/>
    <s v="PORTABLE SUB DEVICE PLAYS"/>
    <s v="16"/>
    <s v="PORTABLE SUBSCRIPTIONS"/>
    <s v="12"/>
    <s v="TRACK"/>
    <s v="T"/>
    <s v="WHITE RABBITS"/>
    <x v="7"/>
    <s v="00886443343481"/>
    <s v="WHITE RABBITS"/>
    <s v="TEMPORARY"/>
    <d v="2012-03-06T00:00:00"/>
    <s v="USTBD1100059"/>
    <s v="INTERNET ALBUM"/>
    <s v="IE"/>
    <d v="2023-10-01T00:00:00"/>
    <d v="2023-10-31T00:00:00"/>
    <s v="BROADBAND INSTRUMENTS CORP."/>
    <n v="0.15"/>
    <n v="11"/>
  </r>
  <r>
    <s v="TBD RECORDS"/>
    <s v="TBR"/>
    <s v="NOT APPLICABLE"/>
    <s v="'-"/>
    <s v="PORTABLE SUB DEVICE PLAYS"/>
    <s v="16"/>
    <s v="PORTABLE SUBSCRIPTIONS"/>
    <s v="12"/>
    <s v="TRACK"/>
    <s v="T"/>
    <s v="WHITE RABBITS"/>
    <x v="7"/>
    <s v="00886443343481"/>
    <s v="WHITE RABBITS"/>
    <s v="TEMPORARY"/>
    <d v="2012-03-06T00:00:00"/>
    <s v="USTBD1100059"/>
    <s v="INTERNET ALBUM"/>
    <s v="IE"/>
    <d v="2023-07-01T00:00:00"/>
    <d v="2023-07-31T00:00:00"/>
    <s v="BROADBAND INSTRUMENTS CORP."/>
    <n v="0.09"/>
    <n v="7"/>
  </r>
  <r>
    <s v="TBD RECORDS"/>
    <s v="TBR"/>
    <s v="NOT APPLICABLE"/>
    <s v="'-"/>
    <s v="PORTABLE SUB DEVICE PLAYS"/>
    <s v="16"/>
    <s v="PORTABLE SUBSCRIPTIONS"/>
    <s v="12"/>
    <s v="TRACK"/>
    <s v="T"/>
    <s v="WHITE RABBITS"/>
    <x v="7"/>
    <s v="00886443343481"/>
    <s v="WHITE RABBITS"/>
    <s v="TEMPORARY"/>
    <d v="2012-03-06T00:00:00"/>
    <s v="USTBD1100059"/>
    <s v="INTERNET ALBUM"/>
    <s v="IE"/>
    <d v="2023-06-01T00:00:00"/>
    <d v="2023-06-30T00:00:00"/>
    <s v="BROADBAND INSTRUMENTS CORP."/>
    <n v="0.14000000000000001"/>
    <n v="11"/>
  </r>
  <r>
    <s v="TBD RECORDS"/>
    <s v="TBR"/>
    <s v="NOT APPLICABLE"/>
    <s v="'-"/>
    <s v="PORTABLE SUB DEVICE PLAYS"/>
    <s v="16"/>
    <s v="PORTABLE SUBSCRIPTIONS"/>
    <s v="12"/>
    <s v="TRACK"/>
    <s v="T"/>
    <s v="WHITE RABBITS"/>
    <x v="7"/>
    <s v="00886443343481"/>
    <s v="WHITE RABBITS"/>
    <s v="TEMPORARY"/>
    <d v="2012-03-06T00:00:00"/>
    <s v="USTBD1100059"/>
    <s v="INTERNET ALBUM"/>
    <s v="IE"/>
    <d v="2023-05-01T00:00:00"/>
    <d v="2023-05-31T00:00:00"/>
    <s v="BROADBAND INSTRUMENTS CORP."/>
    <n v="0.2"/>
    <n v="15"/>
  </r>
  <r>
    <s v="TBD RECORDS"/>
    <s v="TBR"/>
    <s v="NOT APPLICABLE"/>
    <s v="'-"/>
    <s v="PORTABLE SUB DEVICE PLAYS"/>
    <s v="16"/>
    <s v="PORTABLE SUBSCRIPTIONS"/>
    <s v="12"/>
    <s v="TRACK"/>
    <s v="T"/>
    <s v="WHITE RABBITS"/>
    <x v="7"/>
    <s v="00886443343481"/>
    <s v="WHITE RABBITS"/>
    <s v="TEMPORARY"/>
    <d v="2012-03-06T00:00:00"/>
    <s v="USTBD1100059"/>
    <s v="INTERNET ALBUM"/>
    <s v="IE"/>
    <d v="2023-04-01T00:00:00"/>
    <d v="2023-04-30T00:00:00"/>
    <s v="BROADBAND INSTRUMENTS CORP."/>
    <n v="0.09"/>
    <n v="7"/>
  </r>
  <r>
    <s v="TBD RECORDS"/>
    <s v="TBR"/>
    <s v="NOT APPLICABLE"/>
    <s v="'-"/>
    <s v="PORTABLE SUB DEVICE PLAYS"/>
    <s v="16"/>
    <s v="PORTABLE SUBSCRIPTIONS"/>
    <s v="12"/>
    <s v="TRACK"/>
    <s v="T"/>
    <s v="WHITE RABBITS"/>
    <x v="7"/>
    <s v="00886443343481"/>
    <s v="WHITE RABBITS"/>
    <s v="THE DAY YOU WON THE WAR"/>
    <d v="2012-03-06T00:00:00"/>
    <s v="USTBD1100064"/>
    <s v="INTERNET ALBUM"/>
    <s v="IE"/>
    <d v="2023-10-01T00:00:00"/>
    <d v="2023-10-31T00:00:00"/>
    <s v="BROADBAND INSTRUMENTS CORP."/>
    <n v="0.01"/>
    <n v="1"/>
  </r>
  <r>
    <s v="TBD RECORDS"/>
    <s v="TBR"/>
    <s v="NOT APPLICABLE"/>
    <s v="'-"/>
    <s v="PORTABLE SUB PROGRAMMED PLAYS"/>
    <s v="57"/>
    <s v="PORTABLE SUBSCRIPTIONS"/>
    <s v="12"/>
    <s v="TRACK"/>
    <s v="T"/>
    <s v="22-20'S"/>
    <x v="4"/>
    <s v="00884977625097"/>
    <s v="22-20'S"/>
    <s v="HEART ON A STRING"/>
    <d v="2010-06-22T00:00:00"/>
    <s v="GB8AW1000006"/>
    <s v="INTERNET ALBUM"/>
    <s v="IE"/>
    <d v="2023-11-01T00:00:00"/>
    <d v="2023-11-30T00:00:00"/>
    <s v="Amazon Prime"/>
    <n v="0"/>
    <n v="1"/>
  </r>
  <r>
    <s v="TBD RECORDS"/>
    <s v="TBR"/>
    <s v="NOT APPLICABLE"/>
    <s v="'-"/>
    <s v="PORTABLE SUB PROGRAMMED PLAYS"/>
    <s v="57"/>
    <s v="PORTABLE SUBSCRIPTIONS"/>
    <s v="12"/>
    <s v="TRACK"/>
    <s v="T"/>
    <s v="22-20'S"/>
    <x v="4"/>
    <s v="00884977625097"/>
    <s v="22-20'S"/>
    <s v="HEART ON A STRING"/>
    <d v="2010-06-22T00:00:00"/>
    <s v="GB8AW1000006"/>
    <s v="INTERNET ALBUM"/>
    <s v="IE"/>
    <d v="2023-11-01T00:00:00"/>
    <d v="2023-11-30T00:00:00"/>
    <s v="Pandora"/>
    <n v="0.02"/>
    <n v="4"/>
  </r>
  <r>
    <s v="TBD RECORDS"/>
    <s v="TBR"/>
    <s v="NOT APPLICABLE"/>
    <s v="'-"/>
    <s v="PORTABLE SUB PROGRAMMED PLAYS"/>
    <s v="57"/>
    <s v="PORTABLE SUBSCRIPTIONS"/>
    <s v="12"/>
    <s v="TRACK"/>
    <s v="T"/>
    <s v="22-20'S"/>
    <x v="4"/>
    <s v="00884977625097"/>
    <s v="22-20'S"/>
    <s v="LATEST HEARTBREAK"/>
    <d v="2010-06-22T00:00:00"/>
    <s v="GB8AW1000010"/>
    <s v="INTERNET ALBUM"/>
    <s v="IE"/>
    <d v="2023-11-01T00:00:00"/>
    <d v="2023-11-30T00:00:00"/>
    <s v="Amazon Prime"/>
    <n v="0"/>
    <n v="1"/>
  </r>
  <r>
    <s v="TBD RECORDS"/>
    <s v="TBR"/>
    <s v="NOT APPLICABLE"/>
    <s v="'-"/>
    <s v="PORTABLE SUB PROGRAMMED PLAYS"/>
    <s v="57"/>
    <s v="PORTABLE SUBSCRIPTIONS"/>
    <s v="12"/>
    <s v="TRACK"/>
    <s v="T"/>
    <s v="22-20'S"/>
    <x v="4"/>
    <s v="00884977625097"/>
    <s v="22-20'S"/>
    <s v="LATEST HEARTBREAK"/>
    <d v="2010-06-22T00:00:00"/>
    <s v="GB8AW1000010"/>
    <s v="INTERNET ALBUM"/>
    <s v="IE"/>
    <d v="2023-11-01T00:00:00"/>
    <d v="2023-11-30T00:00:00"/>
    <s v="Pandora"/>
    <n v="0"/>
    <n v="2"/>
  </r>
  <r>
    <s v="TBD RECORDS"/>
    <s v="TBR"/>
    <s v="NOT APPLICABLE"/>
    <s v="'-"/>
    <s v="PORTABLE SUB PROGRAMMED PLAYS"/>
    <s v="57"/>
    <s v="PORTABLE SUBSCRIPTIONS"/>
    <s v="12"/>
    <s v="TRACK"/>
    <s v="T"/>
    <s v="22-20'S"/>
    <x v="4"/>
    <s v="00884977625097"/>
    <s v="22-20S"/>
    <s v="SHAKE, SHIVER, AND MOAN"/>
    <d v="2010-06-22T00:00:00"/>
    <s v="GB8AW1000011"/>
    <s v="INTERNET ALBUM"/>
    <s v="IE"/>
    <d v="2023-11-01T00:00:00"/>
    <d v="2023-11-30T00:00:00"/>
    <s v="Pandora"/>
    <n v="0.01"/>
    <n v="3"/>
  </r>
  <r>
    <s v="TBD RECORDS"/>
    <s v="TBR"/>
    <s v="NOT APPLICABLE"/>
    <s v="'-"/>
    <s v="PORTABLE SUB PROGRAMMED PLAYS"/>
    <s v="57"/>
    <s v="PORTABLE SUBSCRIPTIONS"/>
    <s v="12"/>
    <s v="TRACK"/>
    <s v="T"/>
    <s v="AUTOLUX"/>
    <x v="5"/>
    <s v="00884977919646"/>
    <s v="AUTOLUX"/>
    <s v="23 WATT APPLE JUICE"/>
    <d v="2011-03-01T00:00:00"/>
    <s v="USTBD1100001"/>
    <s v="INTERNET ALBUM"/>
    <s v="IE"/>
    <d v="2023-11-01T00:00:00"/>
    <d v="2023-11-30T00:00:00"/>
    <s v="Amazon Prime"/>
    <n v="0"/>
    <n v="1"/>
  </r>
  <r>
    <s v="TBD RECORDS"/>
    <s v="TBR"/>
    <s v="NOT APPLICABLE"/>
    <s v="'-"/>
    <s v="PORTABLE SUB PROGRAMMED PLAYS"/>
    <s v="57"/>
    <s v="PORTABLE SUBSCRIPTIONS"/>
    <s v="12"/>
    <s v="TRACK"/>
    <s v="T"/>
    <s v="AUTOLUX"/>
    <x v="5"/>
    <s v="00884977919646"/>
    <s v="AUTOLUX"/>
    <s v="23 WATT APPLE JUICE"/>
    <d v="2011-03-01T00:00:00"/>
    <s v="USTBD1100001"/>
    <s v="INTERNET ALBUM"/>
    <s v="IE"/>
    <d v="2023-11-01T00:00:00"/>
    <d v="2023-11-30T00:00:00"/>
    <s v="Pandora"/>
    <n v="0"/>
    <n v="1"/>
  </r>
  <r>
    <s v="TBD RECORDS"/>
    <s v="TBR"/>
    <s v="NOT APPLICABLE"/>
    <s v="'-"/>
    <s v="PORTABLE SUB PROGRAMMED PLAYS"/>
    <s v="57"/>
    <s v="PORTABLE SUBSCRIPTIONS"/>
    <s v="12"/>
    <s v="TRACK"/>
    <s v="T"/>
    <s v="AUTOLUX"/>
    <x v="5"/>
    <s v="00884977919646"/>
    <s v="AUTOLUX"/>
    <s v="BLACK LEAVES"/>
    <d v="2011-03-01T00:00:00"/>
    <s v="USTBD1100003"/>
    <s v="INTERNET ALBUM"/>
    <s v="IE"/>
    <d v="2023-11-01T00:00:00"/>
    <d v="2023-11-30T00:00:00"/>
    <s v="Amazon Prime"/>
    <n v="0"/>
    <n v="1"/>
  </r>
  <r>
    <s v="TBD RECORDS"/>
    <s v="TBR"/>
    <s v="NOT APPLICABLE"/>
    <s v="'-"/>
    <s v="PORTABLE SUB PROGRAMMED PLAYS"/>
    <s v="57"/>
    <s v="PORTABLE SUBSCRIPTIONS"/>
    <s v="12"/>
    <s v="TRACK"/>
    <s v="T"/>
    <s v="AUTOLUX"/>
    <x v="5"/>
    <s v="00884977919646"/>
    <s v="AUTOLUX"/>
    <s v="KISSPROOF"/>
    <d v="2011-03-01T00:00:00"/>
    <s v="USTBD1100002"/>
    <s v="INTERNET ALBUM"/>
    <s v="IE"/>
    <d v="2023-11-01T00:00:00"/>
    <d v="2023-11-30T00:00:00"/>
    <s v="Pandora"/>
    <n v="0.01"/>
    <n v="3"/>
  </r>
  <r>
    <s v="TBD RECORDS"/>
    <s v="TBR"/>
    <s v="NOT APPLICABLE"/>
    <s v="'-"/>
    <s v="PORTABLE SUB PROGRAMMED PLAYS"/>
    <s v="57"/>
    <s v="PORTABLE SUBSCRIPTIONS"/>
    <s v="12"/>
    <s v="TRACK"/>
    <s v="T"/>
    <s v="OTHER LIVES"/>
    <x v="2"/>
    <s v="00884977995282"/>
    <s v="OTHER LIVES"/>
    <s v="DEAD IN THE WATER"/>
    <d v="2011-04-03T00:00:00"/>
    <s v="USTBD1100033"/>
    <s v="INTERNET ALBUM"/>
    <s v="IE"/>
    <d v="2023-11-01T00:00:00"/>
    <d v="2023-11-30T00:00:00"/>
    <s v="Amazon Prime"/>
    <n v="0.01"/>
    <n v="2"/>
  </r>
  <r>
    <s v="TBD RECORDS"/>
    <s v="TBR"/>
    <s v="NOT APPLICABLE"/>
    <s v="'-"/>
    <s v="PORTABLE SUB PROGRAMMED PLAYS"/>
    <s v="57"/>
    <s v="PORTABLE SUBSCRIPTIONS"/>
    <s v="12"/>
    <s v="TRACK"/>
    <s v="T"/>
    <s v="OTHER LIVES"/>
    <x v="2"/>
    <s v="00884977995282"/>
    <s v="OTHER LIVES"/>
    <s v="DEAD IN THE WATER"/>
    <d v="2011-04-03T00:00:00"/>
    <s v="USTBD1100033"/>
    <s v="INTERNET ALBUM"/>
    <s v="IE"/>
    <d v="2023-11-01T00:00:00"/>
    <d v="2023-11-30T00:00:00"/>
    <s v="Pandora"/>
    <n v="0.01"/>
    <n v="3"/>
  </r>
  <r>
    <s v="TBD RECORDS"/>
    <s v="TBR"/>
    <s v="NOT APPLICABLE"/>
    <s v="'-"/>
    <s v="PORTABLE SUB PROGRAMMED PLAYS"/>
    <s v="57"/>
    <s v="PORTABLE SUBSCRIPTIONS"/>
    <s v="12"/>
    <s v="TRACK"/>
    <s v="T"/>
    <s v="THE HENRY CLAY PEOPLE"/>
    <x v="6"/>
    <s v="00886443503472"/>
    <s v="THE HENRY CLAY PEOPLE"/>
    <s v="BACKSEAT OF A CAB"/>
    <d v="2012-06-26T00:00:00"/>
    <s v="USTBD1200006"/>
    <s v="INTERNET ALBUM"/>
    <s v="IE"/>
    <d v="2023-11-01T00:00:00"/>
    <d v="2023-11-30T00:00:00"/>
    <s v="Amazon Prime"/>
    <n v="0"/>
    <n v="1"/>
  </r>
  <r>
    <s v="TBD RECORDS"/>
    <s v="TBR"/>
    <s v="NOT APPLICABLE"/>
    <s v="'-"/>
    <s v="PORTABLE SUB PROGRAMMED PLAYS"/>
    <s v="57"/>
    <s v="PORTABLE SUBSCRIPTIONS"/>
    <s v="12"/>
    <s v="TRACK"/>
    <s v="T"/>
    <s v="THE HENRY CLAY PEOPLE"/>
    <x v="6"/>
    <s v="00886443503472"/>
    <s v="THE HENRY CLAY PEOPLE"/>
    <s v="EVERYBANDWEEVERLOVED"/>
    <d v="2012-06-26T00:00:00"/>
    <s v="USTBD1200005"/>
    <s v="INTERNET ALBUM"/>
    <s v="IE"/>
    <d v="2023-11-01T00:00:00"/>
    <d v="2023-11-30T00:00:00"/>
    <s v="Pandora"/>
    <n v="0"/>
    <n v="1"/>
  </r>
  <r>
    <s v="TBD RECORDS"/>
    <s v="TBR"/>
    <s v="NOT APPLICABLE"/>
    <s v="'-"/>
    <s v="PORTABLE SUB PROGRAMMED PLAYS"/>
    <s v="57"/>
    <s v="PORTABLE SUBSCRIPTIONS"/>
    <s v="12"/>
    <s v="TRACK"/>
    <s v="T"/>
    <s v="THE HENRY CLAY PEOPLE"/>
    <x v="6"/>
    <s v="00886443503472"/>
    <s v="THE HENRY CLAY PEOPLE"/>
    <s v="HIDE"/>
    <d v="2012-06-26T00:00:00"/>
    <s v="USTBD1200004"/>
    <s v="INTERNET ALBUM"/>
    <s v="IE"/>
    <d v="2023-11-01T00:00:00"/>
    <d v="2023-11-30T00:00:00"/>
    <s v="Amazon Prime"/>
    <n v="0"/>
    <n v="1"/>
  </r>
  <r>
    <s v="TBD RECORDS"/>
    <s v="TBR"/>
    <s v="NOT APPLICABLE"/>
    <s v="'-"/>
    <s v="PORTABLE SUB PROGRAMMED PLAYS"/>
    <s v="57"/>
    <s v="PORTABLE SUBSCRIPTIONS"/>
    <s v="12"/>
    <s v="TRACK"/>
    <s v="T"/>
    <s v="THE HENRY CLAY PEOPLE"/>
    <x v="6"/>
    <s v="00886443503472"/>
    <s v="THE HENRY CLAY PEOPLE"/>
    <s v="HIDE"/>
    <d v="2012-06-26T00:00:00"/>
    <s v="USTBD1200004"/>
    <s v="INTERNET ALBUM"/>
    <s v="IE"/>
    <d v="2023-11-01T00:00:00"/>
    <d v="2023-11-30T00:00:00"/>
    <s v="Pandora"/>
    <n v="0.01"/>
    <n v="2"/>
  </r>
  <r>
    <s v="TBD RECORDS"/>
    <s v="TBR"/>
    <s v="NOT APPLICABLE"/>
    <s v="'-"/>
    <s v="PORTABLE SUB PROGRAMMED PLAYS"/>
    <s v="57"/>
    <s v="PORTABLE SUBSCRIPTIONS"/>
    <s v="12"/>
    <s v="TRACK"/>
    <s v="T"/>
    <s v="THE HENRY CLAY PEOPLE"/>
    <x v="6"/>
    <s v="00886443503472"/>
    <s v="THE HENRY CLAY PEOPLE"/>
    <s v="KEEP OUR WEEKENDS FREE"/>
    <d v="2012-06-26T00:00:00"/>
    <s v="USTBD1200010"/>
    <s v="INTERNET ALBUM"/>
    <s v="IE"/>
    <d v="2023-11-01T00:00:00"/>
    <d v="2023-11-30T00:00:00"/>
    <s v="Amazon Prime"/>
    <n v="0"/>
    <n v="1"/>
  </r>
  <r>
    <s v="TBD RECORDS"/>
    <s v="TBR"/>
    <s v="NOT APPLICABLE"/>
    <s v="'-"/>
    <s v="PORTABLE SUB PROGRAMMED PLAYS"/>
    <s v="57"/>
    <s v="PORTABLE SUBSCRIPTIONS"/>
    <s v="12"/>
    <s v="TRACK"/>
    <s v="T"/>
    <s v="THE HENRY CLAY PEOPLE"/>
    <x v="6"/>
    <s v="00886443503472"/>
    <s v="THE HENRY CLAY PEOPLE"/>
    <s v="TASTELESS"/>
    <d v="2012-06-26T00:00:00"/>
    <s v="USTBD1200008"/>
    <s v="INTERNET ALBUM"/>
    <s v="IE"/>
    <d v="2023-11-01T00:00:00"/>
    <d v="2023-11-30T00:00:00"/>
    <s v="Pandora"/>
    <n v="0"/>
    <n v="1"/>
  </r>
  <r>
    <s v="TBD RECORDS"/>
    <s v="TBR"/>
    <s v="NOT APPLICABLE"/>
    <s v="'-"/>
    <s v="PORTABLE SUB PROGRAMMED PLAYS"/>
    <s v="57"/>
    <s v="PORTABLE SUBSCRIPTIONS"/>
    <s v="12"/>
    <s v="TRACK"/>
    <s v="T"/>
    <s v="THE HENRY CLAY PEOPLE"/>
    <x v="6"/>
    <s v="00886443503472"/>
    <s v="THE HENRY CLAY PEOPLE"/>
    <s v="THE FAKERS"/>
    <d v="2012-06-26T00:00:00"/>
    <s v="USTBD1200003"/>
    <s v="INTERNET ALBUM"/>
    <s v="IE"/>
    <d v="2023-11-01T00:00:00"/>
    <d v="2023-11-30T00:00:00"/>
    <s v="Amazon Prime"/>
    <n v="0"/>
    <n v="1"/>
  </r>
  <r>
    <s v="TBD RECORDS"/>
    <s v="TBR"/>
    <s v="NOT APPLICABLE"/>
    <s v="'-"/>
    <s v="PORTABLE SUB PROGRAMMED PLAYS"/>
    <s v="57"/>
    <s v="PORTABLE SUBSCRIPTIONS"/>
    <s v="12"/>
    <s v="TRACK"/>
    <s v="T"/>
    <s v="WHITE RABBITS"/>
    <x v="7"/>
    <s v="00886443343481"/>
    <s v="WHITE RABBITS"/>
    <s v="ARE YOU FREE"/>
    <d v="2012-03-06T00:00:00"/>
    <s v="USTBD1100060"/>
    <s v="INTERNET ALBUM"/>
    <s v="IE"/>
    <d v="2023-11-01T00:00:00"/>
    <d v="2023-11-30T00:00:00"/>
    <s v="Amazon Prime"/>
    <n v="0.01"/>
    <n v="3"/>
  </r>
  <r>
    <s v="TBD RECORDS"/>
    <s v="TBR"/>
    <s v="NOT APPLICABLE"/>
    <s v="'-"/>
    <s v="PORTABLE SUB PROGRAMMED PLAYS"/>
    <s v="57"/>
    <s v="PORTABLE SUBSCRIPTIONS"/>
    <s v="12"/>
    <s v="TRACK"/>
    <s v="T"/>
    <s v="WHITE RABBITS"/>
    <x v="7"/>
    <s v="00886443343481"/>
    <s v="WHITE RABBITS"/>
    <s v="ARE YOU FREE"/>
    <d v="2012-03-06T00:00:00"/>
    <s v="USTBD1100060"/>
    <s v="INTERNET ALBUM"/>
    <s v="IE"/>
    <d v="2023-11-01T00:00:00"/>
    <d v="2023-11-30T00:00:00"/>
    <s v="Pandora"/>
    <n v="0"/>
    <n v="1"/>
  </r>
  <r>
    <s v="TBD RECORDS"/>
    <s v="TBR"/>
    <s v="NOT APPLICABLE"/>
    <s v="'-"/>
    <s v="PORTABLE SUB PROGRAMMED PLAYS"/>
    <s v="57"/>
    <s v="PORTABLE SUBSCRIPTIONS"/>
    <s v="12"/>
    <s v="TRACK"/>
    <s v="T"/>
    <s v="WHITE RABBITS"/>
    <x v="7"/>
    <s v="00886443343481"/>
    <s v="WHITE RABBITS"/>
    <s v="BACK FOR MORE"/>
    <d v="2012-03-06T00:00:00"/>
    <s v="USTBD1100063"/>
    <s v="INTERNET ALBUM"/>
    <s v="IE"/>
    <d v="2023-11-01T00:00:00"/>
    <d v="2023-11-30T00:00:00"/>
    <s v="Pandora"/>
    <n v="0.05"/>
    <n v="16"/>
  </r>
  <r>
    <s v="TBD RECORDS"/>
    <s v="TBR"/>
    <s v="NOT APPLICABLE"/>
    <s v="'-"/>
    <s v="PORTABLE SUB PROGRAMMED PLAYS"/>
    <s v="57"/>
    <s v="PORTABLE SUBSCRIPTIONS"/>
    <s v="12"/>
    <s v="TRACK"/>
    <s v="T"/>
    <s v="WHITE RABBITS"/>
    <x v="7"/>
    <s v="00886443343481"/>
    <s v="WHITE RABBITS"/>
    <s v="DANNY COME INSIDE"/>
    <d v="2012-03-06T00:00:00"/>
    <s v="USTBD1100062"/>
    <s v="INTERNET ALBUM"/>
    <s v="IE"/>
    <d v="2023-11-01T00:00:00"/>
    <d v="2023-11-30T00:00:00"/>
    <s v="Pandora"/>
    <n v="0"/>
    <n v="1"/>
  </r>
  <r>
    <s v="TBD RECORDS"/>
    <s v="TBR"/>
    <s v="NOT APPLICABLE"/>
    <s v="'-"/>
    <s v="PORTABLE SUB PROGRAMMED PLAYS"/>
    <s v="57"/>
    <s v="PORTABLE SUBSCRIPTIONS"/>
    <s v="12"/>
    <s v="TRACK"/>
    <s v="T"/>
    <s v="WHITE RABBITS"/>
    <x v="7"/>
    <s v="00886443343481"/>
    <s v="WHITE RABBITS"/>
    <s v="EVERYONE CAN'T BE CONFUSED"/>
    <d v="2012-03-06T00:00:00"/>
    <s v="USTBD1100058"/>
    <s v="INTERNET ALBUM"/>
    <s v="IE"/>
    <d v="2023-11-01T00:00:00"/>
    <d v="2023-11-30T00:00:00"/>
    <s v="Pandora"/>
    <n v="0"/>
    <n v="1"/>
  </r>
  <r>
    <s v="TBD RECORDS"/>
    <s v="TBR"/>
    <s v="NOT APPLICABLE"/>
    <s v="'-"/>
    <s v="PORTABLE SUB PROGRAMMED PLAYS"/>
    <s v="57"/>
    <s v="PORTABLE SUBSCRIPTIONS"/>
    <s v="12"/>
    <s v="TRACK"/>
    <s v="T"/>
    <s v="WHITE RABBITS"/>
    <x v="7"/>
    <s v="00886443343481"/>
    <s v="WHITE RABBITS"/>
    <s v="HEAVY METAL"/>
    <d v="2012-03-06T00:00:00"/>
    <s v="USTBD1100055"/>
    <s v="INTERNET ALBUM"/>
    <s v="IE"/>
    <d v="2023-11-01T00:00:00"/>
    <d v="2023-11-30T00:00:00"/>
    <s v="Amazon Prime"/>
    <n v="0"/>
    <n v="1"/>
  </r>
  <r>
    <s v="TBD RECORDS"/>
    <s v="TBR"/>
    <s v="NOT APPLICABLE"/>
    <s v="'-"/>
    <s v="PORTABLE SUB PROGRAMMED PLAYS"/>
    <s v="57"/>
    <s v="PORTABLE SUBSCRIPTIONS"/>
    <s v="12"/>
    <s v="TRACK"/>
    <s v="T"/>
    <s v="WHITE RABBITS"/>
    <x v="7"/>
    <s v="00886443343481"/>
    <s v="WHITE RABBITS"/>
    <s v="HEAVY METAL"/>
    <d v="2012-03-06T00:00:00"/>
    <s v="USTBD1100055"/>
    <s v="INTERNET ALBUM"/>
    <s v="IE"/>
    <d v="2023-11-01T00:00:00"/>
    <d v="2023-11-30T00:00:00"/>
    <s v="Pandora"/>
    <n v="0.03"/>
    <n v="8"/>
  </r>
  <r>
    <s v="TBD RECORDS"/>
    <s v="TBR"/>
    <s v="NOT APPLICABLE"/>
    <s v="'-"/>
    <s v="PORTABLE SUB PROGRAMMED PLAYS"/>
    <s v="57"/>
    <s v="PORTABLE SUBSCRIPTIONS"/>
    <s v="12"/>
    <s v="TRACK"/>
    <s v="T"/>
    <s v="WHITE RABBITS"/>
    <x v="7"/>
    <s v="00886443343481"/>
    <s v="WHITE RABBITS"/>
    <s v="I HAD IT COMING"/>
    <d v="2012-03-06T00:00:00"/>
    <s v="USTBD1100065"/>
    <s v="INTERNET ALBUM"/>
    <s v="IE"/>
    <d v="2023-11-01T00:00:00"/>
    <d v="2023-11-30T00:00:00"/>
    <s v="Pandora"/>
    <n v="0.01"/>
    <n v="3"/>
  </r>
  <r>
    <s v="TBD RECORDS"/>
    <s v="TBR"/>
    <s v="NOT APPLICABLE"/>
    <s v="'-"/>
    <s v="PORTABLE SUB PROGRAMMED PLAYS"/>
    <s v="57"/>
    <s v="PORTABLE SUBSCRIPTIONS"/>
    <s v="12"/>
    <s v="TRACK"/>
    <s v="T"/>
    <s v="WHITE RABBITS"/>
    <x v="7"/>
    <s v="00886443343481"/>
    <s v="WHITE RABBITS"/>
    <s v="I'M NOT ME"/>
    <d v="2012-03-06T00:00:00"/>
    <s v="USTBD1100056"/>
    <s v="INTERNET ALBUM"/>
    <s v="IE"/>
    <d v="2023-11-01T00:00:00"/>
    <d v="2023-11-30T00:00:00"/>
    <s v="Pandora"/>
    <n v="0.01"/>
    <n v="2"/>
  </r>
  <r>
    <s v="TBD RECORDS"/>
    <s v="TBR"/>
    <s v="NOT APPLICABLE"/>
    <s v="'-"/>
    <s v="PORTABLE SUB PROGRAMMED PLAYS"/>
    <s v="57"/>
    <s v="PORTABLE SUBSCRIPTIONS"/>
    <s v="12"/>
    <s v="TRACK"/>
    <s v="T"/>
    <s v="WHITE RABBITS"/>
    <x v="7"/>
    <s v="00886443343481"/>
    <s v="WHITE RABBITS"/>
    <s v="TEMPORARY"/>
    <d v="2012-03-06T00:00:00"/>
    <s v="USTBD1100059"/>
    <s v="INTERNET ALBUM"/>
    <s v="IE"/>
    <d v="2023-11-01T00:00:00"/>
    <d v="2023-11-30T00:00:00"/>
    <s v="Amazon Prime"/>
    <n v="0.01"/>
    <n v="3"/>
  </r>
  <r>
    <s v="TBD RECORDS"/>
    <s v="TBR"/>
    <s v="NOT APPLICABLE"/>
    <s v="'-"/>
    <s v="PORTABLE SUB PROGRAMMED PLAYS"/>
    <s v="57"/>
    <s v="PORTABLE SUBSCRIPTIONS"/>
    <s v="12"/>
    <s v="TRACK"/>
    <s v="T"/>
    <s v="WHITE RABBITS"/>
    <x v="7"/>
    <s v="00886443343481"/>
    <s v="WHITE RABBITS"/>
    <s v="TEMPORARY"/>
    <d v="2012-03-06T00:00:00"/>
    <s v="USTBD1100059"/>
    <s v="INTERNET ALBUM"/>
    <s v="IE"/>
    <d v="2023-11-01T00:00:00"/>
    <d v="2023-11-30T00:00:00"/>
    <s v="Pandora"/>
    <n v="0.09"/>
    <n v="24"/>
  </r>
  <r>
    <s v="TBD RECORDS"/>
    <s v="TBR"/>
    <s v="NOT APPLICABLE"/>
    <s v="'-"/>
    <s v="PORTABLE SUB PROGRAMMED PLAYS"/>
    <s v="57"/>
    <s v="PORTABLE SUBSCRIPTIONS"/>
    <s v="12"/>
    <s v="TRACK"/>
    <s v="T"/>
    <s v="WHITE RABBITS"/>
    <x v="7"/>
    <s v="00886443343481"/>
    <s v="WHITE RABBITS"/>
    <s v="THE DAY YOU WON THE WAR"/>
    <d v="2012-03-06T00:00:00"/>
    <s v="USTBD1100064"/>
    <s v="INTERNET ALBUM"/>
    <s v="IE"/>
    <d v="2023-11-01T00:00:00"/>
    <d v="2023-11-30T00:00:00"/>
    <s v="Pandora"/>
    <n v="0.03"/>
    <n v="9"/>
  </r>
  <r>
    <s v="TBD RECORDS"/>
    <s v="TBR"/>
    <s v="NOT APPLICABLE"/>
    <s v="'-"/>
    <s v="PORTABLE SUB STREAMS"/>
    <s v="12"/>
    <s v="PORTABLE SUBSCRIPTIONS"/>
    <s v="12"/>
    <s v="TRACK"/>
    <s v="T"/>
    <s v="22-20'S"/>
    <x v="3"/>
    <s v="00884977543919"/>
    <s v="22-20'S"/>
    <s v="HEART ON A STRING"/>
    <d v="2010-03-09T00:00:00"/>
    <s v="GB8AW0900003"/>
    <s v="INTERNET ALBUM"/>
    <s v="IE"/>
    <d v="2023-11-01T00:00:00"/>
    <d v="2023-11-30T00:00:00"/>
    <s v="Pandora"/>
    <n v="0"/>
    <n v="1"/>
  </r>
  <r>
    <s v="TBD RECORDS"/>
    <s v="TBR"/>
    <s v="NOT APPLICABLE"/>
    <s v="'-"/>
    <s v="PORTABLE SUB STREAMS"/>
    <s v="12"/>
    <s v="PORTABLE SUBSCRIPTIONS"/>
    <s v="12"/>
    <s v="TRACK"/>
    <s v="T"/>
    <s v="22-20'S"/>
    <x v="3"/>
    <s v="00884977543919"/>
    <s v="22-20'S"/>
    <s v="HEART ON A STRING"/>
    <d v="2010-03-09T00:00:00"/>
    <s v="GB8AW0900003"/>
    <s v="INTERNET ALBUM"/>
    <s v="IE"/>
    <d v="2023-11-01T00:00:00"/>
    <d v="2023-11-30T00:00:00"/>
    <s v="SPOTIFY USA INC"/>
    <n v="0.02"/>
    <n v="4"/>
  </r>
  <r>
    <s v="TBD RECORDS"/>
    <s v="TBR"/>
    <s v="NOT APPLICABLE"/>
    <s v="'-"/>
    <s v="PORTABLE SUB STREAMS"/>
    <s v="12"/>
    <s v="PORTABLE SUBSCRIPTIONS"/>
    <s v="12"/>
    <s v="TRACK"/>
    <s v="T"/>
    <s v="22-20'S"/>
    <x v="3"/>
    <s v="00884977543919"/>
    <s v="22-20'S"/>
    <s v="LATEST HEARTBREAK"/>
    <d v="2010-03-09T00:00:00"/>
    <s v="GB8AW0900002"/>
    <s v="INTERNET ALBUM"/>
    <s v="IE"/>
    <d v="2023-11-01T00:00:00"/>
    <d v="2023-11-30T00:00:00"/>
    <s v="AMAZON"/>
    <n v="0.04"/>
    <n v="5"/>
  </r>
  <r>
    <s v="TBD RECORDS"/>
    <s v="TBR"/>
    <s v="NOT APPLICABLE"/>
    <s v="'-"/>
    <s v="PORTABLE SUB STREAMS"/>
    <s v="12"/>
    <s v="PORTABLE SUBSCRIPTIONS"/>
    <s v="12"/>
    <s v="TRACK"/>
    <s v="T"/>
    <s v="22-20'S"/>
    <x v="3"/>
    <s v="00884977543919"/>
    <s v="22-20'S"/>
    <s v="LATEST HEARTBREAK"/>
    <d v="2010-03-09T00:00:00"/>
    <s v="GB8AW0900002"/>
    <s v="INTERNET ALBUM"/>
    <s v="IE"/>
    <d v="2023-11-01T00:00:00"/>
    <d v="2023-11-30T00:00:00"/>
    <s v="Pandora"/>
    <n v="0.01"/>
    <n v="2"/>
  </r>
  <r>
    <s v="TBD RECORDS"/>
    <s v="TBR"/>
    <s v="NOT APPLICABLE"/>
    <s v="'-"/>
    <s v="PORTABLE SUB STREAMS"/>
    <s v="12"/>
    <s v="PORTABLE SUBSCRIPTIONS"/>
    <s v="12"/>
    <s v="TRACK"/>
    <s v="T"/>
    <s v="22-20'S"/>
    <x v="3"/>
    <s v="00884977543919"/>
    <s v="22-20'S"/>
    <s v="LATEST HEARTBREAK"/>
    <d v="2010-03-09T00:00:00"/>
    <s v="GB8AW0900002"/>
    <s v="INTERNET ALBUM"/>
    <s v="IE"/>
    <d v="2023-11-01T00:00:00"/>
    <d v="2023-11-30T00:00:00"/>
    <s v="SPOTIFY USA INC"/>
    <n v="0.03"/>
    <n v="7"/>
  </r>
  <r>
    <s v="TBD RECORDS"/>
    <s v="TBR"/>
    <s v="NOT APPLICABLE"/>
    <s v="'-"/>
    <s v="PORTABLE SUB STREAMS"/>
    <s v="12"/>
    <s v="PORTABLE SUBSCRIPTIONS"/>
    <s v="12"/>
    <s v="TRACK"/>
    <s v="T"/>
    <s v="22-20'S"/>
    <x v="3"/>
    <s v="00884977543919"/>
    <s v="22-20'S"/>
    <s v="OCEAN"/>
    <d v="2010-03-09T00:00:00"/>
    <s v="GB8AW0900004"/>
    <s v="INTERNET ALBUM"/>
    <s v="IE"/>
    <d v="2023-11-01T00:00:00"/>
    <d v="2023-11-30T00:00:00"/>
    <s v="SPOTIFY USA INC"/>
    <n v="0.01"/>
    <n v="2"/>
  </r>
  <r>
    <s v="TBD RECORDS"/>
    <s v="TBR"/>
    <s v="NOT APPLICABLE"/>
    <s v="'-"/>
    <s v="PORTABLE SUB STREAMS"/>
    <s v="12"/>
    <s v="PORTABLE SUBSCRIPTIONS"/>
    <s v="12"/>
    <s v="TRACK"/>
    <s v="T"/>
    <s v="22-20'S"/>
    <x v="3"/>
    <s v="00884977543919"/>
    <s v="22-20'S"/>
    <s v="OCEAN"/>
    <d v="2010-03-09T00:00:00"/>
    <s v="GB8AW0900004"/>
    <s v="INTERNET ALBUM"/>
    <s v="IE"/>
    <d v="2023-10-01T00:00:00"/>
    <d v="2023-10-31T00:00:00"/>
    <s v="WIMP/TIDAL"/>
    <n v="0.01"/>
    <n v="1"/>
  </r>
  <r>
    <s v="TBD RECORDS"/>
    <s v="TBR"/>
    <s v="NOT APPLICABLE"/>
    <s v="'-"/>
    <s v="PORTABLE SUB STREAMS"/>
    <s v="12"/>
    <s v="PORTABLE SUBSCRIPTIONS"/>
    <s v="12"/>
    <s v="TRACK"/>
    <s v="T"/>
    <s v="22-20'S"/>
    <x v="3"/>
    <s v="00884977543919"/>
    <s v="22-20'S"/>
    <s v="SHAKE, SHIVER AND MOAN"/>
    <d v="2010-03-09T00:00:00"/>
    <s v="GB8AW0900005"/>
    <s v="INTERNET ALBUM"/>
    <s v="IE"/>
    <d v="2023-11-01T00:00:00"/>
    <d v="2023-11-30T00:00:00"/>
    <s v="Pandora"/>
    <n v="0.02"/>
    <n v="4"/>
  </r>
  <r>
    <s v="TBD RECORDS"/>
    <s v="TBR"/>
    <s v="NOT APPLICABLE"/>
    <s v="'-"/>
    <s v="PORTABLE SUB STREAMS"/>
    <s v="12"/>
    <s v="PORTABLE SUBSCRIPTIONS"/>
    <s v="12"/>
    <s v="TRACK"/>
    <s v="T"/>
    <s v="22-20'S"/>
    <x v="3"/>
    <s v="00884977543919"/>
    <s v="22-20'S"/>
    <s v="SHAKE, SHIVER AND MOAN"/>
    <d v="2010-03-09T00:00:00"/>
    <s v="GB8AW0900005"/>
    <s v="INTERNET ALBUM"/>
    <s v="IE"/>
    <d v="2023-11-01T00:00:00"/>
    <d v="2023-11-30T00:00:00"/>
    <s v="SPOTIFY USA INC"/>
    <n v="0.02"/>
    <n v="4"/>
  </r>
  <r>
    <s v="TBD RECORDS"/>
    <s v="TBR"/>
    <s v="NOT APPLICABLE"/>
    <s v="'-"/>
    <s v="PORTABLE SUB STREAMS"/>
    <s v="12"/>
    <s v="PORTABLE SUBSCRIPTIONS"/>
    <s v="12"/>
    <s v="TRACK"/>
    <s v="T"/>
    <s v="22-20'S"/>
    <x v="4"/>
    <s v="00884977625097"/>
    <s v="22-20'S"/>
    <s v="4TH FLOOR"/>
    <d v="2010-06-22T00:00:00"/>
    <s v="GB8AW1000012"/>
    <s v="INTERNET ALBUM"/>
    <s v="IE"/>
    <d v="2023-11-01T00:00:00"/>
    <d v="2023-11-30T00:00:00"/>
    <s v="SPOTIFY USA INC"/>
    <n v="0.25"/>
    <n v="56"/>
  </r>
  <r>
    <s v="TBD RECORDS"/>
    <s v="TBR"/>
    <s v="NOT APPLICABLE"/>
    <s v="'-"/>
    <s v="PORTABLE SUB STREAMS"/>
    <s v="12"/>
    <s v="PORTABLE SUBSCRIPTIONS"/>
    <s v="12"/>
    <s v="TRACK"/>
    <s v="T"/>
    <s v="22-20'S"/>
    <x v="4"/>
    <s v="00884977625097"/>
    <s v="22-20'S"/>
    <s v="4TH FLOOR"/>
    <d v="2010-06-22T00:00:00"/>
    <s v="GB8AW1000012"/>
    <s v="INTERNET ALBUM"/>
    <s v="IE"/>
    <d v="2023-11-01T00:00:00"/>
    <d v="2023-11-30T00:00:00"/>
    <s v="YOU TUBE"/>
    <n v="0.02"/>
    <n v="2"/>
  </r>
  <r>
    <s v="TBD RECORDS"/>
    <s v="TBR"/>
    <s v="NOT APPLICABLE"/>
    <s v="'-"/>
    <s v="PORTABLE SUB STREAMS"/>
    <s v="12"/>
    <s v="PORTABLE SUBSCRIPTIONS"/>
    <s v="12"/>
    <s v="TRACK"/>
    <s v="T"/>
    <s v="22-20'S"/>
    <x v="4"/>
    <s v="00884977625097"/>
    <s v="22-20'S"/>
    <s v="4TH FLOOR"/>
    <d v="2010-06-22T00:00:00"/>
    <s v="GB8AW1000012"/>
    <s v="INTERNET ALBUM"/>
    <s v="IE"/>
    <d v="2023-10-01T00:00:00"/>
    <d v="2023-10-31T00:00:00"/>
    <s v="MUSICNET"/>
    <n v="0"/>
    <n v="1"/>
  </r>
  <r>
    <s v="TBD RECORDS"/>
    <s v="TBR"/>
    <s v="NOT APPLICABLE"/>
    <s v="'-"/>
    <s v="PORTABLE SUB STREAMS"/>
    <s v="12"/>
    <s v="PORTABLE SUBSCRIPTIONS"/>
    <s v="12"/>
    <s v="TRACK"/>
    <s v="T"/>
    <s v="22-20'S"/>
    <x v="4"/>
    <s v="00884977625097"/>
    <s v="22-20'S"/>
    <s v="4TH FLOOR"/>
    <d v="2010-06-22T00:00:00"/>
    <s v="GB8AW1000012"/>
    <s v="INTERNET ALBUM"/>
    <s v="IE"/>
    <d v="2023-07-01T00:00:00"/>
    <d v="2023-07-31T00:00:00"/>
    <s v="LISTEN/RHAPSODY"/>
    <n v="-0.01"/>
    <n v="-1"/>
  </r>
  <r>
    <s v="TBD RECORDS"/>
    <s v="TBR"/>
    <s v="NOT APPLICABLE"/>
    <s v="'-"/>
    <s v="PORTABLE SUB STREAMS"/>
    <s v="12"/>
    <s v="PORTABLE SUBSCRIPTIONS"/>
    <s v="12"/>
    <s v="TRACK"/>
    <s v="T"/>
    <s v="22-20'S"/>
    <x v="4"/>
    <s v="00884977625097"/>
    <s v="22-20'S"/>
    <s v="4TH FLOOR"/>
    <d v="2010-06-22T00:00:00"/>
    <s v="GB8AW1000012"/>
    <s v="INTERNET ALBUM"/>
    <s v="IE"/>
    <d v="2023-06-01T00:00:00"/>
    <d v="2023-06-30T00:00:00"/>
    <s v="LISTEN/RHAPSODY"/>
    <n v="0.02"/>
    <n v="1"/>
  </r>
  <r>
    <s v="TBD RECORDS"/>
    <s v="TBR"/>
    <s v="NOT APPLICABLE"/>
    <s v="'-"/>
    <s v="PORTABLE SUB STREAMS"/>
    <s v="12"/>
    <s v="PORTABLE SUBSCRIPTIONS"/>
    <s v="12"/>
    <s v="TRACK"/>
    <s v="T"/>
    <s v="22-20'S"/>
    <x v="4"/>
    <s v="00884977625097"/>
    <s v="22-20'S"/>
    <s v="96 TO 4"/>
    <d v="2010-06-22T00:00:00"/>
    <s v="GB8AW1000013"/>
    <s v="INTERNET ALBUM"/>
    <s v="IE"/>
    <d v="2023-11-01T00:00:00"/>
    <d v="2023-11-30T00:00:00"/>
    <s v="AMAZON"/>
    <n v="0.02"/>
    <n v="3"/>
  </r>
  <r>
    <s v="TBD RECORDS"/>
    <s v="TBR"/>
    <s v="NOT APPLICABLE"/>
    <s v="'-"/>
    <s v="PORTABLE SUB STREAMS"/>
    <s v="12"/>
    <s v="PORTABLE SUBSCRIPTIONS"/>
    <s v="12"/>
    <s v="TRACK"/>
    <s v="T"/>
    <s v="22-20'S"/>
    <x v="4"/>
    <s v="00884977625097"/>
    <s v="22-20'S"/>
    <s v="96 TO 4"/>
    <d v="2010-06-22T00:00:00"/>
    <s v="GB8AW1000013"/>
    <s v="INTERNET ALBUM"/>
    <s v="IE"/>
    <d v="2023-11-01T00:00:00"/>
    <d v="2023-11-30T00:00:00"/>
    <s v="SPOTIFY USA INC"/>
    <n v="0.08"/>
    <n v="18"/>
  </r>
  <r>
    <s v="TBD RECORDS"/>
    <s v="TBR"/>
    <s v="NOT APPLICABLE"/>
    <s v="'-"/>
    <s v="PORTABLE SUB STREAMS"/>
    <s v="12"/>
    <s v="PORTABLE SUBSCRIPTIONS"/>
    <s v="12"/>
    <s v="TRACK"/>
    <s v="T"/>
    <s v="22-20'S"/>
    <x v="4"/>
    <s v="00884977625097"/>
    <s v="22-20'S"/>
    <s v="96 TO 4"/>
    <d v="2010-06-22T00:00:00"/>
    <s v="GB8AW1000013"/>
    <s v="INTERNET ALBUM"/>
    <s v="IE"/>
    <d v="2023-11-01T00:00:00"/>
    <d v="2023-11-30T00:00:00"/>
    <s v="YOU TUBE"/>
    <n v="0.02"/>
    <n v="2"/>
  </r>
  <r>
    <s v="TBD RECORDS"/>
    <s v="TBR"/>
    <s v="NOT APPLICABLE"/>
    <s v="'-"/>
    <s v="PORTABLE SUB STREAMS"/>
    <s v="12"/>
    <s v="PORTABLE SUBSCRIPTIONS"/>
    <s v="12"/>
    <s v="TRACK"/>
    <s v="T"/>
    <s v="22-20'S"/>
    <x v="4"/>
    <s v="00884977625097"/>
    <s v="22-20'S"/>
    <s v="96 TO 4"/>
    <d v="2010-06-22T00:00:00"/>
    <s v="GB8AW1000013"/>
    <s v="INTERNET ALBUM"/>
    <s v="IE"/>
    <d v="2023-10-01T00:00:00"/>
    <d v="2023-10-31T00:00:00"/>
    <s v="MUSICNET"/>
    <n v="0"/>
    <n v="1"/>
  </r>
  <r>
    <s v="TBD RECORDS"/>
    <s v="TBR"/>
    <s v="NOT APPLICABLE"/>
    <s v="'-"/>
    <s v="PORTABLE SUB STREAMS"/>
    <s v="12"/>
    <s v="PORTABLE SUBSCRIPTIONS"/>
    <s v="12"/>
    <s v="TRACK"/>
    <s v="T"/>
    <s v="22-20'S"/>
    <x v="4"/>
    <s v="00884977625097"/>
    <s v="22-20'S"/>
    <s v="96 TO 4"/>
    <d v="2010-06-22T00:00:00"/>
    <s v="GB8AW1000013"/>
    <s v="INTERNET ALBUM"/>
    <s v="IE"/>
    <d v="2023-07-01T00:00:00"/>
    <d v="2023-07-31T00:00:00"/>
    <s v="LISTEN/RHAPSODY"/>
    <n v="0"/>
    <n v="-1"/>
  </r>
  <r>
    <s v="TBD RECORDS"/>
    <s v="TBR"/>
    <s v="NOT APPLICABLE"/>
    <s v="'-"/>
    <s v="PORTABLE SUB STREAMS"/>
    <s v="12"/>
    <s v="PORTABLE SUBSCRIPTIONS"/>
    <s v="12"/>
    <s v="TRACK"/>
    <s v="T"/>
    <s v="22-20'S"/>
    <x v="4"/>
    <s v="00884977625097"/>
    <s v="22-20'S"/>
    <s v="96 TO 4"/>
    <d v="2010-06-22T00:00:00"/>
    <s v="GB8AW1000013"/>
    <s v="INTERNET ALBUM"/>
    <s v="IE"/>
    <d v="2023-06-01T00:00:00"/>
    <d v="2023-06-30T00:00:00"/>
    <s v="LISTEN/RHAPSODY"/>
    <n v="0.02"/>
    <n v="1"/>
  </r>
  <r>
    <s v="TBD RECORDS"/>
    <s v="TBR"/>
    <s v="NOT APPLICABLE"/>
    <s v="'-"/>
    <s v="PORTABLE SUB STREAMS"/>
    <s v="12"/>
    <s v="PORTABLE SUBSCRIPTIONS"/>
    <s v="12"/>
    <s v="TRACK"/>
    <s v="T"/>
    <s v="22-20'S"/>
    <x v="4"/>
    <s v="00884977625097"/>
    <s v="22-20'S"/>
    <s v="HEART ON A STRING"/>
    <d v="2010-06-22T00:00:00"/>
    <s v="GB8AW1000006"/>
    <s v="INTERNET ALBUM"/>
    <s v="IE"/>
    <d v="2023-11-01T00:00:00"/>
    <d v="2023-11-30T00:00:00"/>
    <s v="AMAZON"/>
    <n v="0.05"/>
    <n v="5"/>
  </r>
  <r>
    <s v="TBD RECORDS"/>
    <s v="TBR"/>
    <s v="NOT APPLICABLE"/>
    <s v="'-"/>
    <s v="PORTABLE SUB STREAMS"/>
    <s v="12"/>
    <s v="PORTABLE SUBSCRIPTIONS"/>
    <s v="12"/>
    <s v="TRACK"/>
    <s v="T"/>
    <s v="22-20'S"/>
    <x v="4"/>
    <s v="00884977625097"/>
    <s v="22-20'S"/>
    <s v="HEART ON A STRING"/>
    <d v="2010-06-22T00:00:00"/>
    <s v="GB8AW1000006"/>
    <s v="INTERNET ALBUM"/>
    <s v="IE"/>
    <d v="2023-11-01T00:00:00"/>
    <d v="2023-11-30T00:00:00"/>
    <s v="Pandora"/>
    <n v="0.03"/>
    <n v="6"/>
  </r>
  <r>
    <s v="TBD RECORDS"/>
    <s v="TBR"/>
    <s v="NOT APPLICABLE"/>
    <s v="'-"/>
    <s v="PORTABLE SUB STREAMS"/>
    <s v="12"/>
    <s v="PORTABLE SUBSCRIPTIONS"/>
    <s v="12"/>
    <s v="TRACK"/>
    <s v="T"/>
    <s v="22-20'S"/>
    <x v="4"/>
    <s v="00884977625097"/>
    <s v="22-20'S"/>
    <s v="HEART ON A STRING"/>
    <d v="2010-06-22T00:00:00"/>
    <s v="GB8AW1000006"/>
    <s v="INTERNET ALBUM"/>
    <s v="IE"/>
    <d v="2023-11-01T00:00:00"/>
    <d v="2023-11-30T00:00:00"/>
    <s v="SPOTIFY USA INC"/>
    <n v="0.35"/>
    <n v="83"/>
  </r>
  <r>
    <s v="TBD RECORDS"/>
    <s v="TBR"/>
    <s v="NOT APPLICABLE"/>
    <s v="'-"/>
    <s v="PORTABLE SUB STREAMS"/>
    <s v="12"/>
    <s v="PORTABLE SUBSCRIPTIONS"/>
    <s v="12"/>
    <s v="TRACK"/>
    <s v="T"/>
    <s v="22-20'S"/>
    <x v="4"/>
    <s v="00884977625097"/>
    <s v="22-20'S"/>
    <s v="HEART ON A STRING"/>
    <d v="2010-06-22T00:00:00"/>
    <s v="GB8AW1000006"/>
    <s v="INTERNET ALBUM"/>
    <s v="IE"/>
    <d v="2023-11-01T00:00:00"/>
    <d v="2023-11-30T00:00:00"/>
    <s v="YOU TUBE"/>
    <n v="0.04"/>
    <n v="5"/>
  </r>
  <r>
    <s v="TBD RECORDS"/>
    <s v="TBR"/>
    <s v="NOT APPLICABLE"/>
    <s v="'-"/>
    <s v="PORTABLE SUB STREAMS"/>
    <s v="12"/>
    <s v="PORTABLE SUBSCRIPTIONS"/>
    <s v="12"/>
    <s v="TRACK"/>
    <s v="T"/>
    <s v="22-20'S"/>
    <x v="4"/>
    <s v="00884977625097"/>
    <s v="22-20'S"/>
    <s v="HEART ON A STRING"/>
    <d v="2010-06-22T00:00:00"/>
    <s v="GB8AW1000006"/>
    <s v="INTERNET ALBUM"/>
    <s v="IE"/>
    <d v="2023-10-01T00:00:00"/>
    <d v="2023-10-31T00:00:00"/>
    <s v="Deezer"/>
    <n v="0.04"/>
    <n v="5"/>
  </r>
  <r>
    <s v="TBD RECORDS"/>
    <s v="TBR"/>
    <s v="NOT APPLICABLE"/>
    <s v="'-"/>
    <s v="PORTABLE SUB STREAMS"/>
    <s v="12"/>
    <s v="PORTABLE SUBSCRIPTIONS"/>
    <s v="12"/>
    <s v="TRACK"/>
    <s v="T"/>
    <s v="22-20'S"/>
    <x v="4"/>
    <s v="00884977625097"/>
    <s v="22-20'S"/>
    <s v="HEART ON A STRING"/>
    <d v="2010-06-22T00:00:00"/>
    <s v="GB8AW1000006"/>
    <s v="INTERNET ALBUM"/>
    <s v="IE"/>
    <d v="2023-10-01T00:00:00"/>
    <d v="2023-10-31T00:00:00"/>
    <s v="MUSICNET"/>
    <n v="0"/>
    <n v="1"/>
  </r>
  <r>
    <s v="TBD RECORDS"/>
    <s v="TBR"/>
    <s v="NOT APPLICABLE"/>
    <s v="'-"/>
    <s v="PORTABLE SUB STREAMS"/>
    <s v="12"/>
    <s v="PORTABLE SUBSCRIPTIONS"/>
    <s v="12"/>
    <s v="TRACK"/>
    <s v="T"/>
    <s v="22-20'S"/>
    <x v="4"/>
    <s v="00884977625097"/>
    <s v="22-20'S"/>
    <s v="HEART ON A STRING"/>
    <d v="2010-06-22T00:00:00"/>
    <s v="GB8AW1000006"/>
    <s v="INTERNET ALBUM"/>
    <s v="IE"/>
    <d v="2023-10-01T00:00:00"/>
    <d v="2023-10-31T00:00:00"/>
    <s v="WIMP/TIDAL"/>
    <n v="0.02"/>
    <n v="2"/>
  </r>
  <r>
    <s v="TBD RECORDS"/>
    <s v="TBR"/>
    <s v="NOT APPLICABLE"/>
    <s v="'-"/>
    <s v="PORTABLE SUB STREAMS"/>
    <s v="12"/>
    <s v="PORTABLE SUBSCRIPTIONS"/>
    <s v="12"/>
    <s v="TRACK"/>
    <s v="T"/>
    <s v="22-20'S"/>
    <x v="4"/>
    <s v="00884977625097"/>
    <s v="22-20'S"/>
    <s v="HEART ON A STRING"/>
    <d v="2010-06-22T00:00:00"/>
    <s v="GB8AW1000006"/>
    <s v="INTERNET ALBUM"/>
    <s v="IE"/>
    <d v="2023-07-01T00:00:00"/>
    <d v="2023-07-31T00:00:00"/>
    <s v="LISTEN/RHAPSODY"/>
    <n v="-0.02"/>
    <n v="-2"/>
  </r>
  <r>
    <s v="TBD RECORDS"/>
    <s v="TBR"/>
    <s v="NOT APPLICABLE"/>
    <s v="'-"/>
    <s v="PORTABLE SUB STREAMS"/>
    <s v="12"/>
    <s v="PORTABLE SUBSCRIPTIONS"/>
    <s v="12"/>
    <s v="TRACK"/>
    <s v="T"/>
    <s v="22-20'S"/>
    <x v="4"/>
    <s v="00884977625097"/>
    <s v="22-20'S"/>
    <s v="HEART ON A STRING"/>
    <d v="2010-06-22T00:00:00"/>
    <s v="GB8AW1000006"/>
    <s v="INTERNET ALBUM"/>
    <s v="IE"/>
    <d v="2023-06-01T00:00:00"/>
    <d v="2023-06-30T00:00:00"/>
    <s v="LISTEN/RHAPSODY"/>
    <n v="0.02"/>
    <n v="1"/>
  </r>
  <r>
    <s v="TBD RECORDS"/>
    <s v="TBR"/>
    <s v="NOT APPLICABLE"/>
    <s v="'-"/>
    <s v="PORTABLE SUB STREAMS"/>
    <s v="12"/>
    <s v="PORTABLE SUBSCRIPTIONS"/>
    <s v="12"/>
    <s v="TRACK"/>
    <s v="T"/>
    <s v="22-20'S"/>
    <x v="4"/>
    <s v="00884977625097"/>
    <s v="22-20'S"/>
    <s v="LATEST HEARTBREAK"/>
    <d v="2010-06-22T00:00:00"/>
    <s v="GB8AW1000010"/>
    <s v="INTERNET ALBUM"/>
    <s v="IE"/>
    <d v="2023-11-01T00:00:00"/>
    <d v="2023-11-30T00:00:00"/>
    <s v="IHeartMedia"/>
    <n v="0.03"/>
    <n v="3"/>
  </r>
  <r>
    <s v="TBD RECORDS"/>
    <s v="TBR"/>
    <s v="NOT APPLICABLE"/>
    <s v="'-"/>
    <s v="PORTABLE SUB STREAMS"/>
    <s v="12"/>
    <s v="PORTABLE SUBSCRIPTIONS"/>
    <s v="12"/>
    <s v="TRACK"/>
    <s v="T"/>
    <s v="22-20'S"/>
    <x v="4"/>
    <s v="00884977625097"/>
    <s v="22-20'S"/>
    <s v="LATEST HEARTBREAK"/>
    <d v="2010-06-22T00:00:00"/>
    <s v="GB8AW1000010"/>
    <s v="INTERNET ALBUM"/>
    <s v="IE"/>
    <d v="2023-11-01T00:00:00"/>
    <d v="2023-11-30T00:00:00"/>
    <s v="Pandora"/>
    <n v="0.02"/>
    <n v="3"/>
  </r>
  <r>
    <s v="TBD RECORDS"/>
    <s v="TBR"/>
    <s v="NOT APPLICABLE"/>
    <s v="'-"/>
    <s v="PORTABLE SUB STREAMS"/>
    <s v="12"/>
    <s v="PORTABLE SUBSCRIPTIONS"/>
    <s v="12"/>
    <s v="TRACK"/>
    <s v="T"/>
    <s v="22-20'S"/>
    <x v="4"/>
    <s v="00884977625097"/>
    <s v="22-20'S"/>
    <s v="LATEST HEARTBREAK"/>
    <d v="2010-06-22T00:00:00"/>
    <s v="GB8AW1000010"/>
    <s v="INTERNET ALBUM"/>
    <s v="IE"/>
    <d v="2023-11-01T00:00:00"/>
    <d v="2023-11-30T00:00:00"/>
    <s v="SPOTIFY USA INC"/>
    <n v="1.02"/>
    <n v="254"/>
  </r>
  <r>
    <s v="TBD RECORDS"/>
    <s v="TBR"/>
    <s v="NOT APPLICABLE"/>
    <s v="'-"/>
    <s v="PORTABLE SUB STREAMS"/>
    <s v="12"/>
    <s v="PORTABLE SUBSCRIPTIONS"/>
    <s v="12"/>
    <s v="TRACK"/>
    <s v="T"/>
    <s v="22-20'S"/>
    <x v="4"/>
    <s v="00884977625097"/>
    <s v="22-20'S"/>
    <s v="LATEST HEARTBREAK"/>
    <d v="2010-06-22T00:00:00"/>
    <s v="GB8AW1000010"/>
    <s v="INTERNET ALBUM"/>
    <s v="IE"/>
    <d v="2023-11-01T00:00:00"/>
    <d v="2023-11-30T00:00:00"/>
    <s v="YOU TUBE"/>
    <n v="0.1"/>
    <n v="23"/>
  </r>
  <r>
    <s v="TBD RECORDS"/>
    <s v="TBR"/>
    <s v="NOT APPLICABLE"/>
    <s v="'-"/>
    <s v="PORTABLE SUB STREAMS"/>
    <s v="12"/>
    <s v="PORTABLE SUBSCRIPTIONS"/>
    <s v="12"/>
    <s v="TRACK"/>
    <s v="T"/>
    <s v="22-20'S"/>
    <x v="4"/>
    <s v="00884977625097"/>
    <s v="22-20'S"/>
    <s v="LATEST HEARTBREAK"/>
    <d v="2010-06-22T00:00:00"/>
    <s v="GB8AW1000010"/>
    <s v="INTERNET ALBUM"/>
    <s v="IE"/>
    <d v="2023-10-01T00:00:00"/>
    <d v="2023-10-31T00:00:00"/>
    <s v="MUSICNET"/>
    <n v="0"/>
    <n v="1"/>
  </r>
  <r>
    <s v="TBD RECORDS"/>
    <s v="TBR"/>
    <s v="NOT APPLICABLE"/>
    <s v="'-"/>
    <s v="PORTABLE SUB STREAMS"/>
    <s v="12"/>
    <s v="PORTABLE SUBSCRIPTIONS"/>
    <s v="12"/>
    <s v="TRACK"/>
    <s v="T"/>
    <s v="22-20'S"/>
    <x v="4"/>
    <s v="00884977625097"/>
    <s v="22-20'S"/>
    <s v="LATEST HEARTBREAK"/>
    <d v="2010-06-22T00:00:00"/>
    <s v="GB8AW1000010"/>
    <s v="INTERNET ALBUM"/>
    <s v="IE"/>
    <d v="2023-07-01T00:00:00"/>
    <d v="2023-07-31T00:00:00"/>
    <s v="LISTEN/RHAPSODY"/>
    <n v="0"/>
    <n v="-1"/>
  </r>
  <r>
    <s v="TBD RECORDS"/>
    <s v="TBR"/>
    <s v="NOT APPLICABLE"/>
    <s v="'-"/>
    <s v="PORTABLE SUB STREAMS"/>
    <s v="12"/>
    <s v="PORTABLE SUBSCRIPTIONS"/>
    <s v="12"/>
    <s v="TRACK"/>
    <s v="T"/>
    <s v="22-20'S"/>
    <x v="4"/>
    <s v="00884977625097"/>
    <s v="22-20'S"/>
    <s v="LATEST HEARTBREAK"/>
    <d v="2010-06-22T00:00:00"/>
    <s v="GB8AW1000010"/>
    <s v="INTERNET ALBUM"/>
    <s v="IE"/>
    <d v="2023-06-01T00:00:00"/>
    <d v="2023-06-30T00:00:00"/>
    <s v="LISTEN/RHAPSODY"/>
    <n v="0.02"/>
    <n v="1"/>
  </r>
  <r>
    <s v="TBD RECORDS"/>
    <s v="TBR"/>
    <s v="NOT APPLICABLE"/>
    <s v="'-"/>
    <s v="PORTABLE SUB STREAMS"/>
    <s v="12"/>
    <s v="PORTABLE SUBSCRIPTIONS"/>
    <s v="12"/>
    <s v="TRACK"/>
    <s v="T"/>
    <s v="22-20'S"/>
    <x v="4"/>
    <s v="00884977625097"/>
    <s v="22-20'S"/>
    <s v="MORNING TRAIN"/>
    <d v="2010-06-22T00:00:00"/>
    <s v="GB8AW1000015"/>
    <s v="INTERNET ALBUM"/>
    <s v="IE"/>
    <d v="2023-11-01T00:00:00"/>
    <d v="2023-11-30T00:00:00"/>
    <s v="SPOTIFY USA INC"/>
    <n v="0.1"/>
    <n v="26"/>
  </r>
  <r>
    <s v="TBD RECORDS"/>
    <s v="TBR"/>
    <s v="NOT APPLICABLE"/>
    <s v="'-"/>
    <s v="PORTABLE SUB STREAMS"/>
    <s v="12"/>
    <s v="PORTABLE SUBSCRIPTIONS"/>
    <s v="12"/>
    <s v="TRACK"/>
    <s v="T"/>
    <s v="22-20'S"/>
    <x v="4"/>
    <s v="00884977625097"/>
    <s v="22-20'S"/>
    <s v="MORNING TRAIN"/>
    <d v="2010-06-22T00:00:00"/>
    <s v="GB8AW1000015"/>
    <s v="INTERNET ALBUM"/>
    <s v="IE"/>
    <d v="2023-11-01T00:00:00"/>
    <d v="2023-11-30T00:00:00"/>
    <s v="YOU TUBE"/>
    <n v="0.02"/>
    <n v="3"/>
  </r>
  <r>
    <s v="TBD RECORDS"/>
    <s v="TBR"/>
    <s v="NOT APPLICABLE"/>
    <s v="'-"/>
    <s v="PORTABLE SUB STREAMS"/>
    <s v="12"/>
    <s v="PORTABLE SUBSCRIPTIONS"/>
    <s v="12"/>
    <s v="TRACK"/>
    <s v="T"/>
    <s v="22-20'S"/>
    <x v="4"/>
    <s v="00884977625097"/>
    <s v="22-20'S"/>
    <s v="MORNING TRAIN"/>
    <d v="2010-06-22T00:00:00"/>
    <s v="GB8AW1000015"/>
    <s v="INTERNET ALBUM"/>
    <s v="IE"/>
    <d v="2023-10-01T00:00:00"/>
    <d v="2023-10-31T00:00:00"/>
    <s v="MUSICNET"/>
    <n v="0"/>
    <n v="1"/>
  </r>
  <r>
    <s v="TBD RECORDS"/>
    <s v="TBR"/>
    <s v="NOT APPLICABLE"/>
    <s v="'-"/>
    <s v="PORTABLE SUB STREAMS"/>
    <s v="12"/>
    <s v="PORTABLE SUBSCRIPTIONS"/>
    <s v="12"/>
    <s v="TRACK"/>
    <s v="T"/>
    <s v="22-20'S"/>
    <x v="4"/>
    <s v="00884977625097"/>
    <s v="22-20'S"/>
    <s v="OCEAN"/>
    <d v="2010-06-22T00:00:00"/>
    <s v="GB8AW1000009"/>
    <s v="INTERNET ALBUM"/>
    <s v="IE"/>
    <d v="2023-11-01T00:00:00"/>
    <d v="2023-11-30T00:00:00"/>
    <s v="SPOTIFY USA INC"/>
    <n v="0.1"/>
    <n v="24"/>
  </r>
  <r>
    <s v="TBD RECORDS"/>
    <s v="TBR"/>
    <s v="NOT APPLICABLE"/>
    <s v="'-"/>
    <s v="PORTABLE SUB STREAMS"/>
    <s v="12"/>
    <s v="PORTABLE SUBSCRIPTIONS"/>
    <s v="12"/>
    <s v="TRACK"/>
    <s v="T"/>
    <s v="22-20'S"/>
    <x v="4"/>
    <s v="00884977625097"/>
    <s v="22-20'S"/>
    <s v="OCEAN"/>
    <d v="2010-06-22T00:00:00"/>
    <s v="GB8AW1000009"/>
    <s v="INTERNET ALBUM"/>
    <s v="IE"/>
    <d v="2023-11-01T00:00:00"/>
    <d v="2023-11-30T00:00:00"/>
    <s v="YOU TUBE"/>
    <n v="0.01"/>
    <n v="2"/>
  </r>
  <r>
    <s v="TBD RECORDS"/>
    <s v="TBR"/>
    <s v="NOT APPLICABLE"/>
    <s v="'-"/>
    <s v="PORTABLE SUB STREAMS"/>
    <s v="12"/>
    <s v="PORTABLE SUBSCRIPTIONS"/>
    <s v="12"/>
    <s v="TRACK"/>
    <s v="T"/>
    <s v="22-20'S"/>
    <x v="4"/>
    <s v="00884977625097"/>
    <s v="22-20'S"/>
    <s v="OCEAN"/>
    <d v="2010-06-22T00:00:00"/>
    <s v="GB8AW1000009"/>
    <s v="INTERNET ALBUM"/>
    <s v="IE"/>
    <d v="2023-10-01T00:00:00"/>
    <d v="2023-10-31T00:00:00"/>
    <s v="MUSICNET"/>
    <n v="0"/>
    <n v="1"/>
  </r>
  <r>
    <s v="TBD RECORDS"/>
    <s v="TBR"/>
    <s v="NOT APPLICABLE"/>
    <s v="'-"/>
    <s v="PORTABLE SUB STREAMS"/>
    <s v="12"/>
    <s v="PORTABLE SUBSCRIPTIONS"/>
    <s v="12"/>
    <s v="TRACK"/>
    <s v="T"/>
    <s v="22-20'S"/>
    <x v="4"/>
    <s v="00884977625097"/>
    <s v="22-20'S"/>
    <s v="OCEAN"/>
    <d v="2010-06-22T00:00:00"/>
    <s v="GB8AW1000009"/>
    <s v="INTERNET ALBUM"/>
    <s v="IE"/>
    <d v="2023-07-01T00:00:00"/>
    <d v="2023-07-31T00:00:00"/>
    <s v="LISTEN/RHAPSODY"/>
    <n v="-0.02"/>
    <n v="-2"/>
  </r>
  <r>
    <s v="TBD RECORDS"/>
    <s v="TBR"/>
    <s v="NOT APPLICABLE"/>
    <s v="'-"/>
    <s v="PORTABLE SUB STREAMS"/>
    <s v="12"/>
    <s v="PORTABLE SUBSCRIPTIONS"/>
    <s v="12"/>
    <s v="TRACK"/>
    <s v="T"/>
    <s v="22-20'S"/>
    <x v="4"/>
    <s v="00884977625097"/>
    <s v="22-20S"/>
    <s v="BITTER PILLS"/>
    <d v="2010-06-22T00:00:00"/>
    <s v="GB8AW1000007"/>
    <s v="INTERNET ALBUM"/>
    <s v="IE"/>
    <d v="2023-11-01T00:00:00"/>
    <d v="2023-11-30T00:00:00"/>
    <s v="AMAZON"/>
    <n v="7.0000000000000007E-2"/>
    <n v="9"/>
  </r>
  <r>
    <s v="TBD RECORDS"/>
    <s v="TBR"/>
    <s v="NOT APPLICABLE"/>
    <s v="'-"/>
    <s v="PORTABLE SUB STREAMS"/>
    <s v="12"/>
    <s v="PORTABLE SUBSCRIPTIONS"/>
    <s v="12"/>
    <s v="TRACK"/>
    <s v="T"/>
    <s v="22-20'S"/>
    <x v="4"/>
    <s v="00884977625097"/>
    <s v="22-20S"/>
    <s v="BITTER PILLS"/>
    <d v="2010-06-22T00:00:00"/>
    <s v="GB8AW1000007"/>
    <s v="INTERNET ALBUM"/>
    <s v="IE"/>
    <d v="2023-11-01T00:00:00"/>
    <d v="2023-11-30T00:00:00"/>
    <s v="IHeartMedia"/>
    <n v="0.01"/>
    <n v="1"/>
  </r>
  <r>
    <s v="TBD RECORDS"/>
    <s v="TBR"/>
    <s v="NOT APPLICABLE"/>
    <s v="'-"/>
    <s v="PORTABLE SUB STREAMS"/>
    <s v="12"/>
    <s v="PORTABLE SUBSCRIPTIONS"/>
    <s v="12"/>
    <s v="TRACK"/>
    <s v="T"/>
    <s v="22-20'S"/>
    <x v="4"/>
    <s v="00884977625097"/>
    <s v="22-20S"/>
    <s v="BITTER PILLS"/>
    <d v="2010-06-22T00:00:00"/>
    <s v="GB8AW1000007"/>
    <s v="INTERNET ALBUM"/>
    <s v="IE"/>
    <d v="2023-11-01T00:00:00"/>
    <d v="2023-11-30T00:00:00"/>
    <s v="SPOTIFY USA INC"/>
    <n v="0.25"/>
    <n v="50"/>
  </r>
  <r>
    <s v="TBD RECORDS"/>
    <s v="TBR"/>
    <s v="NOT APPLICABLE"/>
    <s v="'-"/>
    <s v="PORTABLE SUB STREAMS"/>
    <s v="12"/>
    <s v="PORTABLE SUBSCRIPTIONS"/>
    <s v="12"/>
    <s v="TRACK"/>
    <s v="T"/>
    <s v="22-20'S"/>
    <x v="4"/>
    <s v="00884977625097"/>
    <s v="22-20S"/>
    <s v="BITTER PILLS"/>
    <d v="2010-06-22T00:00:00"/>
    <s v="GB8AW1000007"/>
    <s v="INTERNET ALBUM"/>
    <s v="IE"/>
    <d v="2023-11-01T00:00:00"/>
    <d v="2023-11-30T00:00:00"/>
    <s v="YOU TUBE"/>
    <n v="0.03"/>
    <n v="3"/>
  </r>
  <r>
    <s v="TBD RECORDS"/>
    <s v="TBR"/>
    <s v="NOT APPLICABLE"/>
    <s v="'-"/>
    <s v="PORTABLE SUB STREAMS"/>
    <s v="12"/>
    <s v="PORTABLE SUBSCRIPTIONS"/>
    <s v="12"/>
    <s v="TRACK"/>
    <s v="T"/>
    <s v="22-20'S"/>
    <x v="4"/>
    <s v="00884977625097"/>
    <s v="22-20S"/>
    <s v="BITTER PILLS"/>
    <d v="2010-06-22T00:00:00"/>
    <s v="GB8AW1000007"/>
    <s v="INTERNET ALBUM"/>
    <s v="IE"/>
    <d v="2023-10-01T00:00:00"/>
    <d v="2023-10-31T00:00:00"/>
    <s v="MUSICNET"/>
    <n v="0"/>
    <n v="1"/>
  </r>
  <r>
    <s v="TBD RECORDS"/>
    <s v="TBR"/>
    <s v="NOT APPLICABLE"/>
    <s v="'-"/>
    <s v="PORTABLE SUB STREAMS"/>
    <s v="12"/>
    <s v="PORTABLE SUBSCRIPTIONS"/>
    <s v="12"/>
    <s v="TRACK"/>
    <s v="T"/>
    <s v="22-20'S"/>
    <x v="4"/>
    <s v="00884977625097"/>
    <s v="22-20S"/>
    <s v="BITTER PILLS"/>
    <d v="2010-06-22T00:00:00"/>
    <s v="GB8AW1000007"/>
    <s v="INTERNET ALBUM"/>
    <s v="IE"/>
    <d v="2023-07-01T00:00:00"/>
    <d v="2023-07-31T00:00:00"/>
    <s v="LISTEN/RHAPSODY"/>
    <n v="-0.03"/>
    <n v="-3"/>
  </r>
  <r>
    <s v="TBD RECORDS"/>
    <s v="TBR"/>
    <s v="NOT APPLICABLE"/>
    <s v="'-"/>
    <s v="PORTABLE SUB STREAMS"/>
    <s v="12"/>
    <s v="PORTABLE SUBSCRIPTIONS"/>
    <s v="12"/>
    <s v="TRACK"/>
    <s v="T"/>
    <s v="22-20'S"/>
    <x v="4"/>
    <s v="00884977625097"/>
    <s v="22-20S"/>
    <s v="LET IT GO"/>
    <d v="2010-06-22T00:00:00"/>
    <s v="GB8AW1000014"/>
    <s v="INTERNET ALBUM"/>
    <s v="IE"/>
    <d v="2023-11-01T00:00:00"/>
    <d v="2023-11-30T00:00:00"/>
    <s v="AMAZON"/>
    <n v="0.02"/>
    <n v="3"/>
  </r>
  <r>
    <s v="TBD RECORDS"/>
    <s v="TBR"/>
    <s v="NOT APPLICABLE"/>
    <s v="'-"/>
    <s v="PORTABLE SUB STREAMS"/>
    <s v="12"/>
    <s v="PORTABLE SUBSCRIPTIONS"/>
    <s v="12"/>
    <s v="TRACK"/>
    <s v="T"/>
    <s v="22-20'S"/>
    <x v="4"/>
    <s v="00884977625097"/>
    <s v="22-20S"/>
    <s v="LET IT GO"/>
    <d v="2010-06-22T00:00:00"/>
    <s v="GB8AW1000014"/>
    <s v="INTERNET ALBUM"/>
    <s v="IE"/>
    <d v="2023-11-01T00:00:00"/>
    <d v="2023-11-30T00:00:00"/>
    <s v="SPOTIFY USA INC"/>
    <n v="0.33"/>
    <n v="70"/>
  </r>
  <r>
    <s v="TBD RECORDS"/>
    <s v="TBR"/>
    <s v="NOT APPLICABLE"/>
    <s v="'-"/>
    <s v="PORTABLE SUB STREAMS"/>
    <s v="12"/>
    <s v="PORTABLE SUBSCRIPTIONS"/>
    <s v="12"/>
    <s v="TRACK"/>
    <s v="T"/>
    <s v="22-20'S"/>
    <x v="4"/>
    <s v="00884977625097"/>
    <s v="22-20S"/>
    <s v="LET IT GO"/>
    <d v="2010-06-22T00:00:00"/>
    <s v="GB8AW1000014"/>
    <s v="INTERNET ALBUM"/>
    <s v="IE"/>
    <d v="2023-11-01T00:00:00"/>
    <d v="2023-11-30T00:00:00"/>
    <s v="YOU TUBE"/>
    <n v="0.01"/>
    <n v="1"/>
  </r>
  <r>
    <s v="TBD RECORDS"/>
    <s v="TBR"/>
    <s v="NOT APPLICABLE"/>
    <s v="'-"/>
    <s v="PORTABLE SUB STREAMS"/>
    <s v="12"/>
    <s v="PORTABLE SUBSCRIPTIONS"/>
    <s v="12"/>
    <s v="TRACK"/>
    <s v="T"/>
    <s v="22-20'S"/>
    <x v="4"/>
    <s v="00884977625097"/>
    <s v="22-20S"/>
    <s v="LET IT GO"/>
    <d v="2010-06-22T00:00:00"/>
    <s v="GB8AW1000014"/>
    <s v="INTERNET ALBUM"/>
    <s v="IE"/>
    <d v="2023-10-01T00:00:00"/>
    <d v="2023-10-31T00:00:00"/>
    <s v="MUSICNET"/>
    <n v="0"/>
    <n v="2"/>
  </r>
  <r>
    <s v="TBD RECORDS"/>
    <s v="TBR"/>
    <s v="NOT APPLICABLE"/>
    <s v="'-"/>
    <s v="PORTABLE SUB STREAMS"/>
    <s v="12"/>
    <s v="PORTABLE SUBSCRIPTIONS"/>
    <s v="12"/>
    <s v="TRACK"/>
    <s v="T"/>
    <s v="22-20'S"/>
    <x v="4"/>
    <s v="00884977625097"/>
    <s v="22-20S"/>
    <s v="LET IT GO"/>
    <d v="2010-06-22T00:00:00"/>
    <s v="GB8AW1000014"/>
    <s v="INTERNET ALBUM"/>
    <s v="IE"/>
    <d v="2023-07-01T00:00:00"/>
    <d v="2023-07-31T00:00:00"/>
    <s v="LISTEN/RHAPSODY"/>
    <n v="0"/>
    <n v="-1"/>
  </r>
  <r>
    <s v="TBD RECORDS"/>
    <s v="TBR"/>
    <s v="NOT APPLICABLE"/>
    <s v="'-"/>
    <s v="PORTABLE SUB STREAMS"/>
    <s v="12"/>
    <s v="PORTABLE SUBSCRIPTIONS"/>
    <s v="12"/>
    <s v="TRACK"/>
    <s v="T"/>
    <s v="22-20'S"/>
    <x v="4"/>
    <s v="00884977625097"/>
    <s v="22-20S"/>
    <s v="LET IT GO"/>
    <d v="2010-06-22T00:00:00"/>
    <s v="GB8AW1000014"/>
    <s v="INTERNET ALBUM"/>
    <s v="IE"/>
    <d v="2023-06-01T00:00:00"/>
    <d v="2023-06-30T00:00:00"/>
    <s v="LISTEN/RHAPSODY"/>
    <n v="0.01"/>
    <n v="1"/>
  </r>
  <r>
    <s v="TBD RECORDS"/>
    <s v="TBR"/>
    <s v="NOT APPLICABLE"/>
    <s v="'-"/>
    <s v="PORTABLE SUB STREAMS"/>
    <s v="12"/>
    <s v="PORTABLE SUBSCRIPTIONS"/>
    <s v="12"/>
    <s v="TRACK"/>
    <s v="T"/>
    <s v="22-20'S"/>
    <x v="4"/>
    <s v="00884977625097"/>
    <s v="22-20S"/>
    <s v="SHAKE, SHIVER, AND MOAN"/>
    <d v="2010-06-22T00:00:00"/>
    <s v="GB8AW1000011"/>
    <s v="INTERNET ALBUM"/>
    <s v="IE"/>
    <d v="2023-11-01T00:00:00"/>
    <d v="2023-11-30T00:00:00"/>
    <s v="AMAZON"/>
    <n v="0.08"/>
    <n v="6"/>
  </r>
  <r>
    <s v="TBD RECORDS"/>
    <s v="TBR"/>
    <s v="NOT APPLICABLE"/>
    <s v="'-"/>
    <s v="PORTABLE SUB STREAMS"/>
    <s v="12"/>
    <s v="PORTABLE SUBSCRIPTIONS"/>
    <s v="12"/>
    <s v="TRACK"/>
    <s v="T"/>
    <s v="22-20'S"/>
    <x v="4"/>
    <s v="00884977625097"/>
    <s v="22-20S"/>
    <s v="SHAKE, SHIVER, AND MOAN"/>
    <d v="2010-06-22T00:00:00"/>
    <s v="GB8AW1000011"/>
    <s v="INTERNET ALBUM"/>
    <s v="IE"/>
    <d v="2023-11-01T00:00:00"/>
    <d v="2023-11-30T00:00:00"/>
    <s v="Pandora"/>
    <n v="0.02"/>
    <n v="3"/>
  </r>
  <r>
    <s v="TBD RECORDS"/>
    <s v="TBR"/>
    <s v="NOT APPLICABLE"/>
    <s v="'-"/>
    <s v="PORTABLE SUB STREAMS"/>
    <s v="12"/>
    <s v="PORTABLE SUBSCRIPTIONS"/>
    <s v="12"/>
    <s v="TRACK"/>
    <s v="T"/>
    <s v="22-20'S"/>
    <x v="4"/>
    <s v="00884977625097"/>
    <s v="22-20S"/>
    <s v="SHAKE, SHIVER, AND MOAN"/>
    <d v="2010-06-22T00:00:00"/>
    <s v="GB8AW1000011"/>
    <s v="INTERNET ALBUM"/>
    <s v="IE"/>
    <d v="2023-11-01T00:00:00"/>
    <d v="2023-11-30T00:00:00"/>
    <s v="SPOTIFY USA INC"/>
    <n v="0.55000000000000004"/>
    <n v="128"/>
  </r>
  <r>
    <s v="TBD RECORDS"/>
    <s v="TBR"/>
    <s v="NOT APPLICABLE"/>
    <s v="'-"/>
    <s v="PORTABLE SUB STREAMS"/>
    <s v="12"/>
    <s v="PORTABLE SUBSCRIPTIONS"/>
    <s v="12"/>
    <s v="TRACK"/>
    <s v="T"/>
    <s v="22-20'S"/>
    <x v="4"/>
    <s v="00884977625097"/>
    <s v="22-20S"/>
    <s v="SHAKE, SHIVER, AND MOAN"/>
    <d v="2010-06-22T00:00:00"/>
    <s v="GB8AW1000011"/>
    <s v="INTERNET ALBUM"/>
    <s v="IE"/>
    <d v="2023-11-01T00:00:00"/>
    <d v="2023-11-30T00:00:00"/>
    <s v="YOU TUBE"/>
    <n v="0.09"/>
    <n v="12"/>
  </r>
  <r>
    <s v="TBD RECORDS"/>
    <s v="TBR"/>
    <s v="NOT APPLICABLE"/>
    <s v="'-"/>
    <s v="PORTABLE SUB STREAMS"/>
    <s v="12"/>
    <s v="PORTABLE SUBSCRIPTIONS"/>
    <s v="12"/>
    <s v="TRACK"/>
    <s v="T"/>
    <s v="22-20'S"/>
    <x v="4"/>
    <s v="00884977625097"/>
    <s v="22-20S"/>
    <s v="SHAKE, SHIVER, AND MOAN"/>
    <d v="2010-06-22T00:00:00"/>
    <s v="GB8AW1000011"/>
    <s v="INTERNET ALBUM"/>
    <s v="IE"/>
    <d v="2023-10-01T00:00:00"/>
    <d v="2023-10-31T00:00:00"/>
    <s v="MUSICNET"/>
    <n v="0"/>
    <n v="1"/>
  </r>
  <r>
    <s v="TBD RECORDS"/>
    <s v="TBR"/>
    <s v="NOT APPLICABLE"/>
    <s v="'-"/>
    <s v="PORTABLE SUB STREAMS"/>
    <s v="12"/>
    <s v="PORTABLE SUBSCRIPTIONS"/>
    <s v="12"/>
    <s v="TRACK"/>
    <s v="T"/>
    <s v="22-20'S"/>
    <x v="4"/>
    <s v="00884977625097"/>
    <s v="22-20S"/>
    <s v="SHAKE, SHIVER, AND MOAN"/>
    <d v="2010-06-22T00:00:00"/>
    <s v="GB8AW1000011"/>
    <s v="INTERNET ALBUM"/>
    <s v="IE"/>
    <d v="2023-10-01T00:00:00"/>
    <d v="2023-10-31T00:00:00"/>
    <s v="WIMP/TIDAL"/>
    <n v="0.04"/>
    <n v="3"/>
  </r>
  <r>
    <s v="TBD RECORDS"/>
    <s v="TBR"/>
    <s v="NOT APPLICABLE"/>
    <s v="'-"/>
    <s v="PORTABLE SUB STREAMS"/>
    <s v="12"/>
    <s v="PORTABLE SUBSCRIPTIONS"/>
    <s v="12"/>
    <s v="TRACK"/>
    <s v="T"/>
    <s v="22-20'S"/>
    <x v="4"/>
    <s v="00884977625097"/>
    <s v="22-20S"/>
    <s v="SHAKE, SHIVER, AND MOAN"/>
    <d v="2010-06-22T00:00:00"/>
    <s v="GB8AW1000011"/>
    <s v="INTERNET ALBUM"/>
    <s v="IE"/>
    <d v="2023-07-01T00:00:00"/>
    <d v="2023-07-31T00:00:00"/>
    <s v="LISTEN/RHAPSODY"/>
    <n v="0"/>
    <n v="-1"/>
  </r>
  <r>
    <s v="TBD RECORDS"/>
    <s v="TBR"/>
    <s v="NOT APPLICABLE"/>
    <s v="'-"/>
    <s v="PORTABLE SUB STREAMS"/>
    <s v="12"/>
    <s v="PORTABLE SUBSCRIPTIONS"/>
    <s v="12"/>
    <s v="TRACK"/>
    <s v="T"/>
    <s v="22-20'S"/>
    <x v="4"/>
    <s v="00884977625097"/>
    <s v="22-20S"/>
    <s v="TALK TO ME"/>
    <d v="2010-06-22T00:00:00"/>
    <s v="GB8AW1000008"/>
    <s v="INTERNET ALBUM"/>
    <s v="IE"/>
    <d v="2023-11-01T00:00:00"/>
    <d v="2023-11-30T00:00:00"/>
    <s v="AMAZON"/>
    <n v="0.01"/>
    <n v="1"/>
  </r>
  <r>
    <s v="TBD RECORDS"/>
    <s v="TBR"/>
    <s v="NOT APPLICABLE"/>
    <s v="'-"/>
    <s v="PORTABLE SUB STREAMS"/>
    <s v="12"/>
    <s v="PORTABLE SUBSCRIPTIONS"/>
    <s v="12"/>
    <s v="TRACK"/>
    <s v="T"/>
    <s v="22-20'S"/>
    <x v="4"/>
    <s v="00884977625097"/>
    <s v="22-20S"/>
    <s v="TALK TO ME"/>
    <d v="2010-06-22T00:00:00"/>
    <s v="GB8AW1000008"/>
    <s v="INTERNET ALBUM"/>
    <s v="IE"/>
    <d v="2023-11-01T00:00:00"/>
    <d v="2023-11-30T00:00:00"/>
    <s v="Pandora"/>
    <n v="0"/>
    <n v="1"/>
  </r>
  <r>
    <s v="TBD RECORDS"/>
    <s v="TBR"/>
    <s v="NOT APPLICABLE"/>
    <s v="'-"/>
    <s v="PORTABLE SUB STREAMS"/>
    <s v="12"/>
    <s v="PORTABLE SUBSCRIPTIONS"/>
    <s v="12"/>
    <s v="TRACK"/>
    <s v="T"/>
    <s v="22-20'S"/>
    <x v="4"/>
    <s v="00884977625097"/>
    <s v="22-20S"/>
    <s v="TALK TO ME"/>
    <d v="2010-06-22T00:00:00"/>
    <s v="GB8AW1000008"/>
    <s v="INTERNET ALBUM"/>
    <s v="IE"/>
    <d v="2023-11-01T00:00:00"/>
    <d v="2023-11-30T00:00:00"/>
    <s v="SPOTIFY USA INC"/>
    <n v="0.28000000000000003"/>
    <n v="67"/>
  </r>
  <r>
    <s v="TBD RECORDS"/>
    <s v="TBR"/>
    <s v="NOT APPLICABLE"/>
    <s v="'-"/>
    <s v="PORTABLE SUB STREAMS"/>
    <s v="12"/>
    <s v="PORTABLE SUBSCRIPTIONS"/>
    <s v="12"/>
    <s v="TRACK"/>
    <s v="T"/>
    <s v="22-20'S"/>
    <x v="4"/>
    <s v="00884977625097"/>
    <s v="22-20S"/>
    <s v="TALK TO ME"/>
    <d v="2010-06-22T00:00:00"/>
    <s v="GB8AW1000008"/>
    <s v="INTERNET ALBUM"/>
    <s v="IE"/>
    <d v="2023-11-01T00:00:00"/>
    <d v="2023-11-30T00:00:00"/>
    <s v="YOU TUBE"/>
    <n v="0.01"/>
    <n v="1"/>
  </r>
  <r>
    <s v="TBD RECORDS"/>
    <s v="TBR"/>
    <s v="NOT APPLICABLE"/>
    <s v="'-"/>
    <s v="PORTABLE SUB STREAMS"/>
    <s v="12"/>
    <s v="PORTABLE SUBSCRIPTIONS"/>
    <s v="12"/>
    <s v="TRACK"/>
    <s v="T"/>
    <s v="22-20'S"/>
    <x v="4"/>
    <s v="00884977625097"/>
    <s v="22-20S"/>
    <s v="TALK TO ME"/>
    <d v="2010-06-22T00:00:00"/>
    <s v="GB8AW1000008"/>
    <s v="INTERNET ALBUM"/>
    <s v="IE"/>
    <d v="2023-10-01T00:00:00"/>
    <d v="2023-10-31T00:00:00"/>
    <s v="MUSICNET"/>
    <n v="0"/>
    <n v="1"/>
  </r>
  <r>
    <s v="TBD RECORDS"/>
    <s v="TBR"/>
    <s v="NOT APPLICABLE"/>
    <s v="'-"/>
    <s v="PORTABLE SUB STREAMS"/>
    <s v="12"/>
    <s v="PORTABLE SUBSCRIPTIONS"/>
    <s v="12"/>
    <s v="TRACK"/>
    <s v="T"/>
    <s v="22-20'S"/>
    <x v="4"/>
    <s v="00884977625097"/>
    <s v="22-20S"/>
    <s v="TALK TO ME"/>
    <d v="2010-06-22T00:00:00"/>
    <s v="GB8AW1000008"/>
    <s v="INTERNET ALBUM"/>
    <s v="IE"/>
    <d v="2023-10-01T00:00:00"/>
    <d v="2023-10-31T00:00:00"/>
    <s v="WIMP/TIDAL"/>
    <n v="0.01"/>
    <n v="1"/>
  </r>
  <r>
    <s v="TBD RECORDS"/>
    <s v="TBR"/>
    <s v="NOT APPLICABLE"/>
    <s v="'-"/>
    <s v="PORTABLE SUB STREAMS"/>
    <s v="12"/>
    <s v="PORTABLE SUBSCRIPTIONS"/>
    <s v="12"/>
    <s v="TRACK"/>
    <s v="T"/>
    <s v="22-20'S"/>
    <x v="4"/>
    <s v="00884977625097"/>
    <s v="22-20S"/>
    <s v="TALK TO ME"/>
    <d v="2010-06-22T00:00:00"/>
    <s v="GB8AW1000008"/>
    <s v="INTERNET ALBUM"/>
    <s v="IE"/>
    <d v="2023-07-01T00:00:00"/>
    <d v="2023-07-31T00:00:00"/>
    <s v="LISTEN/RHAPSODY"/>
    <n v="-0.01"/>
    <n v="-1"/>
  </r>
  <r>
    <s v="TBD RECORDS"/>
    <s v="TBR"/>
    <s v="NOT APPLICABLE"/>
    <s v="'-"/>
    <s v="PORTABLE SUB STREAMS"/>
    <s v="12"/>
    <s v="PORTABLE SUBSCRIPTIONS"/>
    <s v="12"/>
    <s v="TRACK"/>
    <s v="T"/>
    <s v="22-20'S"/>
    <x v="4"/>
    <s v="00884977625097"/>
    <s v="22-20S"/>
    <s v="TALK TO ME"/>
    <d v="2010-06-22T00:00:00"/>
    <s v="GB8AW1000008"/>
    <s v="INTERNET ALBUM"/>
    <s v="IE"/>
    <d v="2023-06-01T00:00:00"/>
    <d v="2023-06-30T00:00:00"/>
    <s v="LISTEN/RHAPSODY"/>
    <n v="0.02"/>
    <n v="1"/>
  </r>
  <r>
    <s v="TBD RECORDS"/>
    <s v="TBR"/>
    <s v="NOT APPLICABLE"/>
    <s v="'-"/>
    <s v="PORTABLE SUB STREAMS"/>
    <s v="12"/>
    <s v="PORTABLE SUBSCRIPTIONS"/>
    <s v="12"/>
    <s v="TRACK"/>
    <s v="T"/>
    <s v="AUTOLUX"/>
    <x v="5"/>
    <s v="00884977919646"/>
    <s v="AUTOLUX"/>
    <s v="23 WATT APPLE JUICE"/>
    <d v="2011-03-01T00:00:00"/>
    <s v="USTBD1100001"/>
    <s v="INTERNET ALBUM"/>
    <s v="IE"/>
    <d v="2023-11-01T00:00:00"/>
    <d v="2023-11-30T00:00:00"/>
    <s v="AMAZON"/>
    <n v="0.11"/>
    <n v="10"/>
  </r>
  <r>
    <s v="TBD RECORDS"/>
    <s v="TBR"/>
    <s v="NOT APPLICABLE"/>
    <s v="'-"/>
    <s v="PORTABLE SUB STREAMS"/>
    <s v="12"/>
    <s v="PORTABLE SUBSCRIPTIONS"/>
    <s v="12"/>
    <s v="TRACK"/>
    <s v="T"/>
    <s v="AUTOLUX"/>
    <x v="5"/>
    <s v="00884977919646"/>
    <s v="AUTOLUX"/>
    <s v="23 WATT APPLE JUICE"/>
    <d v="2011-03-01T00:00:00"/>
    <s v="USTBD1100001"/>
    <s v="INTERNET ALBUM"/>
    <s v="IE"/>
    <d v="2023-11-01T00:00:00"/>
    <d v="2023-11-30T00:00:00"/>
    <s v="Pandora"/>
    <n v="0"/>
    <n v="1"/>
  </r>
  <r>
    <s v="TBD RECORDS"/>
    <s v="TBR"/>
    <s v="NOT APPLICABLE"/>
    <s v="'-"/>
    <s v="PORTABLE SUB STREAMS"/>
    <s v="12"/>
    <s v="PORTABLE SUBSCRIPTIONS"/>
    <s v="12"/>
    <s v="TRACK"/>
    <s v="T"/>
    <s v="AUTOLUX"/>
    <x v="5"/>
    <s v="00884977919646"/>
    <s v="AUTOLUX"/>
    <s v="23 WATT APPLE JUICE"/>
    <d v="2011-03-01T00:00:00"/>
    <s v="USTBD1100001"/>
    <s v="INTERNET ALBUM"/>
    <s v="IE"/>
    <d v="2023-11-01T00:00:00"/>
    <d v="2023-11-30T00:00:00"/>
    <s v="SPOTIFY USA INC"/>
    <n v="0.7"/>
    <n v="155"/>
  </r>
  <r>
    <s v="TBD RECORDS"/>
    <s v="TBR"/>
    <s v="NOT APPLICABLE"/>
    <s v="'-"/>
    <s v="PORTABLE SUB STREAMS"/>
    <s v="12"/>
    <s v="PORTABLE SUBSCRIPTIONS"/>
    <s v="12"/>
    <s v="TRACK"/>
    <s v="T"/>
    <s v="AUTOLUX"/>
    <x v="5"/>
    <s v="00884977919646"/>
    <s v="AUTOLUX"/>
    <s v="23 WATT APPLE JUICE"/>
    <d v="2011-03-01T00:00:00"/>
    <s v="USTBD1100001"/>
    <s v="INTERNET ALBUM"/>
    <s v="IE"/>
    <d v="2023-11-01T00:00:00"/>
    <d v="2023-11-30T00:00:00"/>
    <s v="Xandrie USA, Inc"/>
    <n v="0.01"/>
    <n v="1"/>
  </r>
  <r>
    <s v="TBD RECORDS"/>
    <s v="TBR"/>
    <s v="NOT APPLICABLE"/>
    <s v="'-"/>
    <s v="PORTABLE SUB STREAMS"/>
    <s v="12"/>
    <s v="PORTABLE SUBSCRIPTIONS"/>
    <s v="12"/>
    <s v="TRACK"/>
    <s v="T"/>
    <s v="AUTOLUX"/>
    <x v="5"/>
    <s v="00884977919646"/>
    <s v="AUTOLUX"/>
    <s v="23 WATT APPLE JUICE"/>
    <d v="2011-03-01T00:00:00"/>
    <s v="USTBD1100001"/>
    <s v="INTERNET ALBUM"/>
    <s v="IE"/>
    <d v="2023-10-01T00:00:00"/>
    <d v="2023-10-31T00:00:00"/>
    <s v="WIMP/TIDAL"/>
    <n v="0.01"/>
    <n v="1"/>
  </r>
  <r>
    <s v="TBD RECORDS"/>
    <s v="TBR"/>
    <s v="NOT APPLICABLE"/>
    <s v="'-"/>
    <s v="PORTABLE SUB STREAMS"/>
    <s v="12"/>
    <s v="PORTABLE SUBSCRIPTIONS"/>
    <s v="12"/>
    <s v="TRACK"/>
    <s v="T"/>
    <s v="AUTOLUX"/>
    <x v="5"/>
    <s v="00884977919646"/>
    <s v="AUTOLUX"/>
    <s v="BLACK LEAVES"/>
    <d v="2011-03-01T00:00:00"/>
    <s v="USTBD1100003"/>
    <s v="INTERNET ALBUM"/>
    <s v="IE"/>
    <d v="2023-11-01T00:00:00"/>
    <d v="2023-11-30T00:00:00"/>
    <s v="AMAZON"/>
    <n v="0.05"/>
    <n v="6"/>
  </r>
  <r>
    <s v="TBD RECORDS"/>
    <s v="TBR"/>
    <s v="NOT APPLICABLE"/>
    <s v="'-"/>
    <s v="PORTABLE SUB STREAMS"/>
    <s v="12"/>
    <s v="PORTABLE SUBSCRIPTIONS"/>
    <s v="12"/>
    <s v="TRACK"/>
    <s v="T"/>
    <s v="AUTOLUX"/>
    <x v="5"/>
    <s v="00884977919646"/>
    <s v="AUTOLUX"/>
    <s v="BLACK LEAVES"/>
    <d v="2011-03-01T00:00:00"/>
    <s v="USTBD1100003"/>
    <s v="INTERNET ALBUM"/>
    <s v="IE"/>
    <d v="2023-11-01T00:00:00"/>
    <d v="2023-11-30T00:00:00"/>
    <s v="SPOTIFY USA INC"/>
    <n v="0.13"/>
    <n v="31"/>
  </r>
  <r>
    <s v="TBD RECORDS"/>
    <s v="TBR"/>
    <s v="NOT APPLICABLE"/>
    <s v="'-"/>
    <s v="PORTABLE SUB STREAMS"/>
    <s v="12"/>
    <s v="PORTABLE SUBSCRIPTIONS"/>
    <s v="12"/>
    <s v="TRACK"/>
    <s v="T"/>
    <s v="AUTOLUX"/>
    <x v="5"/>
    <s v="00884977919646"/>
    <s v="AUTOLUX"/>
    <s v="BLACK LEAVES"/>
    <d v="2011-03-01T00:00:00"/>
    <s v="USTBD1100003"/>
    <s v="INTERNET ALBUM"/>
    <s v="IE"/>
    <d v="2023-11-01T00:00:00"/>
    <d v="2023-11-30T00:00:00"/>
    <s v="Xandrie USA, Inc"/>
    <n v="0.01"/>
    <n v="1"/>
  </r>
  <r>
    <s v="TBD RECORDS"/>
    <s v="TBR"/>
    <s v="NOT APPLICABLE"/>
    <s v="'-"/>
    <s v="PORTABLE SUB STREAMS"/>
    <s v="12"/>
    <s v="PORTABLE SUBSCRIPTIONS"/>
    <s v="12"/>
    <s v="TRACK"/>
    <s v="T"/>
    <s v="AUTOLUX"/>
    <x v="5"/>
    <s v="00884977919646"/>
    <s v="AUTOLUX"/>
    <s v="BLACK LEAVES"/>
    <d v="2011-03-01T00:00:00"/>
    <s v="USTBD1100003"/>
    <s v="INTERNET ALBUM"/>
    <s v="IE"/>
    <d v="2023-10-01T00:00:00"/>
    <d v="2023-10-31T00:00:00"/>
    <s v="WIMP/TIDAL"/>
    <n v="0.01"/>
    <n v="1"/>
  </r>
  <r>
    <s v="TBD RECORDS"/>
    <s v="TBR"/>
    <s v="NOT APPLICABLE"/>
    <s v="'-"/>
    <s v="PORTABLE SUB STREAMS"/>
    <s v="12"/>
    <s v="PORTABLE SUBSCRIPTIONS"/>
    <s v="12"/>
    <s v="TRACK"/>
    <s v="T"/>
    <s v="AUTOLUX"/>
    <x v="5"/>
    <s v="00884977919646"/>
    <s v="AUTOLUX"/>
    <s v="KISSPROOF"/>
    <d v="2011-03-01T00:00:00"/>
    <s v="USTBD1100002"/>
    <s v="INTERNET ALBUM"/>
    <s v="IE"/>
    <d v="2023-11-01T00:00:00"/>
    <d v="2023-11-30T00:00:00"/>
    <s v="AMAZON"/>
    <n v="0.06"/>
    <n v="6"/>
  </r>
  <r>
    <s v="TBD RECORDS"/>
    <s v="TBR"/>
    <s v="NOT APPLICABLE"/>
    <s v="'-"/>
    <s v="PORTABLE SUB STREAMS"/>
    <s v="12"/>
    <s v="PORTABLE SUBSCRIPTIONS"/>
    <s v="12"/>
    <s v="TRACK"/>
    <s v="T"/>
    <s v="AUTOLUX"/>
    <x v="5"/>
    <s v="00884977919646"/>
    <s v="AUTOLUX"/>
    <s v="KISSPROOF"/>
    <d v="2011-03-01T00:00:00"/>
    <s v="USTBD1100002"/>
    <s v="INTERNET ALBUM"/>
    <s v="IE"/>
    <d v="2023-11-01T00:00:00"/>
    <d v="2023-11-30T00:00:00"/>
    <s v="SPOTIFY USA INC"/>
    <n v="0.1"/>
    <n v="21"/>
  </r>
  <r>
    <s v="TBD RECORDS"/>
    <s v="TBR"/>
    <s v="NOT APPLICABLE"/>
    <s v="'-"/>
    <s v="PORTABLE SUB STREAMS"/>
    <s v="12"/>
    <s v="PORTABLE SUBSCRIPTIONS"/>
    <s v="12"/>
    <s v="TRACK"/>
    <s v="T"/>
    <s v="AUTOLUX"/>
    <x v="5"/>
    <s v="00884977919646"/>
    <s v="AUTOLUX"/>
    <s v="KISSPROOF"/>
    <d v="2011-03-01T00:00:00"/>
    <s v="USTBD1100002"/>
    <s v="INTERNET ALBUM"/>
    <s v="IE"/>
    <d v="2023-11-01T00:00:00"/>
    <d v="2023-11-30T00:00:00"/>
    <s v="Xandrie USA, Inc"/>
    <n v="0.01"/>
    <n v="1"/>
  </r>
  <r>
    <s v="TBD RECORDS"/>
    <s v="TBR"/>
    <s v="NOT APPLICABLE"/>
    <s v="'-"/>
    <s v="PORTABLE SUB STREAMS"/>
    <s v="12"/>
    <s v="PORTABLE SUBSCRIPTIONS"/>
    <s v="12"/>
    <s v="TRACK"/>
    <s v="T"/>
    <s v="AUTOLUX"/>
    <x v="5"/>
    <s v="00884977919646"/>
    <s v="AUTOLUX"/>
    <s v="KISSPROOF"/>
    <d v="2011-03-01T00:00:00"/>
    <s v="USTBD1100002"/>
    <s v="INTERNET ALBUM"/>
    <s v="IE"/>
    <d v="2023-11-01T00:00:00"/>
    <d v="2023-11-30T00:00:00"/>
    <s v="YOU TUBE"/>
    <n v="0.01"/>
    <n v="1"/>
  </r>
  <r>
    <s v="TBD RECORDS"/>
    <s v="TBR"/>
    <s v="NOT APPLICABLE"/>
    <s v="'-"/>
    <s v="PORTABLE SUB STREAMS"/>
    <s v="12"/>
    <s v="PORTABLE SUBSCRIPTIONS"/>
    <s v="12"/>
    <s v="TRACK"/>
    <s v="T"/>
    <s v="OTHER LIVES"/>
    <x v="2"/>
    <s v="00884977995282"/>
    <s v="OTHER LIVES"/>
    <s v="DEAD IN THE WATER"/>
    <d v="2011-04-03T00:00:00"/>
    <s v="USTBD1100033"/>
    <s v="INTERNET ALBUM"/>
    <s v="IE"/>
    <d v="2023-11-01T00:00:00"/>
    <d v="2023-11-30T00:00:00"/>
    <s v="AMAZON"/>
    <n v="0.44"/>
    <n v="36"/>
  </r>
  <r>
    <s v="TBD RECORDS"/>
    <s v="TBR"/>
    <s v="NOT APPLICABLE"/>
    <s v="'-"/>
    <s v="PORTABLE SUB STREAMS"/>
    <s v="12"/>
    <s v="PORTABLE SUBSCRIPTIONS"/>
    <s v="12"/>
    <s v="TRACK"/>
    <s v="T"/>
    <s v="OTHER LIVES"/>
    <x v="2"/>
    <s v="00884977995282"/>
    <s v="OTHER LIVES"/>
    <s v="DEAD IN THE WATER"/>
    <d v="2011-04-03T00:00:00"/>
    <s v="USTBD1100033"/>
    <s v="INTERNET ALBUM"/>
    <s v="IE"/>
    <d v="2023-11-01T00:00:00"/>
    <d v="2023-11-30T00:00:00"/>
    <s v="Pandora"/>
    <n v="0.03"/>
    <n v="4"/>
  </r>
  <r>
    <s v="TBD RECORDS"/>
    <s v="TBR"/>
    <s v="NOT APPLICABLE"/>
    <s v="'-"/>
    <s v="PORTABLE SUB STREAMS"/>
    <s v="12"/>
    <s v="PORTABLE SUBSCRIPTIONS"/>
    <s v="12"/>
    <s v="TRACK"/>
    <s v="T"/>
    <s v="OTHER LIVES"/>
    <x v="2"/>
    <s v="00884977995282"/>
    <s v="OTHER LIVES"/>
    <s v="DEAD IN THE WATER"/>
    <d v="2011-04-03T00:00:00"/>
    <s v="USTBD1100033"/>
    <s v="INTERNET ALBUM"/>
    <s v="IE"/>
    <d v="2023-11-01T00:00:00"/>
    <d v="2023-11-30T00:00:00"/>
    <s v="SPOTIFY USA INC"/>
    <n v="2.35"/>
    <n v="537"/>
  </r>
  <r>
    <s v="TBD RECORDS"/>
    <s v="TBR"/>
    <s v="NOT APPLICABLE"/>
    <s v="'-"/>
    <s v="PORTABLE SUB STREAMS"/>
    <s v="12"/>
    <s v="PORTABLE SUBSCRIPTIONS"/>
    <s v="12"/>
    <s v="TRACK"/>
    <s v="T"/>
    <s v="OTHER LIVES"/>
    <x v="2"/>
    <s v="00884977995282"/>
    <s v="OTHER LIVES"/>
    <s v="DEAD IN THE WATER"/>
    <d v="2011-04-03T00:00:00"/>
    <s v="USTBD1100033"/>
    <s v="INTERNET ALBUM"/>
    <s v="IE"/>
    <d v="2023-11-01T00:00:00"/>
    <d v="2023-11-30T00:00:00"/>
    <s v="YOU TUBE"/>
    <n v="0.08"/>
    <n v="9"/>
  </r>
  <r>
    <s v="TBD RECORDS"/>
    <s v="TBR"/>
    <s v="NOT APPLICABLE"/>
    <s v="'-"/>
    <s v="PORTABLE SUB STREAMS"/>
    <s v="12"/>
    <s v="PORTABLE SUBSCRIPTIONS"/>
    <s v="12"/>
    <s v="TRACK"/>
    <s v="T"/>
    <s v="OTHER LIVES"/>
    <x v="2"/>
    <s v="00884977995282"/>
    <s v="OTHER LIVES"/>
    <s v="DEAD IN THE WATER"/>
    <d v="2011-04-03T00:00:00"/>
    <s v="USTBD1100033"/>
    <s v="INTERNET ALBUM"/>
    <s v="IE"/>
    <d v="2023-10-01T00:00:00"/>
    <d v="2023-10-31T00:00:00"/>
    <s v="SoundCloud"/>
    <n v="0.02"/>
    <n v="1"/>
  </r>
  <r>
    <s v="TBD RECORDS"/>
    <s v="TBR"/>
    <s v="NOT APPLICABLE"/>
    <s v="'-"/>
    <s v="PORTABLE SUB STREAMS"/>
    <s v="12"/>
    <s v="PORTABLE SUBSCRIPTIONS"/>
    <s v="12"/>
    <s v="TRACK"/>
    <s v="T"/>
    <s v="OTHER LIVES"/>
    <x v="2"/>
    <s v="00884977995282"/>
    <s v="OTHER LIVES"/>
    <s v="DEAD IN THE WATER"/>
    <d v="2011-04-03T00:00:00"/>
    <s v="USTBD1100033"/>
    <s v="INTERNET ALBUM"/>
    <s v="IE"/>
    <d v="2023-10-01T00:00:00"/>
    <d v="2023-10-31T00:00:00"/>
    <s v="WIMP/TIDAL"/>
    <n v="0.03"/>
    <n v="5"/>
  </r>
  <r>
    <s v="TBD RECORDS"/>
    <s v="TBR"/>
    <s v="NOT APPLICABLE"/>
    <s v="'-"/>
    <s v="PORTABLE SUB STREAMS"/>
    <s v="12"/>
    <s v="PORTABLE SUBSCRIPTIONS"/>
    <s v="12"/>
    <s v="TRACK"/>
    <s v="T"/>
    <s v="OTHER LIVES"/>
    <x v="2"/>
    <s v="00884977995282"/>
    <s v="OTHER LIVES"/>
    <s v="DEAD IN THE WATER"/>
    <d v="2011-04-03T00:00:00"/>
    <s v="USTBD1100033"/>
    <s v="INTERNET ALBUM"/>
    <s v="IE"/>
    <d v="2023-08-01T00:00:00"/>
    <d v="2023-08-31T00:00:00"/>
    <s v="LISTEN/RHAPSODY"/>
    <n v="0.05"/>
    <n v="3"/>
  </r>
  <r>
    <s v="TBD RECORDS"/>
    <s v="TBR"/>
    <s v="NOT APPLICABLE"/>
    <s v="'-"/>
    <s v="PORTABLE SUB STREAMS"/>
    <s v="12"/>
    <s v="PORTABLE SUBSCRIPTIONS"/>
    <s v="12"/>
    <s v="TRACK"/>
    <s v="T"/>
    <s v="OTHER LIVES"/>
    <x v="2"/>
    <s v="00884977995282"/>
    <s v="OTHER LIVES"/>
    <s v="DEAD IN THE WATER"/>
    <d v="2011-04-03T00:00:00"/>
    <s v="USTBD1100033"/>
    <s v="INTERNET ALBUM"/>
    <s v="IE"/>
    <d v="2023-07-01T00:00:00"/>
    <d v="2023-07-31T00:00:00"/>
    <s v="LISTEN/RHAPSODY"/>
    <n v="0.03"/>
    <n v="0"/>
  </r>
  <r>
    <s v="TBD RECORDS"/>
    <s v="TBR"/>
    <s v="NOT APPLICABLE"/>
    <s v="'-"/>
    <s v="PORTABLE SUB STREAMS"/>
    <s v="12"/>
    <s v="PORTABLE SUBSCRIPTIONS"/>
    <s v="12"/>
    <s v="TRACK"/>
    <s v="T"/>
    <s v="OTHER LIVES"/>
    <x v="2"/>
    <s v="00884977995282"/>
    <s v="OTHER LIVES"/>
    <s v="DEAD IN THE WATER"/>
    <d v="2011-04-03T00:00:00"/>
    <s v="USTBD1100033"/>
    <s v="INTERNET ALBUM"/>
    <s v="IE"/>
    <d v="2023-06-01T00:00:00"/>
    <d v="2023-06-30T00:00:00"/>
    <s v="LISTEN/RHAPSODY"/>
    <n v="0.12"/>
    <n v="6"/>
  </r>
  <r>
    <s v="TBD RECORDS"/>
    <s v="TBR"/>
    <s v="NOT APPLICABLE"/>
    <s v="'-"/>
    <s v="PORTABLE SUB STREAMS"/>
    <s v="12"/>
    <s v="PORTABLE SUBSCRIPTIONS"/>
    <s v="12"/>
    <s v="TRACK"/>
    <s v="T"/>
    <s v="OTHER LIVES"/>
    <x v="2"/>
    <s v="00884977995282"/>
    <s v="OTHER LIVES"/>
    <s v="DEAD IN THE WATER"/>
    <d v="2011-04-03T00:00:00"/>
    <s v="USTBD1100033"/>
    <s v="INTERNET ALBUM"/>
    <s v="IE"/>
    <d v="2023-04-01T00:00:00"/>
    <d v="2023-04-30T00:00:00"/>
    <s v="BROADBAND INSTRUMENTS CORP."/>
    <n v="0.01"/>
    <n v="1"/>
  </r>
  <r>
    <s v="TBD RECORDS"/>
    <s v="TBR"/>
    <s v="NOT APPLICABLE"/>
    <s v="'-"/>
    <s v="PORTABLE SUB STREAMS"/>
    <s v="12"/>
    <s v="PORTABLE SUBSCRIPTIONS"/>
    <s v="12"/>
    <s v="TRACK"/>
    <s v="T"/>
    <s v="THE HENRY CLAY PEOPLE"/>
    <x v="9"/>
    <s v="00886443084117"/>
    <s v="THE HENRY CLAY PEOPLE"/>
    <s v="CALIFORNIA WILDFIRE"/>
    <d v="2011-06-21T00:00:00"/>
    <s v="USTBD1100005"/>
    <s v="INTERNET ALBUM"/>
    <s v="IE"/>
    <d v="2023-11-01T00:00:00"/>
    <d v="2023-11-30T00:00:00"/>
    <s v="AMAZON"/>
    <n v="0.02"/>
    <n v="2"/>
  </r>
  <r>
    <s v="TBD RECORDS"/>
    <s v="TBR"/>
    <s v="NOT APPLICABLE"/>
    <s v="'-"/>
    <s v="PORTABLE SUB STREAMS"/>
    <s v="12"/>
    <s v="PORTABLE SUBSCRIPTIONS"/>
    <s v="12"/>
    <s v="TRACK"/>
    <s v="T"/>
    <s v="THE HENRY CLAY PEOPLE"/>
    <x v="9"/>
    <s v="00886443084117"/>
    <s v="THE HENRY CLAY PEOPLE"/>
    <s v="CALIFORNIA WILDFIRE"/>
    <d v="2011-06-21T00:00:00"/>
    <s v="USTBD1100005"/>
    <s v="INTERNET ALBUM"/>
    <s v="IE"/>
    <d v="2023-11-01T00:00:00"/>
    <d v="2023-11-30T00:00:00"/>
    <s v="SPOTIFY USA INC"/>
    <n v="0.03"/>
    <n v="8"/>
  </r>
  <r>
    <s v="TBD RECORDS"/>
    <s v="TBR"/>
    <s v="NOT APPLICABLE"/>
    <s v="'-"/>
    <s v="PORTABLE SUB STREAMS"/>
    <s v="12"/>
    <s v="PORTABLE SUBSCRIPTIONS"/>
    <s v="12"/>
    <s v="TRACK"/>
    <s v="T"/>
    <s v="THE HENRY CLAY PEOPLE"/>
    <x v="9"/>
    <s v="00886443084117"/>
    <s v="THE HENRY CLAY PEOPLE"/>
    <s v="IT ISN'T THE WAITING"/>
    <d v="2011-06-21T00:00:00"/>
    <s v="USTBD1100008"/>
    <s v="INTERNET ALBUM"/>
    <s v="IE"/>
    <d v="2023-11-01T00:00:00"/>
    <d v="2023-11-30T00:00:00"/>
    <s v="AMAZON"/>
    <n v="0.02"/>
    <n v="2"/>
  </r>
  <r>
    <s v="TBD RECORDS"/>
    <s v="TBR"/>
    <s v="NOT APPLICABLE"/>
    <s v="'-"/>
    <s v="PORTABLE SUB STREAMS"/>
    <s v="12"/>
    <s v="PORTABLE SUBSCRIPTIONS"/>
    <s v="12"/>
    <s v="TRACK"/>
    <s v="T"/>
    <s v="THE HENRY CLAY PEOPLE"/>
    <x v="9"/>
    <s v="00886443084117"/>
    <s v="THE HENRY CLAY PEOPLE"/>
    <s v="IT ISN'T THE WAITING"/>
    <d v="2011-06-21T00:00:00"/>
    <s v="USTBD1100008"/>
    <s v="INTERNET ALBUM"/>
    <s v="IE"/>
    <d v="2023-11-01T00:00:00"/>
    <d v="2023-11-30T00:00:00"/>
    <s v="SPOTIFY USA INC"/>
    <n v="0.01"/>
    <n v="2"/>
  </r>
  <r>
    <s v="TBD RECORDS"/>
    <s v="TBR"/>
    <s v="NOT APPLICABLE"/>
    <s v="'-"/>
    <s v="PORTABLE SUB STREAMS"/>
    <s v="12"/>
    <s v="PORTABLE SUBSCRIPTIONS"/>
    <s v="12"/>
    <s v="TRACK"/>
    <s v="T"/>
    <s v="THE HENRY CLAY PEOPLE"/>
    <x v="9"/>
    <s v="00886443084117"/>
    <s v="THE HENRY CLAY PEOPLE"/>
    <s v="THE HONEY LOVE HE SELLS"/>
    <d v="2011-06-21T00:00:00"/>
    <s v="USTBD1100004"/>
    <s v="INTERNET ALBUM"/>
    <s v="IE"/>
    <d v="2023-11-01T00:00:00"/>
    <d v="2023-11-30T00:00:00"/>
    <s v="SPOTIFY USA INC"/>
    <n v="0.02"/>
    <n v="4"/>
  </r>
  <r>
    <s v="TBD RECORDS"/>
    <s v="TBR"/>
    <s v="NOT APPLICABLE"/>
    <s v="'-"/>
    <s v="PORTABLE SUB STREAMS"/>
    <s v="12"/>
    <s v="PORTABLE SUBSCRIPTIONS"/>
    <s v="12"/>
    <s v="TRACK"/>
    <s v="T"/>
    <s v="THE HENRY CLAY PEOPLE"/>
    <x v="9"/>
    <s v="00886443084117"/>
    <s v="THE HENRY CLAY PEOPLE"/>
    <s v="THE WINTER SONG"/>
    <d v="2011-06-21T00:00:00"/>
    <s v="USTBD1100006"/>
    <s v="INTERNET ALBUM"/>
    <s v="IE"/>
    <d v="2023-11-01T00:00:00"/>
    <d v="2023-11-30T00:00:00"/>
    <s v="AMAZON"/>
    <n v="0.01"/>
    <n v="1"/>
  </r>
  <r>
    <s v="TBD RECORDS"/>
    <s v="TBR"/>
    <s v="NOT APPLICABLE"/>
    <s v="'-"/>
    <s v="PORTABLE SUB STREAMS"/>
    <s v="12"/>
    <s v="PORTABLE SUBSCRIPTIONS"/>
    <s v="12"/>
    <s v="TRACK"/>
    <s v="T"/>
    <s v="THE HENRY CLAY PEOPLE"/>
    <x v="9"/>
    <s v="00886443084117"/>
    <s v="THE HENRY CLAY PEOPLE"/>
    <s v="THE WINTER SONG"/>
    <d v="2011-06-21T00:00:00"/>
    <s v="USTBD1100006"/>
    <s v="INTERNET ALBUM"/>
    <s v="IE"/>
    <d v="2023-11-01T00:00:00"/>
    <d v="2023-11-30T00:00:00"/>
    <s v="SPOTIFY USA INC"/>
    <n v="0.01"/>
    <n v="2"/>
  </r>
  <r>
    <s v="TBD RECORDS"/>
    <s v="TBR"/>
    <s v="NOT APPLICABLE"/>
    <s v="'-"/>
    <s v="PORTABLE SUB STREAMS"/>
    <s v="12"/>
    <s v="PORTABLE SUBSCRIPTIONS"/>
    <s v="12"/>
    <s v="TRACK"/>
    <s v="T"/>
    <s v="THE HENRY CLAY PEOPLE"/>
    <x v="9"/>
    <s v="00886443084117"/>
    <s v="THE HENRY CLAY PEOPLE"/>
    <s v="THIS IS A DESERT"/>
    <d v="2011-06-21T00:00:00"/>
    <s v="USTBD1100007"/>
    <s v="INTERNET ALBUM"/>
    <s v="IE"/>
    <d v="2023-11-01T00:00:00"/>
    <d v="2023-11-30T00:00:00"/>
    <s v="AMAZON"/>
    <n v="0.01"/>
    <n v="1"/>
  </r>
  <r>
    <s v="TBD RECORDS"/>
    <s v="TBR"/>
    <s v="NOT APPLICABLE"/>
    <s v="'-"/>
    <s v="PORTABLE SUB STREAMS"/>
    <s v="12"/>
    <s v="PORTABLE SUBSCRIPTIONS"/>
    <s v="12"/>
    <s v="TRACK"/>
    <s v="T"/>
    <s v="THE HENRY CLAY PEOPLE"/>
    <x v="9"/>
    <s v="00886443084117"/>
    <s v="THE HENRY CLAY PEOPLE"/>
    <s v="THIS IS A DESERT"/>
    <d v="2011-06-21T00:00:00"/>
    <s v="USTBD1100007"/>
    <s v="INTERNET ALBUM"/>
    <s v="IE"/>
    <d v="2023-11-01T00:00:00"/>
    <d v="2023-11-30T00:00:00"/>
    <s v="SPOTIFY USA INC"/>
    <n v="0.01"/>
    <n v="3"/>
  </r>
  <r>
    <s v="TBD RECORDS"/>
    <s v="TBR"/>
    <s v="NOT APPLICABLE"/>
    <s v="'-"/>
    <s v="PORTABLE SUB STREAMS"/>
    <s v="12"/>
    <s v="PORTABLE SUBSCRIPTIONS"/>
    <s v="12"/>
    <s v="TRACK"/>
    <s v="T"/>
    <s v="THE HENRY CLAY PEOPLE"/>
    <x v="6"/>
    <s v="00886443503472"/>
    <s v="THE HENRY CLAY PEOPLE"/>
    <s v="25 FOR THE REST OF OUR LIVES"/>
    <d v="2012-06-26T00:00:00"/>
    <s v="USTBD1200002"/>
    <s v="INTERNET ALBUM"/>
    <s v="IE"/>
    <d v="2023-11-01T00:00:00"/>
    <d v="2023-11-30T00:00:00"/>
    <s v="AMAZON"/>
    <n v="0.01"/>
    <n v="1"/>
  </r>
  <r>
    <s v="TBD RECORDS"/>
    <s v="TBR"/>
    <s v="NOT APPLICABLE"/>
    <s v="'-"/>
    <s v="PORTABLE SUB STREAMS"/>
    <s v="12"/>
    <s v="PORTABLE SUBSCRIPTIONS"/>
    <s v="12"/>
    <s v="TRACK"/>
    <s v="T"/>
    <s v="THE HENRY CLAY PEOPLE"/>
    <x v="6"/>
    <s v="00886443503472"/>
    <s v="THE HENRY CLAY PEOPLE"/>
    <s v="25 FOR THE REST OF OUR LIVES"/>
    <d v="2012-06-26T00:00:00"/>
    <s v="USTBD1200002"/>
    <s v="INTERNET ALBUM"/>
    <s v="IE"/>
    <d v="2023-11-01T00:00:00"/>
    <d v="2023-11-30T00:00:00"/>
    <s v="SPOTIFY USA INC"/>
    <n v="0.11"/>
    <n v="26"/>
  </r>
  <r>
    <s v="TBD RECORDS"/>
    <s v="TBR"/>
    <s v="NOT APPLICABLE"/>
    <s v="'-"/>
    <s v="PORTABLE SUB STREAMS"/>
    <s v="12"/>
    <s v="PORTABLE SUBSCRIPTIONS"/>
    <s v="12"/>
    <s v="TRACK"/>
    <s v="T"/>
    <s v="THE HENRY CLAY PEOPLE"/>
    <x v="6"/>
    <s v="00886443503472"/>
    <s v="THE HENRY CLAY PEOPLE"/>
    <s v="ANYMORE/ANY LESS"/>
    <d v="2012-06-26T00:00:00"/>
    <s v="USTBD1200012"/>
    <s v="INTERNET ALBUM"/>
    <s v="IE"/>
    <d v="2023-11-01T00:00:00"/>
    <d v="2023-11-30T00:00:00"/>
    <s v="SPOTIFY USA INC"/>
    <n v="0.05"/>
    <n v="11"/>
  </r>
  <r>
    <s v="TBD RECORDS"/>
    <s v="TBR"/>
    <s v="NOT APPLICABLE"/>
    <s v="'-"/>
    <s v="PORTABLE SUB STREAMS"/>
    <s v="12"/>
    <s v="PORTABLE SUBSCRIPTIONS"/>
    <s v="12"/>
    <s v="TRACK"/>
    <s v="T"/>
    <s v="THE HENRY CLAY PEOPLE"/>
    <x v="6"/>
    <s v="00886443503472"/>
    <s v="THE HENRY CLAY PEOPLE"/>
    <s v="ANYMORE/ANY LESS"/>
    <d v="2012-06-26T00:00:00"/>
    <s v="USTBD1200012"/>
    <s v="INTERNET ALBUM"/>
    <s v="IE"/>
    <d v="2023-10-01T00:00:00"/>
    <d v="2023-10-31T00:00:00"/>
    <s v="WIMP/TIDAL"/>
    <n v="0"/>
    <n v="1"/>
  </r>
  <r>
    <s v="TBD RECORDS"/>
    <s v="TBR"/>
    <s v="NOT APPLICABLE"/>
    <s v="'-"/>
    <s v="PORTABLE SUB STREAMS"/>
    <s v="12"/>
    <s v="PORTABLE SUBSCRIPTIONS"/>
    <s v="12"/>
    <s v="TRACK"/>
    <s v="T"/>
    <s v="THE HENRY CLAY PEOPLE"/>
    <x v="6"/>
    <s v="00886443503472"/>
    <s v="THE HENRY CLAY PEOPLE"/>
    <s v="BACKSEAT OF A CAB"/>
    <d v="2012-06-26T00:00:00"/>
    <s v="USTBD1200006"/>
    <s v="INTERNET ALBUM"/>
    <s v="IE"/>
    <d v="2023-11-01T00:00:00"/>
    <d v="2023-11-30T00:00:00"/>
    <s v="AMAZON"/>
    <n v="0.01"/>
    <n v="1"/>
  </r>
  <r>
    <s v="TBD RECORDS"/>
    <s v="TBR"/>
    <s v="NOT APPLICABLE"/>
    <s v="'-"/>
    <s v="PORTABLE SUB STREAMS"/>
    <s v="12"/>
    <s v="PORTABLE SUBSCRIPTIONS"/>
    <s v="12"/>
    <s v="TRACK"/>
    <s v="T"/>
    <s v="THE HENRY CLAY PEOPLE"/>
    <x v="6"/>
    <s v="00886443503472"/>
    <s v="THE HENRY CLAY PEOPLE"/>
    <s v="BACKSEAT OF A CAB"/>
    <d v="2012-06-26T00:00:00"/>
    <s v="USTBD1200006"/>
    <s v="INTERNET ALBUM"/>
    <s v="IE"/>
    <d v="2023-11-01T00:00:00"/>
    <d v="2023-11-30T00:00:00"/>
    <s v="SPOTIFY USA INC"/>
    <n v="7.0000000000000007E-2"/>
    <n v="20"/>
  </r>
  <r>
    <s v="TBD RECORDS"/>
    <s v="TBR"/>
    <s v="NOT APPLICABLE"/>
    <s v="'-"/>
    <s v="PORTABLE SUB STREAMS"/>
    <s v="12"/>
    <s v="PORTABLE SUBSCRIPTIONS"/>
    <s v="12"/>
    <s v="TRACK"/>
    <s v="T"/>
    <s v="THE HENRY CLAY PEOPLE"/>
    <x v="6"/>
    <s v="00886443503472"/>
    <s v="THE HENRY CLAY PEOPLE"/>
    <s v="BACKSEAT OF A CAB"/>
    <d v="2012-06-26T00:00:00"/>
    <s v="USTBD1200006"/>
    <s v="INTERNET ALBUM"/>
    <s v="IE"/>
    <d v="2023-10-01T00:00:00"/>
    <d v="2023-10-31T00:00:00"/>
    <s v="WIMP/TIDAL"/>
    <n v="0"/>
    <n v="1"/>
  </r>
  <r>
    <s v="TBD RECORDS"/>
    <s v="TBR"/>
    <s v="NOT APPLICABLE"/>
    <s v="'-"/>
    <s v="PORTABLE SUB STREAMS"/>
    <s v="12"/>
    <s v="PORTABLE SUBSCRIPTIONS"/>
    <s v="12"/>
    <s v="TRACK"/>
    <s v="T"/>
    <s v="THE HENRY CLAY PEOPLE"/>
    <x v="6"/>
    <s v="00886443503472"/>
    <s v="THE HENRY CLAY PEOPLE"/>
    <s v="CALLING LUCK INTUITION"/>
    <d v="2012-06-26T00:00:00"/>
    <s v="USTBD1200017"/>
    <s v="INTERNET ALBUM"/>
    <s v="IE"/>
    <d v="2023-11-01T00:00:00"/>
    <d v="2023-11-30T00:00:00"/>
    <s v="SPOTIFY USA INC"/>
    <n v="0.02"/>
    <n v="6"/>
  </r>
  <r>
    <s v="TBD RECORDS"/>
    <s v="TBR"/>
    <s v="NOT APPLICABLE"/>
    <s v="'-"/>
    <s v="PORTABLE SUB STREAMS"/>
    <s v="12"/>
    <s v="PORTABLE SUBSCRIPTIONS"/>
    <s v="12"/>
    <s v="TRACK"/>
    <s v="T"/>
    <s v="THE HENRY CLAY PEOPLE"/>
    <x v="6"/>
    <s v="00886443503472"/>
    <s v="THE HENRY CLAY PEOPLE"/>
    <s v="CALLING LUCK INTUITION"/>
    <d v="2012-06-26T00:00:00"/>
    <s v="USTBD1200017"/>
    <s v="INTERNET ALBUM"/>
    <s v="IE"/>
    <d v="2023-10-01T00:00:00"/>
    <d v="2023-10-31T00:00:00"/>
    <s v="WIMP/TIDAL"/>
    <n v="0"/>
    <n v="1"/>
  </r>
  <r>
    <s v="TBD RECORDS"/>
    <s v="TBR"/>
    <s v="NOT APPLICABLE"/>
    <s v="'-"/>
    <s v="PORTABLE SUB STREAMS"/>
    <s v="12"/>
    <s v="PORTABLE SUBSCRIPTIONS"/>
    <s v="12"/>
    <s v="TRACK"/>
    <s v="T"/>
    <s v="THE HENRY CLAY PEOPLE"/>
    <x v="6"/>
    <s v="00886443503472"/>
    <s v="THE HENRY CLAY PEOPLE"/>
    <s v="EVERYBANDWEEVERLOVED"/>
    <d v="2012-06-26T00:00:00"/>
    <s v="USTBD1200005"/>
    <s v="INTERNET ALBUM"/>
    <s v="IE"/>
    <d v="2023-11-01T00:00:00"/>
    <d v="2023-11-30T00:00:00"/>
    <s v="AMAZON"/>
    <n v="0.01"/>
    <n v="1"/>
  </r>
  <r>
    <s v="TBD RECORDS"/>
    <s v="TBR"/>
    <s v="NOT APPLICABLE"/>
    <s v="'-"/>
    <s v="PORTABLE SUB STREAMS"/>
    <s v="12"/>
    <s v="PORTABLE SUBSCRIPTIONS"/>
    <s v="12"/>
    <s v="TRACK"/>
    <s v="T"/>
    <s v="THE HENRY CLAY PEOPLE"/>
    <x v="6"/>
    <s v="00886443503472"/>
    <s v="THE HENRY CLAY PEOPLE"/>
    <s v="EVERYBANDWEEVERLOVED"/>
    <d v="2012-06-26T00:00:00"/>
    <s v="USTBD1200005"/>
    <s v="INTERNET ALBUM"/>
    <s v="IE"/>
    <d v="2023-11-01T00:00:00"/>
    <d v="2023-11-30T00:00:00"/>
    <s v="SPOTIFY USA INC"/>
    <n v="0.06"/>
    <n v="15"/>
  </r>
  <r>
    <s v="TBD RECORDS"/>
    <s v="TBR"/>
    <s v="NOT APPLICABLE"/>
    <s v="'-"/>
    <s v="PORTABLE SUB STREAMS"/>
    <s v="12"/>
    <s v="PORTABLE SUBSCRIPTIONS"/>
    <s v="12"/>
    <s v="TRACK"/>
    <s v="T"/>
    <s v="THE HENRY CLAY PEOPLE"/>
    <x v="6"/>
    <s v="00886443503472"/>
    <s v="THE HENRY CLAY PEOPLE"/>
    <s v="EVERYBANDWEEVERLOVED"/>
    <d v="2012-06-26T00:00:00"/>
    <s v="USTBD1200005"/>
    <s v="INTERNET ALBUM"/>
    <s v="IE"/>
    <d v="2023-10-01T00:00:00"/>
    <d v="2023-10-31T00:00:00"/>
    <s v="WIMP/TIDAL"/>
    <n v="0"/>
    <n v="1"/>
  </r>
  <r>
    <s v="TBD RECORDS"/>
    <s v="TBR"/>
    <s v="NOT APPLICABLE"/>
    <s v="'-"/>
    <s v="PORTABLE SUB STREAMS"/>
    <s v="12"/>
    <s v="PORTABLE SUBSCRIPTIONS"/>
    <s v="12"/>
    <s v="TRACK"/>
    <s v="T"/>
    <s v="THE HENRY CLAY PEOPLE"/>
    <x v="6"/>
    <s v="00886443503472"/>
    <s v="THE HENRY CLAY PEOPLE"/>
    <s v="FRIENDS ARE FORGIVING"/>
    <d v="2012-06-26T00:00:00"/>
    <s v="USTBD1200011"/>
    <s v="INTERNET ALBUM"/>
    <s v="IE"/>
    <d v="2023-11-01T00:00:00"/>
    <d v="2023-11-30T00:00:00"/>
    <s v="SPOTIFY USA INC"/>
    <n v="0.03"/>
    <n v="6"/>
  </r>
  <r>
    <s v="TBD RECORDS"/>
    <s v="TBR"/>
    <s v="NOT APPLICABLE"/>
    <s v="'-"/>
    <s v="PORTABLE SUB STREAMS"/>
    <s v="12"/>
    <s v="PORTABLE SUBSCRIPTIONS"/>
    <s v="12"/>
    <s v="TRACK"/>
    <s v="T"/>
    <s v="THE HENRY CLAY PEOPLE"/>
    <x v="6"/>
    <s v="00886443503472"/>
    <s v="THE HENRY CLAY PEOPLE"/>
    <s v="FRIENDS ARE FORGIVING"/>
    <d v="2012-06-26T00:00:00"/>
    <s v="USTBD1200011"/>
    <s v="INTERNET ALBUM"/>
    <s v="IE"/>
    <d v="2023-10-01T00:00:00"/>
    <d v="2023-10-31T00:00:00"/>
    <s v="WIMP/TIDAL"/>
    <n v="0"/>
    <n v="1"/>
  </r>
  <r>
    <s v="TBD RECORDS"/>
    <s v="TBR"/>
    <s v="NOT APPLICABLE"/>
    <s v="'-"/>
    <s v="PORTABLE SUB STREAMS"/>
    <s v="12"/>
    <s v="PORTABLE SUBSCRIPTIONS"/>
    <s v="12"/>
    <s v="TRACK"/>
    <s v="T"/>
    <s v="THE HENRY CLAY PEOPLE"/>
    <x v="6"/>
    <s v="00886443503472"/>
    <s v="THE HENRY CLAY PEOPLE"/>
    <s v="HIDE"/>
    <d v="2012-06-26T00:00:00"/>
    <s v="USTBD1200004"/>
    <s v="INTERNET ALBUM"/>
    <s v="IE"/>
    <d v="2023-11-01T00:00:00"/>
    <d v="2023-11-30T00:00:00"/>
    <s v="AMAZON"/>
    <n v="0.05"/>
    <n v="4"/>
  </r>
  <r>
    <s v="TBD RECORDS"/>
    <s v="TBR"/>
    <s v="NOT APPLICABLE"/>
    <s v="'-"/>
    <s v="PORTABLE SUB STREAMS"/>
    <s v="12"/>
    <s v="PORTABLE SUBSCRIPTIONS"/>
    <s v="12"/>
    <s v="TRACK"/>
    <s v="T"/>
    <s v="THE HENRY CLAY PEOPLE"/>
    <x v="6"/>
    <s v="00886443503472"/>
    <s v="THE HENRY CLAY PEOPLE"/>
    <s v="HIDE"/>
    <d v="2012-06-26T00:00:00"/>
    <s v="USTBD1200004"/>
    <s v="INTERNET ALBUM"/>
    <s v="IE"/>
    <d v="2023-11-01T00:00:00"/>
    <d v="2023-11-30T00:00:00"/>
    <s v="SPOTIFY USA INC"/>
    <n v="0.14000000000000001"/>
    <n v="29"/>
  </r>
  <r>
    <s v="TBD RECORDS"/>
    <s v="TBR"/>
    <s v="NOT APPLICABLE"/>
    <s v="'-"/>
    <s v="PORTABLE SUB STREAMS"/>
    <s v="12"/>
    <s v="PORTABLE SUBSCRIPTIONS"/>
    <s v="12"/>
    <s v="TRACK"/>
    <s v="T"/>
    <s v="THE HENRY CLAY PEOPLE"/>
    <x v="6"/>
    <s v="00886443503472"/>
    <s v="THE HENRY CLAY PEOPLE"/>
    <s v="HIDE"/>
    <d v="2012-06-26T00:00:00"/>
    <s v="USTBD1200004"/>
    <s v="INTERNET ALBUM"/>
    <s v="IE"/>
    <d v="2023-10-01T00:00:00"/>
    <d v="2023-10-31T00:00:00"/>
    <s v="WIMP/TIDAL"/>
    <n v="0"/>
    <n v="1"/>
  </r>
  <r>
    <s v="TBD RECORDS"/>
    <s v="TBR"/>
    <s v="NOT APPLICABLE"/>
    <s v="'-"/>
    <s v="PORTABLE SUB STREAMS"/>
    <s v="12"/>
    <s v="PORTABLE SUBSCRIPTIONS"/>
    <s v="12"/>
    <s v="TRACK"/>
    <s v="T"/>
    <s v="THE HENRY CLAY PEOPLE"/>
    <x v="6"/>
    <s v="00886443503472"/>
    <s v="THE HENRY CLAY PEOPLE"/>
    <s v="INTRO - BOB'S MEMOIRS"/>
    <d v="2012-06-26T00:00:00"/>
    <s v="USTBD1200001"/>
    <s v="INTERNET ALBUM"/>
    <s v="IE"/>
    <d v="2023-11-01T00:00:00"/>
    <d v="2023-11-30T00:00:00"/>
    <s v="AMAZON"/>
    <n v="0.01"/>
    <n v="1"/>
  </r>
  <r>
    <s v="TBD RECORDS"/>
    <s v="TBR"/>
    <s v="NOT APPLICABLE"/>
    <s v="'-"/>
    <s v="PORTABLE SUB STREAMS"/>
    <s v="12"/>
    <s v="PORTABLE SUBSCRIPTIONS"/>
    <s v="12"/>
    <s v="TRACK"/>
    <s v="T"/>
    <s v="THE HENRY CLAY PEOPLE"/>
    <x v="6"/>
    <s v="00886443503472"/>
    <s v="THE HENRY CLAY PEOPLE"/>
    <s v="INTRO - BOB'S MEMOIRS"/>
    <d v="2012-06-26T00:00:00"/>
    <s v="USTBD1200001"/>
    <s v="INTERNET ALBUM"/>
    <s v="IE"/>
    <d v="2023-11-01T00:00:00"/>
    <d v="2023-11-30T00:00:00"/>
    <s v="SPOTIFY USA INC"/>
    <n v="0.05"/>
    <n v="9"/>
  </r>
  <r>
    <s v="TBD RECORDS"/>
    <s v="TBR"/>
    <s v="NOT APPLICABLE"/>
    <s v="'-"/>
    <s v="PORTABLE SUB STREAMS"/>
    <s v="12"/>
    <s v="PORTABLE SUBSCRIPTIONS"/>
    <s v="12"/>
    <s v="TRACK"/>
    <s v="T"/>
    <s v="THE HENRY CLAY PEOPLE"/>
    <x v="6"/>
    <s v="00886443503472"/>
    <s v="THE HENRY CLAY PEOPLE"/>
    <s v="KEEP OUR WEEKENDS FREE"/>
    <d v="2012-06-26T00:00:00"/>
    <s v="USTBD1200010"/>
    <s v="INTERNET ALBUM"/>
    <s v="IE"/>
    <d v="2023-11-01T00:00:00"/>
    <d v="2023-11-30T00:00:00"/>
    <s v="SPOTIFY USA INC"/>
    <n v="0.08"/>
    <n v="15"/>
  </r>
  <r>
    <s v="TBD RECORDS"/>
    <s v="TBR"/>
    <s v="NOT APPLICABLE"/>
    <s v="'-"/>
    <s v="PORTABLE SUB STREAMS"/>
    <s v="12"/>
    <s v="PORTABLE SUBSCRIPTIONS"/>
    <s v="12"/>
    <s v="TRACK"/>
    <s v="T"/>
    <s v="THE HENRY CLAY PEOPLE"/>
    <x v="6"/>
    <s v="00886443503472"/>
    <s v="THE HENRY CLAY PEOPLE"/>
    <s v="KEEP OUR WEEKENDS FREE"/>
    <d v="2012-06-26T00:00:00"/>
    <s v="USTBD1200010"/>
    <s v="INTERNET ALBUM"/>
    <s v="IE"/>
    <d v="2023-10-01T00:00:00"/>
    <d v="2023-10-31T00:00:00"/>
    <s v="WIMP/TIDAL"/>
    <n v="0"/>
    <n v="1"/>
  </r>
  <r>
    <s v="TBD RECORDS"/>
    <s v="TBR"/>
    <s v="NOT APPLICABLE"/>
    <s v="'-"/>
    <s v="PORTABLE SUB STREAMS"/>
    <s v="12"/>
    <s v="PORTABLE SUBSCRIPTIONS"/>
    <s v="12"/>
    <s v="TRACK"/>
    <s v="T"/>
    <s v="THE HENRY CLAY PEOPLE"/>
    <x v="6"/>
    <s v="00886443503472"/>
    <s v="THE HENRY CLAY PEOPLE"/>
    <s v="LIVING ROOMS"/>
    <d v="2012-06-26T00:00:00"/>
    <s v="USTBD1200007"/>
    <s v="INTERNET ALBUM"/>
    <s v="IE"/>
    <d v="2023-11-01T00:00:00"/>
    <d v="2023-11-30T00:00:00"/>
    <s v="SPOTIFY USA INC"/>
    <n v="0.05"/>
    <n v="10"/>
  </r>
  <r>
    <s v="TBD RECORDS"/>
    <s v="TBR"/>
    <s v="NOT APPLICABLE"/>
    <s v="'-"/>
    <s v="PORTABLE SUB STREAMS"/>
    <s v="12"/>
    <s v="PORTABLE SUBSCRIPTIONS"/>
    <s v="12"/>
    <s v="TRACK"/>
    <s v="T"/>
    <s v="THE HENRY CLAY PEOPLE"/>
    <x v="6"/>
    <s v="00886443503472"/>
    <s v="THE HENRY CLAY PEOPLE"/>
    <s v="LIVING ROOMS"/>
    <d v="2012-06-26T00:00:00"/>
    <s v="USTBD1200007"/>
    <s v="INTERNET ALBUM"/>
    <s v="IE"/>
    <d v="2023-10-01T00:00:00"/>
    <d v="2023-10-31T00:00:00"/>
    <s v="WIMP/TIDAL"/>
    <n v="0"/>
    <n v="1"/>
  </r>
  <r>
    <s v="TBD RECORDS"/>
    <s v="TBR"/>
    <s v="NOT APPLICABLE"/>
    <s v="'-"/>
    <s v="PORTABLE SUB STREAMS"/>
    <s v="12"/>
    <s v="PORTABLE SUBSCRIPTIONS"/>
    <s v="12"/>
    <s v="TRACK"/>
    <s v="T"/>
    <s v="THE HENRY CLAY PEOPLE"/>
    <x v="6"/>
    <s v="00886443503472"/>
    <s v="THE HENRY CLAY PEOPLE"/>
    <s v="TASTELESS"/>
    <d v="2012-06-26T00:00:00"/>
    <s v="USTBD1200008"/>
    <s v="INTERNET ALBUM"/>
    <s v="IE"/>
    <d v="2023-11-01T00:00:00"/>
    <d v="2023-11-30T00:00:00"/>
    <s v="SPOTIFY USA INC"/>
    <n v="0.04"/>
    <n v="9"/>
  </r>
  <r>
    <s v="TBD RECORDS"/>
    <s v="TBR"/>
    <s v="NOT APPLICABLE"/>
    <s v="'-"/>
    <s v="PORTABLE SUB STREAMS"/>
    <s v="12"/>
    <s v="PORTABLE SUBSCRIPTIONS"/>
    <s v="12"/>
    <s v="TRACK"/>
    <s v="T"/>
    <s v="THE HENRY CLAY PEOPLE"/>
    <x v="6"/>
    <s v="00886443503472"/>
    <s v="THE HENRY CLAY PEOPLE"/>
    <s v="TASTELESS"/>
    <d v="2012-06-26T00:00:00"/>
    <s v="USTBD1200008"/>
    <s v="INTERNET ALBUM"/>
    <s v="IE"/>
    <d v="2023-10-01T00:00:00"/>
    <d v="2023-10-31T00:00:00"/>
    <s v="WIMP/TIDAL"/>
    <n v="0"/>
    <n v="1"/>
  </r>
  <r>
    <s v="TBD RECORDS"/>
    <s v="TBR"/>
    <s v="NOT APPLICABLE"/>
    <s v="'-"/>
    <s v="PORTABLE SUB STREAMS"/>
    <s v="12"/>
    <s v="PORTABLE SUBSCRIPTIONS"/>
    <s v="12"/>
    <s v="TRACK"/>
    <s v="T"/>
    <s v="THE HENRY CLAY PEOPLE"/>
    <x v="6"/>
    <s v="00886443503472"/>
    <s v="THE HENRY CLAY PEOPLE"/>
    <s v="THE FAKERS"/>
    <d v="2012-06-26T00:00:00"/>
    <s v="USTBD1200003"/>
    <s v="INTERNET ALBUM"/>
    <s v="IE"/>
    <d v="2023-11-01T00:00:00"/>
    <d v="2023-11-30T00:00:00"/>
    <s v="AMAZON"/>
    <n v="0.01"/>
    <n v="1"/>
  </r>
  <r>
    <s v="TBD RECORDS"/>
    <s v="TBR"/>
    <s v="NOT APPLICABLE"/>
    <s v="'-"/>
    <s v="PORTABLE SUB STREAMS"/>
    <s v="12"/>
    <s v="PORTABLE SUBSCRIPTIONS"/>
    <s v="12"/>
    <s v="TRACK"/>
    <s v="T"/>
    <s v="THE HENRY CLAY PEOPLE"/>
    <x v="6"/>
    <s v="00886443503472"/>
    <s v="THE HENRY CLAY PEOPLE"/>
    <s v="THE FAKERS"/>
    <d v="2012-06-26T00:00:00"/>
    <s v="USTBD1200003"/>
    <s v="INTERNET ALBUM"/>
    <s v="IE"/>
    <d v="2023-11-01T00:00:00"/>
    <d v="2023-11-30T00:00:00"/>
    <s v="SPOTIFY USA INC"/>
    <n v="0.06"/>
    <n v="16"/>
  </r>
  <r>
    <s v="TBD RECORDS"/>
    <s v="TBR"/>
    <s v="NOT APPLICABLE"/>
    <s v="'-"/>
    <s v="PORTABLE SUB STREAMS"/>
    <s v="12"/>
    <s v="PORTABLE SUBSCRIPTIONS"/>
    <s v="12"/>
    <s v="TRACK"/>
    <s v="T"/>
    <s v="THE HENRY CLAY PEOPLE"/>
    <x v="6"/>
    <s v="00886443503472"/>
    <s v="THE HENRY CLAY PEOPLE"/>
    <s v="THE FAKERS"/>
    <d v="2012-06-26T00:00:00"/>
    <s v="USTBD1200003"/>
    <s v="INTERNET ALBUM"/>
    <s v="IE"/>
    <d v="2023-10-01T00:00:00"/>
    <d v="2023-10-31T00:00:00"/>
    <s v="WIMP/TIDAL"/>
    <n v="0"/>
    <n v="1"/>
  </r>
  <r>
    <s v="TBD RECORDS"/>
    <s v="TBR"/>
    <s v="NOT APPLICABLE"/>
    <s v="'-"/>
    <s v="PORTABLE SUB STREAMS"/>
    <s v="12"/>
    <s v="PORTABLE SUBSCRIPTIONS"/>
    <s v="12"/>
    <s v="TRACK"/>
    <s v="T"/>
    <s v="THE HENRY CLAY PEOPLE"/>
    <x v="6"/>
    <s v="00886443503472"/>
    <s v="THE HENRY CLAY PEOPLE"/>
    <s v="THOSE WHO KNOW BETTER"/>
    <d v="2012-06-26T00:00:00"/>
    <s v="USTBD1200009"/>
    <s v="INTERNET ALBUM"/>
    <s v="IE"/>
    <d v="2023-11-01T00:00:00"/>
    <d v="2023-11-30T00:00:00"/>
    <s v="SPOTIFY USA INC"/>
    <n v="0.18"/>
    <n v="34"/>
  </r>
  <r>
    <s v="TBD RECORDS"/>
    <s v="TBR"/>
    <s v="NOT APPLICABLE"/>
    <s v="'-"/>
    <s v="PORTABLE SUB STREAMS"/>
    <s v="12"/>
    <s v="PORTABLE SUBSCRIPTIONS"/>
    <s v="12"/>
    <s v="TRACK"/>
    <s v="T"/>
    <s v="THE HENRY CLAY PEOPLE"/>
    <x v="6"/>
    <s v="00886443503472"/>
    <s v="THE HENRY CLAY PEOPLE"/>
    <s v="THOSE WHO KNOW BETTER"/>
    <d v="2012-06-26T00:00:00"/>
    <s v="USTBD1200009"/>
    <s v="INTERNET ALBUM"/>
    <s v="IE"/>
    <d v="2023-10-01T00:00:00"/>
    <d v="2023-10-31T00:00:00"/>
    <s v="WIMP/TIDAL"/>
    <n v="0"/>
    <n v="1"/>
  </r>
  <r>
    <s v="TBD RECORDS"/>
    <s v="TBR"/>
    <s v="NOT APPLICABLE"/>
    <s v="'-"/>
    <s v="PORTABLE SUB STREAMS"/>
    <s v="12"/>
    <s v="PORTABLE SUBSCRIPTIONS"/>
    <s v="12"/>
    <s v="TRACK"/>
    <s v="T"/>
    <s v="WHITE RABBITS"/>
    <x v="7"/>
    <s v="00886443343481"/>
    <s v="WHITE RABBITS"/>
    <s v="ARE YOU FREE"/>
    <d v="2012-03-06T00:00:00"/>
    <s v="USTBD1100060"/>
    <s v="INTERNET ALBUM"/>
    <s v="IE"/>
    <d v="2023-11-01T00:00:00"/>
    <d v="2023-11-30T00:00:00"/>
    <s v="AMAZON"/>
    <n v="0.08"/>
    <n v="6"/>
  </r>
  <r>
    <s v="TBD RECORDS"/>
    <s v="TBR"/>
    <s v="NOT APPLICABLE"/>
    <s v="'-"/>
    <s v="PORTABLE SUB STREAMS"/>
    <s v="12"/>
    <s v="PORTABLE SUBSCRIPTIONS"/>
    <s v="12"/>
    <s v="TRACK"/>
    <s v="T"/>
    <s v="WHITE RABBITS"/>
    <x v="7"/>
    <s v="00886443343481"/>
    <s v="WHITE RABBITS"/>
    <s v="ARE YOU FREE"/>
    <d v="2012-03-06T00:00:00"/>
    <s v="USTBD1100060"/>
    <s v="INTERNET ALBUM"/>
    <s v="IE"/>
    <d v="2023-11-01T00:00:00"/>
    <d v="2023-11-30T00:00:00"/>
    <s v="Pandora"/>
    <n v="0.01"/>
    <n v="1"/>
  </r>
  <r>
    <s v="TBD RECORDS"/>
    <s v="TBR"/>
    <s v="NOT APPLICABLE"/>
    <s v="'-"/>
    <s v="PORTABLE SUB STREAMS"/>
    <s v="12"/>
    <s v="PORTABLE SUBSCRIPTIONS"/>
    <s v="12"/>
    <s v="TRACK"/>
    <s v="T"/>
    <s v="WHITE RABBITS"/>
    <x v="7"/>
    <s v="00886443343481"/>
    <s v="WHITE RABBITS"/>
    <s v="ARE YOU FREE"/>
    <d v="2012-03-06T00:00:00"/>
    <s v="USTBD1100060"/>
    <s v="INTERNET ALBUM"/>
    <s v="IE"/>
    <d v="2023-11-01T00:00:00"/>
    <d v="2023-11-30T00:00:00"/>
    <s v="SPOTIFY USA INC"/>
    <n v="0.49"/>
    <n v="112"/>
  </r>
  <r>
    <s v="TBD RECORDS"/>
    <s v="TBR"/>
    <s v="NOT APPLICABLE"/>
    <s v="'-"/>
    <s v="PORTABLE SUB STREAMS"/>
    <s v="12"/>
    <s v="PORTABLE SUBSCRIPTIONS"/>
    <s v="12"/>
    <s v="TRACK"/>
    <s v="T"/>
    <s v="WHITE RABBITS"/>
    <x v="7"/>
    <s v="00886443343481"/>
    <s v="WHITE RABBITS"/>
    <s v="ARE YOU FREE"/>
    <d v="2012-03-06T00:00:00"/>
    <s v="USTBD1100060"/>
    <s v="INTERNET ALBUM"/>
    <s v="IE"/>
    <d v="2023-11-01T00:00:00"/>
    <d v="2023-11-30T00:00:00"/>
    <s v="YOU TUBE"/>
    <n v="0.14000000000000001"/>
    <n v="13"/>
  </r>
  <r>
    <s v="TBD RECORDS"/>
    <s v="TBR"/>
    <s v="NOT APPLICABLE"/>
    <s v="'-"/>
    <s v="PORTABLE SUB STREAMS"/>
    <s v="12"/>
    <s v="PORTABLE SUBSCRIPTIONS"/>
    <s v="12"/>
    <s v="TRACK"/>
    <s v="T"/>
    <s v="WHITE RABBITS"/>
    <x v="7"/>
    <s v="00886443343481"/>
    <s v="WHITE RABBITS"/>
    <s v="ARE YOU FREE"/>
    <d v="2012-03-06T00:00:00"/>
    <s v="USTBD1100060"/>
    <s v="INTERNET ALBUM"/>
    <s v="IE"/>
    <d v="2023-10-01T00:00:00"/>
    <d v="2023-10-31T00:00:00"/>
    <s v="Deezer"/>
    <n v="0.01"/>
    <n v="1"/>
  </r>
  <r>
    <s v="TBD RECORDS"/>
    <s v="TBR"/>
    <s v="NOT APPLICABLE"/>
    <s v="'-"/>
    <s v="PORTABLE SUB STREAMS"/>
    <s v="12"/>
    <s v="PORTABLE SUBSCRIPTIONS"/>
    <s v="12"/>
    <s v="TRACK"/>
    <s v="T"/>
    <s v="WHITE RABBITS"/>
    <x v="7"/>
    <s v="00886443343481"/>
    <s v="WHITE RABBITS"/>
    <s v="ARE YOU FREE"/>
    <d v="2012-03-06T00:00:00"/>
    <s v="USTBD1100060"/>
    <s v="INTERNET ALBUM"/>
    <s v="IE"/>
    <d v="2023-10-01T00:00:00"/>
    <d v="2023-10-31T00:00:00"/>
    <s v="WIMP/TIDAL"/>
    <n v="0.03"/>
    <n v="4"/>
  </r>
  <r>
    <s v="TBD RECORDS"/>
    <s v="TBR"/>
    <s v="NOT APPLICABLE"/>
    <s v="'-"/>
    <s v="PORTABLE SUB STREAMS"/>
    <s v="12"/>
    <s v="PORTABLE SUBSCRIPTIONS"/>
    <s v="12"/>
    <s v="TRACK"/>
    <s v="T"/>
    <s v="WHITE RABBITS"/>
    <x v="7"/>
    <s v="00886443343481"/>
    <s v="WHITE RABBITS"/>
    <s v="BACK FOR MORE"/>
    <d v="2012-03-06T00:00:00"/>
    <s v="USTBD1100063"/>
    <s v="INTERNET ALBUM"/>
    <s v="IE"/>
    <d v="2023-11-01T00:00:00"/>
    <d v="2023-11-30T00:00:00"/>
    <s v="AMAZON"/>
    <n v="0.04"/>
    <n v="4"/>
  </r>
  <r>
    <s v="TBD RECORDS"/>
    <s v="TBR"/>
    <s v="NOT APPLICABLE"/>
    <s v="'-"/>
    <s v="PORTABLE SUB STREAMS"/>
    <s v="12"/>
    <s v="PORTABLE SUBSCRIPTIONS"/>
    <s v="12"/>
    <s v="TRACK"/>
    <s v="T"/>
    <s v="WHITE RABBITS"/>
    <x v="7"/>
    <s v="00886443343481"/>
    <s v="WHITE RABBITS"/>
    <s v="BACK FOR MORE"/>
    <d v="2012-03-06T00:00:00"/>
    <s v="USTBD1100063"/>
    <s v="INTERNET ALBUM"/>
    <s v="IE"/>
    <d v="2023-11-01T00:00:00"/>
    <d v="2023-11-30T00:00:00"/>
    <s v="Pandora"/>
    <n v="0.05"/>
    <n v="8"/>
  </r>
  <r>
    <s v="TBD RECORDS"/>
    <s v="TBR"/>
    <s v="NOT APPLICABLE"/>
    <s v="'-"/>
    <s v="PORTABLE SUB STREAMS"/>
    <s v="12"/>
    <s v="PORTABLE SUBSCRIPTIONS"/>
    <s v="12"/>
    <s v="TRACK"/>
    <s v="T"/>
    <s v="WHITE RABBITS"/>
    <x v="7"/>
    <s v="00886443343481"/>
    <s v="WHITE RABBITS"/>
    <s v="BACK FOR MORE"/>
    <d v="2012-03-06T00:00:00"/>
    <s v="USTBD1100063"/>
    <s v="INTERNET ALBUM"/>
    <s v="IE"/>
    <d v="2023-11-01T00:00:00"/>
    <d v="2023-11-30T00:00:00"/>
    <s v="SPOTIFY USA INC"/>
    <n v="0.5"/>
    <n v="117"/>
  </r>
  <r>
    <s v="TBD RECORDS"/>
    <s v="TBR"/>
    <s v="NOT APPLICABLE"/>
    <s v="'-"/>
    <s v="PORTABLE SUB STREAMS"/>
    <s v="12"/>
    <s v="PORTABLE SUBSCRIPTIONS"/>
    <s v="12"/>
    <s v="TRACK"/>
    <s v="T"/>
    <s v="WHITE RABBITS"/>
    <x v="7"/>
    <s v="00886443343481"/>
    <s v="WHITE RABBITS"/>
    <s v="BACK FOR MORE"/>
    <d v="2012-03-06T00:00:00"/>
    <s v="USTBD1100063"/>
    <s v="INTERNET ALBUM"/>
    <s v="IE"/>
    <d v="2023-11-01T00:00:00"/>
    <d v="2023-11-30T00:00:00"/>
    <s v="Xandrie USA, Inc"/>
    <n v="0.04"/>
    <n v="2"/>
  </r>
  <r>
    <s v="TBD RECORDS"/>
    <s v="TBR"/>
    <s v="NOT APPLICABLE"/>
    <s v="'-"/>
    <s v="PORTABLE SUB STREAMS"/>
    <s v="12"/>
    <s v="PORTABLE SUBSCRIPTIONS"/>
    <s v="12"/>
    <s v="TRACK"/>
    <s v="T"/>
    <s v="WHITE RABBITS"/>
    <x v="7"/>
    <s v="00886443343481"/>
    <s v="WHITE RABBITS"/>
    <s v="BACK FOR MORE"/>
    <d v="2012-03-06T00:00:00"/>
    <s v="USTBD1100063"/>
    <s v="INTERNET ALBUM"/>
    <s v="IE"/>
    <d v="2023-11-01T00:00:00"/>
    <d v="2023-11-30T00:00:00"/>
    <s v="YOU TUBE"/>
    <n v="7.0000000000000007E-2"/>
    <n v="8"/>
  </r>
  <r>
    <s v="TBD RECORDS"/>
    <s v="TBR"/>
    <s v="NOT APPLICABLE"/>
    <s v="'-"/>
    <s v="PORTABLE SUB STREAMS"/>
    <s v="12"/>
    <s v="PORTABLE SUBSCRIPTIONS"/>
    <s v="12"/>
    <s v="TRACK"/>
    <s v="T"/>
    <s v="WHITE RABBITS"/>
    <x v="7"/>
    <s v="00886443343481"/>
    <s v="WHITE RABBITS"/>
    <s v="BACK FOR MORE"/>
    <d v="2012-03-06T00:00:00"/>
    <s v="USTBD1100063"/>
    <s v="INTERNET ALBUM"/>
    <s v="IE"/>
    <d v="2023-10-01T00:00:00"/>
    <d v="2023-10-31T00:00:00"/>
    <s v="WIMP/TIDAL"/>
    <n v="0.14000000000000001"/>
    <n v="7"/>
  </r>
  <r>
    <s v="TBD RECORDS"/>
    <s v="TBR"/>
    <s v="NOT APPLICABLE"/>
    <s v="'-"/>
    <s v="PORTABLE SUB STREAMS"/>
    <s v="12"/>
    <s v="PORTABLE SUBSCRIPTIONS"/>
    <s v="12"/>
    <s v="TRACK"/>
    <s v="T"/>
    <s v="WHITE RABBITS"/>
    <x v="7"/>
    <s v="00886443343481"/>
    <s v="WHITE RABBITS"/>
    <s v="DANNY COME INSIDE"/>
    <d v="2012-03-06T00:00:00"/>
    <s v="USTBD1100062"/>
    <s v="INTERNET ALBUM"/>
    <s v="IE"/>
    <d v="2023-11-01T00:00:00"/>
    <d v="2023-11-30T00:00:00"/>
    <s v="AMAZON"/>
    <n v="0.03"/>
    <n v="3"/>
  </r>
  <r>
    <s v="TBD RECORDS"/>
    <s v="TBR"/>
    <s v="NOT APPLICABLE"/>
    <s v="'-"/>
    <s v="PORTABLE SUB STREAMS"/>
    <s v="12"/>
    <s v="PORTABLE SUBSCRIPTIONS"/>
    <s v="12"/>
    <s v="TRACK"/>
    <s v="T"/>
    <s v="WHITE RABBITS"/>
    <x v="7"/>
    <s v="00886443343481"/>
    <s v="WHITE RABBITS"/>
    <s v="DANNY COME INSIDE"/>
    <d v="2012-03-06T00:00:00"/>
    <s v="USTBD1100062"/>
    <s v="INTERNET ALBUM"/>
    <s v="IE"/>
    <d v="2023-11-01T00:00:00"/>
    <d v="2023-11-30T00:00:00"/>
    <s v="Pandora"/>
    <n v="0.01"/>
    <n v="1"/>
  </r>
  <r>
    <s v="TBD RECORDS"/>
    <s v="TBR"/>
    <s v="NOT APPLICABLE"/>
    <s v="'-"/>
    <s v="PORTABLE SUB STREAMS"/>
    <s v="12"/>
    <s v="PORTABLE SUBSCRIPTIONS"/>
    <s v="12"/>
    <s v="TRACK"/>
    <s v="T"/>
    <s v="WHITE RABBITS"/>
    <x v="7"/>
    <s v="00886443343481"/>
    <s v="WHITE RABBITS"/>
    <s v="DANNY COME INSIDE"/>
    <d v="2012-03-06T00:00:00"/>
    <s v="USTBD1100062"/>
    <s v="INTERNET ALBUM"/>
    <s v="IE"/>
    <d v="2023-11-01T00:00:00"/>
    <d v="2023-11-30T00:00:00"/>
    <s v="SPOTIFY USA INC"/>
    <n v="0.79"/>
    <n v="165"/>
  </r>
  <r>
    <s v="TBD RECORDS"/>
    <s v="TBR"/>
    <s v="NOT APPLICABLE"/>
    <s v="'-"/>
    <s v="PORTABLE SUB STREAMS"/>
    <s v="12"/>
    <s v="PORTABLE SUBSCRIPTIONS"/>
    <s v="12"/>
    <s v="TRACK"/>
    <s v="T"/>
    <s v="WHITE RABBITS"/>
    <x v="7"/>
    <s v="00886443343481"/>
    <s v="WHITE RABBITS"/>
    <s v="DANNY COME INSIDE"/>
    <d v="2012-03-06T00:00:00"/>
    <s v="USTBD1100062"/>
    <s v="INTERNET ALBUM"/>
    <s v="IE"/>
    <d v="2023-11-01T00:00:00"/>
    <d v="2023-11-30T00:00:00"/>
    <s v="YOU TUBE"/>
    <n v="7.0000000000000007E-2"/>
    <n v="7"/>
  </r>
  <r>
    <s v="TBD RECORDS"/>
    <s v="TBR"/>
    <s v="NOT APPLICABLE"/>
    <s v="'-"/>
    <s v="PORTABLE SUB STREAMS"/>
    <s v="12"/>
    <s v="PORTABLE SUBSCRIPTIONS"/>
    <s v="12"/>
    <s v="TRACK"/>
    <s v="T"/>
    <s v="WHITE RABBITS"/>
    <x v="7"/>
    <s v="00886443343481"/>
    <s v="WHITE RABBITS"/>
    <s v="DANNY COME INSIDE"/>
    <d v="2012-03-06T00:00:00"/>
    <s v="USTBD1100062"/>
    <s v="INTERNET ALBUM"/>
    <s v="IE"/>
    <d v="2023-10-01T00:00:00"/>
    <d v="2023-10-31T00:00:00"/>
    <s v="WIMP/TIDAL"/>
    <n v="0.3"/>
    <n v="13"/>
  </r>
  <r>
    <s v="TBD RECORDS"/>
    <s v="TBR"/>
    <s v="NOT APPLICABLE"/>
    <s v="'-"/>
    <s v="PORTABLE SUB STREAMS"/>
    <s v="12"/>
    <s v="PORTABLE SUBSCRIPTIONS"/>
    <s v="12"/>
    <s v="TRACK"/>
    <s v="T"/>
    <s v="WHITE RABBITS"/>
    <x v="7"/>
    <s v="00886443343481"/>
    <s v="WHITE RABBITS"/>
    <s v="EVERYONE CAN'T BE CONFUSED"/>
    <d v="2012-03-06T00:00:00"/>
    <s v="USTBD1100058"/>
    <s v="INTERNET ALBUM"/>
    <s v="IE"/>
    <d v="2023-11-01T00:00:00"/>
    <d v="2023-11-30T00:00:00"/>
    <s v="AMAZON"/>
    <n v="0.08"/>
    <n v="6"/>
  </r>
  <r>
    <s v="TBD RECORDS"/>
    <s v="TBR"/>
    <s v="NOT APPLICABLE"/>
    <s v="'-"/>
    <s v="PORTABLE SUB STREAMS"/>
    <s v="12"/>
    <s v="PORTABLE SUBSCRIPTIONS"/>
    <s v="12"/>
    <s v="TRACK"/>
    <s v="T"/>
    <s v="WHITE RABBITS"/>
    <x v="7"/>
    <s v="00886443343481"/>
    <s v="WHITE RABBITS"/>
    <s v="EVERYONE CAN'T BE CONFUSED"/>
    <d v="2012-03-06T00:00:00"/>
    <s v="USTBD1100058"/>
    <s v="INTERNET ALBUM"/>
    <s v="IE"/>
    <d v="2023-11-01T00:00:00"/>
    <d v="2023-11-30T00:00:00"/>
    <s v="Pandora"/>
    <n v="0.01"/>
    <n v="1"/>
  </r>
  <r>
    <s v="TBD RECORDS"/>
    <s v="TBR"/>
    <s v="NOT APPLICABLE"/>
    <s v="'-"/>
    <s v="PORTABLE SUB STREAMS"/>
    <s v="12"/>
    <s v="PORTABLE SUBSCRIPTIONS"/>
    <s v="12"/>
    <s v="TRACK"/>
    <s v="T"/>
    <s v="WHITE RABBITS"/>
    <x v="7"/>
    <s v="00886443343481"/>
    <s v="WHITE RABBITS"/>
    <s v="EVERYONE CAN'T BE CONFUSED"/>
    <d v="2012-03-06T00:00:00"/>
    <s v="USTBD1100058"/>
    <s v="INTERNET ALBUM"/>
    <s v="IE"/>
    <d v="2023-11-01T00:00:00"/>
    <d v="2023-11-30T00:00:00"/>
    <s v="SPOTIFY USA INC"/>
    <n v="0.64"/>
    <n v="142"/>
  </r>
  <r>
    <s v="TBD RECORDS"/>
    <s v="TBR"/>
    <s v="NOT APPLICABLE"/>
    <s v="'-"/>
    <s v="PORTABLE SUB STREAMS"/>
    <s v="12"/>
    <s v="PORTABLE SUBSCRIPTIONS"/>
    <s v="12"/>
    <s v="TRACK"/>
    <s v="T"/>
    <s v="WHITE RABBITS"/>
    <x v="7"/>
    <s v="00886443343481"/>
    <s v="WHITE RABBITS"/>
    <s v="EVERYONE CAN'T BE CONFUSED"/>
    <d v="2012-03-06T00:00:00"/>
    <s v="USTBD1100058"/>
    <s v="INTERNET ALBUM"/>
    <s v="IE"/>
    <d v="2023-11-01T00:00:00"/>
    <d v="2023-11-30T00:00:00"/>
    <s v="Xandrie USA, Inc"/>
    <n v="0.03"/>
    <n v="2"/>
  </r>
  <r>
    <s v="TBD RECORDS"/>
    <s v="TBR"/>
    <s v="NOT APPLICABLE"/>
    <s v="'-"/>
    <s v="PORTABLE SUB STREAMS"/>
    <s v="12"/>
    <s v="PORTABLE SUBSCRIPTIONS"/>
    <s v="12"/>
    <s v="TRACK"/>
    <s v="T"/>
    <s v="WHITE RABBITS"/>
    <x v="7"/>
    <s v="00886443343481"/>
    <s v="WHITE RABBITS"/>
    <s v="EVERYONE CAN'T BE CONFUSED"/>
    <d v="2012-03-06T00:00:00"/>
    <s v="USTBD1100058"/>
    <s v="INTERNET ALBUM"/>
    <s v="IE"/>
    <d v="2023-11-01T00:00:00"/>
    <d v="2023-11-30T00:00:00"/>
    <s v="YOU TUBE"/>
    <n v="0.12"/>
    <n v="13"/>
  </r>
  <r>
    <s v="TBD RECORDS"/>
    <s v="TBR"/>
    <s v="NOT APPLICABLE"/>
    <s v="'-"/>
    <s v="PORTABLE SUB STREAMS"/>
    <s v="12"/>
    <s v="PORTABLE SUBSCRIPTIONS"/>
    <s v="12"/>
    <s v="TRACK"/>
    <s v="T"/>
    <s v="WHITE RABBITS"/>
    <x v="7"/>
    <s v="00886443343481"/>
    <s v="WHITE RABBITS"/>
    <s v="EVERYONE CAN'T BE CONFUSED"/>
    <d v="2012-03-06T00:00:00"/>
    <s v="USTBD1100058"/>
    <s v="INTERNET ALBUM"/>
    <s v="IE"/>
    <d v="2023-10-01T00:00:00"/>
    <d v="2023-10-31T00:00:00"/>
    <s v="WIMP/TIDAL"/>
    <n v="0.03"/>
    <n v="4"/>
  </r>
  <r>
    <s v="TBD RECORDS"/>
    <s v="TBR"/>
    <s v="NOT APPLICABLE"/>
    <s v="'-"/>
    <s v="PORTABLE SUB STREAMS"/>
    <s v="12"/>
    <s v="PORTABLE SUBSCRIPTIONS"/>
    <s v="12"/>
    <s v="TRACK"/>
    <s v="T"/>
    <s v="WHITE RABBITS"/>
    <x v="7"/>
    <s v="00886443343481"/>
    <s v="WHITE RABBITS"/>
    <s v="EVERYONE CAN'T BE CONFUSED"/>
    <d v="2012-03-06T00:00:00"/>
    <s v="USTBD1100058"/>
    <s v="INTERNET ALBUM"/>
    <s v="IE"/>
    <d v="2023-07-01T00:00:00"/>
    <d v="2023-07-31T00:00:00"/>
    <s v="LISTEN/RHAPSODY"/>
    <n v="0.01"/>
    <n v="0"/>
  </r>
  <r>
    <s v="TBD RECORDS"/>
    <s v="TBR"/>
    <s v="NOT APPLICABLE"/>
    <s v="'-"/>
    <s v="PORTABLE SUB STREAMS"/>
    <s v="12"/>
    <s v="PORTABLE SUBSCRIPTIONS"/>
    <s v="12"/>
    <s v="TRACK"/>
    <s v="T"/>
    <s v="WHITE RABBITS"/>
    <x v="7"/>
    <s v="00886443343481"/>
    <s v="WHITE RABBITS"/>
    <s v="HEAVY METAL"/>
    <d v="2012-03-06T00:00:00"/>
    <s v="USTBD1100055"/>
    <s v="INTERNET ALBUM"/>
    <s v="IE"/>
    <d v="2023-11-01T00:00:00"/>
    <d v="2023-11-30T00:00:00"/>
    <s v="AMAZON"/>
    <n v="0.23"/>
    <n v="19"/>
  </r>
  <r>
    <s v="TBD RECORDS"/>
    <s v="TBR"/>
    <s v="NOT APPLICABLE"/>
    <s v="'-"/>
    <s v="PORTABLE SUB STREAMS"/>
    <s v="12"/>
    <s v="PORTABLE SUBSCRIPTIONS"/>
    <s v="12"/>
    <s v="TRACK"/>
    <s v="T"/>
    <s v="WHITE RABBITS"/>
    <x v="7"/>
    <s v="00886443343481"/>
    <s v="WHITE RABBITS"/>
    <s v="HEAVY METAL"/>
    <d v="2012-03-06T00:00:00"/>
    <s v="USTBD1100055"/>
    <s v="INTERNET ALBUM"/>
    <s v="IE"/>
    <d v="2023-11-01T00:00:00"/>
    <d v="2023-11-30T00:00:00"/>
    <s v="Pandora"/>
    <n v="0.03"/>
    <n v="7"/>
  </r>
  <r>
    <s v="TBD RECORDS"/>
    <s v="TBR"/>
    <s v="NOT APPLICABLE"/>
    <s v="'-"/>
    <s v="PORTABLE SUB STREAMS"/>
    <s v="12"/>
    <s v="PORTABLE SUBSCRIPTIONS"/>
    <s v="12"/>
    <s v="TRACK"/>
    <s v="T"/>
    <s v="WHITE RABBITS"/>
    <x v="7"/>
    <s v="00886443343481"/>
    <s v="WHITE RABBITS"/>
    <s v="HEAVY METAL"/>
    <d v="2012-03-06T00:00:00"/>
    <s v="USTBD1100055"/>
    <s v="INTERNET ALBUM"/>
    <s v="IE"/>
    <d v="2023-11-01T00:00:00"/>
    <d v="2023-11-30T00:00:00"/>
    <s v="SPOTIFY USA INC"/>
    <n v="3.12"/>
    <n v="706"/>
  </r>
  <r>
    <s v="TBD RECORDS"/>
    <s v="TBR"/>
    <s v="NOT APPLICABLE"/>
    <s v="'-"/>
    <s v="PORTABLE SUB STREAMS"/>
    <s v="12"/>
    <s v="PORTABLE SUBSCRIPTIONS"/>
    <s v="12"/>
    <s v="TRACK"/>
    <s v="T"/>
    <s v="WHITE RABBITS"/>
    <x v="7"/>
    <s v="00886443343481"/>
    <s v="WHITE RABBITS"/>
    <s v="HEAVY METAL"/>
    <d v="2012-03-06T00:00:00"/>
    <s v="USTBD1100055"/>
    <s v="INTERNET ALBUM"/>
    <s v="IE"/>
    <d v="2023-11-01T00:00:00"/>
    <d v="2023-11-30T00:00:00"/>
    <s v="YOU TUBE"/>
    <n v="0.35"/>
    <n v="33"/>
  </r>
  <r>
    <s v="TBD RECORDS"/>
    <s v="TBR"/>
    <s v="NOT APPLICABLE"/>
    <s v="'-"/>
    <s v="PORTABLE SUB STREAMS"/>
    <s v="12"/>
    <s v="PORTABLE SUBSCRIPTIONS"/>
    <s v="12"/>
    <s v="TRACK"/>
    <s v="T"/>
    <s v="WHITE RABBITS"/>
    <x v="7"/>
    <s v="00886443343481"/>
    <s v="WHITE RABBITS"/>
    <s v="HEAVY METAL"/>
    <d v="2012-03-06T00:00:00"/>
    <s v="USTBD1100055"/>
    <s v="INTERNET ALBUM"/>
    <s v="IE"/>
    <d v="2023-10-01T00:00:00"/>
    <d v="2023-10-31T00:00:00"/>
    <s v="WIMP/TIDAL"/>
    <n v="0.42"/>
    <n v="33"/>
  </r>
  <r>
    <s v="TBD RECORDS"/>
    <s v="TBR"/>
    <s v="NOT APPLICABLE"/>
    <s v="'-"/>
    <s v="PORTABLE SUB STREAMS"/>
    <s v="12"/>
    <s v="PORTABLE SUBSCRIPTIONS"/>
    <s v="12"/>
    <s v="TRACK"/>
    <s v="T"/>
    <s v="WHITE RABBITS"/>
    <x v="7"/>
    <s v="00886443343481"/>
    <s v="WHITE RABBITS"/>
    <s v="HEAVY METAL"/>
    <d v="2012-03-06T00:00:00"/>
    <s v="USTBD1100055"/>
    <s v="INTERNET ALBUM"/>
    <s v="IE"/>
    <d v="2023-08-01T00:00:00"/>
    <d v="2023-08-31T00:00:00"/>
    <s v="LISTEN/RHAPSODY"/>
    <n v="0.05"/>
    <n v="3"/>
  </r>
  <r>
    <s v="TBD RECORDS"/>
    <s v="TBR"/>
    <s v="NOT APPLICABLE"/>
    <s v="'-"/>
    <s v="PORTABLE SUB STREAMS"/>
    <s v="12"/>
    <s v="PORTABLE SUBSCRIPTIONS"/>
    <s v="12"/>
    <s v="TRACK"/>
    <s v="T"/>
    <s v="WHITE RABBITS"/>
    <x v="7"/>
    <s v="00886443343481"/>
    <s v="WHITE RABBITS"/>
    <s v="HEAVY METAL"/>
    <d v="2012-03-06T00:00:00"/>
    <s v="USTBD1100055"/>
    <s v="INTERNET ALBUM"/>
    <s v="IE"/>
    <d v="2023-07-01T00:00:00"/>
    <d v="2023-07-31T00:00:00"/>
    <s v="BROADBAND INSTRUMENTS CORP."/>
    <n v="0.01"/>
    <n v="1"/>
  </r>
  <r>
    <s v="TBD RECORDS"/>
    <s v="TBR"/>
    <s v="NOT APPLICABLE"/>
    <s v="'-"/>
    <s v="PORTABLE SUB STREAMS"/>
    <s v="12"/>
    <s v="PORTABLE SUBSCRIPTIONS"/>
    <s v="12"/>
    <s v="TRACK"/>
    <s v="T"/>
    <s v="WHITE RABBITS"/>
    <x v="7"/>
    <s v="00886443343481"/>
    <s v="WHITE RABBITS"/>
    <s v="HEAVY METAL"/>
    <d v="2012-03-06T00:00:00"/>
    <s v="USTBD1100055"/>
    <s v="INTERNET ALBUM"/>
    <s v="IE"/>
    <d v="2023-07-01T00:00:00"/>
    <d v="2023-07-31T00:00:00"/>
    <s v="LISTEN/RHAPSODY"/>
    <n v="0.02"/>
    <n v="0"/>
  </r>
  <r>
    <s v="TBD RECORDS"/>
    <s v="TBR"/>
    <s v="NOT APPLICABLE"/>
    <s v="'-"/>
    <s v="PORTABLE SUB STREAMS"/>
    <s v="12"/>
    <s v="PORTABLE SUBSCRIPTIONS"/>
    <s v="12"/>
    <s v="TRACK"/>
    <s v="T"/>
    <s v="WHITE RABBITS"/>
    <x v="7"/>
    <s v="00886443343481"/>
    <s v="WHITE RABBITS"/>
    <s v="HEAVY METAL"/>
    <d v="2012-03-06T00:00:00"/>
    <s v="USTBD1100055"/>
    <s v="INTERNET ALBUM"/>
    <s v="IE"/>
    <d v="2023-06-01T00:00:00"/>
    <d v="2023-06-30T00:00:00"/>
    <s v="LISTEN/RHAPSODY"/>
    <n v="0.06"/>
    <n v="3"/>
  </r>
  <r>
    <s v="TBD RECORDS"/>
    <s v="TBR"/>
    <s v="NOT APPLICABLE"/>
    <s v="'-"/>
    <s v="PORTABLE SUB STREAMS"/>
    <s v="12"/>
    <s v="PORTABLE SUBSCRIPTIONS"/>
    <s v="12"/>
    <s v="TRACK"/>
    <s v="T"/>
    <s v="WHITE RABBITS"/>
    <x v="7"/>
    <s v="00886443343481"/>
    <s v="WHITE RABBITS"/>
    <s v="HOLD IT TO THE FIRE"/>
    <d v="2012-03-06T00:00:00"/>
    <s v="USTBD1100057"/>
    <s v="INTERNET ALBUM"/>
    <s v="IE"/>
    <d v="2023-11-01T00:00:00"/>
    <d v="2023-11-30T00:00:00"/>
    <s v="AMAZON"/>
    <n v="0.05"/>
    <n v="5"/>
  </r>
  <r>
    <s v="TBD RECORDS"/>
    <s v="TBR"/>
    <s v="NOT APPLICABLE"/>
    <s v="'-"/>
    <s v="PORTABLE SUB STREAMS"/>
    <s v="12"/>
    <s v="PORTABLE SUBSCRIPTIONS"/>
    <s v="12"/>
    <s v="TRACK"/>
    <s v="T"/>
    <s v="WHITE RABBITS"/>
    <x v="7"/>
    <s v="00886443343481"/>
    <s v="WHITE RABBITS"/>
    <s v="HOLD IT TO THE FIRE"/>
    <d v="2012-03-06T00:00:00"/>
    <s v="USTBD1100057"/>
    <s v="INTERNET ALBUM"/>
    <s v="IE"/>
    <d v="2023-11-01T00:00:00"/>
    <d v="2023-11-30T00:00:00"/>
    <s v="Pandora"/>
    <n v="0.01"/>
    <n v="1"/>
  </r>
  <r>
    <s v="TBD RECORDS"/>
    <s v="TBR"/>
    <s v="NOT APPLICABLE"/>
    <s v="'-"/>
    <s v="PORTABLE SUB STREAMS"/>
    <s v="12"/>
    <s v="PORTABLE SUBSCRIPTIONS"/>
    <s v="12"/>
    <s v="TRACK"/>
    <s v="T"/>
    <s v="WHITE RABBITS"/>
    <x v="7"/>
    <s v="00886443343481"/>
    <s v="WHITE RABBITS"/>
    <s v="HOLD IT TO THE FIRE"/>
    <d v="2012-03-06T00:00:00"/>
    <s v="USTBD1100057"/>
    <s v="INTERNET ALBUM"/>
    <s v="IE"/>
    <d v="2023-11-01T00:00:00"/>
    <d v="2023-11-30T00:00:00"/>
    <s v="SPOTIFY USA INC"/>
    <n v="0.56000000000000005"/>
    <n v="128"/>
  </r>
  <r>
    <s v="TBD RECORDS"/>
    <s v="TBR"/>
    <s v="NOT APPLICABLE"/>
    <s v="'-"/>
    <s v="PORTABLE SUB STREAMS"/>
    <s v="12"/>
    <s v="PORTABLE SUBSCRIPTIONS"/>
    <s v="12"/>
    <s v="TRACK"/>
    <s v="T"/>
    <s v="WHITE RABBITS"/>
    <x v="7"/>
    <s v="00886443343481"/>
    <s v="WHITE RABBITS"/>
    <s v="HOLD IT TO THE FIRE"/>
    <d v="2012-03-06T00:00:00"/>
    <s v="USTBD1100057"/>
    <s v="INTERNET ALBUM"/>
    <s v="IE"/>
    <d v="2023-11-01T00:00:00"/>
    <d v="2023-11-30T00:00:00"/>
    <s v="Xandrie USA, Inc"/>
    <n v="0.02"/>
    <n v="1"/>
  </r>
  <r>
    <s v="TBD RECORDS"/>
    <s v="TBR"/>
    <s v="NOT APPLICABLE"/>
    <s v="'-"/>
    <s v="PORTABLE SUB STREAMS"/>
    <s v="12"/>
    <s v="PORTABLE SUBSCRIPTIONS"/>
    <s v="12"/>
    <s v="TRACK"/>
    <s v="T"/>
    <s v="WHITE RABBITS"/>
    <x v="7"/>
    <s v="00886443343481"/>
    <s v="WHITE RABBITS"/>
    <s v="HOLD IT TO THE FIRE"/>
    <d v="2012-03-06T00:00:00"/>
    <s v="USTBD1100057"/>
    <s v="INTERNET ALBUM"/>
    <s v="IE"/>
    <d v="2023-11-01T00:00:00"/>
    <d v="2023-11-30T00:00:00"/>
    <s v="YOU TUBE"/>
    <n v="0.05"/>
    <n v="6"/>
  </r>
  <r>
    <s v="TBD RECORDS"/>
    <s v="TBR"/>
    <s v="NOT APPLICABLE"/>
    <s v="'-"/>
    <s v="PORTABLE SUB STREAMS"/>
    <s v="12"/>
    <s v="PORTABLE SUBSCRIPTIONS"/>
    <s v="12"/>
    <s v="TRACK"/>
    <s v="T"/>
    <s v="WHITE RABBITS"/>
    <x v="7"/>
    <s v="00886443343481"/>
    <s v="WHITE RABBITS"/>
    <s v="HOLD IT TO THE FIRE"/>
    <d v="2012-03-06T00:00:00"/>
    <s v="USTBD1100057"/>
    <s v="INTERNET ALBUM"/>
    <s v="IE"/>
    <d v="2023-10-01T00:00:00"/>
    <d v="2023-10-31T00:00:00"/>
    <s v="WIMP/TIDAL"/>
    <n v="0.04"/>
    <n v="4"/>
  </r>
  <r>
    <s v="TBD RECORDS"/>
    <s v="TBR"/>
    <s v="NOT APPLICABLE"/>
    <s v="'-"/>
    <s v="PORTABLE SUB STREAMS"/>
    <s v="12"/>
    <s v="PORTABLE SUBSCRIPTIONS"/>
    <s v="12"/>
    <s v="TRACK"/>
    <s v="T"/>
    <s v="WHITE RABBITS"/>
    <x v="7"/>
    <s v="00886443343481"/>
    <s v="WHITE RABBITS"/>
    <s v="I HAD IT COMING"/>
    <d v="2012-03-06T00:00:00"/>
    <s v="USTBD1100065"/>
    <s v="INTERNET ALBUM"/>
    <s v="IE"/>
    <d v="2023-11-01T00:00:00"/>
    <d v="2023-11-30T00:00:00"/>
    <s v="AMAZON"/>
    <n v="0.08"/>
    <n v="6"/>
  </r>
  <r>
    <s v="TBD RECORDS"/>
    <s v="TBR"/>
    <s v="NOT APPLICABLE"/>
    <s v="'-"/>
    <s v="PORTABLE SUB STREAMS"/>
    <s v="12"/>
    <s v="PORTABLE SUBSCRIPTIONS"/>
    <s v="12"/>
    <s v="TRACK"/>
    <s v="T"/>
    <s v="WHITE RABBITS"/>
    <x v="7"/>
    <s v="00886443343481"/>
    <s v="WHITE RABBITS"/>
    <s v="I HAD IT COMING"/>
    <d v="2012-03-06T00:00:00"/>
    <s v="USTBD1100065"/>
    <s v="INTERNET ALBUM"/>
    <s v="IE"/>
    <d v="2023-11-01T00:00:00"/>
    <d v="2023-11-30T00:00:00"/>
    <s v="Pandora"/>
    <n v="0.02"/>
    <n v="4"/>
  </r>
  <r>
    <s v="TBD RECORDS"/>
    <s v="TBR"/>
    <s v="NOT APPLICABLE"/>
    <s v="'-"/>
    <s v="PORTABLE SUB STREAMS"/>
    <s v="12"/>
    <s v="PORTABLE SUBSCRIPTIONS"/>
    <s v="12"/>
    <s v="TRACK"/>
    <s v="T"/>
    <s v="WHITE RABBITS"/>
    <x v="7"/>
    <s v="00886443343481"/>
    <s v="WHITE RABBITS"/>
    <s v="I HAD IT COMING"/>
    <d v="2012-03-06T00:00:00"/>
    <s v="USTBD1100065"/>
    <s v="INTERNET ALBUM"/>
    <s v="IE"/>
    <d v="2023-11-01T00:00:00"/>
    <d v="2023-11-30T00:00:00"/>
    <s v="SPOTIFY USA INC"/>
    <n v="1.06"/>
    <n v="241"/>
  </r>
  <r>
    <s v="TBD RECORDS"/>
    <s v="TBR"/>
    <s v="NOT APPLICABLE"/>
    <s v="'-"/>
    <s v="PORTABLE SUB STREAMS"/>
    <s v="12"/>
    <s v="PORTABLE SUBSCRIPTIONS"/>
    <s v="12"/>
    <s v="TRACK"/>
    <s v="T"/>
    <s v="WHITE RABBITS"/>
    <x v="7"/>
    <s v="00886443343481"/>
    <s v="WHITE RABBITS"/>
    <s v="I HAD IT COMING"/>
    <d v="2012-03-06T00:00:00"/>
    <s v="USTBD1100065"/>
    <s v="INTERNET ALBUM"/>
    <s v="IE"/>
    <d v="2023-11-01T00:00:00"/>
    <d v="2023-11-30T00:00:00"/>
    <s v="YOU TUBE"/>
    <n v="0.11"/>
    <n v="8"/>
  </r>
  <r>
    <s v="TBD RECORDS"/>
    <s v="TBR"/>
    <s v="NOT APPLICABLE"/>
    <s v="'-"/>
    <s v="PORTABLE SUB STREAMS"/>
    <s v="12"/>
    <s v="PORTABLE SUBSCRIPTIONS"/>
    <s v="12"/>
    <s v="TRACK"/>
    <s v="T"/>
    <s v="WHITE RABBITS"/>
    <x v="7"/>
    <s v="00886443343481"/>
    <s v="WHITE RABBITS"/>
    <s v="I HAD IT COMING"/>
    <d v="2012-03-06T00:00:00"/>
    <s v="USTBD1100065"/>
    <s v="INTERNET ALBUM"/>
    <s v="IE"/>
    <d v="2023-10-01T00:00:00"/>
    <d v="2023-10-31T00:00:00"/>
    <s v="Deezer"/>
    <n v="0.01"/>
    <n v="1"/>
  </r>
  <r>
    <s v="TBD RECORDS"/>
    <s v="TBR"/>
    <s v="NOT APPLICABLE"/>
    <s v="'-"/>
    <s v="PORTABLE SUB STREAMS"/>
    <s v="12"/>
    <s v="PORTABLE SUBSCRIPTIONS"/>
    <s v="12"/>
    <s v="TRACK"/>
    <s v="T"/>
    <s v="WHITE RABBITS"/>
    <x v="7"/>
    <s v="00886443343481"/>
    <s v="WHITE RABBITS"/>
    <s v="I HAD IT COMING"/>
    <d v="2012-03-06T00:00:00"/>
    <s v="USTBD1100065"/>
    <s v="INTERNET ALBUM"/>
    <s v="IE"/>
    <d v="2023-10-01T00:00:00"/>
    <d v="2023-10-31T00:00:00"/>
    <s v="WIMP/TIDAL"/>
    <n v="0.02"/>
    <n v="3"/>
  </r>
  <r>
    <s v="TBD RECORDS"/>
    <s v="TBR"/>
    <s v="NOT APPLICABLE"/>
    <s v="'-"/>
    <s v="PORTABLE SUB STREAMS"/>
    <s v="12"/>
    <s v="PORTABLE SUBSCRIPTIONS"/>
    <s v="12"/>
    <s v="TRACK"/>
    <s v="T"/>
    <s v="WHITE RABBITS"/>
    <x v="7"/>
    <s v="00886443343481"/>
    <s v="WHITE RABBITS"/>
    <s v="I HAD IT COMING"/>
    <d v="2012-03-06T00:00:00"/>
    <s v="USTBD1100065"/>
    <s v="INTERNET ALBUM"/>
    <s v="IE"/>
    <d v="2023-07-01T00:00:00"/>
    <d v="2023-07-31T00:00:00"/>
    <s v="LISTEN/RHAPSODY"/>
    <n v="0.03"/>
    <n v="0"/>
  </r>
  <r>
    <s v="TBD RECORDS"/>
    <s v="TBR"/>
    <s v="NOT APPLICABLE"/>
    <s v="'-"/>
    <s v="PORTABLE SUB STREAMS"/>
    <s v="12"/>
    <s v="PORTABLE SUBSCRIPTIONS"/>
    <s v="12"/>
    <s v="TRACK"/>
    <s v="T"/>
    <s v="WHITE RABBITS"/>
    <x v="7"/>
    <s v="00886443343481"/>
    <s v="WHITE RABBITS"/>
    <s v="I HAD IT COMING"/>
    <d v="2012-03-06T00:00:00"/>
    <s v="USTBD1100065"/>
    <s v="INTERNET ALBUM"/>
    <s v="IE"/>
    <d v="2023-06-01T00:00:00"/>
    <d v="2023-06-30T00:00:00"/>
    <s v="BROADBAND INSTRUMENTS CORP."/>
    <n v="0.01"/>
    <n v="1"/>
  </r>
  <r>
    <s v="TBD RECORDS"/>
    <s v="TBR"/>
    <s v="NOT APPLICABLE"/>
    <s v="'-"/>
    <s v="PORTABLE SUB STREAMS"/>
    <s v="12"/>
    <s v="PORTABLE SUBSCRIPTIONS"/>
    <s v="12"/>
    <s v="TRACK"/>
    <s v="T"/>
    <s v="WHITE RABBITS"/>
    <x v="7"/>
    <s v="00886443343481"/>
    <s v="WHITE RABBITS"/>
    <s v="I'M NOT ME"/>
    <d v="2012-03-06T00:00:00"/>
    <s v="USTBD1100056"/>
    <s v="INTERNET ALBUM"/>
    <s v="IE"/>
    <d v="2023-11-01T00:00:00"/>
    <d v="2023-11-30T00:00:00"/>
    <s v="AMAZON"/>
    <n v="0.2"/>
    <n v="16"/>
  </r>
  <r>
    <s v="TBD RECORDS"/>
    <s v="TBR"/>
    <s v="NOT APPLICABLE"/>
    <s v="'-"/>
    <s v="PORTABLE SUB STREAMS"/>
    <s v="12"/>
    <s v="PORTABLE SUBSCRIPTIONS"/>
    <s v="12"/>
    <s v="TRACK"/>
    <s v="T"/>
    <s v="WHITE RABBITS"/>
    <x v="7"/>
    <s v="00886443343481"/>
    <s v="WHITE RABBITS"/>
    <s v="I'M NOT ME"/>
    <d v="2012-03-06T00:00:00"/>
    <s v="USTBD1100056"/>
    <s v="INTERNET ALBUM"/>
    <s v="IE"/>
    <d v="2023-11-01T00:00:00"/>
    <d v="2023-11-30T00:00:00"/>
    <s v="Pandora"/>
    <n v="0.01"/>
    <n v="2"/>
  </r>
  <r>
    <s v="TBD RECORDS"/>
    <s v="TBR"/>
    <s v="NOT APPLICABLE"/>
    <s v="'-"/>
    <s v="PORTABLE SUB STREAMS"/>
    <s v="12"/>
    <s v="PORTABLE SUBSCRIPTIONS"/>
    <s v="12"/>
    <s v="TRACK"/>
    <s v="T"/>
    <s v="WHITE RABBITS"/>
    <x v="7"/>
    <s v="00886443343481"/>
    <s v="WHITE RABBITS"/>
    <s v="I'M NOT ME"/>
    <d v="2012-03-06T00:00:00"/>
    <s v="USTBD1100056"/>
    <s v="INTERNET ALBUM"/>
    <s v="IE"/>
    <d v="2023-11-01T00:00:00"/>
    <d v="2023-11-30T00:00:00"/>
    <s v="SPOTIFY USA INC"/>
    <n v="0.65"/>
    <n v="150"/>
  </r>
  <r>
    <s v="TBD RECORDS"/>
    <s v="TBR"/>
    <s v="NOT APPLICABLE"/>
    <s v="'-"/>
    <s v="PORTABLE SUB STREAMS"/>
    <s v="12"/>
    <s v="PORTABLE SUBSCRIPTIONS"/>
    <s v="12"/>
    <s v="TRACK"/>
    <s v="T"/>
    <s v="WHITE RABBITS"/>
    <x v="7"/>
    <s v="00886443343481"/>
    <s v="WHITE RABBITS"/>
    <s v="I'M NOT ME"/>
    <d v="2012-03-06T00:00:00"/>
    <s v="USTBD1100056"/>
    <s v="INTERNET ALBUM"/>
    <s v="IE"/>
    <d v="2023-11-01T00:00:00"/>
    <d v="2023-11-30T00:00:00"/>
    <s v="YOU TUBE"/>
    <n v="0.22"/>
    <n v="20"/>
  </r>
  <r>
    <s v="TBD RECORDS"/>
    <s v="TBR"/>
    <s v="NOT APPLICABLE"/>
    <s v="'-"/>
    <s v="PORTABLE SUB STREAMS"/>
    <s v="12"/>
    <s v="PORTABLE SUBSCRIPTIONS"/>
    <s v="12"/>
    <s v="TRACK"/>
    <s v="T"/>
    <s v="WHITE RABBITS"/>
    <x v="7"/>
    <s v="00886443343481"/>
    <s v="WHITE RABBITS"/>
    <s v="I'M NOT ME"/>
    <d v="2012-03-06T00:00:00"/>
    <s v="USTBD1100056"/>
    <s v="INTERNET ALBUM"/>
    <s v="IE"/>
    <d v="2023-10-01T00:00:00"/>
    <d v="2023-10-31T00:00:00"/>
    <s v="WIMP/TIDAL"/>
    <n v="0.03"/>
    <n v="3"/>
  </r>
  <r>
    <s v="TBD RECORDS"/>
    <s v="TBR"/>
    <s v="NOT APPLICABLE"/>
    <s v="'-"/>
    <s v="PORTABLE SUB STREAMS"/>
    <s v="12"/>
    <s v="PORTABLE SUBSCRIPTIONS"/>
    <s v="12"/>
    <s v="TRACK"/>
    <s v="T"/>
    <s v="WHITE RABBITS"/>
    <x v="7"/>
    <s v="00886443343481"/>
    <s v="WHITE RABBITS"/>
    <s v="I'M NOT ME"/>
    <d v="2012-03-06T00:00:00"/>
    <s v="USTBD1100056"/>
    <s v="INTERNET ALBUM"/>
    <s v="IE"/>
    <d v="2023-08-01T00:00:00"/>
    <d v="2023-08-31T00:00:00"/>
    <s v="LISTEN/RHAPSODY"/>
    <n v="0.02"/>
    <n v="1"/>
  </r>
  <r>
    <s v="TBD RECORDS"/>
    <s v="TBR"/>
    <s v="NOT APPLICABLE"/>
    <s v="'-"/>
    <s v="PORTABLE SUB STREAMS"/>
    <s v="12"/>
    <s v="PORTABLE SUBSCRIPTIONS"/>
    <s v="12"/>
    <s v="TRACK"/>
    <s v="T"/>
    <s v="WHITE RABBITS"/>
    <x v="7"/>
    <s v="00886443343481"/>
    <s v="WHITE RABBITS"/>
    <s v="I'M NOT ME"/>
    <d v="2012-03-06T00:00:00"/>
    <s v="USTBD1100056"/>
    <s v="INTERNET ALBUM"/>
    <s v="IE"/>
    <d v="2023-07-01T00:00:00"/>
    <d v="2023-07-31T00:00:00"/>
    <s v="BROADBAND INSTRUMENTS CORP."/>
    <n v="0.01"/>
    <n v="1"/>
  </r>
  <r>
    <s v="TBD RECORDS"/>
    <s v="TBR"/>
    <s v="NOT APPLICABLE"/>
    <s v="'-"/>
    <s v="PORTABLE SUB STREAMS"/>
    <s v="12"/>
    <s v="PORTABLE SUBSCRIPTIONS"/>
    <s v="12"/>
    <s v="TRACK"/>
    <s v="T"/>
    <s v="WHITE RABBITS"/>
    <x v="7"/>
    <s v="00886443343481"/>
    <s v="WHITE RABBITS"/>
    <s v="I'M NOT ME"/>
    <d v="2012-03-06T00:00:00"/>
    <s v="USTBD1100056"/>
    <s v="INTERNET ALBUM"/>
    <s v="IE"/>
    <d v="2023-06-01T00:00:00"/>
    <d v="2023-06-30T00:00:00"/>
    <s v="LISTEN/RHAPSODY"/>
    <n v="0.02"/>
    <n v="1"/>
  </r>
  <r>
    <s v="TBD RECORDS"/>
    <s v="TBR"/>
    <s v="NOT APPLICABLE"/>
    <s v="'-"/>
    <s v="PORTABLE SUB STREAMS"/>
    <s v="12"/>
    <s v="PORTABLE SUBSCRIPTIONS"/>
    <s v="12"/>
    <s v="TRACK"/>
    <s v="T"/>
    <s v="WHITE RABBITS"/>
    <x v="7"/>
    <s v="00886443343481"/>
    <s v="WHITE RABBITS"/>
    <s v="IT'S FRIGHTENING"/>
    <d v="2012-03-06T00:00:00"/>
    <s v="USTBD1100061"/>
    <s v="INTERNET ALBUM"/>
    <s v="IE"/>
    <d v="2023-11-01T00:00:00"/>
    <d v="2023-11-30T00:00:00"/>
    <s v="AMAZON"/>
    <n v="0.12"/>
    <n v="9"/>
  </r>
  <r>
    <s v="TBD RECORDS"/>
    <s v="TBR"/>
    <s v="NOT APPLICABLE"/>
    <s v="'-"/>
    <s v="PORTABLE SUB STREAMS"/>
    <s v="12"/>
    <s v="PORTABLE SUBSCRIPTIONS"/>
    <s v="12"/>
    <s v="TRACK"/>
    <s v="T"/>
    <s v="WHITE RABBITS"/>
    <x v="7"/>
    <s v="00886443343481"/>
    <s v="WHITE RABBITS"/>
    <s v="IT'S FRIGHTENING"/>
    <d v="2012-03-06T00:00:00"/>
    <s v="USTBD1100061"/>
    <s v="INTERNET ALBUM"/>
    <s v="IE"/>
    <d v="2023-11-01T00:00:00"/>
    <d v="2023-11-30T00:00:00"/>
    <s v="Pandora"/>
    <n v="0.01"/>
    <n v="1"/>
  </r>
  <r>
    <s v="TBD RECORDS"/>
    <s v="TBR"/>
    <s v="NOT APPLICABLE"/>
    <s v="'-"/>
    <s v="PORTABLE SUB STREAMS"/>
    <s v="12"/>
    <s v="PORTABLE SUBSCRIPTIONS"/>
    <s v="12"/>
    <s v="TRACK"/>
    <s v="T"/>
    <s v="WHITE RABBITS"/>
    <x v="7"/>
    <s v="00886443343481"/>
    <s v="WHITE RABBITS"/>
    <s v="IT'S FRIGHTENING"/>
    <d v="2012-03-06T00:00:00"/>
    <s v="USTBD1100061"/>
    <s v="INTERNET ALBUM"/>
    <s v="IE"/>
    <d v="2023-11-01T00:00:00"/>
    <d v="2023-11-30T00:00:00"/>
    <s v="SPOTIFY USA INC"/>
    <n v="0.49"/>
    <n v="118"/>
  </r>
  <r>
    <s v="TBD RECORDS"/>
    <s v="TBR"/>
    <s v="NOT APPLICABLE"/>
    <s v="'-"/>
    <s v="PORTABLE SUB STREAMS"/>
    <s v="12"/>
    <s v="PORTABLE SUBSCRIPTIONS"/>
    <s v="12"/>
    <s v="TRACK"/>
    <s v="T"/>
    <s v="WHITE RABBITS"/>
    <x v="7"/>
    <s v="00886443343481"/>
    <s v="WHITE RABBITS"/>
    <s v="IT'S FRIGHTENING"/>
    <d v="2012-03-06T00:00:00"/>
    <s v="USTBD1100061"/>
    <s v="INTERNET ALBUM"/>
    <s v="IE"/>
    <d v="2023-11-01T00:00:00"/>
    <d v="2023-11-30T00:00:00"/>
    <s v="YOU TUBE"/>
    <n v="0.01"/>
    <n v="2"/>
  </r>
  <r>
    <s v="TBD RECORDS"/>
    <s v="TBR"/>
    <s v="NOT APPLICABLE"/>
    <s v="'-"/>
    <s v="PORTABLE SUB STREAMS"/>
    <s v="12"/>
    <s v="PORTABLE SUBSCRIPTIONS"/>
    <s v="12"/>
    <s v="TRACK"/>
    <s v="T"/>
    <s v="WHITE RABBITS"/>
    <x v="7"/>
    <s v="00886443343481"/>
    <s v="WHITE RABBITS"/>
    <s v="IT'S FRIGHTENING"/>
    <d v="2012-03-06T00:00:00"/>
    <s v="USTBD1100061"/>
    <s v="INTERNET ALBUM"/>
    <s v="IE"/>
    <d v="2023-10-01T00:00:00"/>
    <d v="2023-10-31T00:00:00"/>
    <s v="Deezer"/>
    <n v="0.01"/>
    <n v="1"/>
  </r>
  <r>
    <s v="TBD RECORDS"/>
    <s v="TBR"/>
    <s v="NOT APPLICABLE"/>
    <s v="'-"/>
    <s v="PORTABLE SUB STREAMS"/>
    <s v="12"/>
    <s v="PORTABLE SUBSCRIPTIONS"/>
    <s v="12"/>
    <s v="TRACK"/>
    <s v="T"/>
    <s v="WHITE RABBITS"/>
    <x v="7"/>
    <s v="00886443343481"/>
    <s v="WHITE RABBITS"/>
    <s v="IT'S FRIGHTENING"/>
    <d v="2012-03-06T00:00:00"/>
    <s v="USTBD1100061"/>
    <s v="INTERNET ALBUM"/>
    <s v="IE"/>
    <d v="2023-10-01T00:00:00"/>
    <d v="2023-10-31T00:00:00"/>
    <s v="WIMP/TIDAL"/>
    <n v="0.04"/>
    <n v="4"/>
  </r>
  <r>
    <s v="TBD RECORDS"/>
    <s v="TBR"/>
    <s v="NOT APPLICABLE"/>
    <s v="'-"/>
    <s v="PORTABLE SUB STREAMS"/>
    <s v="12"/>
    <s v="PORTABLE SUBSCRIPTIONS"/>
    <s v="12"/>
    <s v="TRACK"/>
    <s v="T"/>
    <s v="WHITE RABBITS"/>
    <x v="7"/>
    <s v="00886443343481"/>
    <s v="WHITE RABBITS"/>
    <s v="TEMPORARY"/>
    <d v="2012-03-06T00:00:00"/>
    <s v="USTBD1100059"/>
    <s v="INTERNET ALBUM"/>
    <s v="IE"/>
    <d v="2023-11-01T00:00:00"/>
    <d v="2023-11-30T00:00:00"/>
    <s v="AMAZON"/>
    <n v="0.34"/>
    <n v="29"/>
  </r>
  <r>
    <s v="TBD RECORDS"/>
    <s v="TBR"/>
    <s v="NOT APPLICABLE"/>
    <s v="'-"/>
    <s v="PORTABLE SUB STREAMS"/>
    <s v="12"/>
    <s v="PORTABLE SUBSCRIPTIONS"/>
    <s v="12"/>
    <s v="TRACK"/>
    <s v="T"/>
    <s v="WHITE RABBITS"/>
    <x v="7"/>
    <s v="00886443343481"/>
    <s v="WHITE RABBITS"/>
    <s v="TEMPORARY"/>
    <d v="2012-03-06T00:00:00"/>
    <s v="USTBD1100059"/>
    <s v="INTERNET ALBUM"/>
    <s v="IE"/>
    <d v="2023-11-01T00:00:00"/>
    <d v="2023-11-30T00:00:00"/>
    <s v="Pandora"/>
    <n v="0.08"/>
    <n v="16"/>
  </r>
  <r>
    <s v="TBD RECORDS"/>
    <s v="TBR"/>
    <s v="NOT APPLICABLE"/>
    <s v="'-"/>
    <s v="PORTABLE SUB STREAMS"/>
    <s v="12"/>
    <s v="PORTABLE SUBSCRIPTIONS"/>
    <s v="12"/>
    <s v="TRACK"/>
    <s v="T"/>
    <s v="WHITE RABBITS"/>
    <x v="7"/>
    <s v="00886443343481"/>
    <s v="WHITE RABBITS"/>
    <s v="TEMPORARY"/>
    <d v="2012-03-06T00:00:00"/>
    <s v="USTBD1100059"/>
    <s v="INTERNET ALBUM"/>
    <s v="IE"/>
    <d v="2023-11-01T00:00:00"/>
    <d v="2023-11-30T00:00:00"/>
    <s v="SPOTIFY USA INC"/>
    <n v="6.32"/>
    <n v="1474"/>
  </r>
  <r>
    <s v="TBD RECORDS"/>
    <s v="TBR"/>
    <s v="NOT APPLICABLE"/>
    <s v="'-"/>
    <s v="PORTABLE SUB STREAMS"/>
    <s v="12"/>
    <s v="PORTABLE SUBSCRIPTIONS"/>
    <s v="12"/>
    <s v="TRACK"/>
    <s v="T"/>
    <s v="WHITE RABBITS"/>
    <x v="7"/>
    <s v="00886443343481"/>
    <s v="WHITE RABBITS"/>
    <s v="TEMPORARY"/>
    <d v="2012-03-06T00:00:00"/>
    <s v="USTBD1100059"/>
    <s v="INTERNET ALBUM"/>
    <s v="IE"/>
    <d v="2023-11-01T00:00:00"/>
    <d v="2023-11-30T00:00:00"/>
    <s v="YOU TUBE"/>
    <n v="0.91"/>
    <n v="88"/>
  </r>
  <r>
    <s v="TBD RECORDS"/>
    <s v="TBR"/>
    <s v="NOT APPLICABLE"/>
    <s v="'-"/>
    <s v="PORTABLE SUB STREAMS"/>
    <s v="12"/>
    <s v="PORTABLE SUBSCRIPTIONS"/>
    <s v="12"/>
    <s v="TRACK"/>
    <s v="T"/>
    <s v="WHITE RABBITS"/>
    <x v="7"/>
    <s v="00886443343481"/>
    <s v="WHITE RABBITS"/>
    <s v="TEMPORARY"/>
    <d v="2012-03-06T00:00:00"/>
    <s v="USTBD1100059"/>
    <s v="INTERNET ALBUM"/>
    <s v="IE"/>
    <d v="2023-10-01T00:00:00"/>
    <d v="2023-10-31T00:00:00"/>
    <s v="Deezer"/>
    <n v="0.03"/>
    <n v="3"/>
  </r>
  <r>
    <s v="TBD RECORDS"/>
    <s v="TBR"/>
    <s v="NOT APPLICABLE"/>
    <s v="'-"/>
    <s v="PORTABLE SUB STREAMS"/>
    <s v="12"/>
    <s v="PORTABLE SUBSCRIPTIONS"/>
    <s v="12"/>
    <s v="TRACK"/>
    <s v="T"/>
    <s v="WHITE RABBITS"/>
    <x v="7"/>
    <s v="00886443343481"/>
    <s v="WHITE RABBITS"/>
    <s v="TEMPORARY"/>
    <d v="2012-03-06T00:00:00"/>
    <s v="USTBD1100059"/>
    <s v="INTERNET ALBUM"/>
    <s v="IE"/>
    <d v="2023-10-01T00:00:00"/>
    <d v="2023-10-31T00:00:00"/>
    <s v="WIMP/TIDAL"/>
    <n v="0.06"/>
    <n v="8"/>
  </r>
  <r>
    <s v="TBD RECORDS"/>
    <s v="TBR"/>
    <s v="NOT APPLICABLE"/>
    <s v="'-"/>
    <s v="PORTABLE SUB STREAMS"/>
    <s v="12"/>
    <s v="PORTABLE SUBSCRIPTIONS"/>
    <s v="12"/>
    <s v="TRACK"/>
    <s v="T"/>
    <s v="WHITE RABBITS"/>
    <x v="7"/>
    <s v="00886443343481"/>
    <s v="WHITE RABBITS"/>
    <s v="TEMPORARY"/>
    <d v="2012-03-06T00:00:00"/>
    <s v="USTBD1100059"/>
    <s v="INTERNET ALBUM"/>
    <s v="IE"/>
    <d v="2023-08-01T00:00:00"/>
    <d v="2023-08-31T00:00:00"/>
    <s v="LISTEN/RHAPSODY"/>
    <n v="7.0000000000000007E-2"/>
    <n v="4"/>
  </r>
  <r>
    <s v="TBD RECORDS"/>
    <s v="TBR"/>
    <s v="NOT APPLICABLE"/>
    <s v="'-"/>
    <s v="PORTABLE SUB STREAMS"/>
    <s v="12"/>
    <s v="PORTABLE SUBSCRIPTIONS"/>
    <s v="12"/>
    <s v="TRACK"/>
    <s v="T"/>
    <s v="WHITE RABBITS"/>
    <x v="7"/>
    <s v="00886443343481"/>
    <s v="WHITE RABBITS"/>
    <s v="TEMPORARY"/>
    <d v="2012-03-06T00:00:00"/>
    <s v="USTBD1100059"/>
    <s v="INTERNET ALBUM"/>
    <s v="IE"/>
    <d v="2023-07-01T00:00:00"/>
    <d v="2023-07-31T00:00:00"/>
    <s v="LISTEN/RHAPSODY"/>
    <n v="0.06"/>
    <n v="0"/>
  </r>
  <r>
    <s v="TBD RECORDS"/>
    <s v="TBR"/>
    <s v="NOT APPLICABLE"/>
    <s v="'-"/>
    <s v="PORTABLE SUB STREAMS"/>
    <s v="12"/>
    <s v="PORTABLE SUBSCRIPTIONS"/>
    <s v="12"/>
    <s v="TRACK"/>
    <s v="T"/>
    <s v="WHITE RABBITS"/>
    <x v="7"/>
    <s v="00886443343481"/>
    <s v="WHITE RABBITS"/>
    <s v="TEMPORARY"/>
    <d v="2012-03-06T00:00:00"/>
    <s v="USTBD1100059"/>
    <s v="INTERNET ALBUM"/>
    <s v="IE"/>
    <d v="2023-06-01T00:00:00"/>
    <d v="2023-06-30T00:00:00"/>
    <s v="LISTEN/RHAPSODY"/>
    <n v="0.04"/>
    <n v="2"/>
  </r>
  <r>
    <s v="TBD RECORDS"/>
    <s v="TBR"/>
    <s v="NOT APPLICABLE"/>
    <s v="'-"/>
    <s v="PORTABLE SUB STREAMS"/>
    <s v="12"/>
    <s v="PORTABLE SUBSCRIPTIONS"/>
    <s v="12"/>
    <s v="TRACK"/>
    <s v="T"/>
    <s v="WHITE RABBITS"/>
    <x v="7"/>
    <s v="00886443343481"/>
    <s v="WHITE RABBITS"/>
    <s v="THE DAY YOU WON THE WAR"/>
    <d v="2012-03-06T00:00:00"/>
    <s v="USTBD1100064"/>
    <s v="INTERNET ALBUM"/>
    <s v="IE"/>
    <d v="2023-11-01T00:00:00"/>
    <d v="2023-11-30T00:00:00"/>
    <s v="AMAZON"/>
    <n v="0.06"/>
    <n v="5"/>
  </r>
  <r>
    <s v="TBD RECORDS"/>
    <s v="TBR"/>
    <s v="NOT APPLICABLE"/>
    <s v="'-"/>
    <s v="PORTABLE SUB STREAMS"/>
    <s v="12"/>
    <s v="PORTABLE SUBSCRIPTIONS"/>
    <s v="12"/>
    <s v="TRACK"/>
    <s v="T"/>
    <s v="WHITE RABBITS"/>
    <x v="7"/>
    <s v="00886443343481"/>
    <s v="WHITE RABBITS"/>
    <s v="THE DAY YOU WON THE WAR"/>
    <d v="2012-03-06T00:00:00"/>
    <s v="USTBD1100064"/>
    <s v="INTERNET ALBUM"/>
    <s v="IE"/>
    <d v="2023-11-01T00:00:00"/>
    <d v="2023-11-30T00:00:00"/>
    <s v="Pandora"/>
    <n v="0.02"/>
    <n v="3"/>
  </r>
  <r>
    <s v="TBD RECORDS"/>
    <s v="TBR"/>
    <s v="NOT APPLICABLE"/>
    <s v="'-"/>
    <s v="PORTABLE SUB STREAMS"/>
    <s v="12"/>
    <s v="PORTABLE SUBSCRIPTIONS"/>
    <s v="12"/>
    <s v="TRACK"/>
    <s v="T"/>
    <s v="WHITE RABBITS"/>
    <x v="7"/>
    <s v="00886443343481"/>
    <s v="WHITE RABBITS"/>
    <s v="THE DAY YOU WON THE WAR"/>
    <d v="2012-03-06T00:00:00"/>
    <s v="USTBD1100064"/>
    <s v="INTERNET ALBUM"/>
    <s v="IE"/>
    <d v="2023-11-01T00:00:00"/>
    <d v="2023-11-30T00:00:00"/>
    <s v="SPOTIFY USA INC"/>
    <n v="0.54"/>
    <n v="128"/>
  </r>
  <r>
    <s v="TBD RECORDS"/>
    <s v="TBR"/>
    <s v="NOT APPLICABLE"/>
    <s v="'-"/>
    <s v="PORTABLE SUB STREAMS"/>
    <s v="12"/>
    <s v="PORTABLE SUBSCRIPTIONS"/>
    <s v="12"/>
    <s v="TRACK"/>
    <s v="T"/>
    <s v="WHITE RABBITS"/>
    <x v="7"/>
    <s v="00886443343481"/>
    <s v="WHITE RABBITS"/>
    <s v="THE DAY YOU WON THE WAR"/>
    <d v="2012-03-06T00:00:00"/>
    <s v="USTBD1100064"/>
    <s v="INTERNET ALBUM"/>
    <s v="IE"/>
    <d v="2023-11-01T00:00:00"/>
    <d v="2023-11-30T00:00:00"/>
    <s v="Xandrie USA, Inc"/>
    <n v="0.02"/>
    <n v="1"/>
  </r>
  <r>
    <s v="TBD RECORDS"/>
    <s v="TBR"/>
    <s v="NOT APPLICABLE"/>
    <s v="'-"/>
    <s v="PORTABLE SUB STREAMS"/>
    <s v="12"/>
    <s v="PORTABLE SUBSCRIPTIONS"/>
    <s v="12"/>
    <s v="TRACK"/>
    <s v="T"/>
    <s v="WHITE RABBITS"/>
    <x v="7"/>
    <s v="00886443343481"/>
    <s v="WHITE RABBITS"/>
    <s v="THE DAY YOU WON THE WAR"/>
    <d v="2012-03-06T00:00:00"/>
    <s v="USTBD1100064"/>
    <s v="INTERNET ALBUM"/>
    <s v="IE"/>
    <d v="2023-11-01T00:00:00"/>
    <d v="2023-11-30T00:00:00"/>
    <s v="YOU TUBE"/>
    <n v="0.02"/>
    <n v="4"/>
  </r>
  <r>
    <s v="TBD RECORDS"/>
    <s v="TBR"/>
    <s v="NOT APPLICABLE"/>
    <s v="'-"/>
    <s v="PORTABLE SUB STREAMS"/>
    <s v="12"/>
    <s v="PORTABLE SUBSCRIPTIONS"/>
    <s v="12"/>
    <s v="TRACK"/>
    <s v="T"/>
    <s v="WHITE RABBITS"/>
    <x v="7"/>
    <s v="00886443343481"/>
    <s v="WHITE RABBITS"/>
    <s v="THE DAY YOU WON THE WAR"/>
    <d v="2012-03-06T00:00:00"/>
    <s v="USTBD1100064"/>
    <s v="INTERNET ALBUM"/>
    <s v="IE"/>
    <d v="2023-10-01T00:00:00"/>
    <d v="2023-10-31T00:00:00"/>
    <s v="Deezer"/>
    <n v="0.01"/>
    <n v="1"/>
  </r>
  <r>
    <s v="TBD RECORDS"/>
    <s v="TBR"/>
    <s v="NOT APPLICABLE"/>
    <s v="'-"/>
    <s v="PORTABLE SUB STREAMS"/>
    <s v="12"/>
    <s v="PORTABLE SUBSCRIPTIONS"/>
    <s v="12"/>
    <s v="TRACK"/>
    <s v="T"/>
    <s v="WHITE RABBITS"/>
    <x v="7"/>
    <s v="00886443343481"/>
    <s v="WHITE RABBITS"/>
    <s v="THE DAY YOU WON THE WAR"/>
    <d v="2012-03-06T00:00:00"/>
    <s v="USTBD1100064"/>
    <s v="INTERNET ALBUM"/>
    <s v="IE"/>
    <d v="2023-10-01T00:00:00"/>
    <d v="2023-10-31T00:00:00"/>
    <s v="WIMP/TIDAL"/>
    <n v="0.01"/>
    <n v="2"/>
  </r>
  <r>
    <s v="TBD RECORDS"/>
    <s v="TBR"/>
    <s v="NOT APPLICABLE"/>
    <s v="'-"/>
    <s v="PROGRAMMED STREAMING"/>
    <s v="32"/>
    <s v="AD SUPPORTED STREAMS"/>
    <s v="C4"/>
    <s v="TRACK"/>
    <s v="T"/>
    <s v="22-20'S"/>
    <x v="3"/>
    <s v="00884977543919"/>
    <s v="22-20'S"/>
    <s v="HEART ON A STRING"/>
    <d v="2010-03-09T00:00:00"/>
    <s v="GB8AW0900003"/>
    <s v="INTERNET ALBUM"/>
    <s v="IE"/>
    <d v="2023-11-01T00:00:00"/>
    <d v="2023-11-30T00:00:00"/>
    <s v="Pandora"/>
    <n v="0"/>
    <n v="1"/>
  </r>
  <r>
    <s v="TBD RECORDS"/>
    <s v="TBR"/>
    <s v="NOT APPLICABLE"/>
    <s v="'-"/>
    <s v="PROGRAMMED STREAMING"/>
    <s v="32"/>
    <s v="AD SUPPORTED STREAMS"/>
    <s v="C4"/>
    <s v="TRACK"/>
    <s v="T"/>
    <s v="22-20'S"/>
    <x v="3"/>
    <s v="00884977543919"/>
    <s v="22-20'S"/>
    <s v="LATEST HEARTBREAK"/>
    <d v="2010-03-09T00:00:00"/>
    <s v="GB8AW0900002"/>
    <s v="INTERNET ALBUM"/>
    <s v="IE"/>
    <d v="2023-11-01T00:00:00"/>
    <d v="2023-11-30T00:00:00"/>
    <s v="Pandora"/>
    <n v="0"/>
    <n v="1"/>
  </r>
  <r>
    <s v="TBD RECORDS"/>
    <s v="TBR"/>
    <s v="NOT APPLICABLE"/>
    <s v="'-"/>
    <s v="PROGRAMMED STREAMING"/>
    <s v="32"/>
    <s v="AD SUPPORTED STREAMS"/>
    <s v="C4"/>
    <s v="TRACK"/>
    <s v="T"/>
    <s v="22-20'S"/>
    <x v="3"/>
    <s v="00884977543919"/>
    <s v="22-20'S"/>
    <s v="SHAKE, SHIVER AND MOAN"/>
    <d v="2010-03-09T00:00:00"/>
    <s v="GB8AW0900005"/>
    <s v="INTERNET ALBUM"/>
    <s v="IE"/>
    <d v="2023-11-01T00:00:00"/>
    <d v="2023-11-30T00:00:00"/>
    <s v="Pandora"/>
    <n v="0.01"/>
    <n v="3"/>
  </r>
  <r>
    <s v="TBD RECORDS"/>
    <s v="TBR"/>
    <s v="NOT APPLICABLE"/>
    <s v="'-"/>
    <s v="PROGRAMMED STREAMING"/>
    <s v="32"/>
    <s v="AD SUPPORTED STREAMS"/>
    <s v="C4"/>
    <s v="TRACK"/>
    <s v="T"/>
    <s v="22-20'S"/>
    <x v="4"/>
    <s v="00884977625097"/>
    <s v="22-20'S"/>
    <s v="4TH FLOOR"/>
    <d v="2010-06-22T00:00:00"/>
    <s v="GB8AW1000012"/>
    <s v="INTERNET ALBUM"/>
    <s v="IE"/>
    <d v="2023-11-01T00:00:00"/>
    <d v="2023-11-30T00:00:00"/>
    <s v="Pandora"/>
    <n v="0.02"/>
    <n v="6"/>
  </r>
  <r>
    <s v="TBD RECORDS"/>
    <s v="TBR"/>
    <s v="NOT APPLICABLE"/>
    <s v="'-"/>
    <s v="PROGRAMMED STREAMING"/>
    <s v="32"/>
    <s v="AD SUPPORTED STREAMS"/>
    <s v="C4"/>
    <s v="TRACK"/>
    <s v="T"/>
    <s v="22-20'S"/>
    <x v="4"/>
    <s v="00884977625097"/>
    <s v="22-20'S"/>
    <s v="HEART ON A STRING"/>
    <d v="2010-06-22T00:00:00"/>
    <s v="GB8AW1000006"/>
    <s v="INTERNET ALBUM"/>
    <s v="IE"/>
    <d v="2023-11-01T00:00:00"/>
    <d v="2023-11-30T00:00:00"/>
    <s v="Pandora"/>
    <n v="0.06"/>
    <n v="20"/>
  </r>
  <r>
    <s v="TBD RECORDS"/>
    <s v="TBR"/>
    <s v="NOT APPLICABLE"/>
    <s v="'-"/>
    <s v="PROGRAMMED STREAMING"/>
    <s v="32"/>
    <s v="AD SUPPORTED STREAMS"/>
    <s v="C4"/>
    <s v="TRACK"/>
    <s v="T"/>
    <s v="22-20'S"/>
    <x v="4"/>
    <s v="00884977625097"/>
    <s v="22-20'S"/>
    <s v="LATEST HEARTBREAK"/>
    <d v="2010-06-22T00:00:00"/>
    <s v="GB8AW1000010"/>
    <s v="INTERNET ALBUM"/>
    <s v="IE"/>
    <d v="2023-11-01T00:00:00"/>
    <d v="2023-11-30T00:00:00"/>
    <s v="Pandora"/>
    <n v="0.03"/>
    <n v="12"/>
  </r>
  <r>
    <s v="TBD RECORDS"/>
    <s v="TBR"/>
    <s v="NOT APPLICABLE"/>
    <s v="'-"/>
    <s v="PROGRAMMED STREAMING"/>
    <s v="32"/>
    <s v="AD SUPPORTED STREAMS"/>
    <s v="C4"/>
    <s v="TRACK"/>
    <s v="T"/>
    <s v="22-20'S"/>
    <x v="4"/>
    <s v="00884977625097"/>
    <s v="22-20'S"/>
    <s v="MORNING TRAIN"/>
    <d v="2010-06-22T00:00:00"/>
    <s v="GB8AW1000015"/>
    <s v="INTERNET ALBUM"/>
    <s v="IE"/>
    <d v="2023-11-01T00:00:00"/>
    <d v="2023-11-30T00:00:00"/>
    <s v="Pandora"/>
    <n v="0.01"/>
    <n v="2"/>
  </r>
  <r>
    <s v="TBD RECORDS"/>
    <s v="TBR"/>
    <s v="NOT APPLICABLE"/>
    <s v="'-"/>
    <s v="PROGRAMMED STREAMING"/>
    <s v="32"/>
    <s v="AD SUPPORTED STREAMS"/>
    <s v="C4"/>
    <s v="TRACK"/>
    <s v="T"/>
    <s v="22-20'S"/>
    <x v="4"/>
    <s v="00884977625097"/>
    <s v="22-20S"/>
    <s v="BITTER PILLS"/>
    <d v="2010-06-22T00:00:00"/>
    <s v="GB8AW1000007"/>
    <s v="INTERNET ALBUM"/>
    <s v="IE"/>
    <d v="2023-11-01T00:00:00"/>
    <d v="2023-11-30T00:00:00"/>
    <s v="Pandora"/>
    <n v="0"/>
    <n v="1"/>
  </r>
  <r>
    <s v="TBD RECORDS"/>
    <s v="TBR"/>
    <s v="NOT APPLICABLE"/>
    <s v="'-"/>
    <s v="PROGRAMMED STREAMING"/>
    <s v="32"/>
    <s v="AD SUPPORTED STREAMS"/>
    <s v="C4"/>
    <s v="TRACK"/>
    <s v="T"/>
    <s v="22-20'S"/>
    <x v="4"/>
    <s v="00884977625097"/>
    <s v="22-20S"/>
    <s v="LET IT GO"/>
    <d v="2010-06-22T00:00:00"/>
    <s v="GB8AW1000014"/>
    <s v="INTERNET ALBUM"/>
    <s v="IE"/>
    <d v="2023-11-01T00:00:00"/>
    <d v="2023-11-30T00:00:00"/>
    <s v="Pandora"/>
    <n v="0.01"/>
    <n v="2"/>
  </r>
  <r>
    <s v="TBD RECORDS"/>
    <s v="TBR"/>
    <s v="NOT APPLICABLE"/>
    <s v="'-"/>
    <s v="PROGRAMMED STREAMING"/>
    <s v="32"/>
    <s v="AD SUPPORTED STREAMS"/>
    <s v="C4"/>
    <s v="TRACK"/>
    <s v="T"/>
    <s v="22-20'S"/>
    <x v="4"/>
    <s v="00884977625097"/>
    <s v="22-20S"/>
    <s v="SHAKE, SHIVER, AND MOAN"/>
    <d v="2010-06-22T00:00:00"/>
    <s v="GB8AW1000011"/>
    <s v="INTERNET ALBUM"/>
    <s v="IE"/>
    <d v="2023-11-01T00:00:00"/>
    <d v="2023-11-30T00:00:00"/>
    <s v="Pandora"/>
    <n v="0.03"/>
    <n v="11"/>
  </r>
  <r>
    <s v="TBD RECORDS"/>
    <s v="TBR"/>
    <s v="NOT APPLICABLE"/>
    <s v="'-"/>
    <s v="PROGRAMMED STREAMING"/>
    <s v="32"/>
    <s v="AD SUPPORTED STREAMS"/>
    <s v="C4"/>
    <s v="TRACK"/>
    <s v="T"/>
    <s v="AUTOLUX"/>
    <x v="5"/>
    <s v="00884977919646"/>
    <s v="AUTOLUX"/>
    <s v="23 WATT APPLE JUICE"/>
    <d v="2011-03-01T00:00:00"/>
    <s v="USTBD1100001"/>
    <s v="INTERNET ALBUM"/>
    <s v="IE"/>
    <d v="2023-11-01T00:00:00"/>
    <d v="2023-11-30T00:00:00"/>
    <s v="Pandora"/>
    <n v="0.01"/>
    <n v="2"/>
  </r>
  <r>
    <s v="TBD RECORDS"/>
    <s v="TBR"/>
    <s v="NOT APPLICABLE"/>
    <s v="'-"/>
    <s v="PROGRAMMED STREAMING"/>
    <s v="32"/>
    <s v="AD SUPPORTED STREAMS"/>
    <s v="C4"/>
    <s v="TRACK"/>
    <s v="T"/>
    <s v="AUTOLUX"/>
    <x v="5"/>
    <s v="00884977919646"/>
    <s v="AUTOLUX"/>
    <s v="KISSPROOF"/>
    <d v="2011-03-01T00:00:00"/>
    <s v="USTBD1100002"/>
    <s v="INTERNET ALBUM"/>
    <s v="IE"/>
    <d v="2023-11-01T00:00:00"/>
    <d v="2023-11-30T00:00:00"/>
    <s v="Pandora"/>
    <n v="0"/>
    <n v="1"/>
  </r>
  <r>
    <s v="TBD RECORDS"/>
    <s v="TBR"/>
    <s v="NOT APPLICABLE"/>
    <s v="'-"/>
    <s v="PROGRAMMED STREAMING"/>
    <s v="32"/>
    <s v="AD SUPPORTED STREAMS"/>
    <s v="C4"/>
    <s v="TRACK"/>
    <s v="T"/>
    <s v="OTHER LIVES"/>
    <x v="2"/>
    <s v="00884977995282"/>
    <s v="OTHER LIVES"/>
    <s v="DEAD IN THE WATER"/>
    <d v="2011-04-03T00:00:00"/>
    <s v="USTBD1100033"/>
    <s v="INTERNET ALBUM"/>
    <s v="IE"/>
    <d v="2023-11-01T00:00:00"/>
    <d v="2023-11-30T00:00:00"/>
    <s v="Pandora"/>
    <n v="0.01"/>
    <n v="2"/>
  </r>
  <r>
    <s v="TBD RECORDS"/>
    <s v="TBR"/>
    <s v="NOT APPLICABLE"/>
    <s v="'-"/>
    <s v="PROGRAMMED STREAMING"/>
    <s v="32"/>
    <s v="AD SUPPORTED STREAMS"/>
    <s v="C4"/>
    <s v="TRACK"/>
    <s v="T"/>
    <s v="THE HENRY CLAY PEOPLE"/>
    <x v="6"/>
    <s v="00886443503472"/>
    <s v="THE HENRY CLAY PEOPLE"/>
    <s v="EVERYBANDWEEVERLOVED"/>
    <d v="2012-06-26T00:00:00"/>
    <s v="USTBD1200005"/>
    <s v="INTERNET ALBUM"/>
    <s v="IE"/>
    <d v="2023-11-01T00:00:00"/>
    <d v="2023-11-30T00:00:00"/>
    <s v="Pandora"/>
    <n v="0.01"/>
    <n v="2"/>
  </r>
  <r>
    <s v="TBD RECORDS"/>
    <s v="TBR"/>
    <s v="NOT APPLICABLE"/>
    <s v="'-"/>
    <s v="PROGRAMMED STREAMING"/>
    <s v="32"/>
    <s v="AD SUPPORTED STREAMS"/>
    <s v="C4"/>
    <s v="TRACK"/>
    <s v="T"/>
    <s v="THE HENRY CLAY PEOPLE"/>
    <x v="6"/>
    <s v="00886443503472"/>
    <s v="THE HENRY CLAY PEOPLE"/>
    <s v="HIDE"/>
    <d v="2012-06-26T00:00:00"/>
    <s v="USTBD1200004"/>
    <s v="INTERNET ALBUM"/>
    <s v="IE"/>
    <d v="2023-11-01T00:00:00"/>
    <d v="2023-11-30T00:00:00"/>
    <s v="Pandora"/>
    <n v="0"/>
    <n v="1"/>
  </r>
  <r>
    <s v="TBD RECORDS"/>
    <s v="TBR"/>
    <s v="NOT APPLICABLE"/>
    <s v="'-"/>
    <s v="PROGRAMMED STREAMING"/>
    <s v="32"/>
    <s v="AD SUPPORTED STREAMS"/>
    <s v="C4"/>
    <s v="TRACK"/>
    <s v="T"/>
    <s v="WHITE RABBITS"/>
    <x v="7"/>
    <s v="00886443343481"/>
    <s v="WHITE RABBITS"/>
    <s v="ARE YOU FREE"/>
    <d v="2012-03-06T00:00:00"/>
    <s v="USTBD1100060"/>
    <s v="INTERNET ALBUM"/>
    <s v="IE"/>
    <d v="2023-11-01T00:00:00"/>
    <d v="2023-11-30T00:00:00"/>
    <s v="Pandora"/>
    <n v="0.01"/>
    <n v="5"/>
  </r>
  <r>
    <s v="TBD RECORDS"/>
    <s v="TBR"/>
    <s v="NOT APPLICABLE"/>
    <s v="'-"/>
    <s v="PROGRAMMED STREAMING"/>
    <s v="32"/>
    <s v="AD SUPPORTED STREAMS"/>
    <s v="C4"/>
    <s v="TRACK"/>
    <s v="T"/>
    <s v="WHITE RABBITS"/>
    <x v="7"/>
    <s v="00886443343481"/>
    <s v="WHITE RABBITS"/>
    <s v="BACK FOR MORE"/>
    <d v="2012-03-06T00:00:00"/>
    <s v="USTBD1100063"/>
    <s v="INTERNET ALBUM"/>
    <s v="IE"/>
    <d v="2023-11-01T00:00:00"/>
    <d v="2023-11-30T00:00:00"/>
    <s v="Pandora"/>
    <n v="0.09"/>
    <n v="30"/>
  </r>
  <r>
    <s v="TBD RECORDS"/>
    <s v="TBR"/>
    <s v="NOT APPLICABLE"/>
    <s v="'-"/>
    <s v="PROGRAMMED STREAMING"/>
    <s v="32"/>
    <s v="AD SUPPORTED STREAMS"/>
    <s v="C4"/>
    <s v="TRACK"/>
    <s v="T"/>
    <s v="WHITE RABBITS"/>
    <x v="7"/>
    <s v="00886443343481"/>
    <s v="WHITE RABBITS"/>
    <s v="DANNY COME INSIDE"/>
    <d v="2012-03-06T00:00:00"/>
    <s v="USTBD1100062"/>
    <s v="INTERNET ALBUM"/>
    <s v="IE"/>
    <d v="2023-11-01T00:00:00"/>
    <d v="2023-11-30T00:00:00"/>
    <s v="Pandora"/>
    <n v="0"/>
    <n v="1"/>
  </r>
  <r>
    <s v="TBD RECORDS"/>
    <s v="TBR"/>
    <s v="NOT APPLICABLE"/>
    <s v="'-"/>
    <s v="PROGRAMMED STREAMING"/>
    <s v="32"/>
    <s v="AD SUPPORTED STREAMS"/>
    <s v="C4"/>
    <s v="TRACK"/>
    <s v="T"/>
    <s v="WHITE RABBITS"/>
    <x v="7"/>
    <s v="00886443343481"/>
    <s v="WHITE RABBITS"/>
    <s v="EVERYONE CAN'T BE CONFUSED"/>
    <d v="2012-03-06T00:00:00"/>
    <s v="USTBD1100058"/>
    <s v="INTERNET ALBUM"/>
    <s v="IE"/>
    <d v="2023-11-01T00:00:00"/>
    <d v="2023-11-30T00:00:00"/>
    <s v="Pandora"/>
    <n v="0.03"/>
    <n v="10"/>
  </r>
  <r>
    <s v="TBD RECORDS"/>
    <s v="TBR"/>
    <s v="NOT APPLICABLE"/>
    <s v="'-"/>
    <s v="PROGRAMMED STREAMING"/>
    <s v="32"/>
    <s v="AD SUPPORTED STREAMS"/>
    <s v="C4"/>
    <s v="TRACK"/>
    <s v="T"/>
    <s v="WHITE RABBITS"/>
    <x v="7"/>
    <s v="00886443343481"/>
    <s v="WHITE RABBITS"/>
    <s v="HEAVY METAL"/>
    <d v="2012-03-06T00:00:00"/>
    <s v="USTBD1100055"/>
    <s v="INTERNET ALBUM"/>
    <s v="IE"/>
    <d v="2023-11-01T00:00:00"/>
    <d v="2023-11-30T00:00:00"/>
    <s v="Pandora"/>
    <n v="0.09"/>
    <n v="32"/>
  </r>
  <r>
    <s v="TBD RECORDS"/>
    <s v="TBR"/>
    <s v="NOT APPLICABLE"/>
    <s v="'-"/>
    <s v="PROGRAMMED STREAMING"/>
    <s v="32"/>
    <s v="AD SUPPORTED STREAMS"/>
    <s v="C4"/>
    <s v="TRACK"/>
    <s v="T"/>
    <s v="WHITE RABBITS"/>
    <x v="7"/>
    <s v="00886443343481"/>
    <s v="WHITE RABBITS"/>
    <s v="I HAD IT COMING"/>
    <d v="2012-03-06T00:00:00"/>
    <s v="USTBD1100065"/>
    <s v="INTERNET ALBUM"/>
    <s v="IE"/>
    <d v="2023-11-01T00:00:00"/>
    <d v="2023-11-30T00:00:00"/>
    <s v="Pandora"/>
    <n v="0.01"/>
    <n v="4"/>
  </r>
  <r>
    <s v="TBD RECORDS"/>
    <s v="TBR"/>
    <s v="NOT APPLICABLE"/>
    <s v="'-"/>
    <s v="PROGRAMMED STREAMING"/>
    <s v="32"/>
    <s v="AD SUPPORTED STREAMS"/>
    <s v="C4"/>
    <s v="TRACK"/>
    <s v="T"/>
    <s v="WHITE RABBITS"/>
    <x v="7"/>
    <s v="00886443343481"/>
    <s v="WHITE RABBITS"/>
    <s v="I'M NOT ME"/>
    <d v="2012-03-06T00:00:00"/>
    <s v="USTBD1100056"/>
    <s v="INTERNET ALBUM"/>
    <s v="IE"/>
    <d v="2023-11-01T00:00:00"/>
    <d v="2023-11-30T00:00:00"/>
    <s v="Pandora"/>
    <n v="0.01"/>
    <n v="6"/>
  </r>
  <r>
    <s v="TBD RECORDS"/>
    <s v="TBR"/>
    <s v="NOT APPLICABLE"/>
    <s v="'-"/>
    <s v="PROGRAMMED STREAMING"/>
    <s v="32"/>
    <s v="AD SUPPORTED STREAMS"/>
    <s v="C4"/>
    <s v="TRACK"/>
    <s v="T"/>
    <s v="WHITE RABBITS"/>
    <x v="7"/>
    <s v="00886443343481"/>
    <s v="WHITE RABBITS"/>
    <s v="TEMPORARY"/>
    <d v="2012-03-06T00:00:00"/>
    <s v="USTBD1100059"/>
    <s v="INTERNET ALBUM"/>
    <s v="IE"/>
    <d v="2023-11-01T00:00:00"/>
    <d v="2023-11-30T00:00:00"/>
    <s v="AMAZON"/>
    <n v="0"/>
    <n v="1"/>
  </r>
  <r>
    <s v="TBD RECORDS"/>
    <s v="TBR"/>
    <s v="NOT APPLICABLE"/>
    <s v="'-"/>
    <s v="PROGRAMMED STREAMING"/>
    <s v="32"/>
    <s v="AD SUPPORTED STREAMS"/>
    <s v="C4"/>
    <s v="TRACK"/>
    <s v="T"/>
    <s v="WHITE RABBITS"/>
    <x v="7"/>
    <s v="00886443343481"/>
    <s v="WHITE RABBITS"/>
    <s v="TEMPORARY"/>
    <d v="2012-03-06T00:00:00"/>
    <s v="USTBD1100059"/>
    <s v="INTERNET ALBUM"/>
    <s v="IE"/>
    <d v="2023-11-01T00:00:00"/>
    <d v="2023-11-30T00:00:00"/>
    <s v="Pandora"/>
    <n v="0.2"/>
    <n v="66"/>
  </r>
  <r>
    <s v="TBD RECORDS"/>
    <s v="TBR"/>
    <s v="NOT APPLICABLE"/>
    <s v="'-"/>
    <s v="PROGRAMMED STREAMING"/>
    <s v="32"/>
    <s v="AD SUPPORTED STREAMS"/>
    <s v="C4"/>
    <s v="TRACK"/>
    <s v="T"/>
    <s v="WHITE RABBITS"/>
    <x v="7"/>
    <s v="00886443343481"/>
    <s v="WHITE RABBITS"/>
    <s v="THE DAY YOU WON THE WAR"/>
    <d v="2012-03-06T00:00:00"/>
    <s v="USTBD1100064"/>
    <s v="INTERNET ALBUM"/>
    <s v="IE"/>
    <d v="2023-11-01T00:00:00"/>
    <d v="2023-11-30T00:00:00"/>
    <s v="Pandora"/>
    <n v="0.08"/>
    <n v="29"/>
  </r>
  <r>
    <s v="TBD RECORDS"/>
    <s v="TBR"/>
    <s v="NOT APPLICABLE"/>
    <s v="'-"/>
    <s v="PROGRAMMED STREAMING (NON-ROYALTY BEARING)"/>
    <s v="56"/>
    <s v="Programmed Streaming (non-royalty bearin"/>
    <s v="B8"/>
    <s v="TRACK"/>
    <s v="T"/>
    <s v="AUTOLUX"/>
    <x v="5"/>
    <s v="00884977919646"/>
    <s v="AUTOLUX"/>
    <s v="23 WATT APPLE JUICE"/>
    <d v="2011-03-01T00:00:00"/>
    <s v="USTBD1100001"/>
    <s v="INTERNET ALBUM"/>
    <s v="IE"/>
    <d v="2023-10-01T00:00:00"/>
    <d v="2023-10-31T00:00:00"/>
    <s v="BROADBAND INSTRUMENTS CORP."/>
    <n v="0"/>
    <n v="1"/>
  </r>
  <r>
    <s v="TBD RECORDS"/>
    <s v="TBR"/>
    <s v="NOT APPLICABLE"/>
    <s v="'-"/>
    <s v="PROGRAMMED STREAMING (NON-ROYALTY BEARING)"/>
    <s v="56"/>
    <s v="Programmed Streaming (non-royalty bearin"/>
    <s v="B8"/>
    <s v="TRACK"/>
    <s v="T"/>
    <s v="AUTOLUX"/>
    <x v="5"/>
    <s v="00884977919646"/>
    <s v="AUTOLUX"/>
    <s v="23 WATT APPLE JUICE"/>
    <d v="2011-03-01T00:00:00"/>
    <s v="USTBD1100001"/>
    <s v="INTERNET ALBUM"/>
    <s v="IE"/>
    <d v="2023-07-01T00:00:00"/>
    <d v="2023-07-31T00:00:00"/>
    <s v="BROADBAND INSTRUMENTS CORP."/>
    <n v="0"/>
    <n v="2"/>
  </r>
  <r>
    <s v="TBD RECORDS"/>
    <s v="TBR"/>
    <s v="NOT APPLICABLE"/>
    <s v="'-"/>
    <s v="PROGRAMMED STREAMING (NON-ROYALTY BEARING)"/>
    <s v="56"/>
    <s v="Programmed Streaming (non-royalty bearin"/>
    <s v="B8"/>
    <s v="TRACK"/>
    <s v="T"/>
    <s v="AUTOLUX"/>
    <x v="5"/>
    <s v="00884977919646"/>
    <s v="AUTOLUX"/>
    <s v="23 WATT APPLE JUICE"/>
    <d v="2011-03-01T00:00:00"/>
    <s v="USTBD1100001"/>
    <s v="INTERNET ALBUM"/>
    <s v="IE"/>
    <d v="2023-06-01T00:00:00"/>
    <d v="2023-06-30T00:00:00"/>
    <s v="BROADBAND INSTRUMENTS CORP."/>
    <n v="0"/>
    <n v="2"/>
  </r>
  <r>
    <s v="TBD RECORDS"/>
    <s v="TBR"/>
    <s v="NOT APPLICABLE"/>
    <s v="'-"/>
    <s v="PROGRAMMED STREAMING (NON-ROYALTY BEARING)"/>
    <s v="56"/>
    <s v="Programmed Streaming (non-royalty bearin"/>
    <s v="B8"/>
    <s v="TRACK"/>
    <s v="T"/>
    <s v="AUTOLUX"/>
    <x v="5"/>
    <s v="00884977919646"/>
    <s v="AUTOLUX"/>
    <s v="BLACK LEAVES"/>
    <d v="2011-03-01T00:00:00"/>
    <s v="USTBD1100003"/>
    <s v="INTERNET ALBUM"/>
    <s v="IE"/>
    <d v="2023-06-01T00:00:00"/>
    <d v="2023-06-30T00:00:00"/>
    <s v="BROADBAND INSTRUMENTS CORP."/>
    <n v="0"/>
    <n v="1"/>
  </r>
  <r>
    <s v="TBD RECORDS"/>
    <s v="TBR"/>
    <s v="NOT APPLICABLE"/>
    <s v="'-"/>
    <s v="PROGRAMMED STREAMING (NON-ROYALTY BEARING)"/>
    <s v="56"/>
    <s v="Programmed Streaming (non-royalty bearin"/>
    <s v="B8"/>
    <s v="TRACK"/>
    <s v="T"/>
    <s v="AUTOLUX"/>
    <x v="5"/>
    <s v="00884977919646"/>
    <s v="AUTOLUX"/>
    <s v="BLACK LEAVES"/>
    <d v="2011-03-01T00:00:00"/>
    <s v="USTBD1100003"/>
    <s v="INTERNET ALBUM"/>
    <s v="IE"/>
    <d v="2023-05-01T00:00:00"/>
    <d v="2023-05-31T00:00:00"/>
    <s v="BROADBAND INSTRUMENTS CORP."/>
    <n v="0"/>
    <n v="1"/>
  </r>
  <r>
    <s v="TBD RECORDS"/>
    <s v="TBR"/>
    <s v="NOT APPLICABLE"/>
    <s v="'-"/>
    <s v="PROGRAMMED STREAMING (NON-ROYALTY BEARING)"/>
    <s v="56"/>
    <s v="Programmed Streaming (non-royalty bearin"/>
    <s v="B8"/>
    <s v="TRACK"/>
    <s v="T"/>
    <s v="AUTOLUX"/>
    <x v="5"/>
    <s v="00884977919646"/>
    <s v="AUTOLUX"/>
    <s v="BLACK LEAVES"/>
    <d v="2011-03-01T00:00:00"/>
    <s v="USTBD1100003"/>
    <s v="INTERNET ALBUM"/>
    <s v="IE"/>
    <d v="2023-04-01T00:00:00"/>
    <d v="2023-04-30T00:00:00"/>
    <s v="BROADBAND INSTRUMENTS CORP."/>
    <n v="0"/>
    <n v="1"/>
  </r>
  <r>
    <s v="TBD RECORDS"/>
    <s v="TBR"/>
    <s v="NOT APPLICABLE"/>
    <s v="'-"/>
    <s v="PROGRAMMED STREAMING (NON-ROYALTY BEARING)"/>
    <s v="56"/>
    <s v="Programmed Streaming (non-royalty bearin"/>
    <s v="B8"/>
    <s v="TRACK"/>
    <s v="T"/>
    <s v="AUTOLUX"/>
    <x v="5"/>
    <s v="00884977919646"/>
    <s v="AUTOLUX"/>
    <s v="KISSPROOF"/>
    <d v="2011-03-01T00:00:00"/>
    <s v="USTBD1100002"/>
    <s v="INTERNET ALBUM"/>
    <s v="IE"/>
    <d v="2023-04-01T00:00:00"/>
    <d v="2023-04-30T00:00:00"/>
    <s v="BROADBAND INSTRUMENTS CORP."/>
    <n v="0"/>
    <n v="1"/>
  </r>
  <r>
    <s v="TBD RECORDS"/>
    <s v="TBR"/>
    <s v="NOT APPLICABLE"/>
    <s v="'-"/>
    <s v="PROGRAMMED STREAMING (NON-ROYALTY BEARING)"/>
    <s v="56"/>
    <s v="Programmed Streaming (non-royalty bearin"/>
    <s v="B8"/>
    <s v="TRACK"/>
    <s v="T"/>
    <s v="THE HENRY CLAY PEOPLE"/>
    <x v="6"/>
    <s v="00886443503472"/>
    <s v="THE HENRY CLAY PEOPLE"/>
    <s v="25 FOR THE REST OF OUR LIVES"/>
    <d v="2012-06-26T00:00:00"/>
    <s v="USTBD1200002"/>
    <s v="INTERNET ALBUM"/>
    <s v="IE"/>
    <d v="2023-05-01T00:00:00"/>
    <d v="2023-05-31T00:00:00"/>
    <s v="BROADBAND INSTRUMENTS CORP."/>
    <n v="0"/>
    <n v="1"/>
  </r>
  <r>
    <s v="TBD RECORDS"/>
    <s v="TBR"/>
    <s v="NOT APPLICABLE"/>
    <s v="'-"/>
    <s v="PROGRAMMED STREAMING (NON-ROYALTY BEARING)"/>
    <s v="56"/>
    <s v="Programmed Streaming (non-royalty bearin"/>
    <s v="B8"/>
    <s v="TRACK"/>
    <s v="T"/>
    <s v="WHITE RABBITS"/>
    <x v="7"/>
    <s v="00886443343481"/>
    <s v="WHITE RABBITS"/>
    <s v="ARE YOU FREE"/>
    <d v="2012-03-06T00:00:00"/>
    <s v="USTBD1100060"/>
    <s v="INTERNET ALBUM"/>
    <s v="IE"/>
    <d v="2023-10-01T00:00:00"/>
    <d v="2023-10-31T00:00:00"/>
    <s v="BROADBAND INSTRUMENTS CORP."/>
    <n v="0"/>
    <n v="5"/>
  </r>
  <r>
    <s v="TBD RECORDS"/>
    <s v="TBR"/>
    <s v="NOT APPLICABLE"/>
    <s v="'-"/>
    <s v="PROGRAMMED STREAMING (NON-ROYALTY BEARING)"/>
    <s v="56"/>
    <s v="Programmed Streaming (non-royalty bearin"/>
    <s v="B8"/>
    <s v="TRACK"/>
    <s v="T"/>
    <s v="WHITE RABBITS"/>
    <x v="7"/>
    <s v="00886443343481"/>
    <s v="WHITE RABBITS"/>
    <s v="ARE YOU FREE"/>
    <d v="2012-03-06T00:00:00"/>
    <s v="USTBD1100060"/>
    <s v="INTERNET ALBUM"/>
    <s v="IE"/>
    <d v="2023-07-01T00:00:00"/>
    <d v="2023-07-31T00:00:00"/>
    <s v="BROADBAND INSTRUMENTS CORP."/>
    <n v="0"/>
    <n v="1"/>
  </r>
  <r>
    <s v="TBD RECORDS"/>
    <s v="TBR"/>
    <s v="NOT APPLICABLE"/>
    <s v="'-"/>
    <s v="PROGRAMMED STREAMING (NON-ROYALTY BEARING)"/>
    <s v="56"/>
    <s v="Programmed Streaming (non-royalty bearin"/>
    <s v="B8"/>
    <s v="TRACK"/>
    <s v="T"/>
    <s v="WHITE RABBITS"/>
    <x v="7"/>
    <s v="00886443343481"/>
    <s v="WHITE RABBITS"/>
    <s v="ARE YOU FREE"/>
    <d v="2012-03-06T00:00:00"/>
    <s v="USTBD1100060"/>
    <s v="INTERNET ALBUM"/>
    <s v="IE"/>
    <d v="2023-06-01T00:00:00"/>
    <d v="2023-06-30T00:00:00"/>
    <s v="BROADBAND INSTRUMENTS CORP."/>
    <n v="0"/>
    <n v="5"/>
  </r>
  <r>
    <s v="TBD RECORDS"/>
    <s v="TBR"/>
    <s v="NOT APPLICABLE"/>
    <s v="'-"/>
    <s v="PROGRAMMED STREAMING (NON-ROYALTY BEARING)"/>
    <s v="56"/>
    <s v="Programmed Streaming (non-royalty bearin"/>
    <s v="B8"/>
    <s v="TRACK"/>
    <s v="T"/>
    <s v="WHITE RABBITS"/>
    <x v="7"/>
    <s v="00886443343481"/>
    <s v="WHITE RABBITS"/>
    <s v="ARE YOU FREE"/>
    <d v="2012-03-06T00:00:00"/>
    <s v="USTBD1100060"/>
    <s v="INTERNET ALBUM"/>
    <s v="IE"/>
    <d v="2023-05-01T00:00:00"/>
    <d v="2023-05-31T00:00:00"/>
    <s v="BROADBAND INSTRUMENTS CORP."/>
    <n v="0"/>
    <n v="1"/>
  </r>
  <r>
    <s v="TBD RECORDS"/>
    <s v="TBR"/>
    <s v="NOT APPLICABLE"/>
    <s v="'-"/>
    <s v="PROGRAMMED STREAMING (NON-ROYALTY BEARING)"/>
    <s v="56"/>
    <s v="Programmed Streaming (non-royalty bearin"/>
    <s v="B8"/>
    <s v="TRACK"/>
    <s v="T"/>
    <s v="WHITE RABBITS"/>
    <x v="7"/>
    <s v="00886443343481"/>
    <s v="WHITE RABBITS"/>
    <s v="ARE YOU FREE"/>
    <d v="2012-03-06T00:00:00"/>
    <s v="USTBD1100060"/>
    <s v="INTERNET ALBUM"/>
    <s v="IE"/>
    <d v="2023-04-01T00:00:00"/>
    <d v="2023-04-30T00:00:00"/>
    <s v="BROADBAND INSTRUMENTS CORP."/>
    <n v="0"/>
    <n v="2"/>
  </r>
  <r>
    <s v="TBD RECORDS"/>
    <s v="TBR"/>
    <s v="NOT APPLICABLE"/>
    <s v="'-"/>
    <s v="PROGRAMMED STREAMING (NON-ROYALTY BEARING)"/>
    <s v="56"/>
    <s v="Programmed Streaming (non-royalty bearin"/>
    <s v="B8"/>
    <s v="TRACK"/>
    <s v="T"/>
    <s v="WHITE RABBITS"/>
    <x v="7"/>
    <s v="00886443343481"/>
    <s v="WHITE RABBITS"/>
    <s v="BACK FOR MORE"/>
    <d v="2012-03-06T00:00:00"/>
    <s v="USTBD1100063"/>
    <s v="INTERNET ALBUM"/>
    <s v="IE"/>
    <d v="2023-10-01T00:00:00"/>
    <d v="2023-10-31T00:00:00"/>
    <s v="BROADBAND INSTRUMENTS CORP."/>
    <n v="0"/>
    <n v="3"/>
  </r>
  <r>
    <s v="TBD RECORDS"/>
    <s v="TBR"/>
    <s v="NOT APPLICABLE"/>
    <s v="'-"/>
    <s v="PROGRAMMED STREAMING (NON-ROYALTY BEARING)"/>
    <s v="56"/>
    <s v="Programmed Streaming (non-royalty bearin"/>
    <s v="B8"/>
    <s v="TRACK"/>
    <s v="T"/>
    <s v="WHITE RABBITS"/>
    <x v="7"/>
    <s v="00886443343481"/>
    <s v="WHITE RABBITS"/>
    <s v="BACK FOR MORE"/>
    <d v="2012-03-06T00:00:00"/>
    <s v="USTBD1100063"/>
    <s v="INTERNET ALBUM"/>
    <s v="IE"/>
    <d v="2023-07-01T00:00:00"/>
    <d v="2023-07-31T00:00:00"/>
    <s v="BROADBAND INSTRUMENTS CORP."/>
    <n v="0"/>
    <n v="4"/>
  </r>
  <r>
    <s v="TBD RECORDS"/>
    <s v="TBR"/>
    <s v="NOT APPLICABLE"/>
    <s v="'-"/>
    <s v="PROGRAMMED STREAMING (NON-ROYALTY BEARING)"/>
    <s v="56"/>
    <s v="Programmed Streaming (non-royalty bearin"/>
    <s v="B8"/>
    <s v="TRACK"/>
    <s v="T"/>
    <s v="WHITE RABBITS"/>
    <x v="7"/>
    <s v="00886443343481"/>
    <s v="WHITE RABBITS"/>
    <s v="BACK FOR MORE"/>
    <d v="2012-03-06T00:00:00"/>
    <s v="USTBD1100063"/>
    <s v="INTERNET ALBUM"/>
    <s v="IE"/>
    <d v="2023-06-01T00:00:00"/>
    <d v="2023-06-30T00:00:00"/>
    <s v="BROADBAND INSTRUMENTS CORP."/>
    <n v="0"/>
    <n v="5"/>
  </r>
  <r>
    <s v="TBD RECORDS"/>
    <s v="TBR"/>
    <s v="NOT APPLICABLE"/>
    <s v="'-"/>
    <s v="PROGRAMMED STREAMING (NON-ROYALTY BEARING)"/>
    <s v="56"/>
    <s v="Programmed Streaming (non-royalty bearin"/>
    <s v="B8"/>
    <s v="TRACK"/>
    <s v="T"/>
    <s v="WHITE RABBITS"/>
    <x v="7"/>
    <s v="00886443343481"/>
    <s v="WHITE RABBITS"/>
    <s v="BACK FOR MORE"/>
    <d v="2012-03-06T00:00:00"/>
    <s v="USTBD1100063"/>
    <s v="INTERNET ALBUM"/>
    <s v="IE"/>
    <d v="2023-05-01T00:00:00"/>
    <d v="2023-05-31T00:00:00"/>
    <s v="BROADBAND INSTRUMENTS CORP."/>
    <n v="0"/>
    <n v="2"/>
  </r>
  <r>
    <s v="TBD RECORDS"/>
    <s v="TBR"/>
    <s v="NOT APPLICABLE"/>
    <s v="'-"/>
    <s v="PROGRAMMED STREAMING (NON-ROYALTY BEARING)"/>
    <s v="56"/>
    <s v="Programmed Streaming (non-royalty bearin"/>
    <s v="B8"/>
    <s v="TRACK"/>
    <s v="T"/>
    <s v="WHITE RABBITS"/>
    <x v="7"/>
    <s v="00886443343481"/>
    <s v="WHITE RABBITS"/>
    <s v="BACK FOR MORE"/>
    <d v="2012-03-06T00:00:00"/>
    <s v="USTBD1100063"/>
    <s v="INTERNET ALBUM"/>
    <s v="IE"/>
    <d v="2023-04-01T00:00:00"/>
    <d v="2023-04-30T00:00:00"/>
    <s v="BROADBAND INSTRUMENTS CORP."/>
    <n v="0"/>
    <n v="1"/>
  </r>
  <r>
    <s v="TBD RECORDS"/>
    <s v="TBR"/>
    <s v="NOT APPLICABLE"/>
    <s v="'-"/>
    <s v="PROGRAMMED STREAMING (NON-ROYALTY BEARING)"/>
    <s v="56"/>
    <s v="Programmed Streaming (non-royalty bearin"/>
    <s v="B8"/>
    <s v="TRACK"/>
    <s v="T"/>
    <s v="WHITE RABBITS"/>
    <x v="7"/>
    <s v="00886443343481"/>
    <s v="WHITE RABBITS"/>
    <s v="DANNY COME INSIDE"/>
    <d v="2012-03-06T00:00:00"/>
    <s v="USTBD1100062"/>
    <s v="INTERNET ALBUM"/>
    <s v="IE"/>
    <d v="2023-10-01T00:00:00"/>
    <d v="2023-10-31T00:00:00"/>
    <s v="BROADBAND INSTRUMENTS CORP."/>
    <n v="0"/>
    <n v="1"/>
  </r>
  <r>
    <s v="TBD RECORDS"/>
    <s v="TBR"/>
    <s v="NOT APPLICABLE"/>
    <s v="'-"/>
    <s v="PROGRAMMED STREAMING (NON-ROYALTY BEARING)"/>
    <s v="56"/>
    <s v="Programmed Streaming (non-royalty bearin"/>
    <s v="B8"/>
    <s v="TRACK"/>
    <s v="T"/>
    <s v="WHITE RABBITS"/>
    <x v="7"/>
    <s v="00886443343481"/>
    <s v="WHITE RABBITS"/>
    <s v="DANNY COME INSIDE"/>
    <d v="2012-03-06T00:00:00"/>
    <s v="USTBD1100062"/>
    <s v="INTERNET ALBUM"/>
    <s v="IE"/>
    <d v="2023-07-01T00:00:00"/>
    <d v="2023-07-31T00:00:00"/>
    <s v="BROADBAND INSTRUMENTS CORP."/>
    <n v="0"/>
    <n v="2"/>
  </r>
  <r>
    <s v="TBD RECORDS"/>
    <s v="TBR"/>
    <s v="NOT APPLICABLE"/>
    <s v="'-"/>
    <s v="PROGRAMMED STREAMING (NON-ROYALTY BEARING)"/>
    <s v="56"/>
    <s v="Programmed Streaming (non-royalty bearin"/>
    <s v="B8"/>
    <s v="TRACK"/>
    <s v="T"/>
    <s v="WHITE RABBITS"/>
    <x v="7"/>
    <s v="00886443343481"/>
    <s v="WHITE RABBITS"/>
    <s v="DANNY COME INSIDE"/>
    <d v="2012-03-06T00:00:00"/>
    <s v="USTBD1100062"/>
    <s v="INTERNET ALBUM"/>
    <s v="IE"/>
    <d v="2023-06-01T00:00:00"/>
    <d v="2023-06-30T00:00:00"/>
    <s v="BROADBAND INSTRUMENTS CORP."/>
    <n v="0"/>
    <n v="1"/>
  </r>
  <r>
    <s v="TBD RECORDS"/>
    <s v="TBR"/>
    <s v="NOT APPLICABLE"/>
    <s v="'-"/>
    <s v="PROGRAMMED STREAMING (NON-ROYALTY BEARING)"/>
    <s v="56"/>
    <s v="Programmed Streaming (non-royalty bearin"/>
    <s v="B8"/>
    <s v="TRACK"/>
    <s v="T"/>
    <s v="WHITE RABBITS"/>
    <x v="7"/>
    <s v="00886443343481"/>
    <s v="WHITE RABBITS"/>
    <s v="DANNY COME INSIDE"/>
    <d v="2012-03-06T00:00:00"/>
    <s v="USTBD1100062"/>
    <s v="INTERNET ALBUM"/>
    <s v="IE"/>
    <d v="2023-05-01T00:00:00"/>
    <d v="2023-05-31T00:00:00"/>
    <s v="BROADBAND INSTRUMENTS CORP."/>
    <n v="0"/>
    <n v="1"/>
  </r>
  <r>
    <s v="TBD RECORDS"/>
    <s v="TBR"/>
    <s v="NOT APPLICABLE"/>
    <s v="'-"/>
    <s v="PROGRAMMED STREAMING (NON-ROYALTY BEARING)"/>
    <s v="56"/>
    <s v="Programmed Streaming (non-royalty bearin"/>
    <s v="B8"/>
    <s v="TRACK"/>
    <s v="T"/>
    <s v="WHITE RABBITS"/>
    <x v="7"/>
    <s v="00886443343481"/>
    <s v="WHITE RABBITS"/>
    <s v="DANNY COME INSIDE"/>
    <d v="2012-03-06T00:00:00"/>
    <s v="USTBD1100062"/>
    <s v="INTERNET ALBUM"/>
    <s v="IE"/>
    <d v="2023-04-01T00:00:00"/>
    <d v="2023-04-30T00:00:00"/>
    <s v="BROADBAND INSTRUMENTS CORP."/>
    <n v="0"/>
    <n v="1"/>
  </r>
  <r>
    <s v="TBD RECORDS"/>
    <s v="TBR"/>
    <s v="NOT APPLICABLE"/>
    <s v="'-"/>
    <s v="PROGRAMMED STREAMING (NON-ROYALTY BEARING)"/>
    <s v="56"/>
    <s v="Programmed Streaming (non-royalty bearin"/>
    <s v="B8"/>
    <s v="TRACK"/>
    <s v="T"/>
    <s v="WHITE RABBITS"/>
    <x v="7"/>
    <s v="00886443343481"/>
    <s v="WHITE RABBITS"/>
    <s v="EVERYONE CAN'T BE CONFUSED"/>
    <d v="2012-03-06T00:00:00"/>
    <s v="USTBD1100058"/>
    <s v="INTERNET ALBUM"/>
    <s v="IE"/>
    <d v="2023-10-01T00:00:00"/>
    <d v="2023-10-31T00:00:00"/>
    <s v="BROADBAND INSTRUMENTS CORP."/>
    <n v="0"/>
    <n v="4"/>
  </r>
  <r>
    <s v="TBD RECORDS"/>
    <s v="TBR"/>
    <s v="NOT APPLICABLE"/>
    <s v="'-"/>
    <s v="PROGRAMMED STREAMING (NON-ROYALTY BEARING)"/>
    <s v="56"/>
    <s v="Programmed Streaming (non-royalty bearin"/>
    <s v="B8"/>
    <s v="TRACK"/>
    <s v="T"/>
    <s v="WHITE RABBITS"/>
    <x v="7"/>
    <s v="00886443343481"/>
    <s v="WHITE RABBITS"/>
    <s v="EVERYONE CAN'T BE CONFUSED"/>
    <d v="2012-03-06T00:00:00"/>
    <s v="USTBD1100058"/>
    <s v="INTERNET ALBUM"/>
    <s v="IE"/>
    <d v="2023-07-01T00:00:00"/>
    <d v="2023-07-31T00:00:00"/>
    <s v="BROADBAND INSTRUMENTS CORP."/>
    <n v="0"/>
    <n v="1"/>
  </r>
  <r>
    <s v="TBD RECORDS"/>
    <s v="TBR"/>
    <s v="NOT APPLICABLE"/>
    <s v="'-"/>
    <s v="PROGRAMMED STREAMING (NON-ROYALTY BEARING)"/>
    <s v="56"/>
    <s v="Programmed Streaming (non-royalty bearin"/>
    <s v="B8"/>
    <s v="TRACK"/>
    <s v="T"/>
    <s v="WHITE RABBITS"/>
    <x v="7"/>
    <s v="00886443343481"/>
    <s v="WHITE RABBITS"/>
    <s v="EVERYONE CAN'T BE CONFUSED"/>
    <d v="2012-03-06T00:00:00"/>
    <s v="USTBD1100058"/>
    <s v="INTERNET ALBUM"/>
    <s v="IE"/>
    <d v="2023-06-01T00:00:00"/>
    <d v="2023-06-30T00:00:00"/>
    <s v="BROADBAND INSTRUMENTS CORP."/>
    <n v="0"/>
    <n v="1"/>
  </r>
  <r>
    <s v="TBD RECORDS"/>
    <s v="TBR"/>
    <s v="NOT APPLICABLE"/>
    <s v="'-"/>
    <s v="PROGRAMMED STREAMING (NON-ROYALTY BEARING)"/>
    <s v="56"/>
    <s v="Programmed Streaming (non-royalty bearin"/>
    <s v="B8"/>
    <s v="TRACK"/>
    <s v="T"/>
    <s v="WHITE RABBITS"/>
    <x v="7"/>
    <s v="00886443343481"/>
    <s v="WHITE RABBITS"/>
    <s v="EVERYONE CAN'T BE CONFUSED"/>
    <d v="2012-03-06T00:00:00"/>
    <s v="USTBD1100058"/>
    <s v="INTERNET ALBUM"/>
    <s v="IE"/>
    <d v="2023-05-01T00:00:00"/>
    <d v="2023-05-31T00:00:00"/>
    <s v="BROADBAND INSTRUMENTS CORP."/>
    <n v="0"/>
    <n v="2"/>
  </r>
  <r>
    <s v="TBD RECORDS"/>
    <s v="TBR"/>
    <s v="NOT APPLICABLE"/>
    <s v="'-"/>
    <s v="PROGRAMMED STREAMING (NON-ROYALTY BEARING)"/>
    <s v="56"/>
    <s v="Programmed Streaming (non-royalty bearin"/>
    <s v="B8"/>
    <s v="TRACK"/>
    <s v="T"/>
    <s v="WHITE RABBITS"/>
    <x v="7"/>
    <s v="00886443343481"/>
    <s v="WHITE RABBITS"/>
    <s v="HEAVY METAL"/>
    <d v="2012-03-06T00:00:00"/>
    <s v="USTBD1100055"/>
    <s v="INTERNET ALBUM"/>
    <s v="IE"/>
    <d v="2023-10-01T00:00:00"/>
    <d v="2023-10-31T00:00:00"/>
    <s v="BROADBAND INSTRUMENTS CORP."/>
    <n v="0"/>
    <n v="4"/>
  </r>
  <r>
    <s v="TBD RECORDS"/>
    <s v="TBR"/>
    <s v="NOT APPLICABLE"/>
    <s v="'-"/>
    <s v="PROGRAMMED STREAMING (NON-ROYALTY BEARING)"/>
    <s v="56"/>
    <s v="Programmed Streaming (non-royalty bearin"/>
    <s v="B8"/>
    <s v="TRACK"/>
    <s v="T"/>
    <s v="WHITE RABBITS"/>
    <x v="7"/>
    <s v="00886443343481"/>
    <s v="WHITE RABBITS"/>
    <s v="HEAVY METAL"/>
    <d v="2012-03-06T00:00:00"/>
    <s v="USTBD1100055"/>
    <s v="INTERNET ALBUM"/>
    <s v="IE"/>
    <d v="2023-07-01T00:00:00"/>
    <d v="2023-07-31T00:00:00"/>
    <s v="BROADBAND INSTRUMENTS CORP."/>
    <n v="0"/>
    <n v="2"/>
  </r>
  <r>
    <s v="TBD RECORDS"/>
    <s v="TBR"/>
    <s v="NOT APPLICABLE"/>
    <s v="'-"/>
    <s v="PROGRAMMED STREAMING (NON-ROYALTY BEARING)"/>
    <s v="56"/>
    <s v="Programmed Streaming (non-royalty bearin"/>
    <s v="B8"/>
    <s v="TRACK"/>
    <s v="T"/>
    <s v="WHITE RABBITS"/>
    <x v="7"/>
    <s v="00886443343481"/>
    <s v="WHITE RABBITS"/>
    <s v="HEAVY METAL"/>
    <d v="2012-03-06T00:00:00"/>
    <s v="USTBD1100055"/>
    <s v="INTERNET ALBUM"/>
    <s v="IE"/>
    <d v="2023-06-01T00:00:00"/>
    <d v="2023-06-30T00:00:00"/>
    <s v="BROADBAND INSTRUMENTS CORP."/>
    <n v="0"/>
    <n v="6"/>
  </r>
  <r>
    <s v="TBD RECORDS"/>
    <s v="TBR"/>
    <s v="NOT APPLICABLE"/>
    <s v="'-"/>
    <s v="PROGRAMMED STREAMING (NON-ROYALTY BEARING)"/>
    <s v="56"/>
    <s v="Programmed Streaming (non-royalty bearin"/>
    <s v="B8"/>
    <s v="TRACK"/>
    <s v="T"/>
    <s v="WHITE RABBITS"/>
    <x v="7"/>
    <s v="00886443343481"/>
    <s v="WHITE RABBITS"/>
    <s v="HEAVY METAL"/>
    <d v="2012-03-06T00:00:00"/>
    <s v="USTBD1100055"/>
    <s v="INTERNET ALBUM"/>
    <s v="IE"/>
    <d v="2023-05-01T00:00:00"/>
    <d v="2023-05-31T00:00:00"/>
    <s v="BROADBAND INSTRUMENTS CORP."/>
    <n v="0"/>
    <n v="6"/>
  </r>
  <r>
    <s v="TBD RECORDS"/>
    <s v="TBR"/>
    <s v="NOT APPLICABLE"/>
    <s v="'-"/>
    <s v="PROGRAMMED STREAMING (NON-ROYALTY BEARING)"/>
    <s v="56"/>
    <s v="Programmed Streaming (non-royalty bearin"/>
    <s v="B8"/>
    <s v="TRACK"/>
    <s v="T"/>
    <s v="WHITE RABBITS"/>
    <x v="7"/>
    <s v="00886443343481"/>
    <s v="WHITE RABBITS"/>
    <s v="HEAVY METAL"/>
    <d v="2012-03-06T00:00:00"/>
    <s v="USTBD1100055"/>
    <s v="INTERNET ALBUM"/>
    <s v="IE"/>
    <d v="2023-04-01T00:00:00"/>
    <d v="2023-04-30T00:00:00"/>
    <s v="BROADBAND INSTRUMENTS CORP."/>
    <n v="0"/>
    <n v="2"/>
  </r>
  <r>
    <s v="TBD RECORDS"/>
    <s v="TBR"/>
    <s v="NOT APPLICABLE"/>
    <s v="'-"/>
    <s v="PROGRAMMED STREAMING (NON-ROYALTY BEARING)"/>
    <s v="56"/>
    <s v="Programmed Streaming (non-royalty bearin"/>
    <s v="B8"/>
    <s v="TRACK"/>
    <s v="T"/>
    <s v="WHITE RABBITS"/>
    <x v="7"/>
    <s v="00886443343481"/>
    <s v="WHITE RABBITS"/>
    <s v="HOLD IT TO THE FIRE"/>
    <d v="2012-03-06T00:00:00"/>
    <s v="USTBD1100057"/>
    <s v="INTERNET ALBUM"/>
    <s v="IE"/>
    <d v="2023-10-01T00:00:00"/>
    <d v="2023-10-31T00:00:00"/>
    <s v="BROADBAND INSTRUMENTS CORP."/>
    <n v="0"/>
    <n v="4"/>
  </r>
  <r>
    <s v="TBD RECORDS"/>
    <s v="TBR"/>
    <s v="NOT APPLICABLE"/>
    <s v="'-"/>
    <s v="PROGRAMMED STREAMING (NON-ROYALTY BEARING)"/>
    <s v="56"/>
    <s v="Programmed Streaming (non-royalty bearin"/>
    <s v="B8"/>
    <s v="TRACK"/>
    <s v="T"/>
    <s v="WHITE RABBITS"/>
    <x v="7"/>
    <s v="00886443343481"/>
    <s v="WHITE RABBITS"/>
    <s v="HOLD IT TO THE FIRE"/>
    <d v="2012-03-06T00:00:00"/>
    <s v="USTBD1100057"/>
    <s v="INTERNET ALBUM"/>
    <s v="IE"/>
    <d v="2023-07-01T00:00:00"/>
    <d v="2023-07-31T00:00:00"/>
    <s v="BROADBAND INSTRUMENTS CORP."/>
    <n v="0"/>
    <n v="2"/>
  </r>
  <r>
    <s v="TBD RECORDS"/>
    <s v="TBR"/>
    <s v="NOT APPLICABLE"/>
    <s v="'-"/>
    <s v="PROGRAMMED STREAMING (NON-ROYALTY BEARING)"/>
    <s v="56"/>
    <s v="Programmed Streaming (non-royalty bearin"/>
    <s v="B8"/>
    <s v="TRACK"/>
    <s v="T"/>
    <s v="WHITE RABBITS"/>
    <x v="7"/>
    <s v="00886443343481"/>
    <s v="WHITE RABBITS"/>
    <s v="HOLD IT TO THE FIRE"/>
    <d v="2012-03-06T00:00:00"/>
    <s v="USTBD1100057"/>
    <s v="INTERNET ALBUM"/>
    <s v="IE"/>
    <d v="2023-06-01T00:00:00"/>
    <d v="2023-06-30T00:00:00"/>
    <s v="BROADBAND INSTRUMENTS CORP."/>
    <n v="0"/>
    <n v="3"/>
  </r>
  <r>
    <s v="TBD RECORDS"/>
    <s v="TBR"/>
    <s v="NOT APPLICABLE"/>
    <s v="'-"/>
    <s v="PROGRAMMED STREAMING (NON-ROYALTY BEARING)"/>
    <s v="56"/>
    <s v="Programmed Streaming (non-royalty bearin"/>
    <s v="B8"/>
    <s v="TRACK"/>
    <s v="T"/>
    <s v="WHITE RABBITS"/>
    <x v="7"/>
    <s v="00886443343481"/>
    <s v="WHITE RABBITS"/>
    <s v="HOLD IT TO THE FIRE"/>
    <d v="2012-03-06T00:00:00"/>
    <s v="USTBD1100057"/>
    <s v="INTERNET ALBUM"/>
    <s v="IE"/>
    <d v="2023-05-01T00:00:00"/>
    <d v="2023-05-31T00:00:00"/>
    <s v="BROADBAND INSTRUMENTS CORP."/>
    <n v="0.01"/>
    <n v="6"/>
  </r>
  <r>
    <s v="TBD RECORDS"/>
    <s v="TBR"/>
    <s v="NOT APPLICABLE"/>
    <s v="'-"/>
    <s v="PROGRAMMED STREAMING (NON-ROYALTY BEARING)"/>
    <s v="56"/>
    <s v="Programmed Streaming (non-royalty bearin"/>
    <s v="B8"/>
    <s v="TRACK"/>
    <s v="T"/>
    <s v="WHITE RABBITS"/>
    <x v="7"/>
    <s v="00886443343481"/>
    <s v="WHITE RABBITS"/>
    <s v="HOLD IT TO THE FIRE"/>
    <d v="2012-03-06T00:00:00"/>
    <s v="USTBD1100057"/>
    <s v="INTERNET ALBUM"/>
    <s v="IE"/>
    <d v="2023-04-01T00:00:00"/>
    <d v="2023-04-30T00:00:00"/>
    <s v="BROADBAND INSTRUMENTS CORP."/>
    <n v="0"/>
    <n v="3"/>
  </r>
  <r>
    <s v="TBD RECORDS"/>
    <s v="TBR"/>
    <s v="NOT APPLICABLE"/>
    <s v="'-"/>
    <s v="PROGRAMMED STREAMING (NON-ROYALTY BEARING)"/>
    <s v="56"/>
    <s v="Programmed Streaming (non-royalty bearin"/>
    <s v="B8"/>
    <s v="TRACK"/>
    <s v="T"/>
    <s v="WHITE RABBITS"/>
    <x v="7"/>
    <s v="00886443343481"/>
    <s v="WHITE RABBITS"/>
    <s v="I HAD IT COMING"/>
    <d v="2012-03-06T00:00:00"/>
    <s v="USTBD1100065"/>
    <s v="INTERNET ALBUM"/>
    <s v="IE"/>
    <d v="2023-07-01T00:00:00"/>
    <d v="2023-07-31T00:00:00"/>
    <s v="BROADBAND INSTRUMENTS CORP."/>
    <n v="0"/>
    <n v="2"/>
  </r>
  <r>
    <s v="TBD RECORDS"/>
    <s v="TBR"/>
    <s v="NOT APPLICABLE"/>
    <s v="'-"/>
    <s v="PROGRAMMED STREAMING (NON-ROYALTY BEARING)"/>
    <s v="56"/>
    <s v="Programmed Streaming (non-royalty bearin"/>
    <s v="B8"/>
    <s v="TRACK"/>
    <s v="T"/>
    <s v="WHITE RABBITS"/>
    <x v="7"/>
    <s v="00886443343481"/>
    <s v="WHITE RABBITS"/>
    <s v="I HAD IT COMING"/>
    <d v="2012-03-06T00:00:00"/>
    <s v="USTBD1100065"/>
    <s v="INTERNET ALBUM"/>
    <s v="IE"/>
    <d v="2023-05-01T00:00:00"/>
    <d v="2023-05-31T00:00:00"/>
    <s v="BROADBAND INSTRUMENTS CORP."/>
    <n v="0"/>
    <n v="2"/>
  </r>
  <r>
    <s v="TBD RECORDS"/>
    <s v="TBR"/>
    <s v="NOT APPLICABLE"/>
    <s v="'-"/>
    <s v="PROGRAMMED STREAMING (NON-ROYALTY BEARING)"/>
    <s v="56"/>
    <s v="Programmed Streaming (non-royalty bearin"/>
    <s v="B8"/>
    <s v="TRACK"/>
    <s v="T"/>
    <s v="WHITE RABBITS"/>
    <x v="7"/>
    <s v="00886443343481"/>
    <s v="WHITE RABBITS"/>
    <s v="I HAD IT COMING"/>
    <d v="2012-03-06T00:00:00"/>
    <s v="USTBD1100065"/>
    <s v="INTERNET ALBUM"/>
    <s v="IE"/>
    <d v="2023-04-01T00:00:00"/>
    <d v="2023-04-30T00:00:00"/>
    <s v="BROADBAND INSTRUMENTS CORP."/>
    <n v="0"/>
    <n v="1"/>
  </r>
  <r>
    <s v="TBD RECORDS"/>
    <s v="TBR"/>
    <s v="NOT APPLICABLE"/>
    <s v="'-"/>
    <s v="PROGRAMMED STREAMING (NON-ROYALTY BEARING)"/>
    <s v="56"/>
    <s v="Programmed Streaming (non-royalty bearin"/>
    <s v="B8"/>
    <s v="TRACK"/>
    <s v="T"/>
    <s v="WHITE RABBITS"/>
    <x v="7"/>
    <s v="00886443343481"/>
    <s v="WHITE RABBITS"/>
    <s v="I'M NOT ME"/>
    <d v="2012-03-06T00:00:00"/>
    <s v="USTBD1100056"/>
    <s v="INTERNET ALBUM"/>
    <s v="IE"/>
    <d v="2023-10-01T00:00:00"/>
    <d v="2023-10-31T00:00:00"/>
    <s v="BROADBAND INSTRUMENTS CORP."/>
    <n v="0"/>
    <n v="2"/>
  </r>
  <r>
    <s v="TBD RECORDS"/>
    <s v="TBR"/>
    <s v="NOT APPLICABLE"/>
    <s v="'-"/>
    <s v="PROGRAMMED STREAMING (NON-ROYALTY BEARING)"/>
    <s v="56"/>
    <s v="Programmed Streaming (non-royalty bearin"/>
    <s v="B8"/>
    <s v="TRACK"/>
    <s v="T"/>
    <s v="WHITE RABBITS"/>
    <x v="7"/>
    <s v="00886443343481"/>
    <s v="WHITE RABBITS"/>
    <s v="I'M NOT ME"/>
    <d v="2012-03-06T00:00:00"/>
    <s v="USTBD1100056"/>
    <s v="INTERNET ALBUM"/>
    <s v="IE"/>
    <d v="2023-07-01T00:00:00"/>
    <d v="2023-07-31T00:00:00"/>
    <s v="BROADBAND INSTRUMENTS CORP."/>
    <n v="0"/>
    <n v="1"/>
  </r>
  <r>
    <s v="TBD RECORDS"/>
    <s v="TBR"/>
    <s v="NOT APPLICABLE"/>
    <s v="'-"/>
    <s v="PROGRAMMED STREAMING (NON-ROYALTY BEARING)"/>
    <s v="56"/>
    <s v="Programmed Streaming (non-royalty bearin"/>
    <s v="B8"/>
    <s v="TRACK"/>
    <s v="T"/>
    <s v="WHITE RABBITS"/>
    <x v="7"/>
    <s v="00886443343481"/>
    <s v="WHITE RABBITS"/>
    <s v="I'M NOT ME"/>
    <d v="2012-03-06T00:00:00"/>
    <s v="USTBD1100056"/>
    <s v="INTERNET ALBUM"/>
    <s v="IE"/>
    <d v="2023-04-01T00:00:00"/>
    <d v="2023-04-30T00:00:00"/>
    <s v="BROADBAND INSTRUMENTS CORP."/>
    <n v="0"/>
    <n v="1"/>
  </r>
  <r>
    <s v="TBD RECORDS"/>
    <s v="TBR"/>
    <s v="NOT APPLICABLE"/>
    <s v="'-"/>
    <s v="PROGRAMMED STREAMING (NON-ROYALTY BEARING)"/>
    <s v="56"/>
    <s v="Programmed Streaming (non-royalty bearin"/>
    <s v="B8"/>
    <s v="TRACK"/>
    <s v="T"/>
    <s v="WHITE RABBITS"/>
    <x v="7"/>
    <s v="00886443343481"/>
    <s v="WHITE RABBITS"/>
    <s v="IT'S FRIGHTENING"/>
    <d v="2012-03-06T00:00:00"/>
    <s v="USTBD1100061"/>
    <s v="INTERNET ALBUM"/>
    <s v="IE"/>
    <d v="2023-10-01T00:00:00"/>
    <d v="2023-10-31T00:00:00"/>
    <s v="BROADBAND INSTRUMENTS CORP."/>
    <n v="0"/>
    <n v="1"/>
  </r>
  <r>
    <s v="TBD RECORDS"/>
    <s v="TBR"/>
    <s v="NOT APPLICABLE"/>
    <s v="'-"/>
    <s v="PROGRAMMED STREAMING (NON-ROYALTY BEARING)"/>
    <s v="56"/>
    <s v="Programmed Streaming (non-royalty bearin"/>
    <s v="B8"/>
    <s v="TRACK"/>
    <s v="T"/>
    <s v="WHITE RABBITS"/>
    <x v="7"/>
    <s v="00886443343481"/>
    <s v="WHITE RABBITS"/>
    <s v="IT'S FRIGHTENING"/>
    <d v="2012-03-06T00:00:00"/>
    <s v="USTBD1100061"/>
    <s v="INTERNET ALBUM"/>
    <s v="IE"/>
    <d v="2023-06-01T00:00:00"/>
    <d v="2023-06-30T00:00:00"/>
    <s v="BROADBAND INSTRUMENTS CORP."/>
    <n v="0"/>
    <n v="1"/>
  </r>
  <r>
    <s v="TBD RECORDS"/>
    <s v="TBR"/>
    <s v="NOT APPLICABLE"/>
    <s v="'-"/>
    <s v="PROGRAMMED STREAMING (NON-ROYALTY BEARING)"/>
    <s v="56"/>
    <s v="Programmed Streaming (non-royalty bearin"/>
    <s v="B8"/>
    <s v="TRACK"/>
    <s v="T"/>
    <s v="WHITE RABBITS"/>
    <x v="7"/>
    <s v="00886443343481"/>
    <s v="WHITE RABBITS"/>
    <s v="IT'S FRIGHTENING"/>
    <d v="2012-03-06T00:00:00"/>
    <s v="USTBD1100061"/>
    <s v="INTERNET ALBUM"/>
    <s v="IE"/>
    <d v="2023-05-01T00:00:00"/>
    <d v="2023-05-31T00:00:00"/>
    <s v="BROADBAND INSTRUMENTS CORP."/>
    <n v="0"/>
    <n v="1"/>
  </r>
  <r>
    <s v="TBD RECORDS"/>
    <s v="TBR"/>
    <s v="NOT APPLICABLE"/>
    <s v="'-"/>
    <s v="PROGRAMMED STREAMING (NON-ROYALTY BEARING)"/>
    <s v="56"/>
    <s v="Programmed Streaming (non-royalty bearin"/>
    <s v="B8"/>
    <s v="TRACK"/>
    <s v="T"/>
    <s v="WHITE RABBITS"/>
    <x v="7"/>
    <s v="00886443343481"/>
    <s v="WHITE RABBITS"/>
    <s v="IT'S FRIGHTENING"/>
    <d v="2012-03-06T00:00:00"/>
    <s v="USTBD1100061"/>
    <s v="INTERNET ALBUM"/>
    <s v="IE"/>
    <d v="2023-04-01T00:00:00"/>
    <d v="2023-04-30T00:00:00"/>
    <s v="BROADBAND INSTRUMENTS CORP."/>
    <n v="0"/>
    <n v="2"/>
  </r>
  <r>
    <s v="TBD RECORDS"/>
    <s v="TBR"/>
    <s v="NOT APPLICABLE"/>
    <s v="'-"/>
    <s v="PROGRAMMED STREAMING (NON-ROYALTY BEARING)"/>
    <s v="56"/>
    <s v="Programmed Streaming (non-royalty bearin"/>
    <s v="B8"/>
    <s v="TRACK"/>
    <s v="T"/>
    <s v="WHITE RABBITS"/>
    <x v="7"/>
    <s v="00886443343481"/>
    <s v="WHITE RABBITS"/>
    <s v="TEMPORARY"/>
    <d v="2012-03-06T00:00:00"/>
    <s v="USTBD1100059"/>
    <s v="INTERNET ALBUM"/>
    <s v="IE"/>
    <d v="2023-10-01T00:00:00"/>
    <d v="2023-10-31T00:00:00"/>
    <s v="BROADBAND INSTRUMENTS CORP."/>
    <n v="0.01"/>
    <n v="7"/>
  </r>
  <r>
    <s v="TBD RECORDS"/>
    <s v="TBR"/>
    <s v="NOT APPLICABLE"/>
    <s v="'-"/>
    <s v="PROGRAMMED STREAMING (NON-ROYALTY BEARING)"/>
    <s v="56"/>
    <s v="Programmed Streaming (non-royalty bearin"/>
    <s v="B8"/>
    <s v="TRACK"/>
    <s v="T"/>
    <s v="WHITE RABBITS"/>
    <x v="7"/>
    <s v="00886443343481"/>
    <s v="WHITE RABBITS"/>
    <s v="TEMPORARY"/>
    <d v="2012-03-06T00:00:00"/>
    <s v="USTBD1100059"/>
    <s v="INTERNET ALBUM"/>
    <s v="IE"/>
    <d v="2023-07-01T00:00:00"/>
    <d v="2023-07-31T00:00:00"/>
    <s v="BROADBAND INSTRUMENTS CORP."/>
    <n v="0.01"/>
    <n v="9"/>
  </r>
  <r>
    <s v="TBD RECORDS"/>
    <s v="TBR"/>
    <s v="NOT APPLICABLE"/>
    <s v="'-"/>
    <s v="PROGRAMMED STREAMING (NON-ROYALTY BEARING)"/>
    <s v="56"/>
    <s v="Programmed Streaming (non-royalty bearin"/>
    <s v="B8"/>
    <s v="TRACK"/>
    <s v="T"/>
    <s v="WHITE RABBITS"/>
    <x v="7"/>
    <s v="00886443343481"/>
    <s v="WHITE RABBITS"/>
    <s v="TEMPORARY"/>
    <d v="2012-03-06T00:00:00"/>
    <s v="USTBD1100059"/>
    <s v="INTERNET ALBUM"/>
    <s v="IE"/>
    <d v="2023-06-01T00:00:00"/>
    <d v="2023-06-30T00:00:00"/>
    <s v="BROADBAND INSTRUMENTS CORP."/>
    <n v="0.01"/>
    <n v="8"/>
  </r>
  <r>
    <s v="TBD RECORDS"/>
    <s v="TBR"/>
    <s v="NOT APPLICABLE"/>
    <s v="'-"/>
    <s v="PROGRAMMED STREAMING (NON-ROYALTY BEARING)"/>
    <s v="56"/>
    <s v="Programmed Streaming (non-royalty bearin"/>
    <s v="B8"/>
    <s v="TRACK"/>
    <s v="T"/>
    <s v="WHITE RABBITS"/>
    <x v="7"/>
    <s v="00886443343481"/>
    <s v="WHITE RABBITS"/>
    <s v="TEMPORARY"/>
    <d v="2012-03-06T00:00:00"/>
    <s v="USTBD1100059"/>
    <s v="INTERNET ALBUM"/>
    <s v="IE"/>
    <d v="2023-05-01T00:00:00"/>
    <d v="2023-05-31T00:00:00"/>
    <s v="BROADBAND INSTRUMENTS CORP."/>
    <n v="0.01"/>
    <n v="10"/>
  </r>
  <r>
    <s v="TBD RECORDS"/>
    <s v="TBR"/>
    <s v="NOT APPLICABLE"/>
    <s v="'-"/>
    <s v="PROGRAMMED STREAMING (NON-ROYALTY BEARING)"/>
    <s v="56"/>
    <s v="Programmed Streaming (non-royalty bearin"/>
    <s v="B8"/>
    <s v="TRACK"/>
    <s v="T"/>
    <s v="WHITE RABBITS"/>
    <x v="7"/>
    <s v="00886443343481"/>
    <s v="WHITE RABBITS"/>
    <s v="TEMPORARY"/>
    <d v="2012-03-06T00:00:00"/>
    <s v="USTBD1100059"/>
    <s v="INTERNET ALBUM"/>
    <s v="IE"/>
    <d v="2023-04-01T00:00:00"/>
    <d v="2023-04-30T00:00:00"/>
    <s v="BROADBAND INSTRUMENTS CORP."/>
    <n v="0"/>
    <n v="4"/>
  </r>
  <r>
    <s v="TBD RECORDS"/>
    <s v="TBR"/>
    <s v="NOT APPLICABLE"/>
    <s v="'-"/>
    <s v="PROGRAMMED STREAMING (NON-ROYALTY BEARING)"/>
    <s v="56"/>
    <s v="Programmed Streaming (non-royalty bearin"/>
    <s v="B8"/>
    <s v="TRACK"/>
    <s v="T"/>
    <s v="WHITE RABBITS"/>
    <x v="7"/>
    <s v="00886443343481"/>
    <s v="WHITE RABBITS"/>
    <s v="THE DAY YOU WON THE WAR"/>
    <d v="2012-03-06T00:00:00"/>
    <s v="USTBD1100064"/>
    <s v="INTERNET ALBUM"/>
    <s v="IE"/>
    <d v="2023-10-01T00:00:00"/>
    <d v="2023-10-31T00:00:00"/>
    <s v="BROADBAND INSTRUMENTS CORP."/>
    <n v="0"/>
    <n v="3"/>
  </r>
  <r>
    <s v="TBD RECORDS"/>
    <s v="TBR"/>
    <s v="NOT APPLICABLE"/>
    <s v="'-"/>
    <s v="PROGRAMMED STREAMING (NON-ROYALTY BEARING)"/>
    <s v="56"/>
    <s v="Programmed Streaming (non-royalty bearin"/>
    <s v="B8"/>
    <s v="TRACK"/>
    <s v="T"/>
    <s v="WHITE RABBITS"/>
    <x v="7"/>
    <s v="00886443343481"/>
    <s v="WHITE RABBITS"/>
    <s v="THE DAY YOU WON THE WAR"/>
    <d v="2012-03-06T00:00:00"/>
    <s v="USTBD1100064"/>
    <s v="INTERNET ALBUM"/>
    <s v="IE"/>
    <d v="2023-06-01T00:00:00"/>
    <d v="2023-06-30T00:00:00"/>
    <s v="BROADBAND INSTRUMENTS CORP."/>
    <n v="0"/>
    <n v="1"/>
  </r>
  <r>
    <s v="TBD RECORDS"/>
    <s v="TBR"/>
    <s v="NOT APPLICABLE"/>
    <s v="'-"/>
    <s v="PROGRAMMED STREAMING (NON-ROYALTY BEARING)"/>
    <s v="56"/>
    <s v="Programmed Streaming (non-royalty bearin"/>
    <s v="B8"/>
    <s v="TRACK"/>
    <s v="T"/>
    <s v="WHITE RABBITS"/>
    <x v="7"/>
    <s v="00886443343481"/>
    <s v="WHITE RABBITS"/>
    <s v="THE DAY YOU WON THE WAR"/>
    <d v="2012-03-06T00:00:00"/>
    <s v="USTBD1100064"/>
    <s v="INTERNET ALBUM"/>
    <s v="IE"/>
    <d v="2023-05-01T00:00:00"/>
    <d v="2023-05-31T00:00:00"/>
    <s v="BROADBAND INSTRUMENTS CORP."/>
    <n v="0"/>
    <n v="1"/>
  </r>
  <r>
    <s v="TBD RECORDS"/>
    <s v="TBR"/>
    <s v="NOT APPLICABLE"/>
    <s v="'-"/>
    <s v="PROGRAMMED STREAMING (NON-ROYALTY BEARING)"/>
    <s v="56"/>
    <s v="Programmed Streaming (non-royalty bearin"/>
    <s v="B8"/>
    <s v="TRACK"/>
    <s v="T"/>
    <s v="WHITE RABBITS"/>
    <x v="7"/>
    <s v="00886443343481"/>
    <s v="WHITE RABBITS"/>
    <s v="THE DAY YOU WON THE WAR"/>
    <d v="2012-03-06T00:00:00"/>
    <s v="USTBD1100064"/>
    <s v="INTERNET ALBUM"/>
    <s v="IE"/>
    <d v="2023-04-01T00:00:00"/>
    <d v="2023-04-30T00:00:00"/>
    <s v="BROADBAND INSTRUMENTS CORP."/>
    <n v="0"/>
    <n v="1"/>
  </r>
  <r>
    <s v="TBD RECORDS"/>
    <s v="TBR"/>
    <s v="NOT APPLICABLE"/>
    <s v="'-"/>
    <s v="Programmed Streaming (SoundExchange administered)"/>
    <s v="61"/>
    <s v="Programmed Streaming (SoundExchange admi"/>
    <s v="D3"/>
    <s v="TRACK"/>
    <s v="T"/>
    <s v="22-20'S"/>
    <x v="4"/>
    <s v="00884977625097"/>
    <s v="22-20'S"/>
    <s v="HEART ON A STRING"/>
    <d v="2010-06-22T00:00:00"/>
    <s v="GB8AW1000006"/>
    <s v="INTERNET ALBUM"/>
    <s v="IE"/>
    <d v="2023-05-01T00:00:00"/>
    <d v="2023-05-31T00:00:00"/>
    <s v="BROADBAND INSTRUMENTS CORP."/>
    <n v="0"/>
    <n v="1"/>
  </r>
  <r>
    <s v="TBD RECORDS"/>
    <s v="TBR"/>
    <s v="NOT APPLICABLE"/>
    <s v="'-"/>
    <s v="Programmed Streaming (SoundExchange administered)"/>
    <s v="61"/>
    <s v="Programmed Streaming (SoundExchange admi"/>
    <s v="D3"/>
    <s v="TRACK"/>
    <s v="T"/>
    <s v="AUTOLUX"/>
    <x v="5"/>
    <s v="00884977919646"/>
    <s v="AUTOLUX"/>
    <s v="23 WATT APPLE JUICE"/>
    <d v="2011-03-01T00:00:00"/>
    <s v="USTBD1100001"/>
    <s v="INTERNET ALBUM"/>
    <s v="IE"/>
    <d v="2023-10-01T00:00:00"/>
    <d v="2023-10-31T00:00:00"/>
    <s v="BROADBAND INSTRUMENTS CORP."/>
    <n v="0"/>
    <n v="1"/>
  </r>
  <r>
    <s v="TBD RECORDS"/>
    <s v="TBR"/>
    <s v="NOT APPLICABLE"/>
    <s v="'-"/>
    <s v="Programmed Streaming (SoundExchange administered)"/>
    <s v="61"/>
    <s v="Programmed Streaming (SoundExchange admi"/>
    <s v="D3"/>
    <s v="TRACK"/>
    <s v="T"/>
    <s v="AUTOLUX"/>
    <x v="5"/>
    <s v="00884977919646"/>
    <s v="AUTOLUX"/>
    <s v="23 WATT APPLE JUICE"/>
    <d v="2011-03-01T00:00:00"/>
    <s v="USTBD1100001"/>
    <s v="INTERNET ALBUM"/>
    <s v="IE"/>
    <d v="2023-07-01T00:00:00"/>
    <d v="2023-07-31T00:00:00"/>
    <s v="BROADBAND INSTRUMENTS CORP."/>
    <n v="0"/>
    <n v="3"/>
  </r>
  <r>
    <s v="TBD RECORDS"/>
    <s v="TBR"/>
    <s v="NOT APPLICABLE"/>
    <s v="'-"/>
    <s v="Programmed Streaming (SoundExchange administered)"/>
    <s v="61"/>
    <s v="Programmed Streaming (SoundExchange admi"/>
    <s v="D3"/>
    <s v="TRACK"/>
    <s v="T"/>
    <s v="AUTOLUX"/>
    <x v="5"/>
    <s v="00884977919646"/>
    <s v="AUTOLUX"/>
    <s v="23 WATT APPLE JUICE"/>
    <d v="2011-03-01T00:00:00"/>
    <s v="USTBD1100001"/>
    <s v="INTERNET ALBUM"/>
    <s v="IE"/>
    <d v="2023-06-01T00:00:00"/>
    <d v="2023-06-30T00:00:00"/>
    <s v="BROADBAND INSTRUMENTS CORP."/>
    <n v="0"/>
    <n v="3"/>
  </r>
  <r>
    <s v="TBD RECORDS"/>
    <s v="TBR"/>
    <s v="NOT APPLICABLE"/>
    <s v="'-"/>
    <s v="Programmed Streaming (SoundExchange administered)"/>
    <s v="61"/>
    <s v="Programmed Streaming (SoundExchange admi"/>
    <s v="D3"/>
    <s v="TRACK"/>
    <s v="T"/>
    <s v="AUTOLUX"/>
    <x v="5"/>
    <s v="00884977919646"/>
    <s v="AUTOLUX"/>
    <s v="23 WATT APPLE JUICE"/>
    <d v="2011-03-01T00:00:00"/>
    <s v="USTBD1100001"/>
    <s v="INTERNET ALBUM"/>
    <s v="IE"/>
    <d v="2023-04-01T00:00:00"/>
    <d v="2023-04-30T00:00:00"/>
    <s v="BROADBAND INSTRUMENTS CORP."/>
    <n v="0"/>
    <n v="1"/>
  </r>
  <r>
    <s v="TBD RECORDS"/>
    <s v="TBR"/>
    <s v="NOT APPLICABLE"/>
    <s v="'-"/>
    <s v="Programmed Streaming (SoundExchange administered)"/>
    <s v="61"/>
    <s v="Programmed Streaming (SoundExchange admi"/>
    <s v="D3"/>
    <s v="TRACK"/>
    <s v="T"/>
    <s v="AUTOLUX"/>
    <x v="5"/>
    <s v="00884977919646"/>
    <s v="AUTOLUX"/>
    <s v="BLACK LEAVES"/>
    <d v="2011-03-01T00:00:00"/>
    <s v="USTBD1100003"/>
    <s v="INTERNET ALBUM"/>
    <s v="IE"/>
    <d v="2023-06-01T00:00:00"/>
    <d v="2023-06-30T00:00:00"/>
    <s v="BROADBAND INSTRUMENTS CORP."/>
    <n v="0"/>
    <n v="1"/>
  </r>
  <r>
    <s v="TBD RECORDS"/>
    <s v="TBR"/>
    <s v="NOT APPLICABLE"/>
    <s v="'-"/>
    <s v="Programmed Streaming (SoundExchange administered)"/>
    <s v="61"/>
    <s v="Programmed Streaming (SoundExchange admi"/>
    <s v="D3"/>
    <s v="TRACK"/>
    <s v="T"/>
    <s v="AUTOLUX"/>
    <x v="5"/>
    <s v="00884977919646"/>
    <s v="AUTOLUX"/>
    <s v="BLACK LEAVES"/>
    <d v="2011-03-01T00:00:00"/>
    <s v="USTBD1100003"/>
    <s v="INTERNET ALBUM"/>
    <s v="IE"/>
    <d v="2023-05-01T00:00:00"/>
    <d v="2023-05-31T00:00:00"/>
    <s v="BROADBAND INSTRUMENTS CORP."/>
    <n v="0"/>
    <n v="2"/>
  </r>
  <r>
    <s v="TBD RECORDS"/>
    <s v="TBR"/>
    <s v="NOT APPLICABLE"/>
    <s v="'-"/>
    <s v="Programmed Streaming (SoundExchange administered)"/>
    <s v="61"/>
    <s v="Programmed Streaming (SoundExchange admi"/>
    <s v="D3"/>
    <s v="TRACK"/>
    <s v="T"/>
    <s v="AUTOLUX"/>
    <x v="5"/>
    <s v="00884977919646"/>
    <s v="AUTOLUX"/>
    <s v="BLACK LEAVES"/>
    <d v="2011-03-01T00:00:00"/>
    <s v="USTBD1100003"/>
    <s v="INTERNET ALBUM"/>
    <s v="IE"/>
    <d v="2023-04-01T00:00:00"/>
    <d v="2023-04-30T00:00:00"/>
    <s v="BROADBAND INSTRUMENTS CORP."/>
    <n v="0.01"/>
    <n v="3"/>
  </r>
  <r>
    <s v="TBD RECORDS"/>
    <s v="TBR"/>
    <s v="NOT APPLICABLE"/>
    <s v="'-"/>
    <s v="Programmed Streaming (SoundExchange administered)"/>
    <s v="61"/>
    <s v="Programmed Streaming (SoundExchange admi"/>
    <s v="D3"/>
    <s v="TRACK"/>
    <s v="T"/>
    <s v="AUTOLUX"/>
    <x v="5"/>
    <s v="00884977919646"/>
    <s v="AUTOLUX"/>
    <s v="KISSPROOF"/>
    <d v="2011-03-01T00:00:00"/>
    <s v="USTBD1100002"/>
    <s v="INTERNET ALBUM"/>
    <s v="IE"/>
    <d v="2023-04-01T00:00:00"/>
    <d v="2023-04-30T00:00:00"/>
    <s v="BROADBAND INSTRUMENTS CORP."/>
    <n v="0"/>
    <n v="1"/>
  </r>
  <r>
    <s v="TBD RECORDS"/>
    <s v="TBR"/>
    <s v="NOT APPLICABLE"/>
    <s v="'-"/>
    <s v="Programmed Streaming (SoundExchange administered)"/>
    <s v="61"/>
    <s v="Programmed Streaming (SoundExchange admi"/>
    <s v="D3"/>
    <s v="TRACK"/>
    <s v="T"/>
    <s v="THE HENRY CLAY PEOPLE"/>
    <x v="6"/>
    <s v="00886443503472"/>
    <s v="THE HENRY CLAY PEOPLE"/>
    <s v="25 FOR THE REST OF OUR LIVES"/>
    <d v="2012-06-26T00:00:00"/>
    <s v="USTBD1200002"/>
    <s v="INTERNET ALBUM"/>
    <s v="IE"/>
    <d v="2023-05-01T00:00:00"/>
    <d v="2023-05-31T00:00:00"/>
    <s v="BROADBAND INSTRUMENTS CORP."/>
    <n v="0"/>
    <n v="1"/>
  </r>
  <r>
    <s v="TBD RECORDS"/>
    <s v="TBR"/>
    <s v="NOT APPLICABLE"/>
    <s v="'-"/>
    <s v="Programmed Streaming (SoundExchange administered)"/>
    <s v="61"/>
    <s v="Programmed Streaming (SoundExchange admi"/>
    <s v="D3"/>
    <s v="TRACK"/>
    <s v="T"/>
    <s v="WHITE RABBITS"/>
    <x v="7"/>
    <s v="00886443343481"/>
    <s v="WHITE RABBITS"/>
    <s v="ARE YOU FREE"/>
    <d v="2012-03-06T00:00:00"/>
    <s v="USTBD1100060"/>
    <s v="INTERNET ALBUM"/>
    <s v="IE"/>
    <d v="2023-10-01T00:00:00"/>
    <d v="2023-10-31T00:00:00"/>
    <s v="BROADBAND INSTRUMENTS CORP."/>
    <n v="0.03"/>
    <n v="10"/>
  </r>
  <r>
    <s v="TBD RECORDS"/>
    <s v="TBR"/>
    <s v="NOT APPLICABLE"/>
    <s v="'-"/>
    <s v="Programmed Streaming (SoundExchange administered)"/>
    <s v="61"/>
    <s v="Programmed Streaming (SoundExchange admi"/>
    <s v="D3"/>
    <s v="TRACK"/>
    <s v="T"/>
    <s v="WHITE RABBITS"/>
    <x v="7"/>
    <s v="00886443343481"/>
    <s v="WHITE RABBITS"/>
    <s v="ARE YOU FREE"/>
    <d v="2012-03-06T00:00:00"/>
    <s v="USTBD1100060"/>
    <s v="INTERNET ALBUM"/>
    <s v="IE"/>
    <d v="2023-07-01T00:00:00"/>
    <d v="2023-07-31T00:00:00"/>
    <s v="BROADBAND INSTRUMENTS CORP."/>
    <n v="0.01"/>
    <n v="4"/>
  </r>
  <r>
    <s v="TBD RECORDS"/>
    <s v="TBR"/>
    <s v="NOT APPLICABLE"/>
    <s v="'-"/>
    <s v="Programmed Streaming (SoundExchange administered)"/>
    <s v="61"/>
    <s v="Programmed Streaming (SoundExchange admi"/>
    <s v="D3"/>
    <s v="TRACK"/>
    <s v="T"/>
    <s v="WHITE RABBITS"/>
    <x v="7"/>
    <s v="00886443343481"/>
    <s v="WHITE RABBITS"/>
    <s v="ARE YOU FREE"/>
    <d v="2012-03-06T00:00:00"/>
    <s v="USTBD1100060"/>
    <s v="INTERNET ALBUM"/>
    <s v="IE"/>
    <d v="2023-06-01T00:00:00"/>
    <d v="2023-06-30T00:00:00"/>
    <s v="BROADBAND INSTRUMENTS CORP."/>
    <n v="0.02"/>
    <n v="9"/>
  </r>
  <r>
    <s v="TBD RECORDS"/>
    <s v="TBR"/>
    <s v="NOT APPLICABLE"/>
    <s v="'-"/>
    <s v="Programmed Streaming (SoundExchange administered)"/>
    <s v="61"/>
    <s v="Programmed Streaming (SoundExchange admi"/>
    <s v="D3"/>
    <s v="TRACK"/>
    <s v="T"/>
    <s v="WHITE RABBITS"/>
    <x v="7"/>
    <s v="00886443343481"/>
    <s v="WHITE RABBITS"/>
    <s v="ARE YOU FREE"/>
    <d v="2012-03-06T00:00:00"/>
    <s v="USTBD1100060"/>
    <s v="INTERNET ALBUM"/>
    <s v="IE"/>
    <d v="2023-05-01T00:00:00"/>
    <d v="2023-05-31T00:00:00"/>
    <s v="BROADBAND INSTRUMENTS CORP."/>
    <n v="0.02"/>
    <n v="6"/>
  </r>
  <r>
    <s v="TBD RECORDS"/>
    <s v="TBR"/>
    <s v="NOT APPLICABLE"/>
    <s v="'-"/>
    <s v="Programmed Streaming (SoundExchange administered)"/>
    <s v="61"/>
    <s v="Programmed Streaming (SoundExchange admi"/>
    <s v="D3"/>
    <s v="TRACK"/>
    <s v="T"/>
    <s v="WHITE RABBITS"/>
    <x v="7"/>
    <s v="00886443343481"/>
    <s v="WHITE RABBITS"/>
    <s v="ARE YOU FREE"/>
    <d v="2012-03-06T00:00:00"/>
    <s v="USTBD1100060"/>
    <s v="INTERNET ALBUM"/>
    <s v="IE"/>
    <d v="2023-04-01T00:00:00"/>
    <d v="2023-04-30T00:00:00"/>
    <s v="BROADBAND INSTRUMENTS CORP."/>
    <n v="0.01"/>
    <n v="6"/>
  </r>
  <r>
    <s v="TBD RECORDS"/>
    <s v="TBR"/>
    <s v="NOT APPLICABLE"/>
    <s v="'-"/>
    <s v="Programmed Streaming (SoundExchange administered)"/>
    <s v="61"/>
    <s v="Programmed Streaming (SoundExchange admi"/>
    <s v="D3"/>
    <s v="TRACK"/>
    <s v="T"/>
    <s v="WHITE RABBITS"/>
    <x v="7"/>
    <s v="00886443343481"/>
    <s v="WHITE RABBITS"/>
    <s v="BACK FOR MORE"/>
    <d v="2012-03-06T00:00:00"/>
    <s v="USTBD1100063"/>
    <s v="INTERNET ALBUM"/>
    <s v="IE"/>
    <d v="2023-10-01T00:00:00"/>
    <d v="2023-10-31T00:00:00"/>
    <s v="BROADBAND INSTRUMENTS CORP."/>
    <n v="0.01"/>
    <n v="7"/>
  </r>
  <r>
    <s v="TBD RECORDS"/>
    <s v="TBR"/>
    <s v="NOT APPLICABLE"/>
    <s v="'-"/>
    <s v="Programmed Streaming (SoundExchange administered)"/>
    <s v="61"/>
    <s v="Programmed Streaming (SoundExchange admi"/>
    <s v="D3"/>
    <s v="TRACK"/>
    <s v="T"/>
    <s v="WHITE RABBITS"/>
    <x v="7"/>
    <s v="00886443343481"/>
    <s v="WHITE RABBITS"/>
    <s v="BACK FOR MORE"/>
    <d v="2012-03-06T00:00:00"/>
    <s v="USTBD1100063"/>
    <s v="INTERNET ALBUM"/>
    <s v="IE"/>
    <d v="2023-07-01T00:00:00"/>
    <d v="2023-07-31T00:00:00"/>
    <s v="BROADBAND INSTRUMENTS CORP."/>
    <n v="0.01"/>
    <n v="5"/>
  </r>
  <r>
    <s v="TBD RECORDS"/>
    <s v="TBR"/>
    <s v="NOT APPLICABLE"/>
    <s v="'-"/>
    <s v="Programmed Streaming (SoundExchange administered)"/>
    <s v="61"/>
    <s v="Programmed Streaming (SoundExchange admi"/>
    <s v="D3"/>
    <s v="TRACK"/>
    <s v="T"/>
    <s v="WHITE RABBITS"/>
    <x v="7"/>
    <s v="00886443343481"/>
    <s v="WHITE RABBITS"/>
    <s v="BACK FOR MORE"/>
    <d v="2012-03-06T00:00:00"/>
    <s v="USTBD1100063"/>
    <s v="INTERNET ALBUM"/>
    <s v="IE"/>
    <d v="2023-06-01T00:00:00"/>
    <d v="2023-06-30T00:00:00"/>
    <s v="BROADBAND INSTRUMENTS CORP."/>
    <n v="0.01"/>
    <n v="6"/>
  </r>
  <r>
    <s v="TBD RECORDS"/>
    <s v="TBR"/>
    <s v="NOT APPLICABLE"/>
    <s v="'-"/>
    <s v="Programmed Streaming (SoundExchange administered)"/>
    <s v="61"/>
    <s v="Programmed Streaming (SoundExchange admi"/>
    <s v="D3"/>
    <s v="TRACK"/>
    <s v="T"/>
    <s v="WHITE RABBITS"/>
    <x v="7"/>
    <s v="00886443343481"/>
    <s v="WHITE RABBITS"/>
    <s v="BACK FOR MORE"/>
    <d v="2012-03-06T00:00:00"/>
    <s v="USTBD1100063"/>
    <s v="INTERNET ALBUM"/>
    <s v="IE"/>
    <d v="2023-05-01T00:00:00"/>
    <d v="2023-05-31T00:00:00"/>
    <s v="BROADBAND INSTRUMENTS CORP."/>
    <n v="0"/>
    <n v="4"/>
  </r>
  <r>
    <s v="TBD RECORDS"/>
    <s v="TBR"/>
    <s v="NOT APPLICABLE"/>
    <s v="'-"/>
    <s v="Programmed Streaming (SoundExchange administered)"/>
    <s v="61"/>
    <s v="Programmed Streaming (SoundExchange admi"/>
    <s v="D3"/>
    <s v="TRACK"/>
    <s v="T"/>
    <s v="WHITE RABBITS"/>
    <x v="7"/>
    <s v="00886443343481"/>
    <s v="WHITE RABBITS"/>
    <s v="BACK FOR MORE"/>
    <d v="2012-03-06T00:00:00"/>
    <s v="USTBD1100063"/>
    <s v="INTERNET ALBUM"/>
    <s v="IE"/>
    <d v="2023-04-01T00:00:00"/>
    <d v="2023-04-30T00:00:00"/>
    <s v="BROADBAND INSTRUMENTS CORP."/>
    <n v="0.01"/>
    <n v="4"/>
  </r>
  <r>
    <s v="TBD RECORDS"/>
    <s v="TBR"/>
    <s v="NOT APPLICABLE"/>
    <s v="'-"/>
    <s v="Programmed Streaming (SoundExchange administered)"/>
    <s v="61"/>
    <s v="Programmed Streaming (SoundExchange admi"/>
    <s v="D3"/>
    <s v="TRACK"/>
    <s v="T"/>
    <s v="WHITE RABBITS"/>
    <x v="7"/>
    <s v="00886443343481"/>
    <s v="WHITE RABBITS"/>
    <s v="DANNY COME INSIDE"/>
    <d v="2012-03-06T00:00:00"/>
    <s v="USTBD1100062"/>
    <s v="INTERNET ALBUM"/>
    <s v="IE"/>
    <d v="2023-10-01T00:00:00"/>
    <d v="2023-10-31T00:00:00"/>
    <s v="BROADBAND INSTRUMENTS CORP."/>
    <n v="0.01"/>
    <n v="3"/>
  </r>
  <r>
    <s v="TBD RECORDS"/>
    <s v="TBR"/>
    <s v="NOT APPLICABLE"/>
    <s v="'-"/>
    <s v="Programmed Streaming (SoundExchange administered)"/>
    <s v="61"/>
    <s v="Programmed Streaming (SoundExchange admi"/>
    <s v="D3"/>
    <s v="TRACK"/>
    <s v="T"/>
    <s v="WHITE RABBITS"/>
    <x v="7"/>
    <s v="00886443343481"/>
    <s v="WHITE RABBITS"/>
    <s v="DANNY COME INSIDE"/>
    <d v="2012-03-06T00:00:00"/>
    <s v="USTBD1100062"/>
    <s v="INTERNET ALBUM"/>
    <s v="IE"/>
    <d v="2023-07-01T00:00:00"/>
    <d v="2023-07-31T00:00:00"/>
    <s v="BROADBAND INSTRUMENTS CORP."/>
    <n v="0"/>
    <n v="3"/>
  </r>
  <r>
    <s v="TBD RECORDS"/>
    <s v="TBR"/>
    <s v="NOT APPLICABLE"/>
    <s v="'-"/>
    <s v="Programmed Streaming (SoundExchange administered)"/>
    <s v="61"/>
    <s v="Programmed Streaming (SoundExchange admi"/>
    <s v="D3"/>
    <s v="TRACK"/>
    <s v="T"/>
    <s v="WHITE RABBITS"/>
    <x v="7"/>
    <s v="00886443343481"/>
    <s v="WHITE RABBITS"/>
    <s v="DANNY COME INSIDE"/>
    <d v="2012-03-06T00:00:00"/>
    <s v="USTBD1100062"/>
    <s v="INTERNET ALBUM"/>
    <s v="IE"/>
    <d v="2023-06-01T00:00:00"/>
    <d v="2023-06-30T00:00:00"/>
    <s v="BROADBAND INSTRUMENTS CORP."/>
    <n v="0"/>
    <n v="1"/>
  </r>
  <r>
    <s v="TBD RECORDS"/>
    <s v="TBR"/>
    <s v="NOT APPLICABLE"/>
    <s v="'-"/>
    <s v="Programmed Streaming (SoundExchange administered)"/>
    <s v="61"/>
    <s v="Programmed Streaming (SoundExchange admi"/>
    <s v="D3"/>
    <s v="TRACK"/>
    <s v="T"/>
    <s v="WHITE RABBITS"/>
    <x v="7"/>
    <s v="00886443343481"/>
    <s v="WHITE RABBITS"/>
    <s v="DANNY COME INSIDE"/>
    <d v="2012-03-06T00:00:00"/>
    <s v="USTBD1100062"/>
    <s v="INTERNET ALBUM"/>
    <s v="IE"/>
    <d v="2023-05-01T00:00:00"/>
    <d v="2023-05-31T00:00:00"/>
    <s v="BROADBAND INSTRUMENTS CORP."/>
    <n v="0"/>
    <n v="2"/>
  </r>
  <r>
    <s v="TBD RECORDS"/>
    <s v="TBR"/>
    <s v="NOT APPLICABLE"/>
    <s v="'-"/>
    <s v="Programmed Streaming (SoundExchange administered)"/>
    <s v="61"/>
    <s v="Programmed Streaming (SoundExchange admi"/>
    <s v="D3"/>
    <s v="TRACK"/>
    <s v="T"/>
    <s v="WHITE RABBITS"/>
    <x v="7"/>
    <s v="00886443343481"/>
    <s v="WHITE RABBITS"/>
    <s v="DANNY COME INSIDE"/>
    <d v="2012-03-06T00:00:00"/>
    <s v="USTBD1100062"/>
    <s v="INTERNET ALBUM"/>
    <s v="IE"/>
    <d v="2023-04-01T00:00:00"/>
    <d v="2023-04-30T00:00:00"/>
    <s v="BROADBAND INSTRUMENTS CORP."/>
    <n v="0"/>
    <n v="2"/>
  </r>
  <r>
    <s v="TBD RECORDS"/>
    <s v="TBR"/>
    <s v="NOT APPLICABLE"/>
    <s v="'-"/>
    <s v="Programmed Streaming (SoundExchange administered)"/>
    <s v="61"/>
    <s v="Programmed Streaming (SoundExchange admi"/>
    <s v="D3"/>
    <s v="TRACK"/>
    <s v="T"/>
    <s v="WHITE RABBITS"/>
    <x v="7"/>
    <s v="00886443343481"/>
    <s v="WHITE RABBITS"/>
    <s v="EVERYONE CAN'T BE CONFUSED"/>
    <d v="2012-03-06T00:00:00"/>
    <s v="USTBD1100058"/>
    <s v="INTERNET ALBUM"/>
    <s v="IE"/>
    <d v="2023-10-01T00:00:00"/>
    <d v="2023-10-31T00:00:00"/>
    <s v="BROADBAND INSTRUMENTS CORP."/>
    <n v="0.04"/>
    <n v="11"/>
  </r>
  <r>
    <s v="TBD RECORDS"/>
    <s v="TBR"/>
    <s v="NOT APPLICABLE"/>
    <s v="'-"/>
    <s v="Programmed Streaming (SoundExchange administered)"/>
    <s v="61"/>
    <s v="Programmed Streaming (SoundExchange admi"/>
    <s v="D3"/>
    <s v="TRACK"/>
    <s v="T"/>
    <s v="WHITE RABBITS"/>
    <x v="7"/>
    <s v="00886443343481"/>
    <s v="WHITE RABBITS"/>
    <s v="EVERYONE CAN'T BE CONFUSED"/>
    <d v="2012-03-06T00:00:00"/>
    <s v="USTBD1100058"/>
    <s v="INTERNET ALBUM"/>
    <s v="IE"/>
    <d v="2023-07-01T00:00:00"/>
    <d v="2023-07-31T00:00:00"/>
    <s v="BROADBAND INSTRUMENTS CORP."/>
    <n v="0"/>
    <n v="2"/>
  </r>
  <r>
    <s v="TBD RECORDS"/>
    <s v="TBR"/>
    <s v="NOT APPLICABLE"/>
    <s v="'-"/>
    <s v="Programmed Streaming (SoundExchange administered)"/>
    <s v="61"/>
    <s v="Programmed Streaming (SoundExchange admi"/>
    <s v="D3"/>
    <s v="TRACK"/>
    <s v="T"/>
    <s v="WHITE RABBITS"/>
    <x v="7"/>
    <s v="00886443343481"/>
    <s v="WHITE RABBITS"/>
    <s v="EVERYONE CAN'T BE CONFUSED"/>
    <d v="2012-03-06T00:00:00"/>
    <s v="USTBD1100058"/>
    <s v="INTERNET ALBUM"/>
    <s v="IE"/>
    <d v="2023-06-01T00:00:00"/>
    <d v="2023-06-30T00:00:00"/>
    <s v="BROADBAND INSTRUMENTS CORP."/>
    <n v="0"/>
    <n v="2"/>
  </r>
  <r>
    <s v="TBD RECORDS"/>
    <s v="TBR"/>
    <s v="NOT APPLICABLE"/>
    <s v="'-"/>
    <s v="Programmed Streaming (SoundExchange administered)"/>
    <s v="61"/>
    <s v="Programmed Streaming (SoundExchange admi"/>
    <s v="D3"/>
    <s v="TRACK"/>
    <s v="T"/>
    <s v="WHITE RABBITS"/>
    <x v="7"/>
    <s v="00886443343481"/>
    <s v="WHITE RABBITS"/>
    <s v="EVERYONE CAN'T BE CONFUSED"/>
    <d v="2012-03-06T00:00:00"/>
    <s v="USTBD1100058"/>
    <s v="INTERNET ALBUM"/>
    <s v="IE"/>
    <d v="2023-05-01T00:00:00"/>
    <d v="2023-05-31T00:00:00"/>
    <s v="BROADBAND INSTRUMENTS CORP."/>
    <n v="0.01"/>
    <n v="5"/>
  </r>
  <r>
    <s v="TBD RECORDS"/>
    <s v="TBR"/>
    <s v="NOT APPLICABLE"/>
    <s v="'-"/>
    <s v="Programmed Streaming (SoundExchange administered)"/>
    <s v="61"/>
    <s v="Programmed Streaming (SoundExchange admi"/>
    <s v="D3"/>
    <s v="TRACK"/>
    <s v="T"/>
    <s v="WHITE RABBITS"/>
    <x v="7"/>
    <s v="00886443343481"/>
    <s v="WHITE RABBITS"/>
    <s v="EVERYONE CAN'T BE CONFUSED"/>
    <d v="2012-03-06T00:00:00"/>
    <s v="USTBD1100058"/>
    <s v="INTERNET ALBUM"/>
    <s v="IE"/>
    <d v="2023-04-01T00:00:00"/>
    <d v="2023-04-30T00:00:00"/>
    <s v="BROADBAND INSTRUMENTS CORP."/>
    <n v="0.01"/>
    <n v="2"/>
  </r>
  <r>
    <s v="TBD RECORDS"/>
    <s v="TBR"/>
    <s v="NOT APPLICABLE"/>
    <s v="'-"/>
    <s v="Programmed Streaming (SoundExchange administered)"/>
    <s v="61"/>
    <s v="Programmed Streaming (SoundExchange admi"/>
    <s v="D3"/>
    <s v="TRACK"/>
    <s v="T"/>
    <s v="WHITE RABBITS"/>
    <x v="7"/>
    <s v="00886443343481"/>
    <s v="WHITE RABBITS"/>
    <s v="HEAVY METAL"/>
    <d v="2012-03-06T00:00:00"/>
    <s v="USTBD1100055"/>
    <s v="INTERNET ALBUM"/>
    <s v="IE"/>
    <d v="2023-10-01T00:00:00"/>
    <d v="2023-10-31T00:00:00"/>
    <s v="BROADBAND INSTRUMENTS CORP."/>
    <n v="0.04"/>
    <n v="15"/>
  </r>
  <r>
    <s v="TBD RECORDS"/>
    <s v="TBR"/>
    <s v="NOT APPLICABLE"/>
    <s v="'-"/>
    <s v="Programmed Streaming (SoundExchange administered)"/>
    <s v="61"/>
    <s v="Programmed Streaming (SoundExchange admi"/>
    <s v="D3"/>
    <s v="TRACK"/>
    <s v="T"/>
    <s v="WHITE RABBITS"/>
    <x v="7"/>
    <s v="00886443343481"/>
    <s v="WHITE RABBITS"/>
    <s v="HEAVY METAL"/>
    <d v="2012-03-06T00:00:00"/>
    <s v="USTBD1100055"/>
    <s v="INTERNET ALBUM"/>
    <s v="IE"/>
    <d v="2023-07-01T00:00:00"/>
    <d v="2023-07-31T00:00:00"/>
    <s v="BROADBAND INSTRUMENTS CORP."/>
    <n v="0.05"/>
    <n v="21"/>
  </r>
  <r>
    <s v="TBD RECORDS"/>
    <s v="TBR"/>
    <s v="NOT APPLICABLE"/>
    <s v="'-"/>
    <s v="Programmed Streaming (SoundExchange administered)"/>
    <s v="61"/>
    <s v="Programmed Streaming (SoundExchange admi"/>
    <s v="D3"/>
    <s v="TRACK"/>
    <s v="T"/>
    <s v="WHITE RABBITS"/>
    <x v="7"/>
    <s v="00886443343481"/>
    <s v="WHITE RABBITS"/>
    <s v="HEAVY METAL"/>
    <d v="2012-03-06T00:00:00"/>
    <s v="USTBD1100055"/>
    <s v="INTERNET ALBUM"/>
    <s v="IE"/>
    <d v="2023-06-01T00:00:00"/>
    <d v="2023-06-30T00:00:00"/>
    <s v="BROADBAND INSTRUMENTS CORP."/>
    <n v="7.0000000000000007E-2"/>
    <n v="26"/>
  </r>
  <r>
    <s v="TBD RECORDS"/>
    <s v="TBR"/>
    <s v="NOT APPLICABLE"/>
    <s v="'-"/>
    <s v="Programmed Streaming (SoundExchange administered)"/>
    <s v="61"/>
    <s v="Programmed Streaming (SoundExchange admi"/>
    <s v="D3"/>
    <s v="TRACK"/>
    <s v="T"/>
    <s v="WHITE RABBITS"/>
    <x v="7"/>
    <s v="00886443343481"/>
    <s v="WHITE RABBITS"/>
    <s v="HEAVY METAL"/>
    <d v="2012-03-06T00:00:00"/>
    <s v="USTBD1100055"/>
    <s v="INTERNET ALBUM"/>
    <s v="IE"/>
    <d v="2023-05-01T00:00:00"/>
    <d v="2023-05-31T00:00:00"/>
    <s v="BROADBAND INSTRUMENTS CORP."/>
    <n v="0.04"/>
    <n v="17"/>
  </r>
  <r>
    <s v="TBD RECORDS"/>
    <s v="TBR"/>
    <s v="NOT APPLICABLE"/>
    <s v="'-"/>
    <s v="Programmed Streaming (SoundExchange administered)"/>
    <s v="61"/>
    <s v="Programmed Streaming (SoundExchange admi"/>
    <s v="D3"/>
    <s v="TRACK"/>
    <s v="T"/>
    <s v="WHITE RABBITS"/>
    <x v="7"/>
    <s v="00886443343481"/>
    <s v="WHITE RABBITS"/>
    <s v="HEAVY METAL"/>
    <d v="2012-03-06T00:00:00"/>
    <s v="USTBD1100055"/>
    <s v="INTERNET ALBUM"/>
    <s v="IE"/>
    <d v="2023-04-01T00:00:00"/>
    <d v="2023-04-30T00:00:00"/>
    <s v="BROADBAND INSTRUMENTS CORP."/>
    <n v="0.03"/>
    <n v="12"/>
  </r>
  <r>
    <s v="TBD RECORDS"/>
    <s v="TBR"/>
    <s v="NOT APPLICABLE"/>
    <s v="'-"/>
    <s v="Programmed Streaming (SoundExchange administered)"/>
    <s v="61"/>
    <s v="Programmed Streaming (SoundExchange admi"/>
    <s v="D3"/>
    <s v="TRACK"/>
    <s v="T"/>
    <s v="WHITE RABBITS"/>
    <x v="7"/>
    <s v="00886443343481"/>
    <s v="WHITE RABBITS"/>
    <s v="HOLD IT TO THE FIRE"/>
    <d v="2012-03-06T00:00:00"/>
    <s v="USTBD1100057"/>
    <s v="INTERNET ALBUM"/>
    <s v="IE"/>
    <d v="2023-10-01T00:00:00"/>
    <d v="2023-10-31T00:00:00"/>
    <s v="BROADBAND INSTRUMENTS CORP."/>
    <n v="0.01"/>
    <n v="6"/>
  </r>
  <r>
    <s v="TBD RECORDS"/>
    <s v="TBR"/>
    <s v="NOT APPLICABLE"/>
    <s v="'-"/>
    <s v="Programmed Streaming (SoundExchange administered)"/>
    <s v="61"/>
    <s v="Programmed Streaming (SoundExchange admi"/>
    <s v="D3"/>
    <s v="TRACK"/>
    <s v="T"/>
    <s v="WHITE RABBITS"/>
    <x v="7"/>
    <s v="00886443343481"/>
    <s v="WHITE RABBITS"/>
    <s v="HOLD IT TO THE FIRE"/>
    <d v="2012-03-06T00:00:00"/>
    <s v="USTBD1100057"/>
    <s v="INTERNET ALBUM"/>
    <s v="IE"/>
    <d v="2023-07-01T00:00:00"/>
    <d v="2023-07-31T00:00:00"/>
    <s v="BROADBAND INSTRUMENTS CORP."/>
    <n v="0.01"/>
    <n v="6"/>
  </r>
  <r>
    <s v="TBD RECORDS"/>
    <s v="TBR"/>
    <s v="NOT APPLICABLE"/>
    <s v="'-"/>
    <s v="Programmed Streaming (SoundExchange administered)"/>
    <s v="61"/>
    <s v="Programmed Streaming (SoundExchange admi"/>
    <s v="D3"/>
    <s v="TRACK"/>
    <s v="T"/>
    <s v="WHITE RABBITS"/>
    <x v="7"/>
    <s v="00886443343481"/>
    <s v="WHITE RABBITS"/>
    <s v="HOLD IT TO THE FIRE"/>
    <d v="2012-03-06T00:00:00"/>
    <s v="USTBD1100057"/>
    <s v="INTERNET ALBUM"/>
    <s v="IE"/>
    <d v="2023-06-01T00:00:00"/>
    <d v="2023-06-30T00:00:00"/>
    <s v="BROADBAND INSTRUMENTS CORP."/>
    <n v="0.01"/>
    <n v="7"/>
  </r>
  <r>
    <s v="TBD RECORDS"/>
    <s v="TBR"/>
    <s v="NOT APPLICABLE"/>
    <s v="'-"/>
    <s v="Programmed Streaming (SoundExchange administered)"/>
    <s v="61"/>
    <s v="Programmed Streaming (SoundExchange admi"/>
    <s v="D3"/>
    <s v="TRACK"/>
    <s v="T"/>
    <s v="WHITE RABBITS"/>
    <x v="7"/>
    <s v="00886443343481"/>
    <s v="WHITE RABBITS"/>
    <s v="HOLD IT TO THE FIRE"/>
    <d v="2012-03-06T00:00:00"/>
    <s v="USTBD1100057"/>
    <s v="INTERNET ALBUM"/>
    <s v="IE"/>
    <d v="2023-05-01T00:00:00"/>
    <d v="2023-05-31T00:00:00"/>
    <s v="BROADBAND INSTRUMENTS CORP."/>
    <n v="0.02"/>
    <n v="9"/>
  </r>
  <r>
    <s v="TBD RECORDS"/>
    <s v="TBR"/>
    <s v="NOT APPLICABLE"/>
    <s v="'-"/>
    <s v="Programmed Streaming (SoundExchange administered)"/>
    <s v="61"/>
    <s v="Programmed Streaming (SoundExchange admi"/>
    <s v="D3"/>
    <s v="TRACK"/>
    <s v="T"/>
    <s v="WHITE RABBITS"/>
    <x v="7"/>
    <s v="00886443343481"/>
    <s v="WHITE RABBITS"/>
    <s v="HOLD IT TO THE FIRE"/>
    <d v="2012-03-06T00:00:00"/>
    <s v="USTBD1100057"/>
    <s v="INTERNET ALBUM"/>
    <s v="IE"/>
    <d v="2023-04-01T00:00:00"/>
    <d v="2023-04-30T00:00:00"/>
    <s v="BROADBAND INSTRUMENTS CORP."/>
    <n v="0.02"/>
    <n v="8"/>
  </r>
  <r>
    <s v="TBD RECORDS"/>
    <s v="TBR"/>
    <s v="NOT APPLICABLE"/>
    <s v="'-"/>
    <s v="Programmed Streaming (SoundExchange administered)"/>
    <s v="61"/>
    <s v="Programmed Streaming (SoundExchange admi"/>
    <s v="D3"/>
    <s v="TRACK"/>
    <s v="T"/>
    <s v="WHITE RABBITS"/>
    <x v="7"/>
    <s v="00886443343481"/>
    <s v="WHITE RABBITS"/>
    <s v="I HAD IT COMING"/>
    <d v="2012-03-06T00:00:00"/>
    <s v="USTBD1100065"/>
    <s v="INTERNET ALBUM"/>
    <s v="IE"/>
    <d v="2023-10-01T00:00:00"/>
    <d v="2023-10-31T00:00:00"/>
    <s v="BROADBAND INSTRUMENTS CORP."/>
    <n v="0"/>
    <n v="2"/>
  </r>
  <r>
    <s v="TBD RECORDS"/>
    <s v="TBR"/>
    <s v="NOT APPLICABLE"/>
    <s v="'-"/>
    <s v="Programmed Streaming (SoundExchange administered)"/>
    <s v="61"/>
    <s v="Programmed Streaming (SoundExchange admi"/>
    <s v="D3"/>
    <s v="TRACK"/>
    <s v="T"/>
    <s v="WHITE RABBITS"/>
    <x v="7"/>
    <s v="00886443343481"/>
    <s v="WHITE RABBITS"/>
    <s v="I HAD IT COMING"/>
    <d v="2012-03-06T00:00:00"/>
    <s v="USTBD1100065"/>
    <s v="INTERNET ALBUM"/>
    <s v="IE"/>
    <d v="2023-07-01T00:00:00"/>
    <d v="2023-07-31T00:00:00"/>
    <s v="BROADBAND INSTRUMENTS CORP."/>
    <n v="0.01"/>
    <n v="6"/>
  </r>
  <r>
    <s v="TBD RECORDS"/>
    <s v="TBR"/>
    <s v="NOT APPLICABLE"/>
    <s v="'-"/>
    <s v="Programmed Streaming (SoundExchange administered)"/>
    <s v="61"/>
    <s v="Programmed Streaming (SoundExchange admi"/>
    <s v="D3"/>
    <s v="TRACK"/>
    <s v="T"/>
    <s v="WHITE RABBITS"/>
    <x v="7"/>
    <s v="00886443343481"/>
    <s v="WHITE RABBITS"/>
    <s v="I HAD IT COMING"/>
    <d v="2012-03-06T00:00:00"/>
    <s v="USTBD1100065"/>
    <s v="INTERNET ALBUM"/>
    <s v="IE"/>
    <d v="2023-06-01T00:00:00"/>
    <d v="2023-06-30T00:00:00"/>
    <s v="BROADBAND INSTRUMENTS CORP."/>
    <n v="0.01"/>
    <n v="2"/>
  </r>
  <r>
    <s v="TBD RECORDS"/>
    <s v="TBR"/>
    <s v="NOT APPLICABLE"/>
    <s v="'-"/>
    <s v="Programmed Streaming (SoundExchange administered)"/>
    <s v="61"/>
    <s v="Programmed Streaming (SoundExchange admi"/>
    <s v="D3"/>
    <s v="TRACK"/>
    <s v="T"/>
    <s v="WHITE RABBITS"/>
    <x v="7"/>
    <s v="00886443343481"/>
    <s v="WHITE RABBITS"/>
    <s v="I HAD IT COMING"/>
    <d v="2012-03-06T00:00:00"/>
    <s v="USTBD1100065"/>
    <s v="INTERNET ALBUM"/>
    <s v="IE"/>
    <d v="2023-05-01T00:00:00"/>
    <d v="2023-05-31T00:00:00"/>
    <s v="BROADBAND INSTRUMENTS CORP."/>
    <n v="0.01"/>
    <n v="5"/>
  </r>
  <r>
    <s v="TBD RECORDS"/>
    <s v="TBR"/>
    <s v="NOT APPLICABLE"/>
    <s v="'-"/>
    <s v="Programmed Streaming (SoundExchange administered)"/>
    <s v="61"/>
    <s v="Programmed Streaming (SoundExchange admi"/>
    <s v="D3"/>
    <s v="TRACK"/>
    <s v="T"/>
    <s v="WHITE RABBITS"/>
    <x v="7"/>
    <s v="00886443343481"/>
    <s v="WHITE RABBITS"/>
    <s v="I HAD IT COMING"/>
    <d v="2012-03-06T00:00:00"/>
    <s v="USTBD1100065"/>
    <s v="INTERNET ALBUM"/>
    <s v="IE"/>
    <d v="2023-04-01T00:00:00"/>
    <d v="2023-04-30T00:00:00"/>
    <s v="BROADBAND INSTRUMENTS CORP."/>
    <n v="0.03"/>
    <n v="8"/>
  </r>
  <r>
    <s v="TBD RECORDS"/>
    <s v="TBR"/>
    <s v="NOT APPLICABLE"/>
    <s v="'-"/>
    <s v="Programmed Streaming (SoundExchange administered)"/>
    <s v="61"/>
    <s v="Programmed Streaming (SoundExchange admi"/>
    <s v="D3"/>
    <s v="TRACK"/>
    <s v="T"/>
    <s v="WHITE RABBITS"/>
    <x v="7"/>
    <s v="00886443343481"/>
    <s v="WHITE RABBITS"/>
    <s v="I'M NOT ME"/>
    <d v="2012-03-06T00:00:00"/>
    <s v="USTBD1100056"/>
    <s v="INTERNET ALBUM"/>
    <s v="IE"/>
    <d v="2023-10-01T00:00:00"/>
    <d v="2023-10-31T00:00:00"/>
    <s v="BROADBAND INSTRUMENTS CORP."/>
    <n v="0.02"/>
    <n v="7"/>
  </r>
  <r>
    <s v="TBD RECORDS"/>
    <s v="TBR"/>
    <s v="NOT APPLICABLE"/>
    <s v="'-"/>
    <s v="Programmed Streaming (SoundExchange administered)"/>
    <s v="61"/>
    <s v="Programmed Streaming (SoundExchange admi"/>
    <s v="D3"/>
    <s v="TRACK"/>
    <s v="T"/>
    <s v="WHITE RABBITS"/>
    <x v="7"/>
    <s v="00886443343481"/>
    <s v="WHITE RABBITS"/>
    <s v="I'M NOT ME"/>
    <d v="2012-03-06T00:00:00"/>
    <s v="USTBD1100056"/>
    <s v="INTERNET ALBUM"/>
    <s v="IE"/>
    <d v="2023-07-01T00:00:00"/>
    <d v="2023-07-31T00:00:00"/>
    <s v="BROADBAND INSTRUMENTS CORP."/>
    <n v="0.01"/>
    <n v="5"/>
  </r>
  <r>
    <s v="TBD RECORDS"/>
    <s v="TBR"/>
    <s v="NOT APPLICABLE"/>
    <s v="'-"/>
    <s v="Programmed Streaming (SoundExchange administered)"/>
    <s v="61"/>
    <s v="Programmed Streaming (SoundExchange admi"/>
    <s v="D3"/>
    <s v="TRACK"/>
    <s v="T"/>
    <s v="WHITE RABBITS"/>
    <x v="7"/>
    <s v="00886443343481"/>
    <s v="WHITE RABBITS"/>
    <s v="I'M NOT ME"/>
    <d v="2012-03-06T00:00:00"/>
    <s v="USTBD1100056"/>
    <s v="INTERNET ALBUM"/>
    <s v="IE"/>
    <d v="2023-06-01T00:00:00"/>
    <d v="2023-06-30T00:00:00"/>
    <s v="BROADBAND INSTRUMENTS CORP."/>
    <n v="0.01"/>
    <n v="2"/>
  </r>
  <r>
    <s v="TBD RECORDS"/>
    <s v="TBR"/>
    <s v="NOT APPLICABLE"/>
    <s v="'-"/>
    <s v="Programmed Streaming (SoundExchange administered)"/>
    <s v="61"/>
    <s v="Programmed Streaming (SoundExchange admi"/>
    <s v="D3"/>
    <s v="TRACK"/>
    <s v="T"/>
    <s v="WHITE RABBITS"/>
    <x v="7"/>
    <s v="00886443343481"/>
    <s v="WHITE RABBITS"/>
    <s v="I'M NOT ME"/>
    <d v="2012-03-06T00:00:00"/>
    <s v="USTBD1100056"/>
    <s v="INTERNET ALBUM"/>
    <s v="IE"/>
    <d v="2023-05-01T00:00:00"/>
    <d v="2023-05-31T00:00:00"/>
    <s v="BROADBAND INSTRUMENTS CORP."/>
    <n v="0.01"/>
    <n v="4"/>
  </r>
  <r>
    <s v="TBD RECORDS"/>
    <s v="TBR"/>
    <s v="NOT APPLICABLE"/>
    <s v="'-"/>
    <s v="Programmed Streaming (SoundExchange administered)"/>
    <s v="61"/>
    <s v="Programmed Streaming (SoundExchange admi"/>
    <s v="D3"/>
    <s v="TRACK"/>
    <s v="T"/>
    <s v="WHITE RABBITS"/>
    <x v="7"/>
    <s v="00886443343481"/>
    <s v="WHITE RABBITS"/>
    <s v="I'M NOT ME"/>
    <d v="2012-03-06T00:00:00"/>
    <s v="USTBD1100056"/>
    <s v="INTERNET ALBUM"/>
    <s v="IE"/>
    <d v="2023-04-01T00:00:00"/>
    <d v="2023-04-30T00:00:00"/>
    <s v="BROADBAND INSTRUMENTS CORP."/>
    <n v="0.01"/>
    <n v="3"/>
  </r>
  <r>
    <s v="TBD RECORDS"/>
    <s v="TBR"/>
    <s v="NOT APPLICABLE"/>
    <s v="'-"/>
    <s v="Programmed Streaming (SoundExchange administered)"/>
    <s v="61"/>
    <s v="Programmed Streaming (SoundExchange admi"/>
    <s v="D3"/>
    <s v="TRACK"/>
    <s v="T"/>
    <s v="WHITE RABBITS"/>
    <x v="7"/>
    <s v="00886443343481"/>
    <s v="WHITE RABBITS"/>
    <s v="IT'S FRIGHTENING"/>
    <d v="2012-03-06T00:00:00"/>
    <s v="USTBD1100061"/>
    <s v="INTERNET ALBUM"/>
    <s v="IE"/>
    <d v="2023-10-01T00:00:00"/>
    <d v="2023-10-31T00:00:00"/>
    <s v="BROADBAND INSTRUMENTS CORP."/>
    <n v="0.01"/>
    <n v="3"/>
  </r>
  <r>
    <s v="TBD RECORDS"/>
    <s v="TBR"/>
    <s v="NOT APPLICABLE"/>
    <s v="'-"/>
    <s v="Programmed Streaming (SoundExchange administered)"/>
    <s v="61"/>
    <s v="Programmed Streaming (SoundExchange admi"/>
    <s v="D3"/>
    <s v="TRACK"/>
    <s v="T"/>
    <s v="WHITE RABBITS"/>
    <x v="7"/>
    <s v="00886443343481"/>
    <s v="WHITE RABBITS"/>
    <s v="IT'S FRIGHTENING"/>
    <d v="2012-03-06T00:00:00"/>
    <s v="USTBD1100061"/>
    <s v="INTERNET ALBUM"/>
    <s v="IE"/>
    <d v="2023-07-01T00:00:00"/>
    <d v="2023-07-31T00:00:00"/>
    <s v="BROADBAND INSTRUMENTS CORP."/>
    <n v="0.01"/>
    <n v="3"/>
  </r>
  <r>
    <s v="TBD RECORDS"/>
    <s v="TBR"/>
    <s v="NOT APPLICABLE"/>
    <s v="'-"/>
    <s v="Programmed Streaming (SoundExchange administered)"/>
    <s v="61"/>
    <s v="Programmed Streaming (SoundExchange admi"/>
    <s v="D3"/>
    <s v="TRACK"/>
    <s v="T"/>
    <s v="WHITE RABBITS"/>
    <x v="7"/>
    <s v="00886443343481"/>
    <s v="WHITE RABBITS"/>
    <s v="IT'S FRIGHTENING"/>
    <d v="2012-03-06T00:00:00"/>
    <s v="USTBD1100061"/>
    <s v="INTERNET ALBUM"/>
    <s v="IE"/>
    <d v="2023-06-01T00:00:00"/>
    <d v="2023-06-30T00:00:00"/>
    <s v="BROADBAND INSTRUMENTS CORP."/>
    <n v="0.01"/>
    <n v="4"/>
  </r>
  <r>
    <s v="TBD RECORDS"/>
    <s v="TBR"/>
    <s v="NOT APPLICABLE"/>
    <s v="'-"/>
    <s v="Programmed Streaming (SoundExchange administered)"/>
    <s v="61"/>
    <s v="Programmed Streaming (SoundExchange admi"/>
    <s v="D3"/>
    <s v="TRACK"/>
    <s v="T"/>
    <s v="WHITE RABBITS"/>
    <x v="7"/>
    <s v="00886443343481"/>
    <s v="WHITE RABBITS"/>
    <s v="IT'S FRIGHTENING"/>
    <d v="2012-03-06T00:00:00"/>
    <s v="USTBD1100061"/>
    <s v="INTERNET ALBUM"/>
    <s v="IE"/>
    <d v="2023-05-01T00:00:00"/>
    <d v="2023-05-31T00:00:00"/>
    <s v="BROADBAND INSTRUMENTS CORP."/>
    <n v="0"/>
    <n v="1"/>
  </r>
  <r>
    <s v="TBD RECORDS"/>
    <s v="TBR"/>
    <s v="NOT APPLICABLE"/>
    <s v="'-"/>
    <s v="Programmed Streaming (SoundExchange administered)"/>
    <s v="61"/>
    <s v="Programmed Streaming (SoundExchange admi"/>
    <s v="D3"/>
    <s v="TRACK"/>
    <s v="T"/>
    <s v="WHITE RABBITS"/>
    <x v="7"/>
    <s v="00886443343481"/>
    <s v="WHITE RABBITS"/>
    <s v="IT'S FRIGHTENING"/>
    <d v="2012-03-06T00:00:00"/>
    <s v="USTBD1100061"/>
    <s v="INTERNET ALBUM"/>
    <s v="IE"/>
    <d v="2023-04-01T00:00:00"/>
    <d v="2023-04-30T00:00:00"/>
    <s v="BROADBAND INSTRUMENTS CORP."/>
    <n v="0"/>
    <n v="2"/>
  </r>
  <r>
    <s v="TBD RECORDS"/>
    <s v="TBR"/>
    <s v="NOT APPLICABLE"/>
    <s v="'-"/>
    <s v="Programmed Streaming (SoundExchange administered)"/>
    <s v="61"/>
    <s v="Programmed Streaming (SoundExchange admi"/>
    <s v="D3"/>
    <s v="TRACK"/>
    <s v="T"/>
    <s v="WHITE RABBITS"/>
    <x v="7"/>
    <s v="00886443343481"/>
    <s v="WHITE RABBITS"/>
    <s v="TEMPORARY"/>
    <d v="2012-03-06T00:00:00"/>
    <s v="USTBD1100059"/>
    <s v="INTERNET ALBUM"/>
    <s v="IE"/>
    <d v="2023-10-01T00:00:00"/>
    <d v="2023-10-31T00:00:00"/>
    <s v="BROADBAND INSTRUMENTS CORP."/>
    <n v="0.03"/>
    <n v="13"/>
  </r>
  <r>
    <s v="TBD RECORDS"/>
    <s v="TBR"/>
    <s v="NOT APPLICABLE"/>
    <s v="'-"/>
    <s v="Programmed Streaming (SoundExchange administered)"/>
    <s v="61"/>
    <s v="Programmed Streaming (SoundExchange admi"/>
    <s v="D3"/>
    <s v="TRACK"/>
    <s v="T"/>
    <s v="WHITE RABBITS"/>
    <x v="7"/>
    <s v="00886443343481"/>
    <s v="WHITE RABBITS"/>
    <s v="TEMPORARY"/>
    <d v="2012-03-06T00:00:00"/>
    <s v="USTBD1100059"/>
    <s v="INTERNET ALBUM"/>
    <s v="IE"/>
    <d v="2023-07-01T00:00:00"/>
    <d v="2023-07-31T00:00:00"/>
    <s v="BROADBAND INSTRUMENTS CORP."/>
    <n v="0.04"/>
    <n v="16"/>
  </r>
  <r>
    <s v="TBD RECORDS"/>
    <s v="TBR"/>
    <s v="NOT APPLICABLE"/>
    <s v="'-"/>
    <s v="Programmed Streaming (SoundExchange administered)"/>
    <s v="61"/>
    <s v="Programmed Streaming (SoundExchange admi"/>
    <s v="D3"/>
    <s v="TRACK"/>
    <s v="T"/>
    <s v="WHITE RABBITS"/>
    <x v="7"/>
    <s v="00886443343481"/>
    <s v="WHITE RABBITS"/>
    <s v="TEMPORARY"/>
    <d v="2012-03-06T00:00:00"/>
    <s v="USTBD1100059"/>
    <s v="INTERNET ALBUM"/>
    <s v="IE"/>
    <d v="2023-06-01T00:00:00"/>
    <d v="2023-06-30T00:00:00"/>
    <s v="BROADBAND INSTRUMENTS CORP."/>
    <n v="0.05"/>
    <n v="18"/>
  </r>
  <r>
    <s v="TBD RECORDS"/>
    <s v="TBR"/>
    <s v="NOT APPLICABLE"/>
    <s v="'-"/>
    <s v="Programmed Streaming (SoundExchange administered)"/>
    <s v="61"/>
    <s v="Programmed Streaming (SoundExchange admi"/>
    <s v="D3"/>
    <s v="TRACK"/>
    <s v="T"/>
    <s v="WHITE RABBITS"/>
    <x v="7"/>
    <s v="00886443343481"/>
    <s v="WHITE RABBITS"/>
    <s v="TEMPORARY"/>
    <d v="2012-03-06T00:00:00"/>
    <s v="USTBD1100059"/>
    <s v="INTERNET ALBUM"/>
    <s v="IE"/>
    <d v="2023-05-01T00:00:00"/>
    <d v="2023-05-31T00:00:00"/>
    <s v="BROADBAND INSTRUMENTS CORP."/>
    <n v="0.03"/>
    <n v="14"/>
  </r>
  <r>
    <s v="TBD RECORDS"/>
    <s v="TBR"/>
    <s v="NOT APPLICABLE"/>
    <s v="'-"/>
    <s v="Programmed Streaming (SoundExchange administered)"/>
    <s v="61"/>
    <s v="Programmed Streaming (SoundExchange admi"/>
    <s v="D3"/>
    <s v="TRACK"/>
    <s v="T"/>
    <s v="WHITE RABBITS"/>
    <x v="7"/>
    <s v="00886443343481"/>
    <s v="WHITE RABBITS"/>
    <s v="TEMPORARY"/>
    <d v="2012-03-06T00:00:00"/>
    <s v="USTBD1100059"/>
    <s v="INTERNET ALBUM"/>
    <s v="IE"/>
    <d v="2023-04-01T00:00:00"/>
    <d v="2023-04-30T00:00:00"/>
    <s v="BROADBAND INSTRUMENTS CORP."/>
    <n v="0.02"/>
    <n v="13"/>
  </r>
  <r>
    <s v="TBD RECORDS"/>
    <s v="TBR"/>
    <s v="NOT APPLICABLE"/>
    <s v="'-"/>
    <s v="Programmed Streaming (SoundExchange administered)"/>
    <s v="61"/>
    <s v="Programmed Streaming (SoundExchange admi"/>
    <s v="D3"/>
    <s v="TRACK"/>
    <s v="T"/>
    <s v="WHITE RABBITS"/>
    <x v="7"/>
    <s v="00886443343481"/>
    <s v="WHITE RABBITS"/>
    <s v="THE DAY YOU WON THE WAR"/>
    <d v="2012-03-06T00:00:00"/>
    <s v="USTBD1100064"/>
    <s v="INTERNET ALBUM"/>
    <s v="IE"/>
    <d v="2023-10-01T00:00:00"/>
    <d v="2023-10-31T00:00:00"/>
    <s v="BROADBAND INSTRUMENTS CORP."/>
    <n v="0.03"/>
    <n v="7"/>
  </r>
  <r>
    <s v="TBD RECORDS"/>
    <s v="TBR"/>
    <s v="NOT APPLICABLE"/>
    <s v="'-"/>
    <s v="Programmed Streaming (SoundExchange administered)"/>
    <s v="61"/>
    <s v="Programmed Streaming (SoundExchange admi"/>
    <s v="D3"/>
    <s v="TRACK"/>
    <s v="T"/>
    <s v="WHITE RABBITS"/>
    <x v="7"/>
    <s v="00886443343481"/>
    <s v="WHITE RABBITS"/>
    <s v="THE DAY YOU WON THE WAR"/>
    <d v="2012-03-06T00:00:00"/>
    <s v="USTBD1100064"/>
    <s v="INTERNET ALBUM"/>
    <s v="IE"/>
    <d v="2023-06-01T00:00:00"/>
    <d v="2023-06-30T00:00:00"/>
    <s v="BROADBAND INSTRUMENTS CORP."/>
    <n v="0.01"/>
    <n v="4"/>
  </r>
  <r>
    <s v="TBD RECORDS"/>
    <s v="TBR"/>
    <s v="NOT APPLICABLE"/>
    <s v="'-"/>
    <s v="Programmed Streaming (SoundExchange administered)"/>
    <s v="61"/>
    <s v="Programmed Streaming (SoundExchange admi"/>
    <s v="D3"/>
    <s v="TRACK"/>
    <s v="T"/>
    <s v="WHITE RABBITS"/>
    <x v="7"/>
    <s v="00886443343481"/>
    <s v="WHITE RABBITS"/>
    <s v="THE DAY YOU WON THE WAR"/>
    <d v="2012-03-06T00:00:00"/>
    <s v="USTBD1100064"/>
    <s v="INTERNET ALBUM"/>
    <s v="IE"/>
    <d v="2023-05-01T00:00:00"/>
    <d v="2023-05-31T00:00:00"/>
    <s v="BROADBAND INSTRUMENTS CORP."/>
    <n v="0"/>
    <n v="2"/>
  </r>
  <r>
    <s v="TBD RECORDS"/>
    <s v="TBR"/>
    <s v="NOT APPLICABLE"/>
    <s v="'-"/>
    <s v="Programmed Streaming (SoundExchange administered)"/>
    <s v="61"/>
    <s v="Programmed Streaming (SoundExchange admi"/>
    <s v="D3"/>
    <s v="TRACK"/>
    <s v="T"/>
    <s v="WHITE RABBITS"/>
    <x v="7"/>
    <s v="00886443343481"/>
    <s v="WHITE RABBITS"/>
    <s v="THE DAY YOU WON THE WAR"/>
    <d v="2012-03-06T00:00:00"/>
    <s v="USTBD1100064"/>
    <s v="INTERNET ALBUM"/>
    <s v="IE"/>
    <d v="2023-04-01T00:00:00"/>
    <d v="2023-04-30T00:00:00"/>
    <s v="BROADBAND INSTRUMENTS CORP."/>
    <n v="0"/>
    <n v="3"/>
  </r>
  <r>
    <s v="TBD RECORDS"/>
    <s v="TBR"/>
    <s v="NOT APPLICABLE"/>
    <s v="'-"/>
    <s v="STREAMS"/>
    <s v="2"/>
    <s v="PORTABLE SUBSCRIPTIONS"/>
    <s v="12"/>
    <s v="TRACK"/>
    <s v="T"/>
    <s v="22-20'S"/>
    <x v="3"/>
    <s v="00884977543919"/>
    <s v="22-20'S"/>
    <s v="LATEST HEARTBREAK"/>
    <d v="2010-03-09T00:00:00"/>
    <s v="GB8AW0900002"/>
    <s v="INTERNET ALBUM"/>
    <s v="IE"/>
    <d v="2023-10-01T00:00:00"/>
    <d v="2023-10-31T00:00:00"/>
    <s v="TOUCH TUNES"/>
    <n v="0.02"/>
    <n v="1"/>
  </r>
  <r>
    <s v="TBD RECORDS"/>
    <s v="TBR"/>
    <s v="NOT APPLICABLE"/>
    <s v="'-"/>
    <s v="STREAMS"/>
    <s v="2"/>
    <s v="PORTABLE SUBSCRIPTIONS"/>
    <s v="12"/>
    <s v="TRACK"/>
    <s v="T"/>
    <s v="22-20'S"/>
    <x v="4"/>
    <s v="00884977625097"/>
    <s v="22-20S"/>
    <s v="LET IT GO"/>
    <d v="2010-06-22T00:00:00"/>
    <s v="GB8AW1000014"/>
    <s v="INTERNET ALBUM"/>
    <s v="IE"/>
    <d v="2023-11-01T00:00:00"/>
    <d v="2023-11-30T00:00:00"/>
    <s v="AMAZON"/>
    <n v="0.01"/>
    <n v="1"/>
  </r>
  <r>
    <s v="TBD RECORDS"/>
    <s v="TBR"/>
    <s v="NOT APPLICABLE"/>
    <s v="'-"/>
    <s v="STREAMS"/>
    <s v="2"/>
    <s v="PORTABLE SUBSCRIPTIONS"/>
    <s v="12"/>
    <s v="TRACK"/>
    <s v="T"/>
    <s v="AUTOLUX"/>
    <x v="5"/>
    <s v="00884977919646"/>
    <s v="AUTOLUX"/>
    <s v="23 WATT APPLE JUICE"/>
    <d v="2011-03-01T00:00:00"/>
    <s v="USTBD1100001"/>
    <s v="INTERNET ALBUM"/>
    <s v="IE"/>
    <d v="2023-11-01T00:00:00"/>
    <d v="2023-11-30T00:00:00"/>
    <s v="AMAZON"/>
    <n v="0.01"/>
    <n v="1"/>
  </r>
  <r>
    <s v="TBD RECORDS"/>
    <s v="TBR"/>
    <s v="NOT APPLICABLE"/>
    <s v="'-"/>
    <s v="STREAMS"/>
    <s v="2"/>
    <s v="PORTABLE SUBSCRIPTIONS"/>
    <s v="12"/>
    <s v="TRACK"/>
    <s v="T"/>
    <s v="THE HENRY CLAY PEOPLE"/>
    <x v="6"/>
    <s v="00886443503472"/>
    <s v="THE HENRY CLAY PEOPLE"/>
    <s v="25 FOR THE REST OF OUR LIVES"/>
    <d v="2012-06-26T00:00:00"/>
    <s v="USTBD1200002"/>
    <s v="INTERNET ALBUM"/>
    <s v="IE"/>
    <d v="2023-11-01T00:00:00"/>
    <d v="2023-11-30T00:00:00"/>
    <s v="AMAZON"/>
    <n v="0.01"/>
    <n v="1"/>
  </r>
  <r>
    <s v="TBD RECORDS"/>
    <s v="TBR"/>
    <s v="NOT APPLICABLE"/>
    <s v="'-"/>
    <s v="STREAMS"/>
    <s v="2"/>
    <s v="PORTABLE SUBSCRIPTIONS"/>
    <s v="12"/>
    <s v="TRACK"/>
    <s v="T"/>
    <s v="WHITE RABBITS"/>
    <x v="7"/>
    <s v="00886443343481"/>
    <s v="WHITE RABBITS"/>
    <s v="BACK FOR MORE"/>
    <d v="2012-03-06T00:00:00"/>
    <s v="USTBD1100063"/>
    <s v="INTERNET ALBUM"/>
    <s v="IE"/>
    <d v="2023-10-01T00:00:00"/>
    <d v="2023-10-31T00:00:00"/>
    <s v="Soundtrack Your Brand"/>
    <n v="0"/>
    <n v="1"/>
  </r>
  <r>
    <s v="TBD RECORDS"/>
    <s v="TBR"/>
    <s v="NOT APPLICABLE"/>
    <s v="'-"/>
    <s v="STREAMS"/>
    <s v="2"/>
    <s v="PORTABLE SUBSCRIPTIONS"/>
    <s v="12"/>
    <s v="TRACK"/>
    <s v="T"/>
    <s v="WHITE RABBITS"/>
    <x v="7"/>
    <s v="00886443343481"/>
    <s v="WHITE RABBITS"/>
    <s v="HEAVY METAL"/>
    <d v="2012-03-06T00:00:00"/>
    <s v="USTBD1100055"/>
    <s v="INTERNET ALBUM"/>
    <s v="IE"/>
    <d v="2023-11-01T00:00:00"/>
    <d v="2023-11-30T00:00:00"/>
    <s v="AMAZON"/>
    <n v="0.01"/>
    <n v="1"/>
  </r>
  <r>
    <s v="TBD RECORDS"/>
    <s v="TBR"/>
    <s v="NOT APPLICABLE"/>
    <s v="'-"/>
    <s v="STREAMS"/>
    <s v="2"/>
    <s v="PORTABLE SUBSCRIPTIONS"/>
    <s v="12"/>
    <s v="TRACK"/>
    <s v="T"/>
    <s v="WHITE RABBITS"/>
    <x v="7"/>
    <s v="00886443343481"/>
    <s v="WHITE RABBITS"/>
    <s v="HEAVY METAL"/>
    <d v="2012-03-06T00:00:00"/>
    <s v="USTBD1100055"/>
    <s v="INTERNET ALBUM"/>
    <s v="IE"/>
    <d v="2023-11-01T00:00:00"/>
    <d v="2023-11-30T00:00:00"/>
    <s v="Soundtrack Your Brand"/>
    <n v="0.01"/>
    <n v="10"/>
  </r>
  <r>
    <s v="TBD RECORDS"/>
    <s v="TBR"/>
    <s v="NOT APPLICABLE"/>
    <s v="'-"/>
    <s v="STREAMS"/>
    <s v="2"/>
    <s v="PORTABLE SUBSCRIPTIONS"/>
    <s v="12"/>
    <s v="TRACK"/>
    <s v="T"/>
    <s v="WHITE RABBITS"/>
    <x v="7"/>
    <s v="00886443343481"/>
    <s v="WHITE RABBITS"/>
    <s v="HEAVY METAL"/>
    <d v="2012-03-06T00:00:00"/>
    <s v="USTBD1100055"/>
    <s v="INTERNET ALBUM"/>
    <s v="IE"/>
    <d v="2023-10-01T00:00:00"/>
    <d v="2023-10-31T00:00:00"/>
    <s v="Soundtrack Your Brand"/>
    <n v="0.01"/>
    <n v="19"/>
  </r>
  <r>
    <s v="TBD RECORDS"/>
    <s v="TBR"/>
    <s v="NOT APPLICABLE"/>
    <s v="'-"/>
    <s v="STREAMS"/>
    <s v="2"/>
    <s v="PORTABLE SUBSCRIPTIONS"/>
    <s v="12"/>
    <s v="TRACK"/>
    <s v="T"/>
    <s v="WHITE RABBITS"/>
    <x v="7"/>
    <s v="00886443343481"/>
    <s v="WHITE RABBITS"/>
    <s v="HEAVY METAL"/>
    <d v="2012-03-06T00:00:00"/>
    <s v="USTBD1100055"/>
    <s v="INTERNET ALBUM"/>
    <s v="IE"/>
    <d v="2023-10-01T00:00:00"/>
    <d v="2023-10-31T00:00:00"/>
    <s v="TOUCH TUNES"/>
    <n v="0.03"/>
    <n v="2"/>
  </r>
  <r>
    <s v="TBD RECORDS"/>
    <s v="TBR"/>
    <s v="NOT APPLICABLE"/>
    <s v="'-"/>
    <s v="STREAMS"/>
    <s v="2"/>
    <s v="PORTABLE SUBSCRIPTIONS"/>
    <s v="12"/>
    <s v="TRACK"/>
    <s v="T"/>
    <s v="WHITE RABBITS"/>
    <x v="7"/>
    <s v="00886443343481"/>
    <s v="WHITE RABBITS"/>
    <s v="HOLD IT TO THE FIRE"/>
    <d v="2012-03-06T00:00:00"/>
    <s v="USTBD1100057"/>
    <s v="INTERNET ALBUM"/>
    <s v="IE"/>
    <d v="2023-11-01T00:00:00"/>
    <d v="2023-11-30T00:00:00"/>
    <s v="Amazon Prime"/>
    <n v="0.01"/>
    <n v="1"/>
  </r>
  <r>
    <s v="TBD RECORDS"/>
    <s v="TBR"/>
    <s v="NOT APPLICABLE"/>
    <s v="'-"/>
    <s v="STREAMS"/>
    <s v="2"/>
    <s v="PORTABLE SUBSCRIPTIONS"/>
    <s v="12"/>
    <s v="TRACK"/>
    <s v="T"/>
    <s v="WHITE RABBITS"/>
    <x v="7"/>
    <s v="00886443343481"/>
    <s v="WHITE RABBITS"/>
    <s v="I'M NOT ME"/>
    <d v="2012-03-06T00:00:00"/>
    <s v="USTBD1100056"/>
    <s v="INTERNET ALBUM"/>
    <s v="IE"/>
    <d v="2023-11-01T00:00:00"/>
    <d v="2023-11-30T00:00:00"/>
    <s v="AMAZON"/>
    <n v="0.02"/>
    <n v="2"/>
  </r>
  <r>
    <s v="TBD RECORDS"/>
    <s v="TBR"/>
    <s v="NOT APPLICABLE"/>
    <s v="'-"/>
    <s v="STREAMS"/>
    <s v="2"/>
    <s v="PORTABLE SUBSCRIPTIONS"/>
    <s v="12"/>
    <s v="TRACK"/>
    <s v="T"/>
    <s v="WHITE RABBITS"/>
    <x v="7"/>
    <s v="00886443343481"/>
    <s v="WHITE RABBITS"/>
    <s v="I'M NOT ME"/>
    <d v="2012-03-06T00:00:00"/>
    <s v="USTBD1100056"/>
    <s v="INTERNET ALBUM"/>
    <s v="IE"/>
    <d v="2023-10-01T00:00:00"/>
    <d v="2023-10-31T00:00:00"/>
    <s v="TOUCH TUNES"/>
    <n v="0.02"/>
    <n v="1"/>
  </r>
  <r>
    <s v="TBD RECORDS"/>
    <s v="TBR"/>
    <s v="NOT APPLICABLE"/>
    <s v="'-"/>
    <s v="STREAMS"/>
    <s v="2"/>
    <s v="PORTABLE SUBSCRIPTIONS"/>
    <s v="12"/>
    <s v="TRACK"/>
    <s v="T"/>
    <s v="WHITE RABBITS"/>
    <x v="7"/>
    <s v="00886443343481"/>
    <s v="WHITE RABBITS"/>
    <s v="TEMPORARY"/>
    <d v="2012-03-06T00:00:00"/>
    <s v="USTBD1100059"/>
    <s v="INTERNET ALBUM"/>
    <s v="IE"/>
    <d v="2023-11-01T00:00:00"/>
    <d v="2023-11-30T00:00:00"/>
    <s v="AMAZON"/>
    <n v="0.03"/>
    <n v="3"/>
  </r>
  <r>
    <s v="TBD RECORDS"/>
    <s v="TBR"/>
    <s v="NOT APPLICABLE"/>
    <s v="'-"/>
    <s v="STREAMS"/>
    <s v="2"/>
    <s v="PORTABLE SUBSCRIPTIONS"/>
    <s v="12"/>
    <s v="TRACK"/>
    <s v="T"/>
    <s v="WHITE RABBITS"/>
    <x v="7"/>
    <s v="00886443343481"/>
    <s v="WHITE RABBITS"/>
    <s v="TEMPORARY"/>
    <d v="2012-03-06T00:00:00"/>
    <s v="USTBD1100059"/>
    <s v="INTERNET ALBUM"/>
    <s v="IE"/>
    <d v="2023-11-01T00:00:00"/>
    <d v="2023-11-30T00:00:00"/>
    <s v="Soundtrack Your Brand"/>
    <n v="0.01"/>
    <n v="12"/>
  </r>
  <r>
    <s v="TBD RECORDS"/>
    <s v="TBR"/>
    <s v="NOT APPLICABLE"/>
    <s v="'-"/>
    <s v="STREAMS"/>
    <s v="2"/>
    <s v="PORTABLE SUBSCRIPTIONS"/>
    <s v="12"/>
    <s v="TRACK"/>
    <s v="T"/>
    <s v="WHITE RABBITS"/>
    <x v="7"/>
    <s v="00886443343481"/>
    <s v="WHITE RABBITS"/>
    <s v="TEMPORARY"/>
    <d v="2012-03-06T00:00:00"/>
    <s v="USTBD1100059"/>
    <s v="INTERNET ALBUM"/>
    <s v="IE"/>
    <d v="2023-10-01T00:00:00"/>
    <d v="2023-10-31T00:00:00"/>
    <s v="Soundtrack Your Brand"/>
    <n v="0"/>
    <n v="2"/>
  </r>
  <r>
    <s v="TBD RECORDS"/>
    <s v="TBR"/>
    <s v="NOT APPLICABLE"/>
    <s v="'-"/>
    <s v="STREAMS"/>
    <s v="2"/>
    <s v="PORTABLE SUBSCRIPTIONS"/>
    <s v="12"/>
    <s v="TRACK"/>
    <s v="T"/>
    <s v="WHITE RABBITS"/>
    <x v="7"/>
    <s v="00886443343481"/>
    <s v="WHITE RABBITS"/>
    <s v="THE DAY YOU WON THE WAR"/>
    <d v="2012-03-06T00:00:00"/>
    <s v="USTBD1100064"/>
    <s v="INTERNET ALBUM"/>
    <s v="IE"/>
    <d v="2023-11-01T00:00:00"/>
    <d v="2023-11-30T00:00:00"/>
    <s v="AMAZON"/>
    <n v="0.01"/>
    <n v="1"/>
  </r>
  <r>
    <s v="TBD RECORDS"/>
    <s v="TBR"/>
    <s v="NOT APPLICABLE"/>
    <s v="'-"/>
    <s v="SUB USER GENERATED STREAMS (UMG AUDIO)"/>
    <s v="71"/>
    <s v="USER GENERATED STREAMS"/>
    <s v="D7"/>
    <s v="TRACK"/>
    <s v="T"/>
    <s v="AUTOLUX"/>
    <x v="5"/>
    <s v="00884977919646"/>
    <s v="AUTOLUX"/>
    <s v="23 WATT APPLE JUICE"/>
    <d v="2011-03-01T00:00:00"/>
    <s v="USTBD1100001"/>
    <s v="INTERNET ALBUM"/>
    <s v="IE"/>
    <d v="2023-11-01T00:00:00"/>
    <d v="2023-11-30T00:00:00"/>
    <s v="YOU TUBE"/>
    <n v="0.02"/>
    <n v="1"/>
  </r>
  <r>
    <s v="TBD RECORDS"/>
    <s v="TBR"/>
    <s v="NOT APPLICABLE"/>
    <s v="'-"/>
    <s v="SUBSCRIPTION PROGRAMMED STREAMING"/>
    <s v="55"/>
    <s v="PORTABLE SUBSCRIPTIONS"/>
    <s v="12"/>
    <s v="TRACK"/>
    <s v="T"/>
    <s v="22-20'S"/>
    <x v="4"/>
    <s v="00884977625097"/>
    <s v="22-20'S"/>
    <s v="4TH FLOOR"/>
    <d v="2010-06-22T00:00:00"/>
    <s v="GB8AW1000012"/>
    <s v="INTERNET ALBUM"/>
    <s v="IE"/>
    <d v="2023-06-01T00:00:00"/>
    <d v="2023-06-30T00:00:00"/>
    <s v="BROADBAND INSTRUMENTS CORP."/>
    <n v="0.02"/>
    <n v="1"/>
  </r>
  <r>
    <s v="TBD RECORDS"/>
    <s v="TBR"/>
    <s v="NOT APPLICABLE"/>
    <s v="'-"/>
    <s v="SUBSCRIPTION PROGRAMMED STREAMING"/>
    <s v="55"/>
    <s v="PORTABLE SUBSCRIPTIONS"/>
    <s v="12"/>
    <s v="TRACK"/>
    <s v="T"/>
    <s v="22-20'S"/>
    <x v="4"/>
    <s v="00884977625097"/>
    <s v="22-20'S"/>
    <s v="96 TO 4"/>
    <d v="2010-06-22T00:00:00"/>
    <s v="GB8AW1000013"/>
    <s v="INTERNET ALBUM"/>
    <s v="IE"/>
    <d v="2023-04-01T00:00:00"/>
    <d v="2023-04-30T00:00:00"/>
    <s v="BROADBAND INSTRUMENTS CORP."/>
    <n v="0.02"/>
    <n v="1"/>
  </r>
  <r>
    <s v="TBD RECORDS"/>
    <s v="TBR"/>
    <s v="NOT APPLICABLE"/>
    <s v="'-"/>
    <s v="SUBSCRIPTION PROGRAMMED STREAMING"/>
    <s v="55"/>
    <s v="PORTABLE SUBSCRIPTIONS"/>
    <s v="12"/>
    <s v="TRACK"/>
    <s v="T"/>
    <s v="22-20'S"/>
    <x v="4"/>
    <s v="00884977625097"/>
    <s v="22-20'S"/>
    <s v="HEART ON A STRING"/>
    <d v="2010-06-22T00:00:00"/>
    <s v="GB8AW1000006"/>
    <s v="INTERNET ALBUM"/>
    <s v="IE"/>
    <d v="2023-05-01T00:00:00"/>
    <d v="2023-05-31T00:00:00"/>
    <s v="BROADBAND INSTRUMENTS CORP."/>
    <n v="0"/>
    <n v="1"/>
  </r>
  <r>
    <s v="TBD RECORDS"/>
    <s v="TBR"/>
    <s v="NOT APPLICABLE"/>
    <s v="'-"/>
    <s v="SUBSCRIPTION PROGRAMMED STREAMING"/>
    <s v="55"/>
    <s v="PORTABLE SUBSCRIPTIONS"/>
    <s v="12"/>
    <s v="TRACK"/>
    <s v="T"/>
    <s v="22-20'S"/>
    <x v="4"/>
    <s v="00884977625097"/>
    <s v="22-20'S"/>
    <s v="LATEST HEARTBREAK"/>
    <d v="2010-06-22T00:00:00"/>
    <s v="GB8AW1000010"/>
    <s v="INTERNET ALBUM"/>
    <s v="IE"/>
    <d v="2023-10-01T00:00:00"/>
    <d v="2023-10-31T00:00:00"/>
    <s v="BROADBAND INSTRUMENTS CORP."/>
    <n v="0.02"/>
    <n v="1"/>
  </r>
  <r>
    <s v="TBD RECORDS"/>
    <s v="TBR"/>
    <s v="NOT APPLICABLE"/>
    <s v="'-"/>
    <s v="SUBSCRIPTION PROGRAMMED STREAMING"/>
    <s v="55"/>
    <s v="PORTABLE SUBSCRIPTIONS"/>
    <s v="12"/>
    <s v="TRACK"/>
    <s v="T"/>
    <s v="22-20'S"/>
    <x v="4"/>
    <s v="00884977625097"/>
    <s v="22-20S"/>
    <s v="BITTER PILLS"/>
    <d v="2010-06-22T00:00:00"/>
    <s v="GB8AW1000007"/>
    <s v="INTERNET ALBUM"/>
    <s v="IE"/>
    <d v="2023-05-01T00:00:00"/>
    <d v="2023-05-31T00:00:00"/>
    <s v="BROADBAND INSTRUMENTS CORP."/>
    <n v="0.02"/>
    <n v="1"/>
  </r>
  <r>
    <s v="TBD RECORDS"/>
    <s v="TBR"/>
    <s v="NOT APPLICABLE"/>
    <s v="'-"/>
    <s v="SUBSCRIPTION PROGRAMMED STREAMING"/>
    <s v="55"/>
    <s v="PORTABLE SUBSCRIPTIONS"/>
    <s v="12"/>
    <s v="TRACK"/>
    <s v="T"/>
    <s v="22-20'S"/>
    <x v="4"/>
    <s v="00884977625097"/>
    <s v="22-20S"/>
    <s v="BITTER PILLS"/>
    <d v="2010-06-22T00:00:00"/>
    <s v="GB8AW1000007"/>
    <s v="INTERNET ALBUM"/>
    <s v="IE"/>
    <d v="2023-04-01T00:00:00"/>
    <d v="2023-04-30T00:00:00"/>
    <s v="BROADBAND INSTRUMENTS CORP."/>
    <n v="0.02"/>
    <n v="1"/>
  </r>
  <r>
    <s v="TBD RECORDS"/>
    <s v="TBR"/>
    <s v="NOT APPLICABLE"/>
    <s v="'-"/>
    <s v="SUBSCRIPTION PROGRAMMED STREAMING"/>
    <s v="55"/>
    <s v="PORTABLE SUBSCRIPTIONS"/>
    <s v="12"/>
    <s v="TRACK"/>
    <s v="T"/>
    <s v="AUTOLUX"/>
    <x v="5"/>
    <s v="00884977919646"/>
    <s v="AUTOLUX"/>
    <s v="23 WATT APPLE JUICE"/>
    <d v="2011-03-01T00:00:00"/>
    <s v="USTBD1100001"/>
    <s v="INTERNET ALBUM"/>
    <s v="IE"/>
    <d v="2023-07-01T00:00:00"/>
    <d v="2023-07-31T00:00:00"/>
    <s v="BROADBAND INSTRUMENTS CORP."/>
    <n v="0"/>
    <n v="1"/>
  </r>
  <r>
    <s v="TBD RECORDS"/>
    <s v="TBR"/>
    <s v="NOT APPLICABLE"/>
    <s v="'-"/>
    <s v="SUBSCRIPTION PROGRAMMED STREAMING"/>
    <s v="55"/>
    <s v="PORTABLE SUBSCRIPTIONS"/>
    <s v="12"/>
    <s v="TRACK"/>
    <s v="T"/>
    <s v="AUTOLUX"/>
    <x v="5"/>
    <s v="00884977919646"/>
    <s v="AUTOLUX"/>
    <s v="23 WATT APPLE JUICE"/>
    <d v="2011-03-01T00:00:00"/>
    <s v="USTBD1100001"/>
    <s v="INTERNET ALBUM"/>
    <s v="IE"/>
    <d v="2023-06-01T00:00:00"/>
    <d v="2023-06-30T00:00:00"/>
    <s v="BROADBAND INSTRUMENTS CORP."/>
    <n v="0"/>
    <n v="1"/>
  </r>
  <r>
    <s v="TBD RECORDS"/>
    <s v="TBR"/>
    <s v="NOT APPLICABLE"/>
    <s v="'-"/>
    <s v="SUBSCRIPTION PROGRAMMED STREAMING"/>
    <s v="55"/>
    <s v="PORTABLE SUBSCRIPTIONS"/>
    <s v="12"/>
    <s v="TRACK"/>
    <s v="T"/>
    <s v="AUTOLUX"/>
    <x v="5"/>
    <s v="00884977919646"/>
    <s v="AUTOLUX"/>
    <s v="23 WATT APPLE JUICE"/>
    <d v="2011-03-01T00:00:00"/>
    <s v="USTBD1100001"/>
    <s v="INTERNET ALBUM"/>
    <s v="IE"/>
    <d v="2023-05-01T00:00:00"/>
    <d v="2023-05-31T00:00:00"/>
    <s v="BROADBAND INSTRUMENTS CORP."/>
    <n v="0.02"/>
    <n v="1"/>
  </r>
  <r>
    <s v="TBD RECORDS"/>
    <s v="TBR"/>
    <s v="NOT APPLICABLE"/>
    <s v="'-"/>
    <s v="SUBSCRIPTION PROGRAMMED STREAMING"/>
    <s v="55"/>
    <s v="PORTABLE SUBSCRIPTIONS"/>
    <s v="12"/>
    <s v="TRACK"/>
    <s v="T"/>
    <s v="AUTOLUX"/>
    <x v="5"/>
    <s v="00884977919646"/>
    <s v="AUTOLUX"/>
    <s v="23 WATT APPLE JUICE"/>
    <d v="2011-03-01T00:00:00"/>
    <s v="USTBD1100001"/>
    <s v="INTERNET ALBUM"/>
    <s v="IE"/>
    <d v="2023-04-01T00:00:00"/>
    <d v="2023-04-30T00:00:00"/>
    <s v="BROADBAND INSTRUMENTS CORP."/>
    <n v="0.02"/>
    <n v="2"/>
  </r>
  <r>
    <s v="TBD RECORDS"/>
    <s v="TBR"/>
    <s v="NOT APPLICABLE"/>
    <s v="'-"/>
    <s v="SUBSCRIPTION PROGRAMMED STREAMING"/>
    <s v="55"/>
    <s v="PORTABLE SUBSCRIPTIONS"/>
    <s v="12"/>
    <s v="TRACK"/>
    <s v="T"/>
    <s v="AUTOLUX"/>
    <x v="5"/>
    <s v="00884977919646"/>
    <s v="AUTOLUX"/>
    <s v="BLACK LEAVES"/>
    <d v="2011-03-01T00:00:00"/>
    <s v="USTBD1100003"/>
    <s v="INTERNET ALBUM"/>
    <s v="IE"/>
    <d v="2023-05-01T00:00:00"/>
    <d v="2023-05-31T00:00:00"/>
    <s v="BROADBAND INSTRUMENTS CORP."/>
    <n v="0.02"/>
    <n v="2"/>
  </r>
  <r>
    <s v="TBD RECORDS"/>
    <s v="TBR"/>
    <s v="NOT APPLICABLE"/>
    <s v="'-"/>
    <s v="SUBSCRIPTION PROGRAMMED STREAMING"/>
    <s v="55"/>
    <s v="PORTABLE SUBSCRIPTIONS"/>
    <s v="12"/>
    <s v="TRACK"/>
    <s v="T"/>
    <s v="AUTOLUX"/>
    <x v="5"/>
    <s v="00884977919646"/>
    <s v="AUTOLUX"/>
    <s v="BLACK LEAVES"/>
    <d v="2011-03-01T00:00:00"/>
    <s v="USTBD1100003"/>
    <s v="INTERNET ALBUM"/>
    <s v="IE"/>
    <d v="2023-04-01T00:00:00"/>
    <d v="2023-04-30T00:00:00"/>
    <s v="BROADBAND INSTRUMENTS CORP."/>
    <n v="0.02"/>
    <n v="3"/>
  </r>
  <r>
    <s v="TBD RECORDS"/>
    <s v="TBR"/>
    <s v="NOT APPLICABLE"/>
    <s v="'-"/>
    <s v="SUBSCRIPTION PROGRAMMED STREAMING"/>
    <s v="55"/>
    <s v="PORTABLE SUBSCRIPTIONS"/>
    <s v="12"/>
    <s v="TRACK"/>
    <s v="T"/>
    <s v="AUTOLUX"/>
    <x v="5"/>
    <s v="00884977919646"/>
    <s v="AUTOLUX"/>
    <s v="KISSPROOF"/>
    <d v="2011-03-01T00:00:00"/>
    <s v="USTBD1100002"/>
    <s v="INTERNET ALBUM"/>
    <s v="IE"/>
    <d v="2023-05-01T00:00:00"/>
    <d v="2023-05-31T00:00:00"/>
    <s v="BROADBAND INSTRUMENTS CORP."/>
    <n v="0.02"/>
    <n v="1"/>
  </r>
  <r>
    <s v="TBD RECORDS"/>
    <s v="TBR"/>
    <s v="NOT APPLICABLE"/>
    <s v="'-"/>
    <s v="SUBSCRIPTION PROGRAMMED STREAMING"/>
    <s v="55"/>
    <s v="PORTABLE SUBSCRIPTIONS"/>
    <s v="12"/>
    <s v="TRACK"/>
    <s v="T"/>
    <s v="AUTOLUX"/>
    <x v="5"/>
    <s v="00884977919646"/>
    <s v="AUTOLUX"/>
    <s v="KISSPROOF"/>
    <d v="2011-03-01T00:00:00"/>
    <s v="USTBD1100002"/>
    <s v="INTERNET ALBUM"/>
    <s v="IE"/>
    <d v="2023-04-01T00:00:00"/>
    <d v="2023-04-30T00:00:00"/>
    <s v="BROADBAND INSTRUMENTS CORP."/>
    <n v="0.02"/>
    <n v="1"/>
  </r>
  <r>
    <s v="TBD RECORDS"/>
    <s v="TBR"/>
    <s v="NOT APPLICABLE"/>
    <s v="'-"/>
    <s v="SUBSCRIPTION PROGRAMMED STREAMING"/>
    <s v="55"/>
    <s v="PORTABLE SUBSCRIPTIONS"/>
    <s v="12"/>
    <s v="TRACK"/>
    <s v="T"/>
    <s v="WHITE RABBITS"/>
    <x v="7"/>
    <s v="00886443343481"/>
    <s v="WHITE RABBITS"/>
    <s v="ARE YOU FREE"/>
    <d v="2012-03-06T00:00:00"/>
    <s v="USTBD1100060"/>
    <s v="INTERNET ALBUM"/>
    <s v="IE"/>
    <d v="2023-10-01T00:00:00"/>
    <d v="2023-10-31T00:00:00"/>
    <s v="BROADBAND INSTRUMENTS CORP."/>
    <n v="0.15"/>
    <n v="12"/>
  </r>
  <r>
    <s v="TBD RECORDS"/>
    <s v="TBR"/>
    <s v="NOT APPLICABLE"/>
    <s v="'-"/>
    <s v="SUBSCRIPTION PROGRAMMED STREAMING"/>
    <s v="55"/>
    <s v="PORTABLE SUBSCRIPTIONS"/>
    <s v="12"/>
    <s v="TRACK"/>
    <s v="T"/>
    <s v="WHITE RABBITS"/>
    <x v="7"/>
    <s v="00886443343481"/>
    <s v="WHITE RABBITS"/>
    <s v="ARE YOU FREE"/>
    <d v="2012-03-06T00:00:00"/>
    <s v="USTBD1100060"/>
    <s v="INTERNET ALBUM"/>
    <s v="IE"/>
    <d v="2023-07-01T00:00:00"/>
    <d v="2023-07-31T00:00:00"/>
    <s v="BROADBAND INSTRUMENTS CORP."/>
    <n v="0.17"/>
    <n v="11"/>
  </r>
  <r>
    <s v="TBD RECORDS"/>
    <s v="TBR"/>
    <s v="NOT APPLICABLE"/>
    <s v="'-"/>
    <s v="SUBSCRIPTION PROGRAMMED STREAMING"/>
    <s v="55"/>
    <s v="PORTABLE SUBSCRIPTIONS"/>
    <s v="12"/>
    <s v="TRACK"/>
    <s v="T"/>
    <s v="WHITE RABBITS"/>
    <x v="7"/>
    <s v="00886443343481"/>
    <s v="WHITE RABBITS"/>
    <s v="ARE YOU FREE"/>
    <d v="2012-03-06T00:00:00"/>
    <s v="USTBD1100060"/>
    <s v="INTERNET ALBUM"/>
    <s v="IE"/>
    <d v="2023-06-01T00:00:00"/>
    <d v="2023-06-30T00:00:00"/>
    <s v="BROADBAND INSTRUMENTS CORP."/>
    <n v="0.15"/>
    <n v="11"/>
  </r>
  <r>
    <s v="TBD RECORDS"/>
    <s v="TBR"/>
    <s v="NOT APPLICABLE"/>
    <s v="'-"/>
    <s v="SUBSCRIPTION PROGRAMMED STREAMING"/>
    <s v="55"/>
    <s v="PORTABLE SUBSCRIPTIONS"/>
    <s v="12"/>
    <s v="TRACK"/>
    <s v="T"/>
    <s v="WHITE RABBITS"/>
    <x v="7"/>
    <s v="00886443343481"/>
    <s v="WHITE RABBITS"/>
    <s v="ARE YOU FREE"/>
    <d v="2012-03-06T00:00:00"/>
    <s v="USTBD1100060"/>
    <s v="INTERNET ALBUM"/>
    <s v="IE"/>
    <d v="2023-05-01T00:00:00"/>
    <d v="2023-05-31T00:00:00"/>
    <s v="BROADBAND INSTRUMENTS CORP."/>
    <n v="0.08"/>
    <n v="9"/>
  </r>
  <r>
    <s v="TBD RECORDS"/>
    <s v="TBR"/>
    <s v="NOT APPLICABLE"/>
    <s v="'-"/>
    <s v="SUBSCRIPTION PROGRAMMED STREAMING"/>
    <s v="55"/>
    <s v="PORTABLE SUBSCRIPTIONS"/>
    <s v="12"/>
    <s v="TRACK"/>
    <s v="T"/>
    <s v="WHITE RABBITS"/>
    <x v="7"/>
    <s v="00886443343481"/>
    <s v="WHITE RABBITS"/>
    <s v="ARE YOU FREE"/>
    <d v="2012-03-06T00:00:00"/>
    <s v="USTBD1100060"/>
    <s v="INTERNET ALBUM"/>
    <s v="IE"/>
    <d v="2023-04-01T00:00:00"/>
    <d v="2023-04-30T00:00:00"/>
    <s v="BROADBAND INSTRUMENTS CORP."/>
    <n v="0.06"/>
    <n v="7"/>
  </r>
  <r>
    <s v="TBD RECORDS"/>
    <s v="TBR"/>
    <s v="NOT APPLICABLE"/>
    <s v="'-"/>
    <s v="SUBSCRIPTION PROGRAMMED STREAMING"/>
    <s v="55"/>
    <s v="PORTABLE SUBSCRIPTIONS"/>
    <s v="12"/>
    <s v="TRACK"/>
    <s v="T"/>
    <s v="WHITE RABBITS"/>
    <x v="7"/>
    <s v="00886443343481"/>
    <s v="WHITE RABBITS"/>
    <s v="BACK FOR MORE"/>
    <d v="2012-03-06T00:00:00"/>
    <s v="USTBD1100063"/>
    <s v="INTERNET ALBUM"/>
    <s v="IE"/>
    <d v="2023-10-01T00:00:00"/>
    <d v="2023-10-31T00:00:00"/>
    <s v="BROADBAND INSTRUMENTS CORP."/>
    <n v="0.06"/>
    <n v="7"/>
  </r>
  <r>
    <s v="TBD RECORDS"/>
    <s v="TBR"/>
    <s v="NOT APPLICABLE"/>
    <s v="'-"/>
    <s v="SUBSCRIPTION PROGRAMMED STREAMING"/>
    <s v="55"/>
    <s v="PORTABLE SUBSCRIPTIONS"/>
    <s v="12"/>
    <s v="TRACK"/>
    <s v="T"/>
    <s v="WHITE RABBITS"/>
    <x v="7"/>
    <s v="00886443343481"/>
    <s v="WHITE RABBITS"/>
    <s v="BACK FOR MORE"/>
    <d v="2012-03-06T00:00:00"/>
    <s v="USTBD1100063"/>
    <s v="INTERNET ALBUM"/>
    <s v="IE"/>
    <d v="2023-07-01T00:00:00"/>
    <d v="2023-07-31T00:00:00"/>
    <s v="BROADBAND INSTRUMENTS CORP."/>
    <n v="0.04"/>
    <n v="3"/>
  </r>
  <r>
    <s v="TBD RECORDS"/>
    <s v="TBR"/>
    <s v="NOT APPLICABLE"/>
    <s v="'-"/>
    <s v="SUBSCRIPTION PROGRAMMED STREAMING"/>
    <s v="55"/>
    <s v="PORTABLE SUBSCRIPTIONS"/>
    <s v="12"/>
    <s v="TRACK"/>
    <s v="T"/>
    <s v="WHITE RABBITS"/>
    <x v="7"/>
    <s v="00886443343481"/>
    <s v="WHITE RABBITS"/>
    <s v="BACK FOR MORE"/>
    <d v="2012-03-06T00:00:00"/>
    <s v="USTBD1100063"/>
    <s v="INTERNET ALBUM"/>
    <s v="IE"/>
    <d v="2023-06-01T00:00:00"/>
    <d v="2023-06-30T00:00:00"/>
    <s v="BROADBAND INSTRUMENTS CORP."/>
    <n v="0"/>
    <n v="1"/>
  </r>
  <r>
    <s v="TBD RECORDS"/>
    <s v="TBR"/>
    <s v="NOT APPLICABLE"/>
    <s v="'-"/>
    <s v="SUBSCRIPTION PROGRAMMED STREAMING"/>
    <s v="55"/>
    <s v="PORTABLE SUBSCRIPTIONS"/>
    <s v="12"/>
    <s v="TRACK"/>
    <s v="T"/>
    <s v="WHITE RABBITS"/>
    <x v="7"/>
    <s v="00886443343481"/>
    <s v="WHITE RABBITS"/>
    <s v="BACK FOR MORE"/>
    <d v="2012-03-06T00:00:00"/>
    <s v="USTBD1100063"/>
    <s v="INTERNET ALBUM"/>
    <s v="IE"/>
    <d v="2023-05-01T00:00:00"/>
    <d v="2023-05-31T00:00:00"/>
    <s v="BROADBAND INSTRUMENTS CORP."/>
    <n v="0"/>
    <n v="2"/>
  </r>
  <r>
    <s v="TBD RECORDS"/>
    <s v="TBR"/>
    <s v="NOT APPLICABLE"/>
    <s v="'-"/>
    <s v="SUBSCRIPTION PROGRAMMED STREAMING"/>
    <s v="55"/>
    <s v="PORTABLE SUBSCRIPTIONS"/>
    <s v="12"/>
    <s v="TRACK"/>
    <s v="T"/>
    <s v="WHITE RABBITS"/>
    <x v="7"/>
    <s v="00886443343481"/>
    <s v="WHITE RABBITS"/>
    <s v="BACK FOR MORE"/>
    <d v="2012-03-06T00:00:00"/>
    <s v="USTBD1100063"/>
    <s v="INTERNET ALBUM"/>
    <s v="IE"/>
    <d v="2023-04-01T00:00:00"/>
    <d v="2023-04-30T00:00:00"/>
    <s v="BROADBAND INSTRUMENTS CORP."/>
    <n v="0"/>
    <n v="3"/>
  </r>
  <r>
    <s v="TBD RECORDS"/>
    <s v="TBR"/>
    <s v="NOT APPLICABLE"/>
    <s v="'-"/>
    <s v="SUBSCRIPTION PROGRAMMED STREAMING"/>
    <s v="55"/>
    <s v="PORTABLE SUBSCRIPTIONS"/>
    <s v="12"/>
    <s v="TRACK"/>
    <s v="T"/>
    <s v="WHITE RABBITS"/>
    <x v="7"/>
    <s v="00886443343481"/>
    <s v="WHITE RABBITS"/>
    <s v="DANNY COME INSIDE"/>
    <d v="2012-03-06T00:00:00"/>
    <s v="USTBD1100062"/>
    <s v="INTERNET ALBUM"/>
    <s v="IE"/>
    <d v="2023-10-01T00:00:00"/>
    <d v="2023-10-31T00:00:00"/>
    <s v="BROADBAND INSTRUMENTS CORP."/>
    <n v="0"/>
    <n v="2"/>
  </r>
  <r>
    <s v="TBD RECORDS"/>
    <s v="TBR"/>
    <s v="NOT APPLICABLE"/>
    <s v="'-"/>
    <s v="SUBSCRIPTION PROGRAMMED STREAMING"/>
    <s v="55"/>
    <s v="PORTABLE SUBSCRIPTIONS"/>
    <s v="12"/>
    <s v="TRACK"/>
    <s v="T"/>
    <s v="WHITE RABBITS"/>
    <x v="7"/>
    <s v="00886443343481"/>
    <s v="WHITE RABBITS"/>
    <s v="DANNY COME INSIDE"/>
    <d v="2012-03-06T00:00:00"/>
    <s v="USTBD1100062"/>
    <s v="INTERNET ALBUM"/>
    <s v="IE"/>
    <d v="2023-07-01T00:00:00"/>
    <d v="2023-07-31T00:00:00"/>
    <s v="BROADBAND INSTRUMENTS CORP."/>
    <n v="0.02"/>
    <n v="2"/>
  </r>
  <r>
    <s v="TBD RECORDS"/>
    <s v="TBR"/>
    <s v="NOT APPLICABLE"/>
    <s v="'-"/>
    <s v="SUBSCRIPTION PROGRAMMED STREAMING"/>
    <s v="55"/>
    <s v="PORTABLE SUBSCRIPTIONS"/>
    <s v="12"/>
    <s v="TRACK"/>
    <s v="T"/>
    <s v="WHITE RABBITS"/>
    <x v="7"/>
    <s v="00886443343481"/>
    <s v="WHITE RABBITS"/>
    <s v="DANNY COME INSIDE"/>
    <d v="2012-03-06T00:00:00"/>
    <s v="USTBD1100062"/>
    <s v="INTERNET ALBUM"/>
    <s v="IE"/>
    <d v="2023-05-01T00:00:00"/>
    <d v="2023-05-31T00:00:00"/>
    <s v="BROADBAND INSTRUMENTS CORP."/>
    <n v="0"/>
    <n v="1"/>
  </r>
  <r>
    <s v="TBD RECORDS"/>
    <s v="TBR"/>
    <s v="NOT APPLICABLE"/>
    <s v="'-"/>
    <s v="SUBSCRIPTION PROGRAMMED STREAMING"/>
    <s v="55"/>
    <s v="PORTABLE SUBSCRIPTIONS"/>
    <s v="12"/>
    <s v="TRACK"/>
    <s v="T"/>
    <s v="WHITE RABBITS"/>
    <x v="7"/>
    <s v="00886443343481"/>
    <s v="WHITE RABBITS"/>
    <s v="DANNY COME INSIDE"/>
    <d v="2012-03-06T00:00:00"/>
    <s v="USTBD1100062"/>
    <s v="INTERNET ALBUM"/>
    <s v="IE"/>
    <d v="2023-04-01T00:00:00"/>
    <d v="2023-04-30T00:00:00"/>
    <s v="BROADBAND INSTRUMENTS CORP."/>
    <n v="0.02"/>
    <n v="2"/>
  </r>
  <r>
    <s v="TBD RECORDS"/>
    <s v="TBR"/>
    <s v="NOT APPLICABLE"/>
    <s v="'-"/>
    <s v="SUBSCRIPTION PROGRAMMED STREAMING"/>
    <s v="55"/>
    <s v="PORTABLE SUBSCRIPTIONS"/>
    <s v="12"/>
    <s v="TRACK"/>
    <s v="T"/>
    <s v="WHITE RABBITS"/>
    <x v="7"/>
    <s v="00886443343481"/>
    <s v="WHITE RABBITS"/>
    <s v="EVERYONE CAN'T BE CONFUSED"/>
    <d v="2012-03-06T00:00:00"/>
    <s v="USTBD1100058"/>
    <s v="INTERNET ALBUM"/>
    <s v="IE"/>
    <d v="2023-10-01T00:00:00"/>
    <d v="2023-10-31T00:00:00"/>
    <s v="BROADBAND INSTRUMENTS CORP."/>
    <n v="0.09"/>
    <n v="11"/>
  </r>
  <r>
    <s v="TBD RECORDS"/>
    <s v="TBR"/>
    <s v="NOT APPLICABLE"/>
    <s v="'-"/>
    <s v="SUBSCRIPTION PROGRAMMED STREAMING"/>
    <s v="55"/>
    <s v="PORTABLE SUBSCRIPTIONS"/>
    <s v="12"/>
    <s v="TRACK"/>
    <s v="T"/>
    <s v="WHITE RABBITS"/>
    <x v="7"/>
    <s v="00886443343481"/>
    <s v="WHITE RABBITS"/>
    <s v="EVERYONE CAN'T BE CONFUSED"/>
    <d v="2012-03-06T00:00:00"/>
    <s v="USTBD1100058"/>
    <s v="INTERNET ALBUM"/>
    <s v="IE"/>
    <d v="2023-07-01T00:00:00"/>
    <d v="2023-07-31T00:00:00"/>
    <s v="BROADBAND INSTRUMENTS CORP."/>
    <n v="0.02"/>
    <n v="2"/>
  </r>
  <r>
    <s v="TBD RECORDS"/>
    <s v="TBR"/>
    <s v="NOT APPLICABLE"/>
    <s v="'-"/>
    <s v="SUBSCRIPTION PROGRAMMED STREAMING"/>
    <s v="55"/>
    <s v="PORTABLE SUBSCRIPTIONS"/>
    <s v="12"/>
    <s v="TRACK"/>
    <s v="T"/>
    <s v="WHITE RABBITS"/>
    <x v="7"/>
    <s v="00886443343481"/>
    <s v="WHITE RABBITS"/>
    <s v="EVERYONE CAN'T BE CONFUSED"/>
    <d v="2012-03-06T00:00:00"/>
    <s v="USTBD1100058"/>
    <s v="INTERNET ALBUM"/>
    <s v="IE"/>
    <d v="2023-06-01T00:00:00"/>
    <d v="2023-06-30T00:00:00"/>
    <s v="BROADBAND INSTRUMENTS CORP."/>
    <n v="0"/>
    <n v="1"/>
  </r>
  <r>
    <s v="TBD RECORDS"/>
    <s v="TBR"/>
    <s v="NOT APPLICABLE"/>
    <s v="'-"/>
    <s v="SUBSCRIPTION PROGRAMMED STREAMING"/>
    <s v="55"/>
    <s v="PORTABLE SUBSCRIPTIONS"/>
    <s v="12"/>
    <s v="TRACK"/>
    <s v="T"/>
    <s v="WHITE RABBITS"/>
    <x v="7"/>
    <s v="00886443343481"/>
    <s v="WHITE RABBITS"/>
    <s v="EVERYONE CAN'T BE CONFUSED"/>
    <d v="2012-03-06T00:00:00"/>
    <s v="USTBD1100058"/>
    <s v="INTERNET ALBUM"/>
    <s v="IE"/>
    <d v="2023-05-01T00:00:00"/>
    <d v="2023-05-31T00:00:00"/>
    <s v="BROADBAND INSTRUMENTS CORP."/>
    <n v="0.02"/>
    <n v="4"/>
  </r>
  <r>
    <s v="TBD RECORDS"/>
    <s v="TBR"/>
    <s v="NOT APPLICABLE"/>
    <s v="'-"/>
    <s v="SUBSCRIPTION PROGRAMMED STREAMING"/>
    <s v="55"/>
    <s v="PORTABLE SUBSCRIPTIONS"/>
    <s v="12"/>
    <s v="TRACK"/>
    <s v="T"/>
    <s v="WHITE RABBITS"/>
    <x v="7"/>
    <s v="00886443343481"/>
    <s v="WHITE RABBITS"/>
    <s v="EVERYONE CAN'T BE CONFUSED"/>
    <d v="2012-03-06T00:00:00"/>
    <s v="USTBD1100058"/>
    <s v="INTERNET ALBUM"/>
    <s v="IE"/>
    <d v="2023-04-01T00:00:00"/>
    <d v="2023-04-30T00:00:00"/>
    <s v="BROADBAND INSTRUMENTS CORP."/>
    <n v="0"/>
    <n v="2"/>
  </r>
  <r>
    <s v="TBD RECORDS"/>
    <s v="TBR"/>
    <s v="NOT APPLICABLE"/>
    <s v="'-"/>
    <s v="SUBSCRIPTION PROGRAMMED STREAMING"/>
    <s v="55"/>
    <s v="PORTABLE SUBSCRIPTIONS"/>
    <s v="12"/>
    <s v="TRACK"/>
    <s v="T"/>
    <s v="WHITE RABBITS"/>
    <x v="7"/>
    <s v="00886443343481"/>
    <s v="WHITE RABBITS"/>
    <s v="HEAVY METAL"/>
    <d v="2012-03-06T00:00:00"/>
    <s v="USTBD1100055"/>
    <s v="INTERNET ALBUM"/>
    <s v="IE"/>
    <d v="2023-10-01T00:00:00"/>
    <d v="2023-10-31T00:00:00"/>
    <s v="BROADBAND INSTRUMENTS CORP."/>
    <n v="0.22"/>
    <n v="21"/>
  </r>
  <r>
    <s v="TBD RECORDS"/>
    <s v="TBR"/>
    <s v="NOT APPLICABLE"/>
    <s v="'-"/>
    <s v="SUBSCRIPTION PROGRAMMED STREAMING"/>
    <s v="55"/>
    <s v="PORTABLE SUBSCRIPTIONS"/>
    <s v="12"/>
    <s v="TRACK"/>
    <s v="T"/>
    <s v="WHITE RABBITS"/>
    <x v="7"/>
    <s v="00886443343481"/>
    <s v="WHITE RABBITS"/>
    <s v="HEAVY METAL"/>
    <d v="2012-03-06T00:00:00"/>
    <s v="USTBD1100055"/>
    <s v="INTERNET ALBUM"/>
    <s v="IE"/>
    <d v="2023-07-01T00:00:00"/>
    <d v="2023-07-31T00:00:00"/>
    <s v="BROADBAND INSTRUMENTS CORP."/>
    <n v="0.14000000000000001"/>
    <n v="25"/>
  </r>
  <r>
    <s v="TBD RECORDS"/>
    <s v="TBR"/>
    <s v="NOT APPLICABLE"/>
    <s v="'-"/>
    <s v="SUBSCRIPTION PROGRAMMED STREAMING"/>
    <s v="55"/>
    <s v="PORTABLE SUBSCRIPTIONS"/>
    <s v="12"/>
    <s v="TRACK"/>
    <s v="T"/>
    <s v="WHITE RABBITS"/>
    <x v="7"/>
    <s v="00886443343481"/>
    <s v="WHITE RABBITS"/>
    <s v="HEAVY METAL"/>
    <d v="2012-03-06T00:00:00"/>
    <s v="USTBD1100055"/>
    <s v="INTERNET ALBUM"/>
    <s v="IE"/>
    <d v="2023-06-01T00:00:00"/>
    <d v="2023-06-30T00:00:00"/>
    <s v="BROADBAND INSTRUMENTS CORP."/>
    <n v="0.14000000000000001"/>
    <n v="26"/>
  </r>
  <r>
    <s v="TBD RECORDS"/>
    <s v="TBR"/>
    <s v="NOT APPLICABLE"/>
    <s v="'-"/>
    <s v="SUBSCRIPTION PROGRAMMED STREAMING"/>
    <s v="55"/>
    <s v="PORTABLE SUBSCRIPTIONS"/>
    <s v="12"/>
    <s v="TRACK"/>
    <s v="T"/>
    <s v="WHITE RABBITS"/>
    <x v="7"/>
    <s v="00886443343481"/>
    <s v="WHITE RABBITS"/>
    <s v="HEAVY METAL"/>
    <d v="2012-03-06T00:00:00"/>
    <s v="USTBD1100055"/>
    <s v="INTERNET ALBUM"/>
    <s v="IE"/>
    <d v="2023-05-01T00:00:00"/>
    <d v="2023-05-31T00:00:00"/>
    <s v="BROADBAND INSTRUMENTS CORP."/>
    <n v="0.18"/>
    <n v="20"/>
  </r>
  <r>
    <s v="TBD RECORDS"/>
    <s v="TBR"/>
    <s v="NOT APPLICABLE"/>
    <s v="'-"/>
    <s v="SUBSCRIPTION PROGRAMMED STREAMING"/>
    <s v="55"/>
    <s v="PORTABLE SUBSCRIPTIONS"/>
    <s v="12"/>
    <s v="TRACK"/>
    <s v="T"/>
    <s v="WHITE RABBITS"/>
    <x v="7"/>
    <s v="00886443343481"/>
    <s v="WHITE RABBITS"/>
    <s v="HEAVY METAL"/>
    <d v="2012-03-06T00:00:00"/>
    <s v="USTBD1100055"/>
    <s v="INTERNET ALBUM"/>
    <s v="IE"/>
    <d v="2023-04-01T00:00:00"/>
    <d v="2023-04-30T00:00:00"/>
    <s v="BROADBAND INSTRUMENTS CORP."/>
    <n v="0.16"/>
    <n v="18"/>
  </r>
  <r>
    <s v="TBD RECORDS"/>
    <s v="TBR"/>
    <s v="NOT APPLICABLE"/>
    <s v="'-"/>
    <s v="SUBSCRIPTION PROGRAMMED STREAMING"/>
    <s v="55"/>
    <s v="PORTABLE SUBSCRIPTIONS"/>
    <s v="12"/>
    <s v="TRACK"/>
    <s v="T"/>
    <s v="WHITE RABBITS"/>
    <x v="7"/>
    <s v="00886443343481"/>
    <s v="WHITE RABBITS"/>
    <s v="HOLD IT TO THE FIRE"/>
    <d v="2012-03-06T00:00:00"/>
    <s v="USTBD1100057"/>
    <s v="INTERNET ALBUM"/>
    <s v="IE"/>
    <d v="2023-10-01T00:00:00"/>
    <d v="2023-10-31T00:00:00"/>
    <s v="BROADBAND INSTRUMENTS CORP."/>
    <n v="0.04"/>
    <n v="4"/>
  </r>
  <r>
    <s v="TBD RECORDS"/>
    <s v="TBR"/>
    <s v="NOT APPLICABLE"/>
    <s v="'-"/>
    <s v="SUBSCRIPTION PROGRAMMED STREAMING"/>
    <s v="55"/>
    <s v="PORTABLE SUBSCRIPTIONS"/>
    <s v="12"/>
    <s v="TRACK"/>
    <s v="T"/>
    <s v="WHITE RABBITS"/>
    <x v="7"/>
    <s v="00886443343481"/>
    <s v="WHITE RABBITS"/>
    <s v="HOLD IT TO THE FIRE"/>
    <d v="2012-03-06T00:00:00"/>
    <s v="USTBD1100057"/>
    <s v="INTERNET ALBUM"/>
    <s v="IE"/>
    <d v="2023-07-01T00:00:00"/>
    <d v="2023-07-31T00:00:00"/>
    <s v="BROADBAND INSTRUMENTS CORP."/>
    <n v="0.02"/>
    <n v="5"/>
  </r>
  <r>
    <s v="TBD RECORDS"/>
    <s v="TBR"/>
    <s v="NOT APPLICABLE"/>
    <s v="'-"/>
    <s v="SUBSCRIPTION PROGRAMMED STREAMING"/>
    <s v="55"/>
    <s v="PORTABLE SUBSCRIPTIONS"/>
    <s v="12"/>
    <s v="TRACK"/>
    <s v="T"/>
    <s v="WHITE RABBITS"/>
    <x v="7"/>
    <s v="00886443343481"/>
    <s v="WHITE RABBITS"/>
    <s v="HOLD IT TO THE FIRE"/>
    <d v="2012-03-06T00:00:00"/>
    <s v="USTBD1100057"/>
    <s v="INTERNET ALBUM"/>
    <s v="IE"/>
    <d v="2023-06-01T00:00:00"/>
    <d v="2023-06-30T00:00:00"/>
    <s v="BROADBAND INSTRUMENTS CORP."/>
    <n v="0"/>
    <n v="4"/>
  </r>
  <r>
    <s v="TBD RECORDS"/>
    <s v="TBR"/>
    <s v="NOT APPLICABLE"/>
    <s v="'-"/>
    <s v="SUBSCRIPTION PROGRAMMED STREAMING"/>
    <s v="55"/>
    <s v="PORTABLE SUBSCRIPTIONS"/>
    <s v="12"/>
    <s v="TRACK"/>
    <s v="T"/>
    <s v="WHITE RABBITS"/>
    <x v="7"/>
    <s v="00886443343481"/>
    <s v="WHITE RABBITS"/>
    <s v="HOLD IT TO THE FIRE"/>
    <d v="2012-03-06T00:00:00"/>
    <s v="USTBD1100057"/>
    <s v="INTERNET ALBUM"/>
    <s v="IE"/>
    <d v="2023-05-01T00:00:00"/>
    <d v="2023-05-31T00:00:00"/>
    <s v="BROADBAND INSTRUMENTS CORP."/>
    <n v="0.02"/>
    <n v="4"/>
  </r>
  <r>
    <s v="TBD RECORDS"/>
    <s v="TBR"/>
    <s v="NOT APPLICABLE"/>
    <s v="'-"/>
    <s v="SUBSCRIPTION PROGRAMMED STREAMING"/>
    <s v="55"/>
    <s v="PORTABLE SUBSCRIPTIONS"/>
    <s v="12"/>
    <s v="TRACK"/>
    <s v="T"/>
    <s v="WHITE RABBITS"/>
    <x v="7"/>
    <s v="00886443343481"/>
    <s v="WHITE RABBITS"/>
    <s v="HOLD IT TO THE FIRE"/>
    <d v="2012-03-06T00:00:00"/>
    <s v="USTBD1100057"/>
    <s v="INTERNET ALBUM"/>
    <s v="IE"/>
    <d v="2023-04-01T00:00:00"/>
    <d v="2023-04-30T00:00:00"/>
    <s v="BROADBAND INSTRUMENTS CORP."/>
    <n v="0.06"/>
    <n v="8"/>
  </r>
  <r>
    <s v="TBD RECORDS"/>
    <s v="TBR"/>
    <s v="NOT APPLICABLE"/>
    <s v="'-"/>
    <s v="SUBSCRIPTION PROGRAMMED STREAMING"/>
    <s v="55"/>
    <s v="PORTABLE SUBSCRIPTIONS"/>
    <s v="12"/>
    <s v="TRACK"/>
    <s v="T"/>
    <s v="WHITE RABBITS"/>
    <x v="7"/>
    <s v="00886443343481"/>
    <s v="WHITE RABBITS"/>
    <s v="I HAD IT COMING"/>
    <d v="2012-03-06T00:00:00"/>
    <s v="USTBD1100065"/>
    <s v="INTERNET ALBUM"/>
    <s v="IE"/>
    <d v="2023-10-01T00:00:00"/>
    <d v="2023-10-31T00:00:00"/>
    <s v="BROADBAND INSTRUMENTS CORP."/>
    <n v="0.02"/>
    <n v="3"/>
  </r>
  <r>
    <s v="TBD RECORDS"/>
    <s v="TBR"/>
    <s v="NOT APPLICABLE"/>
    <s v="'-"/>
    <s v="SUBSCRIPTION PROGRAMMED STREAMING"/>
    <s v="55"/>
    <s v="PORTABLE SUBSCRIPTIONS"/>
    <s v="12"/>
    <s v="TRACK"/>
    <s v="T"/>
    <s v="WHITE RABBITS"/>
    <x v="7"/>
    <s v="00886443343481"/>
    <s v="WHITE RABBITS"/>
    <s v="I HAD IT COMING"/>
    <d v="2012-03-06T00:00:00"/>
    <s v="USTBD1100065"/>
    <s v="INTERNET ALBUM"/>
    <s v="IE"/>
    <d v="2023-07-01T00:00:00"/>
    <d v="2023-07-31T00:00:00"/>
    <s v="BROADBAND INSTRUMENTS CORP."/>
    <n v="0.09"/>
    <n v="8"/>
  </r>
  <r>
    <s v="TBD RECORDS"/>
    <s v="TBR"/>
    <s v="NOT APPLICABLE"/>
    <s v="'-"/>
    <s v="SUBSCRIPTION PROGRAMMED STREAMING"/>
    <s v="55"/>
    <s v="PORTABLE SUBSCRIPTIONS"/>
    <s v="12"/>
    <s v="TRACK"/>
    <s v="T"/>
    <s v="WHITE RABBITS"/>
    <x v="7"/>
    <s v="00886443343481"/>
    <s v="WHITE RABBITS"/>
    <s v="I HAD IT COMING"/>
    <d v="2012-03-06T00:00:00"/>
    <s v="USTBD1100065"/>
    <s v="INTERNET ALBUM"/>
    <s v="IE"/>
    <d v="2023-06-01T00:00:00"/>
    <d v="2023-06-30T00:00:00"/>
    <s v="BROADBAND INSTRUMENTS CORP."/>
    <n v="0.1"/>
    <n v="7"/>
  </r>
  <r>
    <s v="TBD RECORDS"/>
    <s v="TBR"/>
    <s v="NOT APPLICABLE"/>
    <s v="'-"/>
    <s v="SUBSCRIPTION PROGRAMMED STREAMING"/>
    <s v="55"/>
    <s v="PORTABLE SUBSCRIPTIONS"/>
    <s v="12"/>
    <s v="TRACK"/>
    <s v="T"/>
    <s v="WHITE RABBITS"/>
    <x v="7"/>
    <s v="00886443343481"/>
    <s v="WHITE RABBITS"/>
    <s v="I HAD IT COMING"/>
    <d v="2012-03-06T00:00:00"/>
    <s v="USTBD1100065"/>
    <s v="INTERNET ALBUM"/>
    <s v="IE"/>
    <d v="2023-05-01T00:00:00"/>
    <d v="2023-05-31T00:00:00"/>
    <s v="BROADBAND INSTRUMENTS CORP."/>
    <n v="0.06"/>
    <n v="6"/>
  </r>
  <r>
    <s v="TBD RECORDS"/>
    <s v="TBR"/>
    <s v="NOT APPLICABLE"/>
    <s v="'-"/>
    <s v="SUBSCRIPTION PROGRAMMED STREAMING"/>
    <s v="55"/>
    <s v="PORTABLE SUBSCRIPTIONS"/>
    <s v="12"/>
    <s v="TRACK"/>
    <s v="T"/>
    <s v="WHITE RABBITS"/>
    <x v="7"/>
    <s v="00886443343481"/>
    <s v="WHITE RABBITS"/>
    <s v="I HAD IT COMING"/>
    <d v="2012-03-06T00:00:00"/>
    <s v="USTBD1100065"/>
    <s v="INTERNET ALBUM"/>
    <s v="IE"/>
    <d v="2023-04-01T00:00:00"/>
    <d v="2023-04-30T00:00:00"/>
    <s v="BROADBAND INSTRUMENTS CORP."/>
    <n v="0.06"/>
    <n v="10"/>
  </r>
  <r>
    <s v="TBD RECORDS"/>
    <s v="TBR"/>
    <s v="NOT APPLICABLE"/>
    <s v="'-"/>
    <s v="SUBSCRIPTION PROGRAMMED STREAMING"/>
    <s v="55"/>
    <s v="PORTABLE SUBSCRIPTIONS"/>
    <s v="12"/>
    <s v="TRACK"/>
    <s v="T"/>
    <s v="WHITE RABBITS"/>
    <x v="7"/>
    <s v="00886443343481"/>
    <s v="WHITE RABBITS"/>
    <s v="I'M NOT ME"/>
    <d v="2012-03-06T00:00:00"/>
    <s v="USTBD1100056"/>
    <s v="INTERNET ALBUM"/>
    <s v="IE"/>
    <d v="2023-10-01T00:00:00"/>
    <d v="2023-10-31T00:00:00"/>
    <s v="BROADBAND INSTRUMENTS CORP."/>
    <n v="0"/>
    <n v="5"/>
  </r>
  <r>
    <s v="TBD RECORDS"/>
    <s v="TBR"/>
    <s v="NOT APPLICABLE"/>
    <s v="'-"/>
    <s v="SUBSCRIPTION PROGRAMMED STREAMING"/>
    <s v="55"/>
    <s v="PORTABLE SUBSCRIPTIONS"/>
    <s v="12"/>
    <s v="TRACK"/>
    <s v="T"/>
    <s v="WHITE RABBITS"/>
    <x v="7"/>
    <s v="00886443343481"/>
    <s v="WHITE RABBITS"/>
    <s v="I'M NOT ME"/>
    <d v="2012-03-06T00:00:00"/>
    <s v="USTBD1100056"/>
    <s v="INTERNET ALBUM"/>
    <s v="IE"/>
    <d v="2023-07-01T00:00:00"/>
    <d v="2023-07-31T00:00:00"/>
    <s v="BROADBAND INSTRUMENTS CORP."/>
    <n v="0.06"/>
    <n v="7"/>
  </r>
  <r>
    <s v="TBD RECORDS"/>
    <s v="TBR"/>
    <s v="NOT APPLICABLE"/>
    <s v="'-"/>
    <s v="SUBSCRIPTION PROGRAMMED STREAMING"/>
    <s v="55"/>
    <s v="PORTABLE SUBSCRIPTIONS"/>
    <s v="12"/>
    <s v="TRACK"/>
    <s v="T"/>
    <s v="WHITE RABBITS"/>
    <x v="7"/>
    <s v="00886443343481"/>
    <s v="WHITE RABBITS"/>
    <s v="I'M NOT ME"/>
    <d v="2012-03-06T00:00:00"/>
    <s v="USTBD1100056"/>
    <s v="INTERNET ALBUM"/>
    <s v="IE"/>
    <d v="2023-06-01T00:00:00"/>
    <d v="2023-06-30T00:00:00"/>
    <s v="BROADBAND INSTRUMENTS CORP."/>
    <n v="0"/>
    <n v="2"/>
  </r>
  <r>
    <s v="TBD RECORDS"/>
    <s v="TBR"/>
    <s v="NOT APPLICABLE"/>
    <s v="'-"/>
    <s v="SUBSCRIPTION PROGRAMMED STREAMING"/>
    <s v="55"/>
    <s v="PORTABLE SUBSCRIPTIONS"/>
    <s v="12"/>
    <s v="TRACK"/>
    <s v="T"/>
    <s v="WHITE RABBITS"/>
    <x v="7"/>
    <s v="00886443343481"/>
    <s v="WHITE RABBITS"/>
    <s v="I'M NOT ME"/>
    <d v="2012-03-06T00:00:00"/>
    <s v="USTBD1100056"/>
    <s v="INTERNET ALBUM"/>
    <s v="IE"/>
    <d v="2023-05-01T00:00:00"/>
    <d v="2023-05-31T00:00:00"/>
    <s v="BROADBAND INSTRUMENTS CORP."/>
    <n v="0"/>
    <n v="4"/>
  </r>
  <r>
    <s v="TBD RECORDS"/>
    <s v="TBR"/>
    <s v="NOT APPLICABLE"/>
    <s v="'-"/>
    <s v="SUBSCRIPTION PROGRAMMED STREAMING"/>
    <s v="55"/>
    <s v="PORTABLE SUBSCRIPTIONS"/>
    <s v="12"/>
    <s v="TRACK"/>
    <s v="T"/>
    <s v="WHITE RABBITS"/>
    <x v="7"/>
    <s v="00886443343481"/>
    <s v="WHITE RABBITS"/>
    <s v="I'M NOT ME"/>
    <d v="2012-03-06T00:00:00"/>
    <s v="USTBD1100056"/>
    <s v="INTERNET ALBUM"/>
    <s v="IE"/>
    <d v="2023-04-01T00:00:00"/>
    <d v="2023-04-30T00:00:00"/>
    <s v="BROADBAND INSTRUMENTS CORP."/>
    <n v="0"/>
    <n v="2"/>
  </r>
  <r>
    <s v="TBD RECORDS"/>
    <s v="TBR"/>
    <s v="NOT APPLICABLE"/>
    <s v="'-"/>
    <s v="SUBSCRIPTION PROGRAMMED STREAMING"/>
    <s v="55"/>
    <s v="PORTABLE SUBSCRIPTIONS"/>
    <s v="12"/>
    <s v="TRACK"/>
    <s v="T"/>
    <s v="WHITE RABBITS"/>
    <x v="7"/>
    <s v="00886443343481"/>
    <s v="WHITE RABBITS"/>
    <s v="IT'S FRIGHTENING"/>
    <d v="2012-03-06T00:00:00"/>
    <s v="USTBD1100061"/>
    <s v="INTERNET ALBUM"/>
    <s v="IE"/>
    <d v="2023-10-01T00:00:00"/>
    <d v="2023-10-31T00:00:00"/>
    <s v="BROADBAND INSTRUMENTS CORP."/>
    <n v="0.04"/>
    <n v="4"/>
  </r>
  <r>
    <s v="TBD RECORDS"/>
    <s v="TBR"/>
    <s v="NOT APPLICABLE"/>
    <s v="'-"/>
    <s v="SUBSCRIPTION PROGRAMMED STREAMING"/>
    <s v="55"/>
    <s v="PORTABLE SUBSCRIPTIONS"/>
    <s v="12"/>
    <s v="TRACK"/>
    <s v="T"/>
    <s v="WHITE RABBITS"/>
    <x v="7"/>
    <s v="00886443343481"/>
    <s v="WHITE RABBITS"/>
    <s v="IT'S FRIGHTENING"/>
    <d v="2012-03-06T00:00:00"/>
    <s v="USTBD1100061"/>
    <s v="INTERNET ALBUM"/>
    <s v="IE"/>
    <d v="2023-07-01T00:00:00"/>
    <d v="2023-07-31T00:00:00"/>
    <s v="BROADBAND INSTRUMENTS CORP."/>
    <n v="0.04"/>
    <n v="5"/>
  </r>
  <r>
    <s v="TBD RECORDS"/>
    <s v="TBR"/>
    <s v="NOT APPLICABLE"/>
    <s v="'-"/>
    <s v="SUBSCRIPTION PROGRAMMED STREAMING"/>
    <s v="55"/>
    <s v="PORTABLE SUBSCRIPTIONS"/>
    <s v="12"/>
    <s v="TRACK"/>
    <s v="T"/>
    <s v="WHITE RABBITS"/>
    <x v="7"/>
    <s v="00886443343481"/>
    <s v="WHITE RABBITS"/>
    <s v="IT'S FRIGHTENING"/>
    <d v="2012-03-06T00:00:00"/>
    <s v="USTBD1100061"/>
    <s v="INTERNET ALBUM"/>
    <s v="IE"/>
    <d v="2023-06-01T00:00:00"/>
    <d v="2023-06-30T00:00:00"/>
    <s v="BROADBAND INSTRUMENTS CORP."/>
    <n v="0"/>
    <n v="3"/>
  </r>
  <r>
    <s v="TBD RECORDS"/>
    <s v="TBR"/>
    <s v="NOT APPLICABLE"/>
    <s v="'-"/>
    <s v="SUBSCRIPTION PROGRAMMED STREAMING"/>
    <s v="55"/>
    <s v="PORTABLE SUBSCRIPTIONS"/>
    <s v="12"/>
    <s v="TRACK"/>
    <s v="T"/>
    <s v="WHITE RABBITS"/>
    <x v="7"/>
    <s v="00886443343481"/>
    <s v="WHITE RABBITS"/>
    <s v="IT'S FRIGHTENING"/>
    <d v="2012-03-06T00:00:00"/>
    <s v="USTBD1100061"/>
    <s v="INTERNET ALBUM"/>
    <s v="IE"/>
    <d v="2023-04-01T00:00:00"/>
    <d v="2023-04-30T00:00:00"/>
    <s v="BROADBAND INSTRUMENTS CORP."/>
    <n v="0.02"/>
    <n v="1"/>
  </r>
  <r>
    <s v="TBD RECORDS"/>
    <s v="TBR"/>
    <s v="NOT APPLICABLE"/>
    <s v="'-"/>
    <s v="SUBSCRIPTION PROGRAMMED STREAMING"/>
    <s v="55"/>
    <s v="PORTABLE SUBSCRIPTIONS"/>
    <s v="12"/>
    <s v="TRACK"/>
    <s v="T"/>
    <s v="WHITE RABBITS"/>
    <x v="7"/>
    <s v="00886443343481"/>
    <s v="WHITE RABBITS"/>
    <s v="TEMPORARY"/>
    <d v="2012-03-06T00:00:00"/>
    <s v="USTBD1100059"/>
    <s v="INTERNET ALBUM"/>
    <s v="IE"/>
    <d v="2023-10-01T00:00:00"/>
    <d v="2023-10-31T00:00:00"/>
    <s v="BROADBAND INSTRUMENTS CORP."/>
    <n v="0.13"/>
    <n v="12"/>
  </r>
  <r>
    <s v="TBD RECORDS"/>
    <s v="TBR"/>
    <s v="NOT APPLICABLE"/>
    <s v="'-"/>
    <s v="SUBSCRIPTION PROGRAMMED STREAMING"/>
    <s v="55"/>
    <s v="PORTABLE SUBSCRIPTIONS"/>
    <s v="12"/>
    <s v="TRACK"/>
    <s v="T"/>
    <s v="WHITE RABBITS"/>
    <x v="7"/>
    <s v="00886443343481"/>
    <s v="WHITE RABBITS"/>
    <s v="TEMPORARY"/>
    <d v="2012-03-06T00:00:00"/>
    <s v="USTBD1100059"/>
    <s v="INTERNET ALBUM"/>
    <s v="IE"/>
    <d v="2023-07-01T00:00:00"/>
    <d v="2023-07-31T00:00:00"/>
    <s v="BROADBAND INSTRUMENTS CORP."/>
    <n v="0.06"/>
    <n v="10"/>
  </r>
  <r>
    <s v="TBD RECORDS"/>
    <s v="TBR"/>
    <s v="NOT APPLICABLE"/>
    <s v="'-"/>
    <s v="SUBSCRIPTION PROGRAMMED STREAMING"/>
    <s v="55"/>
    <s v="PORTABLE SUBSCRIPTIONS"/>
    <s v="12"/>
    <s v="TRACK"/>
    <s v="T"/>
    <s v="WHITE RABBITS"/>
    <x v="7"/>
    <s v="00886443343481"/>
    <s v="WHITE RABBITS"/>
    <s v="TEMPORARY"/>
    <d v="2012-03-06T00:00:00"/>
    <s v="USTBD1100059"/>
    <s v="INTERNET ALBUM"/>
    <s v="IE"/>
    <d v="2023-06-01T00:00:00"/>
    <d v="2023-06-30T00:00:00"/>
    <s v="BROADBAND INSTRUMENTS CORP."/>
    <n v="0.05"/>
    <n v="12"/>
  </r>
  <r>
    <s v="TBD RECORDS"/>
    <s v="TBR"/>
    <s v="NOT APPLICABLE"/>
    <s v="'-"/>
    <s v="SUBSCRIPTION PROGRAMMED STREAMING"/>
    <s v="55"/>
    <s v="PORTABLE SUBSCRIPTIONS"/>
    <s v="12"/>
    <s v="TRACK"/>
    <s v="T"/>
    <s v="WHITE RABBITS"/>
    <x v="7"/>
    <s v="00886443343481"/>
    <s v="WHITE RABBITS"/>
    <s v="TEMPORARY"/>
    <d v="2012-03-06T00:00:00"/>
    <s v="USTBD1100059"/>
    <s v="INTERNET ALBUM"/>
    <s v="IE"/>
    <d v="2023-05-01T00:00:00"/>
    <d v="2023-05-31T00:00:00"/>
    <s v="BROADBAND INSTRUMENTS CORP."/>
    <n v="0"/>
    <n v="4"/>
  </r>
  <r>
    <s v="TBD RECORDS"/>
    <s v="TBR"/>
    <s v="NOT APPLICABLE"/>
    <s v="'-"/>
    <s v="SUBSCRIPTION PROGRAMMED STREAMING"/>
    <s v="55"/>
    <s v="PORTABLE SUBSCRIPTIONS"/>
    <s v="12"/>
    <s v="TRACK"/>
    <s v="T"/>
    <s v="WHITE RABBITS"/>
    <x v="7"/>
    <s v="00886443343481"/>
    <s v="WHITE RABBITS"/>
    <s v="TEMPORARY"/>
    <d v="2012-03-06T00:00:00"/>
    <s v="USTBD1100059"/>
    <s v="INTERNET ALBUM"/>
    <s v="IE"/>
    <d v="2023-04-01T00:00:00"/>
    <d v="2023-04-30T00:00:00"/>
    <s v="BROADBAND INSTRUMENTS CORP."/>
    <n v="0.14000000000000001"/>
    <n v="16"/>
  </r>
  <r>
    <s v="TBD RECORDS"/>
    <s v="TBR"/>
    <s v="NOT APPLICABLE"/>
    <s v="'-"/>
    <s v="SUBSCRIPTION PROGRAMMED STREAMING"/>
    <s v="55"/>
    <s v="PORTABLE SUBSCRIPTIONS"/>
    <s v="12"/>
    <s v="TRACK"/>
    <s v="T"/>
    <s v="WHITE RABBITS"/>
    <x v="7"/>
    <s v="00886443343481"/>
    <s v="WHITE RABBITS"/>
    <s v="THE DAY YOU WON THE WAR"/>
    <d v="2012-03-06T00:00:00"/>
    <s v="USTBD1100064"/>
    <s v="INTERNET ALBUM"/>
    <s v="IE"/>
    <d v="2023-10-01T00:00:00"/>
    <d v="2023-10-31T00:00:00"/>
    <s v="BROADBAND INSTRUMENTS CORP."/>
    <n v="0.09"/>
    <n v="8"/>
  </r>
  <r>
    <s v="TBD RECORDS"/>
    <s v="TBR"/>
    <s v="NOT APPLICABLE"/>
    <s v="'-"/>
    <s v="SUBSCRIPTION PROGRAMMED STREAMING"/>
    <s v="55"/>
    <s v="PORTABLE SUBSCRIPTIONS"/>
    <s v="12"/>
    <s v="TRACK"/>
    <s v="T"/>
    <s v="WHITE RABBITS"/>
    <x v="7"/>
    <s v="00886443343481"/>
    <s v="WHITE RABBITS"/>
    <s v="THE DAY YOU WON THE WAR"/>
    <d v="2012-03-06T00:00:00"/>
    <s v="USTBD1100064"/>
    <s v="INTERNET ALBUM"/>
    <s v="IE"/>
    <d v="2023-06-01T00:00:00"/>
    <d v="2023-06-30T00:00:00"/>
    <s v="BROADBAND INSTRUMENTS CORP."/>
    <n v="0"/>
    <n v="3"/>
  </r>
  <r>
    <s v="TBD RECORDS"/>
    <s v="TBR"/>
    <s v="NOT APPLICABLE"/>
    <s v="'-"/>
    <s v="SUBSCRIPTION PROGRAMMED STREAMING"/>
    <s v="55"/>
    <s v="PORTABLE SUBSCRIPTIONS"/>
    <s v="12"/>
    <s v="TRACK"/>
    <s v="T"/>
    <s v="WHITE RABBITS"/>
    <x v="7"/>
    <s v="00886443343481"/>
    <s v="WHITE RABBITS"/>
    <s v="THE DAY YOU WON THE WAR"/>
    <d v="2012-03-06T00:00:00"/>
    <s v="USTBD1100064"/>
    <s v="INTERNET ALBUM"/>
    <s v="IE"/>
    <d v="2023-05-01T00:00:00"/>
    <d v="2023-05-31T00:00:00"/>
    <s v="BROADBAND INSTRUMENTS CORP."/>
    <n v="0"/>
    <n v="1"/>
  </r>
  <r>
    <s v="TBD RECORDS"/>
    <s v="TBR"/>
    <s v="NOT APPLICABLE"/>
    <s v="'-"/>
    <s v="SUBSCRIPTION PROGRAMMED STREAMING"/>
    <s v="55"/>
    <s v="PORTABLE SUBSCRIPTIONS"/>
    <s v="12"/>
    <s v="TRACK"/>
    <s v="T"/>
    <s v="WHITE RABBITS"/>
    <x v="7"/>
    <s v="00886443343481"/>
    <s v="WHITE RABBITS"/>
    <s v="THE DAY YOU WON THE WAR"/>
    <d v="2012-03-06T00:00:00"/>
    <s v="USTBD1100064"/>
    <s v="INTERNET ALBUM"/>
    <s v="IE"/>
    <d v="2023-04-01T00:00:00"/>
    <d v="2023-04-30T00:00:00"/>
    <s v="BROADBAND INSTRUMENTS CORP."/>
    <n v="0"/>
    <n v="2"/>
  </r>
  <r>
    <s v="TBD RECORDS"/>
    <s v="TBR"/>
    <s v="NOT APPLICABLE"/>
    <s v="'-"/>
    <s v="USER GENERATED STREAMS (UMG AUDIO / USER VIDEO)"/>
    <s v="70"/>
    <s v="USER GENERATED STREAMS"/>
    <s v="10"/>
    <s v="TRACK"/>
    <s v="T"/>
    <s v="AUTOLUX"/>
    <x v="5"/>
    <s v="00884977919646"/>
    <s v="AUTOLUX"/>
    <s v="23 WATT APPLE JUICE"/>
    <d v="2011-03-01T00:00:00"/>
    <s v="USTBD1100001"/>
    <s v="INTERNET ALBUM"/>
    <s v="IE"/>
    <d v="2023-11-01T00:00:00"/>
    <d v="2023-11-30T00:00:00"/>
    <s v="YOU TUBE"/>
    <n v="0"/>
    <n v="1"/>
  </r>
  <r>
    <s v="TBD RECORDS"/>
    <s v="TBR"/>
    <s v="NOT APPLICABLE"/>
    <s v="'-"/>
    <s v="USER GENERATED STREAMS (UMG AUDIO / USER VIDEO)"/>
    <s v="70"/>
    <s v="USER GENERATED STREAMS"/>
    <s v="10"/>
    <s v="TRACK"/>
    <s v="T"/>
    <s v="AUTOLUX"/>
    <x v="5"/>
    <s v="00884977919646"/>
    <s v="AUTOLUX"/>
    <s v="BLACK LEAVES"/>
    <d v="2011-03-01T00:00:00"/>
    <s v="USTBD1100003"/>
    <s v="INTERNET ALBUM"/>
    <s v="IE"/>
    <d v="2023-09-01T00:00:00"/>
    <d v="2023-09-30T00:00:00"/>
    <s v="YOUTUBE - MEDIA SALES"/>
    <n v="0"/>
    <n v="1"/>
  </r>
  <r>
    <s v="TBD RECORDS"/>
    <s v="TBR"/>
    <s v="NOT APPLICABLE"/>
    <s v="'-"/>
    <s v="USER GENERATED STREAMS (UMG AUDIO / USER VIDEO)"/>
    <s v="70"/>
    <s v="USER GENERATED STREAMS"/>
    <s v="10"/>
    <s v="TRACK"/>
    <s v="T"/>
    <s v="WHITE RABBITS"/>
    <x v="7"/>
    <s v="00886443343481"/>
    <s v="WHITE RABBITS"/>
    <s v="THE DAY YOU WON THE WAR"/>
    <d v="2012-03-06T00:00:00"/>
    <s v="USTBD1100064"/>
    <s v="INTERNET ALBUM"/>
    <s v="IE"/>
    <d v="2023-08-01T00:00:00"/>
    <d v="2023-08-31T00:00:00"/>
    <s v="YOUTUBE - MEDIA SALES"/>
    <n v="7.0000000000000007E-2"/>
    <n v="8"/>
  </r>
  <r>
    <s v="TBD RECORDS"/>
    <s v="TBR"/>
    <s v="NOT APPLICABLE"/>
    <s v="'-"/>
    <s v="USER GENERATED STREAMS (UMG AUDIO / USER VIDEO)"/>
    <s v="70"/>
    <s v="USER GENERATED STREAMS"/>
    <s v="10"/>
    <s v="TRACK"/>
    <s v="T"/>
    <s v="WHITE RABBITS"/>
    <x v="7"/>
    <s v="00886443343481"/>
    <s v="WHITE RABBITS"/>
    <s v="THE DAY YOU WON THE WAR"/>
    <d v="2012-03-06T00:00:00"/>
    <s v="USTBD1100064"/>
    <s v="INTERNET ALBUM"/>
    <s v="IE"/>
    <d v="2023-07-01T00:00:00"/>
    <d v="2023-07-31T00:00:00"/>
    <s v="YOUTUBE - MEDIA SALES"/>
    <n v="0.01"/>
    <n v="2"/>
  </r>
  <r>
    <s v="TBD RECORDS"/>
    <s v="TBR"/>
    <s v="TBD RECORDS"/>
    <s v="TBR"/>
    <s v="AD SUPPORTED STREAMS"/>
    <s v="25"/>
    <s v="AD SUPPORTED STREAMS"/>
    <s v="C4"/>
    <s v="TRACK"/>
    <s v="T"/>
    <s v="OTHER LIVES"/>
    <x v="10"/>
    <s v="00880882228255"/>
    <s v="OTHER LIVES"/>
    <s v="2 PYRAMIDS"/>
    <d v="2015-05-04T00:00:00"/>
    <s v="USTBD1500007"/>
    <s v="INTERNET ALBUM"/>
    <s v="IE"/>
    <d v="2023-11-01T00:00:00"/>
    <d v="2023-11-30T00:00:00"/>
    <s v="SPOTIFY USA INC"/>
    <n v="0.08"/>
    <n v="27"/>
  </r>
  <r>
    <s v="TBD RECORDS"/>
    <s v="TBR"/>
    <s v="TBD RECORDS"/>
    <s v="TBR"/>
    <s v="AD SUPPORTED STREAMS"/>
    <s v="25"/>
    <s v="AD SUPPORTED STREAMS"/>
    <s v="C4"/>
    <s v="TRACK"/>
    <s v="T"/>
    <s v="OTHER LIVES"/>
    <x v="10"/>
    <s v="00880882228255"/>
    <s v="OTHER LIVES"/>
    <s v="2 PYRAMIDS"/>
    <d v="2015-05-04T00:00:00"/>
    <s v="USTBD1500007"/>
    <s v="INTERNET ALBUM"/>
    <s v="IE"/>
    <d v="2023-11-01T00:00:00"/>
    <d v="2023-11-30T00:00:00"/>
    <s v="YOU TUBE"/>
    <n v="0"/>
    <n v="8"/>
  </r>
  <r>
    <s v="TBD RECORDS"/>
    <s v="TBR"/>
    <s v="TBD RECORDS"/>
    <s v="TBR"/>
    <s v="AD SUPPORTED STREAMS"/>
    <s v="25"/>
    <s v="AD SUPPORTED STREAMS"/>
    <s v="C4"/>
    <s v="TRACK"/>
    <s v="T"/>
    <s v="OTHER LIVES"/>
    <x v="11"/>
    <s v="00880882156459"/>
    <s v="OTHER LIVES"/>
    <s v="EASY WAY OUT"/>
    <d v="2015-09-04T00:00:00"/>
    <s v="USATO1500149"/>
    <s v="ESGL AUDIO/SGL TRACK"/>
    <s v="ID"/>
    <d v="2023-11-01T00:00:00"/>
    <d v="2023-11-30T00:00:00"/>
    <s v="SPOTIFY USA INC"/>
    <n v="0.01"/>
    <n v="4"/>
  </r>
  <r>
    <s v="TBD RECORDS"/>
    <s v="TBR"/>
    <s v="TBD RECORDS"/>
    <s v="TBR"/>
    <s v="AD SUPPORTED STREAMS"/>
    <s v="25"/>
    <s v="AD SUPPORTED STREAMS"/>
    <s v="C4"/>
    <s v="TRACK"/>
    <s v="T"/>
    <s v="OTHER LIVES"/>
    <x v="11"/>
    <s v="00880882156459"/>
    <s v="OTHER LIVES"/>
    <s v="EASY WAY OUT"/>
    <d v="2015-09-04T00:00:00"/>
    <s v="USATO1500149"/>
    <s v="ESGL AUDIO/SGL TRACK"/>
    <s v="ID"/>
    <d v="2023-10-01T00:00:00"/>
    <d v="2023-10-31T00:00:00"/>
    <s v="FRESHPLANET"/>
    <n v="0"/>
    <n v="6"/>
  </r>
  <r>
    <s v="TBD RECORDS"/>
    <s v="TBR"/>
    <s v="TBD RECORDS"/>
    <s v="TBR"/>
    <s v="AD SUPPORTED STREAMS"/>
    <s v="25"/>
    <s v="AD SUPPORTED STREAMS"/>
    <s v="C4"/>
    <s v="TRACK"/>
    <s v="T"/>
    <s v="OTHER LIVES"/>
    <x v="12"/>
    <s v="00880882227852"/>
    <s v="OTHER LIVES"/>
    <s v="RECONFIGURATION"/>
    <d v="2015-05-04T00:00:00"/>
    <s v="USTBD1500003"/>
    <s v="INTERNET ALBUM"/>
    <s v="IE"/>
    <d v="2023-10-01T00:00:00"/>
    <d v="2023-10-31T00:00:00"/>
    <s v="TOUCH TUNES"/>
    <n v="0"/>
    <n v="3"/>
  </r>
  <r>
    <s v="TBD RECORDS"/>
    <s v="TBR"/>
    <s v="TBD RECORDS"/>
    <s v="TBR"/>
    <s v="AD SUPPORTED STREAMS"/>
    <s v="25"/>
    <s v="AD SUPPORTED STREAMS"/>
    <s v="C4"/>
    <s v="TRACK"/>
    <s v="T"/>
    <s v="THE HENRY CLAY PEOPLE"/>
    <x v="13"/>
    <s v="00884977617740"/>
    <s v="THE HENRY CLAY PEOPLE"/>
    <s v="A TEMPORARY FIX"/>
    <d v="2010-06-08T00:00:00"/>
    <s v="USTBD1000025"/>
    <s v="INTERNET ALBUM"/>
    <s v="IE"/>
    <d v="2023-11-01T00:00:00"/>
    <d v="2023-11-30T00:00:00"/>
    <s v="SPOTIFY USA INC"/>
    <n v="0.01"/>
    <n v="3"/>
  </r>
  <r>
    <s v="TBD RECORDS"/>
    <s v="TBR"/>
    <s v="TBD RECORDS"/>
    <s v="TBR"/>
    <s v="AD SUPPORTED STREAMS"/>
    <s v="25"/>
    <s v="AD SUPPORTED STREAMS"/>
    <s v="C4"/>
    <s v="TRACK"/>
    <s v="T"/>
    <s v="THE HENRY CLAY PEOPLE"/>
    <x v="13"/>
    <s v="00884977617740"/>
    <s v="THE HENRY CLAY PEOPLE"/>
    <s v="END OF AN EMPIRE"/>
    <d v="2010-06-08T00:00:00"/>
    <s v="USTBD1000023"/>
    <s v="INTERNET ALBUM"/>
    <s v="IE"/>
    <d v="2023-11-01T00:00:00"/>
    <d v="2023-11-30T00:00:00"/>
    <s v="SPOTIFY USA INC"/>
    <n v="0.02"/>
    <n v="8"/>
  </r>
  <r>
    <s v="TBD RECORDS"/>
    <s v="TBR"/>
    <s v="TBD RECORDS"/>
    <s v="TBR"/>
    <s v="AD SUPPORTED STREAMS"/>
    <s v="25"/>
    <s v="AD SUPPORTED STREAMS"/>
    <s v="C4"/>
    <s v="TRACK"/>
    <s v="T"/>
    <s v="THE HENRY CLAY PEOPLE"/>
    <x v="13"/>
    <s v="00884977617740"/>
    <s v="THE HENRY CLAY PEOPLE"/>
    <s v="END OF AN EMPIRE"/>
    <d v="2010-06-08T00:00:00"/>
    <s v="USTBD1000023"/>
    <s v="INTERNET ALBUM"/>
    <s v="IE"/>
    <d v="2023-11-01T00:00:00"/>
    <d v="2023-11-30T00:00:00"/>
    <s v="YOU TUBE"/>
    <n v="0"/>
    <n v="1"/>
  </r>
  <r>
    <s v="TBD RECORDS"/>
    <s v="TBR"/>
    <s v="TBD RECORDS"/>
    <s v="TBR"/>
    <s v="AD SUPPORTED STREAMS"/>
    <s v="25"/>
    <s v="AD SUPPORTED STREAMS"/>
    <s v="C4"/>
    <s v="TRACK"/>
    <s v="T"/>
    <s v="THE HENRY CLAY PEOPLE"/>
    <x v="13"/>
    <s v="00884977617740"/>
    <s v="THE HENRY CLAY PEOPLE"/>
    <s v="END OF AN EMPIRE"/>
    <d v="2010-06-08T00:00:00"/>
    <s v="USTBD1000023"/>
    <s v="INTERNET ALBUM"/>
    <s v="IE"/>
    <d v="2023-10-01T00:00:00"/>
    <d v="2023-10-31T00:00:00"/>
    <s v="FRESHPLANET"/>
    <n v="0"/>
    <n v="10"/>
  </r>
  <r>
    <s v="TBD RECORDS"/>
    <s v="TBR"/>
    <s v="TBD RECORDS"/>
    <s v="TBR"/>
    <s v="AD SUPPORTED STREAMS"/>
    <s v="25"/>
    <s v="AD SUPPORTED STREAMS"/>
    <s v="C4"/>
    <s v="TRACK"/>
    <s v="T"/>
    <s v="THE HENRY CLAY PEOPLE"/>
    <x v="13"/>
    <s v="00884977617740"/>
    <s v="THE HENRY CLAY PEOPLE"/>
    <s v="KEEP YOUR EYES CLOSED"/>
    <d v="2010-06-08T00:00:00"/>
    <s v="USTBD1000020"/>
    <s v="INTERNET ALBUM"/>
    <s v="IE"/>
    <d v="2023-11-01T00:00:00"/>
    <d v="2023-11-30T00:00:00"/>
    <s v="SPOTIFY USA INC"/>
    <n v="0.01"/>
    <n v="3"/>
  </r>
  <r>
    <s v="TBD RECORDS"/>
    <s v="TBR"/>
    <s v="TBD RECORDS"/>
    <s v="TBR"/>
    <s v="AD SUPPORTED STREAMS"/>
    <s v="25"/>
    <s v="AD SUPPORTED STREAMS"/>
    <s v="C4"/>
    <s v="TRACK"/>
    <s v="T"/>
    <s v="THE HENRY CLAY PEOPLE"/>
    <x v="13"/>
    <s v="00884977617740"/>
    <s v="THE HENRY CLAY PEOPLE"/>
    <s v="NOBODY TAUGHT US TO QUIT"/>
    <d v="2010-06-08T00:00:00"/>
    <s v="USTBD1000018"/>
    <s v="INTERNET ALBUM"/>
    <s v="IE"/>
    <d v="2023-11-01T00:00:00"/>
    <d v="2023-11-30T00:00:00"/>
    <s v="SPOTIFY USA INC"/>
    <n v="0.01"/>
    <n v="3"/>
  </r>
  <r>
    <s v="TBD RECORDS"/>
    <s v="TBR"/>
    <s v="TBD RECORDS"/>
    <s v="TBR"/>
    <s v="AD SUPPORTED STREAMS"/>
    <s v="25"/>
    <s v="AD SUPPORTED STREAMS"/>
    <s v="C4"/>
    <s v="TRACK"/>
    <s v="T"/>
    <s v="THE HENRY CLAY PEOPLE"/>
    <x v="13"/>
    <s v="00884977617740"/>
    <s v="THE HENRY CLAY PEOPLE"/>
    <s v="SATURDAY NIGHT"/>
    <d v="2010-06-08T00:00:00"/>
    <s v="USTBD1000026"/>
    <s v="INTERNET ALBUM"/>
    <s v="IE"/>
    <d v="2023-11-01T00:00:00"/>
    <d v="2023-11-30T00:00:00"/>
    <s v="SPOTIFY USA INC"/>
    <n v="0.01"/>
    <n v="3"/>
  </r>
  <r>
    <s v="TBD RECORDS"/>
    <s v="TBR"/>
    <s v="TBD RECORDS"/>
    <s v="TBR"/>
    <s v="AD SUPPORTED STREAMS"/>
    <s v="25"/>
    <s v="AD SUPPORTED STREAMS"/>
    <s v="C4"/>
    <s v="TRACK"/>
    <s v="T"/>
    <s v="THE HENRY CLAY PEOPLE"/>
    <x v="13"/>
    <s v="00884977617740"/>
    <s v="THE HENRY CLAY PEOPLE"/>
    <s v="SLOW BURN"/>
    <d v="2010-06-08T00:00:00"/>
    <s v="USTBD1000022"/>
    <s v="INTERNET ALBUM"/>
    <s v="IE"/>
    <d v="2023-11-01T00:00:00"/>
    <d v="2023-11-30T00:00:00"/>
    <s v="SPOTIFY USA INC"/>
    <n v="0.02"/>
    <n v="8"/>
  </r>
  <r>
    <s v="TBD RECORDS"/>
    <s v="TBR"/>
    <s v="TBD RECORDS"/>
    <s v="TBR"/>
    <s v="AD SUPPORTED STREAMS"/>
    <s v="25"/>
    <s v="AD SUPPORTED STREAMS"/>
    <s v="C4"/>
    <s v="TRACK"/>
    <s v="T"/>
    <s v="THE HENRY CLAY PEOPLE"/>
    <x v="13"/>
    <s v="00884977617740"/>
    <s v="THE HENRY CLAY PEOPLE"/>
    <s v="SLOW BURN"/>
    <d v="2010-06-08T00:00:00"/>
    <s v="USTBD1000022"/>
    <s v="INTERNET ALBUM"/>
    <s v="IE"/>
    <d v="2023-11-01T00:00:00"/>
    <d v="2023-11-30T00:00:00"/>
    <s v="YOU TUBE"/>
    <n v="0.01"/>
    <n v="3"/>
  </r>
  <r>
    <s v="TBD RECORDS"/>
    <s v="TBR"/>
    <s v="TBD RECORDS"/>
    <s v="TBR"/>
    <s v="AD SUPPORTED STREAMS"/>
    <s v="25"/>
    <s v="AD SUPPORTED STREAMS"/>
    <s v="C4"/>
    <s v="TRACK"/>
    <s v="T"/>
    <s v="THE HENRY CLAY PEOPLE"/>
    <x v="13"/>
    <s v="00884977617740"/>
    <s v="THE HENRY CLAY PEOPLE"/>
    <s v="THE DIGITAL KID"/>
    <d v="2010-06-08T00:00:00"/>
    <s v="USTBD1000021"/>
    <s v="INTERNET ALBUM"/>
    <s v="IE"/>
    <d v="2023-11-01T00:00:00"/>
    <d v="2023-11-30T00:00:00"/>
    <s v="SPOTIFY USA INC"/>
    <n v="0.01"/>
    <n v="3"/>
  </r>
  <r>
    <s v="TBD RECORDS"/>
    <s v="TBR"/>
    <s v="TBD RECORDS"/>
    <s v="TBR"/>
    <s v="AD SUPPORTED STREAMS"/>
    <s v="25"/>
    <s v="AD SUPPORTED STREAMS"/>
    <s v="C4"/>
    <s v="TRACK"/>
    <s v="T"/>
    <s v="THE HENRY CLAY PEOPLE"/>
    <x v="13"/>
    <s v="00884977617740"/>
    <s v="THE HENRY CLAY PEOPLE"/>
    <s v="THIS AIN'T A SCENE"/>
    <d v="2010-06-08T00:00:00"/>
    <s v="USTBD1000024"/>
    <s v="INTERNET ALBUM"/>
    <s v="IE"/>
    <d v="2023-11-01T00:00:00"/>
    <d v="2023-11-30T00:00:00"/>
    <s v="SPOTIFY USA INC"/>
    <n v="0.03"/>
    <n v="9"/>
  </r>
  <r>
    <s v="TBD RECORDS"/>
    <s v="TBR"/>
    <s v="TBD RECORDS"/>
    <s v="TBR"/>
    <s v="AD SUPPORTED STREAMS"/>
    <s v="25"/>
    <s v="AD SUPPORTED STREAMS"/>
    <s v="C4"/>
    <s v="TRACK"/>
    <s v="T"/>
    <s v="THE HENRY CLAY PEOPLE"/>
    <x v="13"/>
    <s v="00884977617740"/>
    <s v="THE HENRY CLAY PEOPLE"/>
    <s v="TWO LIVES AT THE END OF THE NIGHT"/>
    <d v="2010-06-08T00:00:00"/>
    <s v="USTBD1000043"/>
    <s v="INTERNET ALBUM"/>
    <s v="IE"/>
    <d v="2023-11-01T00:00:00"/>
    <d v="2023-11-30T00:00:00"/>
    <s v="SPOTIFY USA INC"/>
    <n v="0.01"/>
    <n v="2"/>
  </r>
  <r>
    <s v="TBD RECORDS"/>
    <s v="TBR"/>
    <s v="TBD RECORDS"/>
    <s v="TBR"/>
    <s v="AD SUPPORTED STREAMS"/>
    <s v="25"/>
    <s v="AD SUPPORTED STREAMS"/>
    <s v="C4"/>
    <s v="TRACK"/>
    <s v="T"/>
    <s v="THE HENRY CLAY PEOPLE"/>
    <x v="13"/>
    <s v="00884977617740"/>
    <s v="THE HENRY CLAY PEOPLE"/>
    <s v="WORKING PART TIME"/>
    <d v="2010-06-08T00:00:00"/>
    <s v="USTBD1000019"/>
    <s v="INTERNET ALBUM"/>
    <s v="IE"/>
    <d v="2023-11-01T00:00:00"/>
    <d v="2023-11-30T00:00:00"/>
    <s v="SPOTIFY USA INC"/>
    <n v="0.02"/>
    <n v="7"/>
  </r>
  <r>
    <s v="TBD RECORDS"/>
    <s v="TBR"/>
    <s v="TBD RECORDS"/>
    <s v="TBR"/>
    <s v="AD SUPPORTED STREAMS"/>
    <s v="25"/>
    <s v="AD SUPPORTED STREAMS"/>
    <s v="C4"/>
    <s v="TRACK"/>
    <s v="T"/>
    <s v="THE HENRY CLAY PEOPLE"/>
    <x v="13"/>
    <s v="00884977617740"/>
    <s v="THE HENRY CLAY PEOPLE"/>
    <s v="YOUR FAMOUS FRIENDS"/>
    <d v="2010-06-08T00:00:00"/>
    <s v="USTBD1000027"/>
    <s v="INTERNET ALBUM"/>
    <s v="IE"/>
    <d v="2023-11-01T00:00:00"/>
    <d v="2023-11-30T00:00:00"/>
    <s v="SPOTIFY USA INC"/>
    <n v="0.01"/>
    <n v="3"/>
  </r>
  <r>
    <s v="TBD RECORDS"/>
    <s v="TBR"/>
    <s v="TBD RECORDS"/>
    <s v="TBR"/>
    <s v="AD SUPPORTED STREAMS"/>
    <s v="25"/>
    <s v="AD SUPPORTED STREAMS"/>
    <s v="C4"/>
    <s v="TRACK"/>
    <s v="T"/>
    <s v="THE HENRY CLAY PEOPLE"/>
    <x v="13"/>
    <s v="00884977617740"/>
    <s v="THE HENRY CLAY PEOPLE"/>
    <s v="YOUR FAMOUS FRIENDS"/>
    <d v="2010-06-08T00:00:00"/>
    <s v="USTBD1000027"/>
    <s v="INTERNET ALBUM"/>
    <s v="IE"/>
    <d v="2023-10-01T00:00:00"/>
    <d v="2023-10-31T00:00:00"/>
    <s v="FRESHPLANET"/>
    <n v="0.01"/>
    <n v="73"/>
  </r>
  <r>
    <s v="TBD RECORDS"/>
    <s v="TBR"/>
    <s v="TBD RECORDS"/>
    <s v="TBR"/>
    <s v="FIXED PLAYS"/>
    <s v="35"/>
    <s v="Fixed Plays"/>
    <s v="B6"/>
    <s v="TRACK"/>
    <s v="T"/>
    <s v="OTHER LIVES"/>
    <x v="10"/>
    <s v="00880882228255"/>
    <s v="OTHER LIVES"/>
    <s v="2 PYRAMIDS"/>
    <d v="2015-05-04T00:00:00"/>
    <s v="USTBD1500007"/>
    <s v="INTERNET ALBUM"/>
    <s v="IE"/>
    <d v="2023-11-05T00:00:00"/>
    <d v="2023-12-02T00:00:00"/>
    <s v="APPLE DIGITAL SALES"/>
    <n v="0.1"/>
    <n v="333"/>
  </r>
  <r>
    <s v="TBD RECORDS"/>
    <s v="TBR"/>
    <s v="TBD RECORDS"/>
    <s v="TBR"/>
    <s v="FIXED PLAYS"/>
    <s v="35"/>
    <s v="Fixed Plays"/>
    <s v="B6"/>
    <s v="TRACK"/>
    <s v="T"/>
    <s v="OTHER LIVES"/>
    <x v="11"/>
    <s v="00880882156459"/>
    <s v="OTHER LIVES"/>
    <s v="EASY WAY OUT"/>
    <d v="2015-09-04T00:00:00"/>
    <s v="USATO1500149"/>
    <s v="ESGL AUDIO/SGL TRACK"/>
    <s v="ID"/>
    <d v="2023-11-05T00:00:00"/>
    <d v="2023-12-02T00:00:00"/>
    <s v="APPLE DIGITAL SALES"/>
    <n v="0"/>
    <n v="6"/>
  </r>
  <r>
    <s v="TBD RECORDS"/>
    <s v="TBR"/>
    <s v="TBD RECORDS"/>
    <s v="TBR"/>
    <s v="FIXED PLAYS"/>
    <s v="35"/>
    <s v="Fixed Plays"/>
    <s v="B6"/>
    <s v="TRACK"/>
    <s v="T"/>
    <s v="OTHER LIVES"/>
    <x v="14"/>
    <s v="00880882227951"/>
    <s v="OTHER LIVES"/>
    <s v="PATTERN"/>
    <d v="2015-05-04T00:00:00"/>
    <s v="USTBD1500002"/>
    <s v="INTERNET ALBUM"/>
    <s v="IE"/>
    <d v="2023-11-05T00:00:00"/>
    <d v="2023-12-02T00:00:00"/>
    <s v="APPLE DIGITAL SALES"/>
    <n v="0.04"/>
    <n v="130"/>
  </r>
  <r>
    <s v="TBD RECORDS"/>
    <s v="TBR"/>
    <s v="TBD RECORDS"/>
    <s v="TBR"/>
    <s v="FIXED PLAYS"/>
    <s v="35"/>
    <s v="Fixed Plays"/>
    <s v="B6"/>
    <s v="TRACK"/>
    <s v="T"/>
    <s v="OTHER LIVES"/>
    <x v="12"/>
    <s v="00880882227852"/>
    <s v="OTHER LIVES"/>
    <s v="RECONFIGURATION"/>
    <d v="2015-05-04T00:00:00"/>
    <s v="USTBD1500003"/>
    <s v="INTERNET ALBUM"/>
    <s v="IE"/>
    <d v="2023-11-05T00:00:00"/>
    <d v="2023-12-02T00:00:00"/>
    <s v="APPLE DIGITAL SALES"/>
    <n v="0.08"/>
    <n v="276"/>
  </r>
  <r>
    <s v="TBD RECORDS"/>
    <s v="TBR"/>
    <s v="TBD RECORDS"/>
    <s v="TBR"/>
    <s v="FIXED PLAYS"/>
    <s v="35"/>
    <s v="Fixed Plays"/>
    <s v="B6"/>
    <s v="TRACK"/>
    <s v="T"/>
    <s v="OTHER LIVES"/>
    <x v="15"/>
    <s v="00880882227456"/>
    <s v="OTHER LIVES"/>
    <s v="BEAT PRIMAL"/>
    <d v="2015-05-04T00:00:00"/>
    <s v="USTBD1500005"/>
    <s v="INTERNET ALBUM"/>
    <s v="IE"/>
    <d v="2023-11-05T00:00:00"/>
    <d v="2023-12-02T00:00:00"/>
    <s v="APPLE DIGITAL SALES"/>
    <n v="0.04"/>
    <n v="144"/>
  </r>
  <r>
    <s v="TBD RECORDS"/>
    <s v="TBR"/>
    <s v="TBD RECORDS"/>
    <s v="TBR"/>
    <s v="FIXED PLAYS"/>
    <s v="35"/>
    <s v="Fixed Plays"/>
    <s v="B6"/>
    <s v="TRACK"/>
    <s v="T"/>
    <s v="OTHER LIVES"/>
    <x v="15"/>
    <s v="00880882227456"/>
    <s v="OTHER LIVES"/>
    <s v="EASY WAY OUT"/>
    <d v="2015-05-04T00:00:00"/>
    <s v="USTBD1500004"/>
    <s v="INTERNET ALBUM"/>
    <s v="IE"/>
    <d v="2023-11-05T00:00:00"/>
    <d v="2023-12-02T00:00:00"/>
    <s v="APPLE DIGITAL SALES"/>
    <n v="0.06"/>
    <n v="212"/>
  </r>
  <r>
    <s v="TBD RECORDS"/>
    <s v="TBR"/>
    <s v="TBD RECORDS"/>
    <s v="TBR"/>
    <s v="FIXED PLAYS"/>
    <s v="35"/>
    <s v="Fixed Plays"/>
    <s v="B6"/>
    <s v="TRACK"/>
    <s v="T"/>
    <s v="OTHER LIVES"/>
    <x v="15"/>
    <s v="00880882227456"/>
    <s v="OTHER LIVES"/>
    <s v="ENGLISH SUMMER"/>
    <d v="2015-05-04T00:00:00"/>
    <s v="USTBD1500009"/>
    <s v="INTERNET ALBUM"/>
    <s v="IE"/>
    <d v="2023-11-05T00:00:00"/>
    <d v="2023-12-02T00:00:00"/>
    <s v="APPLE DIGITAL SALES"/>
    <n v="0.05"/>
    <n v="158"/>
  </r>
  <r>
    <s v="TBD RECORDS"/>
    <s v="TBR"/>
    <s v="TBD RECORDS"/>
    <s v="TBR"/>
    <s v="FIXED PLAYS"/>
    <s v="35"/>
    <s v="Fixed Plays"/>
    <s v="B6"/>
    <s v="TRACK"/>
    <s v="T"/>
    <s v="OTHER LIVES"/>
    <x v="15"/>
    <s v="00880882227456"/>
    <s v="OTHER LIVES"/>
    <s v="FAIR WEATHER"/>
    <d v="2015-05-04T00:00:00"/>
    <s v="USTBD1500001"/>
    <s v="INTERNET ALBUM"/>
    <s v="IE"/>
    <d v="2023-11-05T00:00:00"/>
    <d v="2023-12-02T00:00:00"/>
    <s v="APPLE DIGITAL SALES"/>
    <n v="0.04"/>
    <n v="143"/>
  </r>
  <r>
    <s v="TBD RECORDS"/>
    <s v="TBR"/>
    <s v="TBD RECORDS"/>
    <s v="TBR"/>
    <s v="FIXED PLAYS"/>
    <s v="35"/>
    <s v="Fixed Plays"/>
    <s v="B6"/>
    <s v="TRACK"/>
    <s v="T"/>
    <s v="OTHER LIVES"/>
    <x v="15"/>
    <s v="00880882227456"/>
    <s v="OTHER LIVES"/>
    <s v="FOR THE LAST"/>
    <d v="2015-05-04T00:00:00"/>
    <s v="USTBD1500012"/>
    <s v="INTERNET ALBUM"/>
    <s v="IE"/>
    <d v="2023-11-05T00:00:00"/>
    <d v="2023-12-02T00:00:00"/>
    <s v="APPLE DIGITAL SALES"/>
    <n v="0.04"/>
    <n v="139"/>
  </r>
  <r>
    <s v="TBD RECORDS"/>
    <s v="TBR"/>
    <s v="TBD RECORDS"/>
    <s v="TBR"/>
    <s v="FIXED PLAYS"/>
    <s v="35"/>
    <s v="Fixed Plays"/>
    <s v="B6"/>
    <s v="TRACK"/>
    <s v="T"/>
    <s v="OTHER LIVES"/>
    <x v="15"/>
    <s v="00880882227456"/>
    <s v="OTHER LIVES"/>
    <s v="IT'S NOT MAGIC"/>
    <d v="2015-05-04T00:00:00"/>
    <s v="USTBD1500013"/>
    <s v="INTERNET ALBUM"/>
    <s v="IE"/>
    <d v="2023-11-05T00:00:00"/>
    <d v="2023-12-02T00:00:00"/>
    <s v="APPLE DIGITAL SALES"/>
    <n v="0.04"/>
    <n v="135"/>
  </r>
  <r>
    <s v="TBD RECORDS"/>
    <s v="TBR"/>
    <s v="TBD RECORDS"/>
    <s v="TBR"/>
    <s v="FIXED PLAYS"/>
    <s v="35"/>
    <s v="Fixed Plays"/>
    <s v="B6"/>
    <s v="TRACK"/>
    <s v="T"/>
    <s v="OTHER LIVES"/>
    <x v="15"/>
    <s v="00880882227456"/>
    <s v="OTHER LIVES"/>
    <s v="NEED A LINE"/>
    <d v="2015-05-04T00:00:00"/>
    <s v="USTBD1500008"/>
    <s v="INTERNET ALBUM"/>
    <s v="IE"/>
    <d v="2023-11-05T00:00:00"/>
    <d v="2023-12-02T00:00:00"/>
    <s v="APPLE DIGITAL SALES"/>
    <n v="0.04"/>
    <n v="145"/>
  </r>
  <r>
    <s v="TBD RECORDS"/>
    <s v="TBR"/>
    <s v="TBD RECORDS"/>
    <s v="TBR"/>
    <s v="FIXED PLAYS"/>
    <s v="35"/>
    <s v="Fixed Plays"/>
    <s v="B6"/>
    <s v="TRACK"/>
    <s v="T"/>
    <s v="OTHER LIVES"/>
    <x v="15"/>
    <s v="00880882227456"/>
    <s v="OTHER LIVES"/>
    <s v="NEW FOG"/>
    <d v="2015-05-04T00:00:00"/>
    <s v="USTBD1500006"/>
    <s v="INTERNET ALBUM"/>
    <s v="IE"/>
    <d v="2023-11-05T00:00:00"/>
    <d v="2023-12-02T00:00:00"/>
    <s v="APPLE DIGITAL SALES"/>
    <n v="0.04"/>
    <n v="131"/>
  </r>
  <r>
    <s v="TBD RECORDS"/>
    <s v="TBR"/>
    <s v="TBD RECORDS"/>
    <s v="TBR"/>
    <s v="FIXED PLAYS"/>
    <s v="35"/>
    <s v="Fixed Plays"/>
    <s v="B6"/>
    <s v="TRACK"/>
    <s v="T"/>
    <s v="OTHER LIVES"/>
    <x v="15"/>
    <s v="00880882227456"/>
    <s v="OTHER LIVES"/>
    <s v="NO TROUBLE"/>
    <d v="2015-05-04T00:00:00"/>
    <s v="USTBD1500011"/>
    <s v="INTERNET ALBUM"/>
    <s v="IE"/>
    <d v="2023-11-05T00:00:00"/>
    <d v="2023-12-02T00:00:00"/>
    <s v="APPLE DIGITAL SALES"/>
    <n v="0.04"/>
    <n v="131"/>
  </r>
  <r>
    <s v="TBD RECORDS"/>
    <s v="TBR"/>
    <s v="TBD RECORDS"/>
    <s v="TBR"/>
    <s v="FIXED PLAYS"/>
    <s v="35"/>
    <s v="Fixed Plays"/>
    <s v="B6"/>
    <s v="TRACK"/>
    <s v="T"/>
    <s v="OTHER LIVES"/>
    <x v="15"/>
    <s v="00880882227456"/>
    <s v="OTHER LIVES"/>
    <s v="RITUAL"/>
    <d v="2015-05-04T00:00:00"/>
    <s v="USTBD1500014"/>
    <s v="INTERNET ALBUM"/>
    <s v="IE"/>
    <d v="2023-11-05T00:00:00"/>
    <d v="2023-12-02T00:00:00"/>
    <s v="APPLE DIGITAL SALES"/>
    <n v="0.04"/>
    <n v="137"/>
  </r>
  <r>
    <s v="TBD RECORDS"/>
    <s v="TBR"/>
    <s v="TBD RECORDS"/>
    <s v="TBR"/>
    <s v="FIXED PLAYS"/>
    <s v="35"/>
    <s v="Fixed Plays"/>
    <s v="B6"/>
    <s v="TRACK"/>
    <s v="T"/>
    <s v="OTHER LIVES"/>
    <x v="15"/>
    <s v="00880882227456"/>
    <s v="OTHER LIVES"/>
    <s v="UNTITLED"/>
    <d v="2015-05-04T00:00:00"/>
    <s v="USTBD1500010"/>
    <s v="INTERNET ALBUM"/>
    <s v="IE"/>
    <d v="2023-11-05T00:00:00"/>
    <d v="2023-12-02T00:00:00"/>
    <s v="APPLE DIGITAL SALES"/>
    <n v="0.04"/>
    <n v="135"/>
  </r>
  <r>
    <s v="TBD RECORDS"/>
    <s v="TBR"/>
    <s v="TBD RECORDS"/>
    <s v="TBR"/>
    <s v="FIXED PLAYS"/>
    <s v="35"/>
    <s v="Fixed Plays"/>
    <s v="B6"/>
    <s v="TRACK"/>
    <s v="T"/>
    <s v="THE HENRY CLAY PEOPLE"/>
    <x v="13"/>
    <s v="00884977617740"/>
    <s v="THE HENRY CLAY PEOPLE"/>
    <s v="A TEMPORARY FIX"/>
    <d v="2010-06-08T00:00:00"/>
    <s v="USTBD1000025"/>
    <s v="INTERNET ALBUM"/>
    <s v="IE"/>
    <d v="2023-11-05T00:00:00"/>
    <d v="2023-12-02T00:00:00"/>
    <s v="APPLE DIGITAL SALES"/>
    <n v="0"/>
    <n v="15"/>
  </r>
  <r>
    <s v="TBD RECORDS"/>
    <s v="TBR"/>
    <s v="TBD RECORDS"/>
    <s v="TBR"/>
    <s v="FIXED PLAYS"/>
    <s v="35"/>
    <s v="Fixed Plays"/>
    <s v="B6"/>
    <s v="TRACK"/>
    <s v="T"/>
    <s v="THE HENRY CLAY PEOPLE"/>
    <x v="13"/>
    <s v="00884977617740"/>
    <s v="THE HENRY CLAY PEOPLE"/>
    <s v="END OF AN EMPIRE"/>
    <d v="2010-06-08T00:00:00"/>
    <s v="USTBD1000023"/>
    <s v="INTERNET ALBUM"/>
    <s v="IE"/>
    <d v="2023-11-05T00:00:00"/>
    <d v="2023-12-02T00:00:00"/>
    <s v="APPLE DIGITAL SALES"/>
    <n v="0"/>
    <n v="1"/>
  </r>
  <r>
    <s v="TBD RECORDS"/>
    <s v="TBR"/>
    <s v="TBD RECORDS"/>
    <s v="TBR"/>
    <s v="FIXED PLAYS"/>
    <s v="35"/>
    <s v="Fixed Plays"/>
    <s v="B6"/>
    <s v="TRACK"/>
    <s v="T"/>
    <s v="THE HENRY CLAY PEOPLE"/>
    <x v="13"/>
    <s v="00884977617740"/>
    <s v="THE HENRY CLAY PEOPLE"/>
    <s v="KEEP YOUR EYES CLOSED"/>
    <d v="2010-06-08T00:00:00"/>
    <s v="USTBD1000020"/>
    <s v="INTERNET ALBUM"/>
    <s v="IE"/>
    <d v="2023-11-05T00:00:00"/>
    <d v="2023-12-02T00:00:00"/>
    <s v="APPLE DIGITAL SALES"/>
    <n v="0.01"/>
    <n v="17"/>
  </r>
  <r>
    <s v="TBD RECORDS"/>
    <s v="TBR"/>
    <s v="TBD RECORDS"/>
    <s v="TBR"/>
    <s v="FIXED PLAYS"/>
    <s v="35"/>
    <s v="Fixed Plays"/>
    <s v="B6"/>
    <s v="TRACK"/>
    <s v="T"/>
    <s v="THE HENRY CLAY PEOPLE"/>
    <x v="13"/>
    <s v="00884977617740"/>
    <s v="THE HENRY CLAY PEOPLE"/>
    <s v="NOBODY TAUGHT US TO QUIT"/>
    <d v="2010-06-08T00:00:00"/>
    <s v="USTBD1000018"/>
    <s v="INTERNET ALBUM"/>
    <s v="IE"/>
    <d v="2023-11-05T00:00:00"/>
    <d v="2023-12-02T00:00:00"/>
    <s v="APPLE DIGITAL SALES"/>
    <n v="0"/>
    <n v="14"/>
  </r>
  <r>
    <s v="TBD RECORDS"/>
    <s v="TBR"/>
    <s v="TBD RECORDS"/>
    <s v="TBR"/>
    <s v="FIXED PLAYS"/>
    <s v="35"/>
    <s v="Fixed Plays"/>
    <s v="B6"/>
    <s v="TRACK"/>
    <s v="T"/>
    <s v="THE HENRY CLAY PEOPLE"/>
    <x v="13"/>
    <s v="00884977617740"/>
    <s v="THE HENRY CLAY PEOPLE"/>
    <s v="SATURDAY NIGHT"/>
    <d v="2010-06-08T00:00:00"/>
    <s v="USTBD1000026"/>
    <s v="INTERNET ALBUM"/>
    <s v="IE"/>
    <d v="2023-11-05T00:00:00"/>
    <d v="2023-12-02T00:00:00"/>
    <s v="APPLE DIGITAL SALES"/>
    <n v="0"/>
    <n v="15"/>
  </r>
  <r>
    <s v="TBD RECORDS"/>
    <s v="TBR"/>
    <s v="TBD RECORDS"/>
    <s v="TBR"/>
    <s v="FIXED PLAYS"/>
    <s v="35"/>
    <s v="Fixed Plays"/>
    <s v="B6"/>
    <s v="TRACK"/>
    <s v="T"/>
    <s v="THE HENRY CLAY PEOPLE"/>
    <x v="13"/>
    <s v="00884977617740"/>
    <s v="THE HENRY CLAY PEOPLE"/>
    <s v="SLOW BURN"/>
    <d v="2010-06-08T00:00:00"/>
    <s v="USTBD1000022"/>
    <s v="INTERNET ALBUM"/>
    <s v="IE"/>
    <d v="2023-11-05T00:00:00"/>
    <d v="2023-12-02T00:00:00"/>
    <s v="APPLE DIGITAL SALES"/>
    <n v="0.15"/>
    <n v="501"/>
  </r>
  <r>
    <s v="TBD RECORDS"/>
    <s v="TBR"/>
    <s v="TBD RECORDS"/>
    <s v="TBR"/>
    <s v="FIXED PLAYS"/>
    <s v="35"/>
    <s v="Fixed Plays"/>
    <s v="B6"/>
    <s v="TRACK"/>
    <s v="T"/>
    <s v="THE HENRY CLAY PEOPLE"/>
    <x v="13"/>
    <s v="00884977617740"/>
    <s v="THE HENRY CLAY PEOPLE"/>
    <s v="THIS AIN'T A SCENE"/>
    <d v="2010-06-08T00:00:00"/>
    <s v="USTBD1000024"/>
    <s v="INTERNET ALBUM"/>
    <s v="IE"/>
    <d v="2023-11-05T00:00:00"/>
    <d v="2023-12-02T00:00:00"/>
    <s v="APPLE DIGITAL SALES"/>
    <n v="0"/>
    <n v="1"/>
  </r>
  <r>
    <s v="TBD RECORDS"/>
    <s v="TBR"/>
    <s v="TBD RECORDS"/>
    <s v="TBR"/>
    <s v="FIXED PLAYS"/>
    <s v="35"/>
    <s v="Fixed Plays"/>
    <s v="B6"/>
    <s v="TRACK"/>
    <s v="T"/>
    <s v="THE HENRY CLAY PEOPLE"/>
    <x v="13"/>
    <s v="00884977617740"/>
    <s v="THE HENRY CLAY PEOPLE"/>
    <s v="WORKING PART TIME"/>
    <d v="2010-06-08T00:00:00"/>
    <s v="USTBD1000019"/>
    <s v="INTERNET ALBUM"/>
    <s v="IE"/>
    <d v="2023-11-05T00:00:00"/>
    <d v="2023-12-02T00:00:00"/>
    <s v="APPLE DIGITAL SALES"/>
    <n v="0"/>
    <n v="16"/>
  </r>
  <r>
    <s v="TBD RECORDS"/>
    <s v="TBR"/>
    <s v="TBD RECORDS"/>
    <s v="TBR"/>
    <s v="FIXED PLAYS"/>
    <s v="35"/>
    <s v="Fixed Plays"/>
    <s v="B6"/>
    <s v="TRACK"/>
    <s v="T"/>
    <s v="THE HENRY CLAY PEOPLE"/>
    <x v="13"/>
    <s v="00884977617740"/>
    <s v="THE HENRY CLAY PEOPLE"/>
    <s v="YOUR FAMOUS FRIENDS"/>
    <d v="2010-06-08T00:00:00"/>
    <s v="USTBD1000027"/>
    <s v="INTERNET ALBUM"/>
    <s v="IE"/>
    <d v="2023-11-05T00:00:00"/>
    <d v="2023-12-02T00:00:00"/>
    <s v="APPLE DIGITAL SALES"/>
    <n v="0.04"/>
    <n v="120"/>
  </r>
  <r>
    <s v="TBD RECORDS"/>
    <s v="TBR"/>
    <s v="TBD RECORDS"/>
    <s v="TBR"/>
    <s v="PORTABLE SUB DEVICE PLAYS"/>
    <s v="16"/>
    <s v="PORTABLE SUBSCRIPTIONS"/>
    <s v="12"/>
    <s v="TRACK"/>
    <s v="T"/>
    <s v="OTHER LIVES"/>
    <x v="10"/>
    <s v="00880882228255"/>
    <s v="OTHER LIVES"/>
    <s v="2 PYRAMIDS"/>
    <d v="2015-05-04T00:00:00"/>
    <s v="USTBD1500007"/>
    <s v="INTERNET ALBUM"/>
    <s v="IE"/>
    <d v="2023-05-01T00:00:00"/>
    <d v="2023-05-31T00:00:00"/>
    <s v="BROADBAND INSTRUMENTS CORP."/>
    <n v="0.01"/>
    <n v="1"/>
  </r>
  <r>
    <s v="TBD RECORDS"/>
    <s v="TBR"/>
    <s v="TBD RECORDS"/>
    <s v="TBR"/>
    <s v="PORTABLE SUB DEVICE PLAYS"/>
    <s v="16"/>
    <s v="PORTABLE SUBSCRIPTIONS"/>
    <s v="12"/>
    <s v="TRACK"/>
    <s v="T"/>
    <s v="OTHER LIVES"/>
    <x v="10"/>
    <s v="00880882228255"/>
    <s v="OTHER LIVES"/>
    <s v="2 PYRAMIDS"/>
    <d v="2015-05-04T00:00:00"/>
    <s v="USTBD1500007"/>
    <s v="INTERNET ALBUM"/>
    <s v="IE"/>
    <d v="2023-04-01T00:00:00"/>
    <d v="2023-04-30T00:00:00"/>
    <s v="BROADBAND INSTRUMENTS CORP."/>
    <n v="0.03"/>
    <n v="2"/>
  </r>
  <r>
    <s v="TBD RECORDS"/>
    <s v="TBR"/>
    <s v="TBD RECORDS"/>
    <s v="TBR"/>
    <s v="PORTABLE SUB DEVICE PLAYS"/>
    <s v="16"/>
    <s v="PORTABLE SUBSCRIPTIONS"/>
    <s v="12"/>
    <s v="TRACK"/>
    <s v="T"/>
    <s v="OTHER LIVES"/>
    <x v="11"/>
    <s v="00880882156459"/>
    <s v="OTHER LIVES"/>
    <s v="EASY WAY OUT"/>
    <d v="2015-09-04T00:00:00"/>
    <s v="USATO1500149"/>
    <s v="ESGL AUDIO/SGL TRACK"/>
    <s v="ID"/>
    <d v="2023-11-03T00:00:00"/>
    <d v="2023-11-30T00:00:00"/>
    <s v="APPLE DIGITAL SALES"/>
    <n v="0.01"/>
    <n v="1"/>
  </r>
  <r>
    <s v="TBD RECORDS"/>
    <s v="TBR"/>
    <s v="TBD RECORDS"/>
    <s v="TBR"/>
    <s v="PORTABLE SUB DEVICE PLAYS"/>
    <s v="16"/>
    <s v="PORTABLE SUBSCRIPTIONS"/>
    <s v="12"/>
    <s v="TRACK"/>
    <s v="T"/>
    <s v="OTHER LIVES"/>
    <x v="11"/>
    <s v="00880882156459"/>
    <s v="OTHER LIVES"/>
    <s v="EASY WAY OUT"/>
    <d v="2015-09-04T00:00:00"/>
    <s v="USATO1500149"/>
    <s v="ESGL AUDIO/SGL TRACK"/>
    <s v="ID"/>
    <d v="2023-10-01T00:00:00"/>
    <d v="2023-10-31T00:00:00"/>
    <s v="BROADBAND INSTRUMENTS CORP."/>
    <n v="0.01"/>
    <n v="1"/>
  </r>
  <r>
    <s v="TBD RECORDS"/>
    <s v="TBR"/>
    <s v="TBD RECORDS"/>
    <s v="TBR"/>
    <s v="PORTABLE SUB DEVICE PLAYS"/>
    <s v="16"/>
    <s v="PORTABLE SUBSCRIPTIONS"/>
    <s v="12"/>
    <s v="TRACK"/>
    <s v="T"/>
    <s v="THE HENRY CLAY PEOPLE"/>
    <x v="13"/>
    <s v="00884977617740"/>
    <s v="THE HENRY CLAY PEOPLE"/>
    <s v="WORKING PART TIME"/>
    <d v="2010-06-08T00:00:00"/>
    <s v="USTBD1000019"/>
    <s v="INTERNET ALBUM"/>
    <s v="IE"/>
    <d v="2023-10-01T00:00:00"/>
    <d v="2023-10-31T00:00:00"/>
    <s v="BROADBAND INSTRUMENTS CORP."/>
    <n v="0.01"/>
    <n v="1"/>
  </r>
  <r>
    <s v="TBD RECORDS"/>
    <s v="TBR"/>
    <s v="TBD RECORDS"/>
    <s v="TBR"/>
    <s v="PORTABLE SUB PROGRAMMED PLAYS"/>
    <s v="57"/>
    <s v="PORTABLE SUBSCRIPTIONS"/>
    <s v="12"/>
    <s v="TRACK"/>
    <s v="T"/>
    <s v="THE HENRY CLAY PEOPLE"/>
    <x v="13"/>
    <s v="00884977617740"/>
    <s v="THE HENRY CLAY PEOPLE"/>
    <s v="A TEMPORARY FIX"/>
    <d v="2010-06-08T00:00:00"/>
    <s v="USTBD1000025"/>
    <s v="INTERNET ALBUM"/>
    <s v="IE"/>
    <d v="2023-11-01T00:00:00"/>
    <d v="2023-11-30T00:00:00"/>
    <s v="Pandora"/>
    <n v="0"/>
    <n v="1"/>
  </r>
  <r>
    <s v="TBD RECORDS"/>
    <s v="TBR"/>
    <s v="TBD RECORDS"/>
    <s v="TBR"/>
    <s v="PORTABLE SUB PROGRAMMED PLAYS"/>
    <s v="57"/>
    <s v="PORTABLE SUBSCRIPTIONS"/>
    <s v="12"/>
    <s v="TRACK"/>
    <s v="T"/>
    <s v="THE HENRY CLAY PEOPLE"/>
    <x v="13"/>
    <s v="00884977617740"/>
    <s v="THE HENRY CLAY PEOPLE"/>
    <s v="KEEP YOUR EYES CLOSED"/>
    <d v="2010-06-08T00:00:00"/>
    <s v="USTBD1000020"/>
    <s v="INTERNET ALBUM"/>
    <s v="IE"/>
    <d v="2023-11-01T00:00:00"/>
    <d v="2023-11-30T00:00:00"/>
    <s v="Pandora"/>
    <n v="0.01"/>
    <n v="2"/>
  </r>
  <r>
    <s v="TBD RECORDS"/>
    <s v="TBR"/>
    <s v="TBD RECORDS"/>
    <s v="TBR"/>
    <s v="PORTABLE SUB PROGRAMMED PLAYS"/>
    <s v="57"/>
    <s v="PORTABLE SUBSCRIPTIONS"/>
    <s v="12"/>
    <s v="TRACK"/>
    <s v="T"/>
    <s v="THE HENRY CLAY PEOPLE"/>
    <x v="13"/>
    <s v="00884977617740"/>
    <s v="THE HENRY CLAY PEOPLE"/>
    <s v="SLOW BURN"/>
    <d v="2010-06-08T00:00:00"/>
    <s v="USTBD1000022"/>
    <s v="INTERNET ALBUM"/>
    <s v="IE"/>
    <d v="2023-11-01T00:00:00"/>
    <d v="2023-11-30T00:00:00"/>
    <s v="Amazon Prime"/>
    <n v="0.01"/>
    <n v="2"/>
  </r>
  <r>
    <s v="TBD RECORDS"/>
    <s v="TBR"/>
    <s v="TBD RECORDS"/>
    <s v="TBR"/>
    <s v="PORTABLE SUB PROGRAMMED PLAYS"/>
    <s v="57"/>
    <s v="PORTABLE SUBSCRIPTIONS"/>
    <s v="12"/>
    <s v="TRACK"/>
    <s v="T"/>
    <s v="THE HENRY CLAY PEOPLE"/>
    <x v="13"/>
    <s v="00884977617740"/>
    <s v="THE HENRY CLAY PEOPLE"/>
    <s v="SLOW BURN"/>
    <d v="2010-06-08T00:00:00"/>
    <s v="USTBD1000022"/>
    <s v="INTERNET ALBUM"/>
    <s v="IE"/>
    <d v="2023-11-01T00:00:00"/>
    <d v="2023-11-30T00:00:00"/>
    <s v="Pandora"/>
    <n v="0"/>
    <n v="2"/>
  </r>
  <r>
    <s v="TBD RECORDS"/>
    <s v="TBR"/>
    <s v="TBD RECORDS"/>
    <s v="TBR"/>
    <s v="PORTABLE SUB PROGRAMMED PLAYS"/>
    <s v="57"/>
    <s v="PORTABLE SUBSCRIPTIONS"/>
    <s v="12"/>
    <s v="TRACK"/>
    <s v="T"/>
    <s v="THE HENRY CLAY PEOPLE"/>
    <x v="13"/>
    <s v="00884977617740"/>
    <s v="THE HENRY CLAY PEOPLE"/>
    <s v="THE DIGITAL KID"/>
    <d v="2010-06-08T00:00:00"/>
    <s v="USTBD1000021"/>
    <s v="INTERNET ALBUM"/>
    <s v="IE"/>
    <d v="2023-11-01T00:00:00"/>
    <d v="2023-11-30T00:00:00"/>
    <s v="Pandora"/>
    <n v="0"/>
    <n v="1"/>
  </r>
  <r>
    <s v="TBD RECORDS"/>
    <s v="TBR"/>
    <s v="TBD RECORDS"/>
    <s v="TBR"/>
    <s v="PORTABLE SUB PROGRAMMED PLAYS"/>
    <s v="57"/>
    <s v="PORTABLE SUBSCRIPTIONS"/>
    <s v="12"/>
    <s v="TRACK"/>
    <s v="T"/>
    <s v="THE HENRY CLAY PEOPLE"/>
    <x v="13"/>
    <s v="00884977617740"/>
    <s v="THE HENRY CLAY PEOPLE"/>
    <s v="THIS AIN'T A SCENE"/>
    <d v="2010-06-08T00:00:00"/>
    <s v="USTBD1000024"/>
    <s v="INTERNET ALBUM"/>
    <s v="IE"/>
    <d v="2023-11-01T00:00:00"/>
    <d v="2023-11-30T00:00:00"/>
    <s v="Pandora"/>
    <n v="0"/>
    <n v="2"/>
  </r>
  <r>
    <s v="TBD RECORDS"/>
    <s v="TBR"/>
    <s v="TBD RECORDS"/>
    <s v="TBR"/>
    <s v="PORTABLE SUB PROGRAMMED PLAYS"/>
    <s v="57"/>
    <s v="PORTABLE SUBSCRIPTIONS"/>
    <s v="12"/>
    <s v="TRACK"/>
    <s v="T"/>
    <s v="THE HENRY CLAY PEOPLE"/>
    <x v="13"/>
    <s v="00884977617740"/>
    <s v="THE HENRY CLAY PEOPLE"/>
    <s v="TWO LIVES AT THE END OF THE NIGHT"/>
    <d v="2010-06-08T00:00:00"/>
    <s v="USTBD1000043"/>
    <s v="INTERNET ALBUM"/>
    <s v="IE"/>
    <d v="2023-11-01T00:00:00"/>
    <d v="2023-11-30T00:00:00"/>
    <s v="Pandora"/>
    <n v="0"/>
    <n v="1"/>
  </r>
  <r>
    <s v="TBD RECORDS"/>
    <s v="TBR"/>
    <s v="TBD RECORDS"/>
    <s v="TBR"/>
    <s v="PORTABLE SUB PROGRAMMED PLAYS"/>
    <s v="57"/>
    <s v="PORTABLE SUBSCRIPTIONS"/>
    <s v="12"/>
    <s v="TRACK"/>
    <s v="T"/>
    <s v="THE HENRY CLAY PEOPLE"/>
    <x v="13"/>
    <s v="00884977617740"/>
    <s v="THE HENRY CLAY PEOPLE"/>
    <s v="WORKING PART TIME"/>
    <d v="2010-06-08T00:00:00"/>
    <s v="USTBD1000019"/>
    <s v="INTERNET ALBUM"/>
    <s v="IE"/>
    <d v="2023-11-01T00:00:00"/>
    <d v="2023-11-30T00:00:00"/>
    <s v="Amazon Prime"/>
    <n v="0"/>
    <n v="1"/>
  </r>
  <r>
    <s v="TBD RECORDS"/>
    <s v="TBR"/>
    <s v="TBD RECORDS"/>
    <s v="TBR"/>
    <s v="PORTABLE SUB PROGRAMMED PLAYS"/>
    <s v="57"/>
    <s v="PORTABLE SUBSCRIPTIONS"/>
    <s v="12"/>
    <s v="TRACK"/>
    <s v="T"/>
    <s v="THE HENRY CLAY PEOPLE"/>
    <x v="13"/>
    <s v="00884977617740"/>
    <s v="THE HENRY CLAY PEOPLE"/>
    <s v="WORKING PART TIME"/>
    <d v="2010-06-08T00:00:00"/>
    <s v="USTBD1000019"/>
    <s v="INTERNET ALBUM"/>
    <s v="IE"/>
    <d v="2023-11-01T00:00:00"/>
    <d v="2023-11-30T00:00:00"/>
    <s v="Pandora"/>
    <n v="0"/>
    <n v="1"/>
  </r>
  <r>
    <s v="TBD RECORDS"/>
    <s v="TBR"/>
    <s v="TBD RECORDS"/>
    <s v="TBR"/>
    <s v="PORTABLE SUB STREAMS"/>
    <s v="12"/>
    <s v="PORTABLE SUBSCRIPTIONS"/>
    <s v="12"/>
    <s v="TRACK"/>
    <s v="T"/>
    <s v="OTHER LIVES"/>
    <x v="10"/>
    <s v="00880882228255"/>
    <s v="OTHER LIVES"/>
    <s v="2 PYRAMIDS"/>
    <d v="2015-05-04T00:00:00"/>
    <s v="USTBD1500007"/>
    <s v="INTERNET ALBUM"/>
    <s v="IE"/>
    <d v="2023-11-01T00:00:00"/>
    <d v="2023-11-30T00:00:00"/>
    <s v="SPOTIFY USA INC"/>
    <n v="2.1"/>
    <n v="451"/>
  </r>
  <r>
    <s v="TBD RECORDS"/>
    <s v="TBR"/>
    <s v="TBD RECORDS"/>
    <s v="TBR"/>
    <s v="PORTABLE SUB STREAMS"/>
    <s v="12"/>
    <s v="PORTABLE SUBSCRIPTIONS"/>
    <s v="12"/>
    <s v="TRACK"/>
    <s v="T"/>
    <s v="OTHER LIVES"/>
    <x v="10"/>
    <s v="00880882228255"/>
    <s v="OTHER LIVES"/>
    <s v="2 PYRAMIDS"/>
    <d v="2015-05-04T00:00:00"/>
    <s v="USTBD1500007"/>
    <s v="INTERNET ALBUM"/>
    <s v="IE"/>
    <d v="2023-11-01T00:00:00"/>
    <d v="2023-11-30T00:00:00"/>
    <s v="YOU TUBE"/>
    <n v="0.68"/>
    <n v="74"/>
  </r>
  <r>
    <s v="TBD RECORDS"/>
    <s v="TBR"/>
    <s v="TBD RECORDS"/>
    <s v="TBR"/>
    <s v="PORTABLE SUB STREAMS"/>
    <s v="12"/>
    <s v="PORTABLE SUBSCRIPTIONS"/>
    <s v="12"/>
    <s v="TRACK"/>
    <s v="T"/>
    <s v="OTHER LIVES"/>
    <x v="10"/>
    <s v="00880882228255"/>
    <s v="OTHER LIVES"/>
    <s v="2 PYRAMIDS"/>
    <d v="2015-05-04T00:00:00"/>
    <s v="USTBD1500007"/>
    <s v="INTERNET ALBUM"/>
    <s v="IE"/>
    <d v="2023-08-01T00:00:00"/>
    <d v="2023-08-31T00:00:00"/>
    <s v="LISTEN/RHAPSODY"/>
    <n v="0.1"/>
    <n v="5"/>
  </r>
  <r>
    <s v="TBD RECORDS"/>
    <s v="TBR"/>
    <s v="TBD RECORDS"/>
    <s v="TBR"/>
    <s v="PORTABLE SUB STREAMS"/>
    <s v="12"/>
    <s v="PORTABLE SUBSCRIPTIONS"/>
    <s v="12"/>
    <s v="TRACK"/>
    <s v="T"/>
    <s v="OTHER LIVES"/>
    <x v="10"/>
    <s v="00880882228255"/>
    <s v="OTHER LIVES"/>
    <s v="2 PYRAMIDS"/>
    <d v="2015-05-04T00:00:00"/>
    <s v="USTBD1500007"/>
    <s v="INTERNET ALBUM"/>
    <s v="IE"/>
    <d v="2023-06-01T00:00:00"/>
    <d v="2023-06-30T00:00:00"/>
    <s v="LISTEN/RHAPSODY"/>
    <n v="0.03"/>
    <n v="2"/>
  </r>
  <r>
    <s v="TBD RECORDS"/>
    <s v="TBR"/>
    <s v="TBD RECORDS"/>
    <s v="TBR"/>
    <s v="PORTABLE SUB STREAMS"/>
    <s v="12"/>
    <s v="PORTABLE SUBSCRIPTIONS"/>
    <s v="12"/>
    <s v="TRACK"/>
    <s v="T"/>
    <s v="OTHER LIVES"/>
    <x v="11"/>
    <s v="00880882156459"/>
    <s v="OTHER LIVES"/>
    <s v="EASY WAY OUT"/>
    <d v="2015-09-04T00:00:00"/>
    <s v="USATO1500149"/>
    <s v="ESGL AUDIO/SGL TRACK"/>
    <s v="ID"/>
    <d v="2023-11-03T00:00:00"/>
    <d v="2023-11-30T00:00:00"/>
    <s v="APPLE DIGITAL SALES"/>
    <n v="0.04"/>
    <n v="7"/>
  </r>
  <r>
    <s v="TBD RECORDS"/>
    <s v="TBR"/>
    <s v="TBD RECORDS"/>
    <s v="TBR"/>
    <s v="PORTABLE SUB STREAMS"/>
    <s v="12"/>
    <s v="PORTABLE SUBSCRIPTIONS"/>
    <s v="12"/>
    <s v="TRACK"/>
    <s v="T"/>
    <s v="OTHER LIVES"/>
    <x v="11"/>
    <s v="00880882156459"/>
    <s v="OTHER LIVES"/>
    <s v="EASY WAY OUT"/>
    <d v="2015-09-04T00:00:00"/>
    <s v="USATO1500149"/>
    <s v="ESGL AUDIO/SGL TRACK"/>
    <s v="ID"/>
    <d v="2023-11-01T00:00:00"/>
    <d v="2023-11-30T00:00:00"/>
    <s v="AMAZON"/>
    <n v="0.18"/>
    <n v="13"/>
  </r>
  <r>
    <s v="TBD RECORDS"/>
    <s v="TBR"/>
    <s v="TBD RECORDS"/>
    <s v="TBR"/>
    <s v="PORTABLE SUB STREAMS"/>
    <s v="12"/>
    <s v="PORTABLE SUBSCRIPTIONS"/>
    <s v="12"/>
    <s v="TRACK"/>
    <s v="T"/>
    <s v="OTHER LIVES"/>
    <x v="11"/>
    <s v="00880882156459"/>
    <s v="OTHER LIVES"/>
    <s v="EASY WAY OUT"/>
    <d v="2015-09-04T00:00:00"/>
    <s v="USATO1500149"/>
    <s v="ESGL AUDIO/SGL TRACK"/>
    <s v="ID"/>
    <d v="2023-11-01T00:00:00"/>
    <d v="2023-11-30T00:00:00"/>
    <s v="SPOTIFY USA INC"/>
    <n v="0.28000000000000003"/>
    <n v="66"/>
  </r>
  <r>
    <s v="TBD RECORDS"/>
    <s v="TBR"/>
    <s v="TBD RECORDS"/>
    <s v="TBR"/>
    <s v="PORTABLE SUB STREAMS"/>
    <s v="12"/>
    <s v="PORTABLE SUBSCRIPTIONS"/>
    <s v="12"/>
    <s v="TRACK"/>
    <s v="T"/>
    <s v="OTHER LIVES"/>
    <x v="12"/>
    <s v="00880882227852"/>
    <s v="OTHER LIVES"/>
    <s v="RECONFIGURATION"/>
    <d v="2015-05-04T00:00:00"/>
    <s v="USTBD1500003"/>
    <s v="INTERNET ALBUM"/>
    <s v="IE"/>
    <d v="2023-08-01T00:00:00"/>
    <d v="2023-08-31T00:00:00"/>
    <s v="LISTEN/RHAPSODY"/>
    <n v="0.28000000000000003"/>
    <n v="14"/>
  </r>
  <r>
    <s v="TBD RECORDS"/>
    <s v="TBR"/>
    <s v="TBD RECORDS"/>
    <s v="TBR"/>
    <s v="PORTABLE SUB STREAMS"/>
    <s v="12"/>
    <s v="PORTABLE SUBSCRIPTIONS"/>
    <s v="12"/>
    <s v="TRACK"/>
    <s v="T"/>
    <s v="THE HENRY CLAY PEOPLE"/>
    <x v="13"/>
    <s v="00884977617740"/>
    <s v="THE HENRY CLAY PEOPLE"/>
    <s v="A TEMPORARY FIX"/>
    <d v="2010-06-08T00:00:00"/>
    <s v="USTBD1000025"/>
    <s v="INTERNET ALBUM"/>
    <s v="IE"/>
    <d v="2023-11-01T00:00:00"/>
    <d v="2023-11-30T00:00:00"/>
    <s v="AMAZON"/>
    <n v="0.01"/>
    <n v="1"/>
  </r>
  <r>
    <s v="TBD RECORDS"/>
    <s v="TBR"/>
    <s v="TBD RECORDS"/>
    <s v="TBR"/>
    <s v="PORTABLE SUB STREAMS"/>
    <s v="12"/>
    <s v="PORTABLE SUBSCRIPTIONS"/>
    <s v="12"/>
    <s v="TRACK"/>
    <s v="T"/>
    <s v="THE HENRY CLAY PEOPLE"/>
    <x v="13"/>
    <s v="00884977617740"/>
    <s v="THE HENRY CLAY PEOPLE"/>
    <s v="A TEMPORARY FIX"/>
    <d v="2010-06-08T00:00:00"/>
    <s v="USTBD1000025"/>
    <s v="INTERNET ALBUM"/>
    <s v="IE"/>
    <d v="2023-11-01T00:00:00"/>
    <d v="2023-11-30T00:00:00"/>
    <s v="SPOTIFY USA INC"/>
    <n v="0.05"/>
    <n v="13"/>
  </r>
  <r>
    <s v="TBD RECORDS"/>
    <s v="TBR"/>
    <s v="TBD RECORDS"/>
    <s v="TBR"/>
    <s v="PORTABLE SUB STREAMS"/>
    <s v="12"/>
    <s v="PORTABLE SUBSCRIPTIONS"/>
    <s v="12"/>
    <s v="TRACK"/>
    <s v="T"/>
    <s v="THE HENRY CLAY PEOPLE"/>
    <x v="13"/>
    <s v="00884977617740"/>
    <s v="THE HENRY CLAY PEOPLE"/>
    <s v="END OF AN EMPIRE"/>
    <d v="2010-06-08T00:00:00"/>
    <s v="USTBD1000023"/>
    <s v="INTERNET ALBUM"/>
    <s v="IE"/>
    <d v="2023-11-01T00:00:00"/>
    <d v="2023-11-30T00:00:00"/>
    <s v="AMAZON"/>
    <n v="0.01"/>
    <n v="1"/>
  </r>
  <r>
    <s v="TBD RECORDS"/>
    <s v="TBR"/>
    <s v="TBD RECORDS"/>
    <s v="TBR"/>
    <s v="PORTABLE SUB STREAMS"/>
    <s v="12"/>
    <s v="PORTABLE SUBSCRIPTIONS"/>
    <s v="12"/>
    <s v="TRACK"/>
    <s v="T"/>
    <s v="THE HENRY CLAY PEOPLE"/>
    <x v="13"/>
    <s v="00884977617740"/>
    <s v="THE HENRY CLAY PEOPLE"/>
    <s v="END OF AN EMPIRE"/>
    <d v="2010-06-08T00:00:00"/>
    <s v="USTBD1000023"/>
    <s v="INTERNET ALBUM"/>
    <s v="IE"/>
    <d v="2023-11-01T00:00:00"/>
    <d v="2023-11-30T00:00:00"/>
    <s v="SPOTIFY USA INC"/>
    <n v="0.15"/>
    <n v="38"/>
  </r>
  <r>
    <s v="TBD RECORDS"/>
    <s v="TBR"/>
    <s v="TBD RECORDS"/>
    <s v="TBR"/>
    <s v="PORTABLE SUB STREAMS"/>
    <s v="12"/>
    <s v="PORTABLE SUBSCRIPTIONS"/>
    <s v="12"/>
    <s v="TRACK"/>
    <s v="T"/>
    <s v="THE HENRY CLAY PEOPLE"/>
    <x v="13"/>
    <s v="00884977617740"/>
    <s v="THE HENRY CLAY PEOPLE"/>
    <s v="END OF AN EMPIRE"/>
    <d v="2010-06-08T00:00:00"/>
    <s v="USTBD1000023"/>
    <s v="INTERNET ALBUM"/>
    <s v="IE"/>
    <d v="2023-11-01T00:00:00"/>
    <d v="2023-11-30T00:00:00"/>
    <s v="YOU TUBE"/>
    <n v="0.01"/>
    <n v="2"/>
  </r>
  <r>
    <s v="TBD RECORDS"/>
    <s v="TBR"/>
    <s v="TBD RECORDS"/>
    <s v="TBR"/>
    <s v="PORTABLE SUB STREAMS"/>
    <s v="12"/>
    <s v="PORTABLE SUBSCRIPTIONS"/>
    <s v="12"/>
    <s v="TRACK"/>
    <s v="T"/>
    <s v="THE HENRY CLAY PEOPLE"/>
    <x v="13"/>
    <s v="00884977617740"/>
    <s v="THE HENRY CLAY PEOPLE"/>
    <s v="END OF AN EMPIRE"/>
    <d v="2010-06-08T00:00:00"/>
    <s v="USTBD1000023"/>
    <s v="INTERNET ALBUM"/>
    <s v="IE"/>
    <d v="2023-10-01T00:00:00"/>
    <d v="2023-10-31T00:00:00"/>
    <s v="WIMP/TIDAL"/>
    <n v="0"/>
    <n v="1"/>
  </r>
  <r>
    <s v="TBD RECORDS"/>
    <s v="TBR"/>
    <s v="TBD RECORDS"/>
    <s v="TBR"/>
    <s v="PORTABLE SUB STREAMS"/>
    <s v="12"/>
    <s v="PORTABLE SUBSCRIPTIONS"/>
    <s v="12"/>
    <s v="TRACK"/>
    <s v="T"/>
    <s v="THE HENRY CLAY PEOPLE"/>
    <x v="13"/>
    <s v="00884977617740"/>
    <s v="THE HENRY CLAY PEOPLE"/>
    <s v="KEEP YOUR EYES CLOSED"/>
    <d v="2010-06-08T00:00:00"/>
    <s v="USTBD1000020"/>
    <s v="INTERNET ALBUM"/>
    <s v="IE"/>
    <d v="2023-11-01T00:00:00"/>
    <d v="2023-11-30T00:00:00"/>
    <s v="AMAZON"/>
    <n v="0.01"/>
    <n v="1"/>
  </r>
  <r>
    <s v="TBD RECORDS"/>
    <s v="TBR"/>
    <s v="TBD RECORDS"/>
    <s v="TBR"/>
    <s v="PORTABLE SUB STREAMS"/>
    <s v="12"/>
    <s v="PORTABLE SUBSCRIPTIONS"/>
    <s v="12"/>
    <s v="TRACK"/>
    <s v="T"/>
    <s v="THE HENRY CLAY PEOPLE"/>
    <x v="13"/>
    <s v="00884977617740"/>
    <s v="THE HENRY CLAY PEOPLE"/>
    <s v="KEEP YOUR EYES CLOSED"/>
    <d v="2010-06-08T00:00:00"/>
    <s v="USTBD1000020"/>
    <s v="INTERNET ALBUM"/>
    <s v="IE"/>
    <d v="2023-11-01T00:00:00"/>
    <d v="2023-11-30T00:00:00"/>
    <s v="SPOTIFY USA INC"/>
    <n v="0.09"/>
    <n v="22"/>
  </r>
  <r>
    <s v="TBD RECORDS"/>
    <s v="TBR"/>
    <s v="TBD RECORDS"/>
    <s v="TBR"/>
    <s v="PORTABLE SUB STREAMS"/>
    <s v="12"/>
    <s v="PORTABLE SUBSCRIPTIONS"/>
    <s v="12"/>
    <s v="TRACK"/>
    <s v="T"/>
    <s v="THE HENRY CLAY PEOPLE"/>
    <x v="13"/>
    <s v="00884977617740"/>
    <s v="THE HENRY CLAY PEOPLE"/>
    <s v="NOBODY TAUGHT US TO QUIT"/>
    <d v="2010-06-08T00:00:00"/>
    <s v="USTBD1000018"/>
    <s v="INTERNET ALBUM"/>
    <s v="IE"/>
    <d v="2023-11-01T00:00:00"/>
    <d v="2023-11-30T00:00:00"/>
    <s v="AMAZON"/>
    <n v="0.01"/>
    <n v="1"/>
  </r>
  <r>
    <s v="TBD RECORDS"/>
    <s v="TBR"/>
    <s v="TBD RECORDS"/>
    <s v="TBR"/>
    <s v="PORTABLE SUB STREAMS"/>
    <s v="12"/>
    <s v="PORTABLE SUBSCRIPTIONS"/>
    <s v="12"/>
    <s v="TRACK"/>
    <s v="T"/>
    <s v="THE HENRY CLAY PEOPLE"/>
    <x v="13"/>
    <s v="00884977617740"/>
    <s v="THE HENRY CLAY PEOPLE"/>
    <s v="NOBODY TAUGHT US TO QUIT"/>
    <d v="2010-06-08T00:00:00"/>
    <s v="USTBD1000018"/>
    <s v="INTERNET ALBUM"/>
    <s v="IE"/>
    <d v="2023-11-01T00:00:00"/>
    <d v="2023-11-30T00:00:00"/>
    <s v="SPOTIFY USA INC"/>
    <n v="0.08"/>
    <n v="22"/>
  </r>
  <r>
    <s v="TBD RECORDS"/>
    <s v="TBR"/>
    <s v="TBD RECORDS"/>
    <s v="TBR"/>
    <s v="PORTABLE SUB STREAMS"/>
    <s v="12"/>
    <s v="PORTABLE SUBSCRIPTIONS"/>
    <s v="12"/>
    <s v="TRACK"/>
    <s v="T"/>
    <s v="THE HENRY CLAY PEOPLE"/>
    <x v="13"/>
    <s v="00884977617740"/>
    <s v="THE HENRY CLAY PEOPLE"/>
    <s v="NOBODY TAUGHT US TO QUIT"/>
    <d v="2010-06-08T00:00:00"/>
    <s v="USTBD1000018"/>
    <s v="INTERNET ALBUM"/>
    <s v="IE"/>
    <d v="2023-11-01T00:00:00"/>
    <d v="2023-11-30T00:00:00"/>
    <s v="YOU TUBE"/>
    <n v="0.03"/>
    <n v="2"/>
  </r>
  <r>
    <s v="TBD RECORDS"/>
    <s v="TBR"/>
    <s v="TBD RECORDS"/>
    <s v="TBR"/>
    <s v="PORTABLE SUB STREAMS"/>
    <s v="12"/>
    <s v="PORTABLE SUBSCRIPTIONS"/>
    <s v="12"/>
    <s v="TRACK"/>
    <s v="T"/>
    <s v="THE HENRY CLAY PEOPLE"/>
    <x v="13"/>
    <s v="00884977617740"/>
    <s v="THE HENRY CLAY PEOPLE"/>
    <s v="SATURDAY NIGHT"/>
    <d v="2010-06-08T00:00:00"/>
    <s v="USTBD1000026"/>
    <s v="INTERNET ALBUM"/>
    <s v="IE"/>
    <d v="2023-11-01T00:00:00"/>
    <d v="2023-11-30T00:00:00"/>
    <s v="AMAZON"/>
    <n v="0.01"/>
    <n v="1"/>
  </r>
  <r>
    <s v="TBD RECORDS"/>
    <s v="TBR"/>
    <s v="TBD RECORDS"/>
    <s v="TBR"/>
    <s v="PORTABLE SUB STREAMS"/>
    <s v="12"/>
    <s v="PORTABLE SUBSCRIPTIONS"/>
    <s v="12"/>
    <s v="TRACK"/>
    <s v="T"/>
    <s v="THE HENRY CLAY PEOPLE"/>
    <x v="13"/>
    <s v="00884977617740"/>
    <s v="THE HENRY CLAY PEOPLE"/>
    <s v="SATURDAY NIGHT"/>
    <d v="2010-06-08T00:00:00"/>
    <s v="USTBD1000026"/>
    <s v="INTERNET ALBUM"/>
    <s v="IE"/>
    <d v="2023-11-01T00:00:00"/>
    <d v="2023-11-30T00:00:00"/>
    <s v="SPOTIFY USA INC"/>
    <n v="0.08"/>
    <n v="18"/>
  </r>
  <r>
    <s v="TBD RECORDS"/>
    <s v="TBR"/>
    <s v="TBD RECORDS"/>
    <s v="TBR"/>
    <s v="PORTABLE SUB STREAMS"/>
    <s v="12"/>
    <s v="PORTABLE SUBSCRIPTIONS"/>
    <s v="12"/>
    <s v="TRACK"/>
    <s v="T"/>
    <s v="THE HENRY CLAY PEOPLE"/>
    <x v="13"/>
    <s v="00884977617740"/>
    <s v="THE HENRY CLAY PEOPLE"/>
    <s v="SATURDAY NIGHT"/>
    <d v="2010-06-08T00:00:00"/>
    <s v="USTBD1000026"/>
    <s v="INTERNET ALBUM"/>
    <s v="IE"/>
    <d v="2023-10-01T00:00:00"/>
    <d v="2023-10-31T00:00:00"/>
    <s v="MUSICNET"/>
    <n v="0"/>
    <n v="1"/>
  </r>
  <r>
    <s v="TBD RECORDS"/>
    <s v="TBR"/>
    <s v="TBD RECORDS"/>
    <s v="TBR"/>
    <s v="PORTABLE SUB STREAMS"/>
    <s v="12"/>
    <s v="PORTABLE SUBSCRIPTIONS"/>
    <s v="12"/>
    <s v="TRACK"/>
    <s v="T"/>
    <s v="THE HENRY CLAY PEOPLE"/>
    <x v="13"/>
    <s v="00884977617740"/>
    <s v="THE HENRY CLAY PEOPLE"/>
    <s v="SLOW BURN"/>
    <d v="2010-06-08T00:00:00"/>
    <s v="USTBD1000022"/>
    <s v="INTERNET ALBUM"/>
    <s v="IE"/>
    <d v="2023-11-01T00:00:00"/>
    <d v="2023-11-30T00:00:00"/>
    <s v="AMAZON"/>
    <n v="0.02"/>
    <n v="2"/>
  </r>
  <r>
    <s v="TBD RECORDS"/>
    <s v="TBR"/>
    <s v="TBD RECORDS"/>
    <s v="TBR"/>
    <s v="PORTABLE SUB STREAMS"/>
    <s v="12"/>
    <s v="PORTABLE SUBSCRIPTIONS"/>
    <s v="12"/>
    <s v="TRACK"/>
    <s v="T"/>
    <s v="THE HENRY CLAY PEOPLE"/>
    <x v="13"/>
    <s v="00884977617740"/>
    <s v="THE HENRY CLAY PEOPLE"/>
    <s v="SLOW BURN"/>
    <d v="2010-06-08T00:00:00"/>
    <s v="USTBD1000022"/>
    <s v="INTERNET ALBUM"/>
    <s v="IE"/>
    <d v="2023-11-01T00:00:00"/>
    <d v="2023-11-30T00:00:00"/>
    <s v="SPOTIFY USA INC"/>
    <n v="0.24"/>
    <n v="56"/>
  </r>
  <r>
    <s v="TBD RECORDS"/>
    <s v="TBR"/>
    <s v="TBD RECORDS"/>
    <s v="TBR"/>
    <s v="PORTABLE SUB STREAMS"/>
    <s v="12"/>
    <s v="PORTABLE SUBSCRIPTIONS"/>
    <s v="12"/>
    <s v="TRACK"/>
    <s v="T"/>
    <s v="THE HENRY CLAY PEOPLE"/>
    <x v="13"/>
    <s v="00884977617740"/>
    <s v="THE HENRY CLAY PEOPLE"/>
    <s v="SLOW BURN"/>
    <d v="2010-06-08T00:00:00"/>
    <s v="USTBD1000022"/>
    <s v="INTERNET ALBUM"/>
    <s v="IE"/>
    <d v="2023-11-01T00:00:00"/>
    <d v="2023-11-30T00:00:00"/>
    <s v="YOU TUBE"/>
    <n v="0.01"/>
    <n v="1"/>
  </r>
  <r>
    <s v="TBD RECORDS"/>
    <s v="TBR"/>
    <s v="TBD RECORDS"/>
    <s v="TBR"/>
    <s v="PORTABLE SUB STREAMS"/>
    <s v="12"/>
    <s v="PORTABLE SUBSCRIPTIONS"/>
    <s v="12"/>
    <s v="TRACK"/>
    <s v="T"/>
    <s v="THE HENRY CLAY PEOPLE"/>
    <x v="13"/>
    <s v="00884977617740"/>
    <s v="THE HENRY CLAY PEOPLE"/>
    <s v="SLOW BURN"/>
    <d v="2010-06-08T00:00:00"/>
    <s v="USTBD1000022"/>
    <s v="INTERNET ALBUM"/>
    <s v="IE"/>
    <d v="2023-10-01T00:00:00"/>
    <d v="2023-10-31T00:00:00"/>
    <s v="WIMP/TIDAL"/>
    <n v="0.12"/>
    <n v="26"/>
  </r>
  <r>
    <s v="TBD RECORDS"/>
    <s v="TBR"/>
    <s v="TBD RECORDS"/>
    <s v="TBR"/>
    <s v="PORTABLE SUB STREAMS"/>
    <s v="12"/>
    <s v="PORTABLE SUBSCRIPTIONS"/>
    <s v="12"/>
    <s v="TRACK"/>
    <s v="T"/>
    <s v="THE HENRY CLAY PEOPLE"/>
    <x v="13"/>
    <s v="00884977617740"/>
    <s v="THE HENRY CLAY PEOPLE"/>
    <s v="THE DIGITAL KID"/>
    <d v="2010-06-08T00:00:00"/>
    <s v="USTBD1000021"/>
    <s v="INTERNET ALBUM"/>
    <s v="IE"/>
    <d v="2023-11-01T00:00:00"/>
    <d v="2023-11-30T00:00:00"/>
    <s v="AMAZON"/>
    <n v="0.02"/>
    <n v="2"/>
  </r>
  <r>
    <s v="TBD RECORDS"/>
    <s v="TBR"/>
    <s v="TBD RECORDS"/>
    <s v="TBR"/>
    <s v="PORTABLE SUB STREAMS"/>
    <s v="12"/>
    <s v="PORTABLE SUBSCRIPTIONS"/>
    <s v="12"/>
    <s v="TRACK"/>
    <s v="T"/>
    <s v="THE HENRY CLAY PEOPLE"/>
    <x v="13"/>
    <s v="00884977617740"/>
    <s v="THE HENRY CLAY PEOPLE"/>
    <s v="THE DIGITAL KID"/>
    <d v="2010-06-08T00:00:00"/>
    <s v="USTBD1000021"/>
    <s v="INTERNET ALBUM"/>
    <s v="IE"/>
    <d v="2023-11-01T00:00:00"/>
    <d v="2023-11-30T00:00:00"/>
    <s v="SPOTIFY USA INC"/>
    <n v="0.05"/>
    <n v="12"/>
  </r>
  <r>
    <s v="TBD RECORDS"/>
    <s v="TBR"/>
    <s v="TBD RECORDS"/>
    <s v="TBR"/>
    <s v="PORTABLE SUB STREAMS"/>
    <s v="12"/>
    <s v="PORTABLE SUBSCRIPTIONS"/>
    <s v="12"/>
    <s v="TRACK"/>
    <s v="T"/>
    <s v="THE HENRY CLAY PEOPLE"/>
    <x v="13"/>
    <s v="00884977617740"/>
    <s v="THE HENRY CLAY PEOPLE"/>
    <s v="THIS AIN'T A SCENE"/>
    <d v="2010-06-08T00:00:00"/>
    <s v="USTBD1000024"/>
    <s v="INTERNET ALBUM"/>
    <s v="IE"/>
    <d v="2023-11-01T00:00:00"/>
    <d v="2023-11-30T00:00:00"/>
    <s v="AMAZON"/>
    <n v="0.05"/>
    <n v="4"/>
  </r>
  <r>
    <s v="TBD RECORDS"/>
    <s v="TBR"/>
    <s v="TBD RECORDS"/>
    <s v="TBR"/>
    <s v="PORTABLE SUB STREAMS"/>
    <s v="12"/>
    <s v="PORTABLE SUBSCRIPTIONS"/>
    <s v="12"/>
    <s v="TRACK"/>
    <s v="T"/>
    <s v="THE HENRY CLAY PEOPLE"/>
    <x v="13"/>
    <s v="00884977617740"/>
    <s v="THE HENRY CLAY PEOPLE"/>
    <s v="THIS AIN'T A SCENE"/>
    <d v="2010-06-08T00:00:00"/>
    <s v="USTBD1000024"/>
    <s v="INTERNET ALBUM"/>
    <s v="IE"/>
    <d v="2023-11-01T00:00:00"/>
    <d v="2023-11-30T00:00:00"/>
    <s v="Pandora"/>
    <n v="0"/>
    <n v="1"/>
  </r>
  <r>
    <s v="TBD RECORDS"/>
    <s v="TBR"/>
    <s v="TBD RECORDS"/>
    <s v="TBR"/>
    <s v="PORTABLE SUB STREAMS"/>
    <s v="12"/>
    <s v="PORTABLE SUBSCRIPTIONS"/>
    <s v="12"/>
    <s v="TRACK"/>
    <s v="T"/>
    <s v="THE HENRY CLAY PEOPLE"/>
    <x v="13"/>
    <s v="00884977617740"/>
    <s v="THE HENRY CLAY PEOPLE"/>
    <s v="THIS AIN'T A SCENE"/>
    <d v="2010-06-08T00:00:00"/>
    <s v="USTBD1000024"/>
    <s v="INTERNET ALBUM"/>
    <s v="IE"/>
    <d v="2023-11-01T00:00:00"/>
    <d v="2023-11-30T00:00:00"/>
    <s v="SPOTIFY USA INC"/>
    <n v="0.43"/>
    <n v="102"/>
  </r>
  <r>
    <s v="TBD RECORDS"/>
    <s v="TBR"/>
    <s v="TBD RECORDS"/>
    <s v="TBR"/>
    <s v="PORTABLE SUB STREAMS"/>
    <s v="12"/>
    <s v="PORTABLE SUBSCRIPTIONS"/>
    <s v="12"/>
    <s v="TRACK"/>
    <s v="T"/>
    <s v="THE HENRY CLAY PEOPLE"/>
    <x v="13"/>
    <s v="00884977617740"/>
    <s v="THE HENRY CLAY PEOPLE"/>
    <s v="TWO LIVES AT THE END OF THE NIGHT"/>
    <d v="2010-06-08T00:00:00"/>
    <s v="USTBD1000043"/>
    <s v="INTERNET ALBUM"/>
    <s v="IE"/>
    <d v="2023-11-01T00:00:00"/>
    <d v="2023-11-30T00:00:00"/>
    <s v="AMAZON"/>
    <n v="0.04"/>
    <n v="3"/>
  </r>
  <r>
    <s v="TBD RECORDS"/>
    <s v="TBR"/>
    <s v="TBD RECORDS"/>
    <s v="TBR"/>
    <s v="PORTABLE SUB STREAMS"/>
    <s v="12"/>
    <s v="PORTABLE SUBSCRIPTIONS"/>
    <s v="12"/>
    <s v="TRACK"/>
    <s v="T"/>
    <s v="THE HENRY CLAY PEOPLE"/>
    <x v="13"/>
    <s v="00884977617740"/>
    <s v="THE HENRY CLAY PEOPLE"/>
    <s v="TWO LIVES AT THE END OF THE NIGHT"/>
    <d v="2010-06-08T00:00:00"/>
    <s v="USTBD1000043"/>
    <s v="INTERNET ALBUM"/>
    <s v="IE"/>
    <d v="2023-11-01T00:00:00"/>
    <d v="2023-11-30T00:00:00"/>
    <s v="SPOTIFY USA INC"/>
    <n v="0.09"/>
    <n v="21"/>
  </r>
  <r>
    <s v="TBD RECORDS"/>
    <s v="TBR"/>
    <s v="TBD RECORDS"/>
    <s v="TBR"/>
    <s v="PORTABLE SUB STREAMS"/>
    <s v="12"/>
    <s v="PORTABLE SUBSCRIPTIONS"/>
    <s v="12"/>
    <s v="TRACK"/>
    <s v="T"/>
    <s v="THE HENRY CLAY PEOPLE"/>
    <x v="13"/>
    <s v="00884977617740"/>
    <s v="THE HENRY CLAY PEOPLE"/>
    <s v="WORKING PART TIME"/>
    <d v="2010-06-08T00:00:00"/>
    <s v="USTBD1000019"/>
    <s v="INTERNET ALBUM"/>
    <s v="IE"/>
    <d v="2023-11-01T00:00:00"/>
    <d v="2023-11-30T00:00:00"/>
    <s v="AMAZON"/>
    <n v="0.02"/>
    <n v="2"/>
  </r>
  <r>
    <s v="TBD RECORDS"/>
    <s v="TBR"/>
    <s v="TBD RECORDS"/>
    <s v="TBR"/>
    <s v="PORTABLE SUB STREAMS"/>
    <s v="12"/>
    <s v="PORTABLE SUBSCRIPTIONS"/>
    <s v="12"/>
    <s v="TRACK"/>
    <s v="T"/>
    <s v="THE HENRY CLAY PEOPLE"/>
    <x v="13"/>
    <s v="00884977617740"/>
    <s v="THE HENRY CLAY PEOPLE"/>
    <s v="WORKING PART TIME"/>
    <d v="2010-06-08T00:00:00"/>
    <s v="USTBD1000019"/>
    <s v="INTERNET ALBUM"/>
    <s v="IE"/>
    <d v="2023-11-01T00:00:00"/>
    <d v="2023-11-30T00:00:00"/>
    <s v="SPOTIFY USA INC"/>
    <n v="0.28999999999999998"/>
    <n v="69"/>
  </r>
  <r>
    <s v="TBD RECORDS"/>
    <s v="TBR"/>
    <s v="TBD RECORDS"/>
    <s v="TBR"/>
    <s v="PORTABLE SUB STREAMS"/>
    <s v="12"/>
    <s v="PORTABLE SUBSCRIPTIONS"/>
    <s v="12"/>
    <s v="TRACK"/>
    <s v="T"/>
    <s v="THE HENRY CLAY PEOPLE"/>
    <x v="13"/>
    <s v="00884977617740"/>
    <s v="THE HENRY CLAY PEOPLE"/>
    <s v="WORKING PART TIME"/>
    <d v="2010-06-08T00:00:00"/>
    <s v="USTBD1000019"/>
    <s v="INTERNET ALBUM"/>
    <s v="IE"/>
    <d v="2023-10-01T00:00:00"/>
    <d v="2023-10-31T00:00:00"/>
    <s v="WIMP/TIDAL"/>
    <n v="0.01"/>
    <n v="1"/>
  </r>
  <r>
    <s v="TBD RECORDS"/>
    <s v="TBR"/>
    <s v="TBD RECORDS"/>
    <s v="TBR"/>
    <s v="PORTABLE SUB STREAMS"/>
    <s v="12"/>
    <s v="PORTABLE SUBSCRIPTIONS"/>
    <s v="12"/>
    <s v="TRACK"/>
    <s v="T"/>
    <s v="THE HENRY CLAY PEOPLE"/>
    <x v="13"/>
    <s v="00884977617740"/>
    <s v="THE HENRY CLAY PEOPLE"/>
    <s v="YOUR FAMOUS FRIENDS"/>
    <d v="2010-06-08T00:00:00"/>
    <s v="USTBD1000027"/>
    <s v="INTERNET ALBUM"/>
    <s v="IE"/>
    <d v="2023-11-01T00:00:00"/>
    <d v="2023-11-30T00:00:00"/>
    <s v="AMAZON"/>
    <n v="0.01"/>
    <n v="1"/>
  </r>
  <r>
    <s v="TBD RECORDS"/>
    <s v="TBR"/>
    <s v="TBD RECORDS"/>
    <s v="TBR"/>
    <s v="PORTABLE SUB STREAMS"/>
    <s v="12"/>
    <s v="PORTABLE SUBSCRIPTIONS"/>
    <s v="12"/>
    <s v="TRACK"/>
    <s v="T"/>
    <s v="THE HENRY CLAY PEOPLE"/>
    <x v="13"/>
    <s v="00884977617740"/>
    <s v="THE HENRY CLAY PEOPLE"/>
    <s v="YOUR FAMOUS FRIENDS"/>
    <d v="2010-06-08T00:00:00"/>
    <s v="USTBD1000027"/>
    <s v="INTERNET ALBUM"/>
    <s v="IE"/>
    <d v="2023-11-01T00:00:00"/>
    <d v="2023-11-30T00:00:00"/>
    <s v="SPOTIFY USA INC"/>
    <n v="0.05"/>
    <n v="13"/>
  </r>
  <r>
    <s v="TBD RECORDS"/>
    <s v="TBR"/>
    <s v="TBD RECORDS"/>
    <s v="TBR"/>
    <s v="PORTABLE SUB STREAMS"/>
    <s v="12"/>
    <s v="PORTABLE SUBSCRIPTIONS"/>
    <s v="12"/>
    <s v="TRACK"/>
    <s v="T"/>
    <s v="THE HENRY CLAY PEOPLE"/>
    <x v="13"/>
    <s v="00884977617740"/>
    <s v="THE HENRY CLAY PEOPLE"/>
    <s v="YOUR FAMOUS FRIENDS"/>
    <d v="2010-06-08T00:00:00"/>
    <s v="USTBD1000027"/>
    <s v="INTERNET ALBUM"/>
    <s v="IE"/>
    <d v="2023-08-01T00:00:00"/>
    <d v="2023-08-31T00:00:00"/>
    <s v="LISTEN/RHAPSODY"/>
    <n v="0.04"/>
    <n v="2"/>
  </r>
  <r>
    <s v="TBD RECORDS"/>
    <s v="TBR"/>
    <s v="TBD RECORDS"/>
    <s v="TBR"/>
    <s v="PROGRAMMED STREAMING"/>
    <s v="32"/>
    <s v="AD SUPPORTED STREAMS"/>
    <s v="C4"/>
    <s v="TRACK"/>
    <s v="T"/>
    <s v="OTHER LIVES"/>
    <x v="11"/>
    <s v="00880882156459"/>
    <s v="OTHER LIVES"/>
    <s v="EASY WAY OUT"/>
    <d v="2015-09-04T00:00:00"/>
    <s v="USATO1500149"/>
    <s v="ESGL AUDIO/SGL TRACK"/>
    <s v="ID"/>
    <d v="2023-11-01T00:00:00"/>
    <d v="2023-11-30T00:00:00"/>
    <s v="Pandora"/>
    <n v="0"/>
    <n v="1"/>
  </r>
  <r>
    <s v="TBD RECORDS"/>
    <s v="TBR"/>
    <s v="TBD RECORDS"/>
    <s v="TBR"/>
    <s v="PROGRAMMED STREAMING"/>
    <s v="32"/>
    <s v="AD SUPPORTED STREAMS"/>
    <s v="C4"/>
    <s v="TRACK"/>
    <s v="T"/>
    <s v="THE HENRY CLAY PEOPLE"/>
    <x v="13"/>
    <s v="00884977617740"/>
    <s v="THE HENRY CLAY PEOPLE"/>
    <s v="KEEP YOUR EYES CLOSED"/>
    <d v="2010-06-08T00:00:00"/>
    <s v="USTBD1000020"/>
    <s v="INTERNET ALBUM"/>
    <s v="IE"/>
    <d v="2023-11-01T00:00:00"/>
    <d v="2023-11-30T00:00:00"/>
    <s v="Pandora"/>
    <n v="0"/>
    <n v="1"/>
  </r>
  <r>
    <s v="TBD RECORDS"/>
    <s v="TBR"/>
    <s v="TBD RECORDS"/>
    <s v="TBR"/>
    <s v="PROGRAMMED STREAMING"/>
    <s v="32"/>
    <s v="AD SUPPORTED STREAMS"/>
    <s v="C4"/>
    <s v="TRACK"/>
    <s v="T"/>
    <s v="THE HENRY CLAY PEOPLE"/>
    <x v="13"/>
    <s v="00884977617740"/>
    <s v="THE HENRY CLAY PEOPLE"/>
    <s v="SATURDAY NIGHT"/>
    <d v="2010-06-08T00:00:00"/>
    <s v="USTBD1000026"/>
    <s v="INTERNET ALBUM"/>
    <s v="IE"/>
    <d v="2023-11-01T00:00:00"/>
    <d v="2023-11-30T00:00:00"/>
    <s v="Pandora"/>
    <n v="0"/>
    <n v="1"/>
  </r>
  <r>
    <s v="TBD RECORDS"/>
    <s v="TBR"/>
    <s v="TBD RECORDS"/>
    <s v="TBR"/>
    <s v="PROGRAMMED STREAMING"/>
    <s v="32"/>
    <s v="AD SUPPORTED STREAMS"/>
    <s v="C4"/>
    <s v="TRACK"/>
    <s v="T"/>
    <s v="THE HENRY CLAY PEOPLE"/>
    <x v="13"/>
    <s v="00884977617740"/>
    <s v="THE HENRY CLAY PEOPLE"/>
    <s v="SLOW BURN"/>
    <d v="2010-06-08T00:00:00"/>
    <s v="USTBD1000022"/>
    <s v="INTERNET ALBUM"/>
    <s v="IE"/>
    <d v="2023-11-01T00:00:00"/>
    <d v="2023-11-30T00:00:00"/>
    <s v="Pandora"/>
    <n v="0.01"/>
    <n v="3"/>
  </r>
  <r>
    <s v="TBD RECORDS"/>
    <s v="TBR"/>
    <s v="TBD RECORDS"/>
    <s v="TBR"/>
    <s v="PROGRAMMED STREAMING"/>
    <s v="32"/>
    <s v="AD SUPPORTED STREAMS"/>
    <s v="C4"/>
    <s v="TRACK"/>
    <s v="T"/>
    <s v="THE HENRY CLAY PEOPLE"/>
    <x v="13"/>
    <s v="00884977617740"/>
    <s v="THE HENRY CLAY PEOPLE"/>
    <s v="THE DIGITAL KID"/>
    <d v="2010-06-08T00:00:00"/>
    <s v="USTBD1000021"/>
    <s v="INTERNET ALBUM"/>
    <s v="IE"/>
    <d v="2023-11-01T00:00:00"/>
    <d v="2023-11-30T00:00:00"/>
    <s v="Pandora"/>
    <n v="0"/>
    <n v="1"/>
  </r>
  <r>
    <s v="TBD RECORDS"/>
    <s v="TBR"/>
    <s v="TBD RECORDS"/>
    <s v="TBR"/>
    <s v="PROGRAMMED STREAMING"/>
    <s v="32"/>
    <s v="AD SUPPORTED STREAMS"/>
    <s v="C4"/>
    <s v="TRACK"/>
    <s v="T"/>
    <s v="THE HENRY CLAY PEOPLE"/>
    <x v="13"/>
    <s v="00884977617740"/>
    <s v="THE HENRY CLAY PEOPLE"/>
    <s v="THIS AIN'T A SCENE"/>
    <d v="2010-06-08T00:00:00"/>
    <s v="USTBD1000024"/>
    <s v="INTERNET ALBUM"/>
    <s v="IE"/>
    <d v="2023-11-01T00:00:00"/>
    <d v="2023-11-30T00:00:00"/>
    <s v="Pandora"/>
    <n v="0.01"/>
    <n v="4"/>
  </r>
  <r>
    <s v="TBD RECORDS"/>
    <s v="TBR"/>
    <s v="TBD RECORDS"/>
    <s v="TBR"/>
    <s v="PROGRAMMED STREAMING"/>
    <s v="32"/>
    <s v="AD SUPPORTED STREAMS"/>
    <s v="C4"/>
    <s v="TRACK"/>
    <s v="T"/>
    <s v="THE HENRY CLAY PEOPLE"/>
    <x v="13"/>
    <s v="00884977617740"/>
    <s v="THE HENRY CLAY PEOPLE"/>
    <s v="TWO LIVES AT THE END OF THE NIGHT"/>
    <d v="2010-06-08T00:00:00"/>
    <s v="USTBD1000043"/>
    <s v="INTERNET ALBUM"/>
    <s v="IE"/>
    <d v="2023-11-01T00:00:00"/>
    <d v="2023-11-30T00:00:00"/>
    <s v="Pandora"/>
    <n v="0.01"/>
    <n v="3"/>
  </r>
  <r>
    <s v="TBD RECORDS"/>
    <s v="TBR"/>
    <s v="TBD RECORDS"/>
    <s v="TBR"/>
    <s v="PROGRAMMED STREAMING (NON-ROYALTY BEARING)"/>
    <s v="56"/>
    <s v="Programmed Streaming (non-royalty bearin"/>
    <s v="B8"/>
    <s v="TRACK"/>
    <s v="T"/>
    <s v="THE HENRY CLAY PEOPLE"/>
    <x v="13"/>
    <s v="00884977617740"/>
    <s v="THE HENRY CLAY PEOPLE"/>
    <s v="SLOW BURN"/>
    <d v="2010-06-08T00:00:00"/>
    <s v="USTBD1000022"/>
    <s v="INTERNET ALBUM"/>
    <s v="IE"/>
    <d v="2023-06-01T00:00:00"/>
    <d v="2023-06-30T00:00:00"/>
    <s v="BROADBAND INSTRUMENTS CORP."/>
    <n v="0"/>
    <n v="1"/>
  </r>
  <r>
    <s v="TBD RECORDS"/>
    <s v="TBR"/>
    <s v="TBD RECORDS"/>
    <s v="TBR"/>
    <s v="PROGRAMMED STREAMING (NON-ROYALTY BEARING)"/>
    <s v="56"/>
    <s v="Programmed Streaming (non-royalty bearin"/>
    <s v="B8"/>
    <s v="TRACK"/>
    <s v="T"/>
    <s v="THE HENRY CLAY PEOPLE"/>
    <x v="13"/>
    <s v="00884977617740"/>
    <s v="THE HENRY CLAY PEOPLE"/>
    <s v="WORKING PART TIME"/>
    <d v="2010-06-08T00:00:00"/>
    <s v="USTBD1000019"/>
    <s v="INTERNET ALBUM"/>
    <s v="IE"/>
    <d v="2023-10-01T00:00:00"/>
    <d v="2023-10-31T00:00:00"/>
    <s v="BROADBAND INSTRUMENTS CORP."/>
    <n v="0"/>
    <n v="1"/>
  </r>
  <r>
    <s v="TBD RECORDS"/>
    <s v="TBR"/>
    <s v="TBD RECORDS"/>
    <s v="TBR"/>
    <s v="PROGRAMMED STREAMING (NON-ROYALTY BEARING)"/>
    <s v="56"/>
    <s v="Programmed Streaming (non-royalty bearin"/>
    <s v="B8"/>
    <s v="TRACK"/>
    <s v="T"/>
    <s v="THE HENRY CLAY PEOPLE"/>
    <x v="13"/>
    <s v="00884977617740"/>
    <s v="THE HENRY CLAY PEOPLE"/>
    <s v="WORKING PART TIME"/>
    <d v="2010-06-08T00:00:00"/>
    <s v="USTBD1000019"/>
    <s v="INTERNET ALBUM"/>
    <s v="IE"/>
    <d v="2023-06-01T00:00:00"/>
    <d v="2023-06-30T00:00:00"/>
    <s v="BROADBAND INSTRUMENTS CORP."/>
    <n v="0"/>
    <n v="1"/>
  </r>
  <r>
    <s v="TBD RECORDS"/>
    <s v="TBR"/>
    <s v="TBD RECORDS"/>
    <s v="TBR"/>
    <s v="PROGRAMMED STREAMING (NON-ROYALTY BEARING)"/>
    <s v="56"/>
    <s v="Programmed Streaming (non-royalty bearin"/>
    <s v="B8"/>
    <s v="TRACK"/>
    <s v="T"/>
    <s v="THE HENRY CLAY PEOPLE"/>
    <x v="13"/>
    <s v="00884977617740"/>
    <s v="THE HENRY CLAY PEOPLE"/>
    <s v="WORKING PART TIME"/>
    <d v="2010-06-08T00:00:00"/>
    <s v="USTBD1000019"/>
    <s v="INTERNET ALBUM"/>
    <s v="IE"/>
    <d v="2023-05-01T00:00:00"/>
    <d v="2023-05-31T00:00:00"/>
    <s v="BROADBAND INSTRUMENTS CORP."/>
    <n v="0"/>
    <n v="2"/>
  </r>
  <r>
    <s v="TBD RECORDS"/>
    <s v="TBR"/>
    <s v="TBD RECORDS"/>
    <s v="TBR"/>
    <s v="Programmed Streaming (SoundExchange administered)"/>
    <s v="61"/>
    <s v="Programmed Streaming (SoundExchange admi"/>
    <s v="D3"/>
    <s v="TRACK"/>
    <s v="T"/>
    <s v="OTHER LIVES"/>
    <x v="10"/>
    <s v="00880882228255"/>
    <s v="OTHER LIVES"/>
    <s v="2 PYRAMIDS"/>
    <d v="2015-05-04T00:00:00"/>
    <s v="USTBD1500007"/>
    <s v="INTERNET ALBUM"/>
    <s v="IE"/>
    <d v="2023-06-01T00:00:00"/>
    <d v="2023-06-30T00:00:00"/>
    <s v="BROADBAND INSTRUMENTS CORP."/>
    <n v="0"/>
    <n v="1"/>
  </r>
  <r>
    <s v="TBD RECORDS"/>
    <s v="TBR"/>
    <s v="TBD RECORDS"/>
    <s v="TBR"/>
    <s v="Programmed Streaming (SoundExchange administered)"/>
    <s v="61"/>
    <s v="Programmed Streaming (SoundExchange admi"/>
    <s v="D3"/>
    <s v="TRACK"/>
    <s v="T"/>
    <s v="OTHER LIVES"/>
    <x v="10"/>
    <s v="00880882228255"/>
    <s v="OTHER LIVES"/>
    <s v="2 PYRAMIDS"/>
    <d v="2015-05-04T00:00:00"/>
    <s v="USTBD1500007"/>
    <s v="INTERNET ALBUM"/>
    <s v="IE"/>
    <d v="2023-04-01T00:00:00"/>
    <d v="2023-04-30T00:00:00"/>
    <s v="BROADBAND INSTRUMENTS CORP."/>
    <n v="0"/>
    <n v="1"/>
  </r>
  <r>
    <s v="TBD RECORDS"/>
    <s v="TBR"/>
    <s v="TBD RECORDS"/>
    <s v="TBR"/>
    <s v="Programmed Streaming (SoundExchange administered)"/>
    <s v="61"/>
    <s v="Programmed Streaming (SoundExchange admi"/>
    <s v="D3"/>
    <s v="TRACK"/>
    <s v="T"/>
    <s v="THE HENRY CLAY PEOPLE"/>
    <x v="13"/>
    <s v="00884977617740"/>
    <s v="THE HENRY CLAY PEOPLE"/>
    <s v="SLOW BURN"/>
    <d v="2010-06-08T00:00:00"/>
    <s v="USTBD1000022"/>
    <s v="INTERNET ALBUM"/>
    <s v="IE"/>
    <d v="2023-06-01T00:00:00"/>
    <d v="2023-06-30T00:00:00"/>
    <s v="BROADBAND INSTRUMENTS CORP."/>
    <n v="0"/>
    <n v="1"/>
  </r>
  <r>
    <s v="TBD RECORDS"/>
    <s v="TBR"/>
    <s v="TBD RECORDS"/>
    <s v="TBR"/>
    <s v="Programmed Streaming (SoundExchange administered)"/>
    <s v="61"/>
    <s v="Programmed Streaming (SoundExchange admi"/>
    <s v="D3"/>
    <s v="TRACK"/>
    <s v="T"/>
    <s v="THE HENRY CLAY PEOPLE"/>
    <x v="13"/>
    <s v="00884977617740"/>
    <s v="THE HENRY CLAY PEOPLE"/>
    <s v="WORKING PART TIME"/>
    <d v="2010-06-08T00:00:00"/>
    <s v="USTBD1000019"/>
    <s v="INTERNET ALBUM"/>
    <s v="IE"/>
    <d v="2023-10-01T00:00:00"/>
    <d v="2023-10-31T00:00:00"/>
    <s v="BROADBAND INSTRUMENTS CORP."/>
    <n v="0"/>
    <n v="1"/>
  </r>
  <r>
    <s v="TBD RECORDS"/>
    <s v="TBR"/>
    <s v="TBD RECORDS"/>
    <s v="TBR"/>
    <s v="Programmed Streaming (SoundExchange administered)"/>
    <s v="61"/>
    <s v="Programmed Streaming (SoundExchange admi"/>
    <s v="D3"/>
    <s v="TRACK"/>
    <s v="T"/>
    <s v="THE HENRY CLAY PEOPLE"/>
    <x v="13"/>
    <s v="00884977617740"/>
    <s v="THE HENRY CLAY PEOPLE"/>
    <s v="WORKING PART TIME"/>
    <d v="2010-06-08T00:00:00"/>
    <s v="USTBD1000019"/>
    <s v="INTERNET ALBUM"/>
    <s v="IE"/>
    <d v="2023-06-01T00:00:00"/>
    <d v="2023-06-30T00:00:00"/>
    <s v="BROADBAND INSTRUMENTS CORP."/>
    <n v="0"/>
    <n v="1"/>
  </r>
  <r>
    <s v="TBD RECORDS"/>
    <s v="TBR"/>
    <s v="TBD RECORDS"/>
    <s v="TBR"/>
    <s v="Programmed Streaming (SoundExchange administered)"/>
    <s v="61"/>
    <s v="Programmed Streaming (SoundExchange admi"/>
    <s v="D3"/>
    <s v="TRACK"/>
    <s v="T"/>
    <s v="THE HENRY CLAY PEOPLE"/>
    <x v="13"/>
    <s v="00884977617740"/>
    <s v="THE HENRY CLAY PEOPLE"/>
    <s v="WORKING PART TIME"/>
    <d v="2010-06-08T00:00:00"/>
    <s v="USTBD1000019"/>
    <s v="INTERNET ALBUM"/>
    <s v="IE"/>
    <d v="2023-05-01T00:00:00"/>
    <d v="2023-05-31T00:00:00"/>
    <s v="BROADBAND INSTRUMENTS CORP."/>
    <n v="0"/>
    <n v="3"/>
  </r>
  <r>
    <s v="TBD RECORDS"/>
    <s v="TBR"/>
    <s v="TBD RECORDS"/>
    <s v="TBR"/>
    <s v="STREAMS"/>
    <s v="2"/>
    <s v="PORTABLE SUBSCRIPTIONS"/>
    <s v="12"/>
    <s v="TRACK"/>
    <s v="T"/>
    <s v="OTHER LIVES"/>
    <x v="10"/>
    <s v="00880882228255"/>
    <s v="OTHER LIVES"/>
    <s v="2 PYRAMIDS"/>
    <d v="2015-05-04T00:00:00"/>
    <s v="USTBD1500007"/>
    <s v="INTERNET ALBUM"/>
    <s v="IE"/>
    <d v="2023-11-01T00:00:00"/>
    <d v="2023-11-30T00:00:00"/>
    <s v="Soundtrack Your Brand"/>
    <n v="0.01"/>
    <n v="3"/>
  </r>
  <r>
    <s v="TBD RECORDS"/>
    <s v="TBR"/>
    <s v="TBD RECORDS"/>
    <s v="TBR"/>
    <s v="STREAMS"/>
    <s v="2"/>
    <s v="PORTABLE SUBSCRIPTIONS"/>
    <s v="12"/>
    <s v="TRACK"/>
    <s v="T"/>
    <s v="OTHER LIVES"/>
    <x v="10"/>
    <s v="00880882228255"/>
    <s v="OTHER LIVES"/>
    <s v="2 PYRAMIDS"/>
    <d v="2015-05-04T00:00:00"/>
    <s v="USTBD1500007"/>
    <s v="INTERNET ALBUM"/>
    <s v="IE"/>
    <d v="2023-10-01T00:00:00"/>
    <d v="2023-10-31T00:00:00"/>
    <s v="Soundtrack Your Brand"/>
    <n v="0.01"/>
    <n v="3"/>
  </r>
  <r>
    <s v="TBD RECORDS"/>
    <s v="TBR"/>
    <s v="TBD RECORDS"/>
    <s v="TBR"/>
    <s v="STREAMS"/>
    <s v="2"/>
    <s v="PORTABLE SUBSCRIPTIONS"/>
    <s v="12"/>
    <s v="TRACK"/>
    <s v="T"/>
    <s v="OTHER LIVES"/>
    <x v="12"/>
    <s v="00880882227852"/>
    <s v="OTHER LIVES"/>
    <s v="RECONFIGURATION"/>
    <d v="2015-05-04T00:00:00"/>
    <s v="USTBD1500003"/>
    <s v="INTERNET ALBUM"/>
    <s v="IE"/>
    <d v="2023-10-01T00:00:00"/>
    <d v="2023-10-31T00:00:00"/>
    <s v="TOUCH TUNES"/>
    <n v="0.05"/>
    <n v="3"/>
  </r>
  <r>
    <s v="TBD RECORDS"/>
    <s v="TBR"/>
    <s v="TBD RECORDS"/>
    <s v="TBR"/>
    <s v="STREAMS"/>
    <s v="2"/>
    <s v="PORTABLE SUBSCRIPTIONS"/>
    <s v="12"/>
    <s v="TRACK"/>
    <s v="T"/>
    <s v="OTHER LIVES"/>
    <x v="15"/>
    <s v="00880882227456"/>
    <s v="OTHER LIVES"/>
    <s v="BEAT PRIMAL"/>
    <d v="2015-05-04T00:00:00"/>
    <s v="USTBD1500005"/>
    <s v="INTERNET ALBUM"/>
    <s v="IE"/>
    <d v="2023-10-01T00:00:00"/>
    <d v="2023-10-31T00:00:00"/>
    <s v="Soundtrack Your Brand"/>
    <n v="0"/>
    <n v="1"/>
  </r>
  <r>
    <s v="TBD RECORDS"/>
    <s v="TBR"/>
    <s v="TBD RECORDS"/>
    <s v="TBR"/>
    <s v="STREAMS"/>
    <s v="2"/>
    <s v="PORTABLE SUBSCRIPTIONS"/>
    <s v="12"/>
    <s v="TRACK"/>
    <s v="T"/>
    <s v="OTHER LIVES"/>
    <x v="15"/>
    <s v="00880882227456"/>
    <s v="OTHER LIVES"/>
    <s v="FAIR WEATHER"/>
    <d v="2015-05-04T00:00:00"/>
    <s v="USTBD1500001"/>
    <s v="INTERNET ALBUM"/>
    <s v="IE"/>
    <d v="2023-10-01T00:00:00"/>
    <d v="2023-10-31T00:00:00"/>
    <s v="Soundtrack Your Brand"/>
    <n v="0.01"/>
    <n v="9"/>
  </r>
  <r>
    <s v="TBD RECORDS"/>
    <s v="TBR"/>
    <s v="TBD RECORDS"/>
    <s v="TBR"/>
    <s v="SUB USER GENERATED STREAMS (UMG AUDIO)"/>
    <s v="71"/>
    <s v="USER GENERATED STREAMS"/>
    <s v="D7"/>
    <s v="TRACK"/>
    <s v="T"/>
    <s v="OTHER LIVES"/>
    <x v="10"/>
    <s v="00880882228255"/>
    <s v="OTHER LIVES"/>
    <s v="2 PYRAMIDS"/>
    <d v="2015-05-04T00:00:00"/>
    <s v="USTBD1500007"/>
    <s v="INTERNET ALBUM"/>
    <s v="IE"/>
    <d v="2023-11-01T00:00:00"/>
    <d v="2023-11-30T00:00:00"/>
    <s v="YOU TUBE"/>
    <n v="0.01"/>
    <n v="1"/>
  </r>
  <r>
    <s v="TBD RECORDS"/>
    <s v="TBR"/>
    <s v="TBD RECORDS"/>
    <s v="TBR"/>
    <s v="SUB USER GENERATED STREAMS (UMG AUDIO)"/>
    <s v="71"/>
    <s v="USER GENERATED STREAMS"/>
    <s v="D7"/>
    <s v="TRACK"/>
    <s v="T"/>
    <s v="OTHER LIVES"/>
    <x v="15"/>
    <s v="00880882227456"/>
    <s v="OTHER LIVES"/>
    <s v="EASY WAY OUT"/>
    <d v="2015-05-04T00:00:00"/>
    <s v="USTBD1500004"/>
    <s v="INTERNET ALBUM"/>
    <s v="IE"/>
    <d v="2023-11-01T00:00:00"/>
    <d v="2023-11-30T00:00:00"/>
    <s v="YOU TUBE"/>
    <n v="0.02"/>
    <n v="2"/>
  </r>
  <r>
    <s v="TBD RECORDS"/>
    <s v="TBR"/>
    <s v="TBD RECORDS"/>
    <s v="TBR"/>
    <s v="SUB USER GENERATED STREAMS (UMG AUDIO)"/>
    <s v="71"/>
    <s v="USER GENERATED STREAMS"/>
    <s v="D7"/>
    <s v="TRACK"/>
    <s v="T"/>
    <s v="OTHER LIVES"/>
    <x v="15"/>
    <s v="00880882227456"/>
    <s v="OTHER LIVES"/>
    <s v="ENGLISH SUMMER"/>
    <d v="2015-05-04T00:00:00"/>
    <s v="USTBD1500009"/>
    <s v="INTERNET ALBUM"/>
    <s v="IE"/>
    <d v="2023-11-01T00:00:00"/>
    <d v="2023-11-30T00:00:00"/>
    <s v="YOU TUBE"/>
    <n v="0.2"/>
    <n v="16"/>
  </r>
  <r>
    <s v="TBD RECORDS"/>
    <s v="TBR"/>
    <s v="TBD RECORDS"/>
    <s v="TBR"/>
    <s v="SUB USER GENERATED STREAMS (UMG AUDIO)"/>
    <s v="71"/>
    <s v="USER GENERATED STREAMS"/>
    <s v="D7"/>
    <s v="TRACK"/>
    <s v="T"/>
    <s v="OTHER LIVES"/>
    <x v="15"/>
    <s v="00880882227456"/>
    <s v="OTHER LIVES"/>
    <s v="RITUAL"/>
    <d v="2015-05-04T00:00:00"/>
    <s v="USTBD1500014"/>
    <s v="INTERNET ALBUM"/>
    <s v="IE"/>
    <d v="2023-11-01T00:00:00"/>
    <d v="2023-11-30T00:00:00"/>
    <s v="YOU TUBE"/>
    <n v="0.04"/>
    <n v="3"/>
  </r>
  <r>
    <s v="TBD RECORDS"/>
    <s v="TBR"/>
    <s v="TBD RECORDS"/>
    <s v="TBR"/>
    <s v="SUB USER GENERATED STREAMS (UMG AUDIO)"/>
    <s v="71"/>
    <s v="USER GENERATED STREAMS"/>
    <s v="D7"/>
    <s v="TRACK"/>
    <s v="T"/>
    <s v="OTHER LIVES"/>
    <x v="15"/>
    <s v="00880882227456"/>
    <s v="OTHER LIVES"/>
    <s v="UNTITLED"/>
    <d v="2015-05-04T00:00:00"/>
    <s v="USTBD1500010"/>
    <s v="INTERNET ALBUM"/>
    <s v="IE"/>
    <d v="2023-11-01T00:00:00"/>
    <d v="2023-11-30T00:00:00"/>
    <s v="YOU TUBE"/>
    <n v="0.09"/>
    <n v="11"/>
  </r>
  <r>
    <s v="TBD RECORDS"/>
    <s v="TBR"/>
    <s v="TBD RECORDS"/>
    <s v="TBR"/>
    <s v="SUBSCRIPTION PROGRAMMED STREAMING"/>
    <s v="55"/>
    <s v="PORTABLE SUBSCRIPTIONS"/>
    <s v="12"/>
    <s v="TRACK"/>
    <s v="T"/>
    <s v="OTHER LIVES"/>
    <x v="10"/>
    <s v="00880882228255"/>
    <s v="OTHER LIVES"/>
    <s v="2 PYRAMIDS"/>
    <d v="2015-05-04T00:00:00"/>
    <s v="USTBD1500007"/>
    <s v="INTERNET ALBUM"/>
    <s v="IE"/>
    <d v="2023-07-01T00:00:00"/>
    <d v="2023-07-31T00:00:00"/>
    <s v="BROADBAND INSTRUMENTS CORP."/>
    <n v="0.02"/>
    <n v="1"/>
  </r>
  <r>
    <s v="TBD RECORDS"/>
    <s v="TBR"/>
    <s v="TBD RECORDS"/>
    <s v="TBR"/>
    <s v="SUBSCRIPTION PROGRAMMED STREAMING"/>
    <s v="55"/>
    <s v="PORTABLE SUBSCRIPTIONS"/>
    <s v="12"/>
    <s v="TRACK"/>
    <s v="T"/>
    <s v="OTHER LIVES"/>
    <x v="10"/>
    <s v="00880882228255"/>
    <s v="OTHER LIVES"/>
    <s v="2 PYRAMIDS"/>
    <d v="2015-05-04T00:00:00"/>
    <s v="USTBD1500007"/>
    <s v="INTERNET ALBUM"/>
    <s v="IE"/>
    <d v="2023-06-01T00:00:00"/>
    <d v="2023-06-30T00:00:00"/>
    <s v="BROADBAND INSTRUMENTS CORP."/>
    <n v="0.04"/>
    <n v="3"/>
  </r>
  <r>
    <s v="TBD RECORDS"/>
    <s v="TBR"/>
    <s v="TBD RECORDS"/>
    <s v="TBR"/>
    <s v="SUBSCRIPTION PROGRAMMED STREAMING"/>
    <s v="55"/>
    <s v="PORTABLE SUBSCRIPTIONS"/>
    <s v="12"/>
    <s v="TRACK"/>
    <s v="T"/>
    <s v="OTHER LIVES"/>
    <x v="10"/>
    <s v="00880882228255"/>
    <s v="OTHER LIVES"/>
    <s v="2 PYRAMIDS"/>
    <d v="2015-05-04T00:00:00"/>
    <s v="USTBD1500007"/>
    <s v="INTERNET ALBUM"/>
    <s v="IE"/>
    <d v="2023-04-01T00:00:00"/>
    <d v="2023-04-30T00:00:00"/>
    <s v="BROADBAND INSTRUMENTS CORP."/>
    <n v="0.02"/>
    <n v="2"/>
  </r>
  <r>
    <s v="TBD RECORDS"/>
    <s v="TBR"/>
    <s v="TBD RECORDS"/>
    <s v="TBR"/>
    <s v="SUBSCRIPTION PROGRAMMED STREAMING"/>
    <s v="55"/>
    <s v="PORTABLE SUBSCRIPTIONS"/>
    <s v="12"/>
    <s v="TRACK"/>
    <s v="T"/>
    <s v="OTHER LIVES"/>
    <x v="11"/>
    <s v="00880882156459"/>
    <s v="OTHER LIVES"/>
    <s v="EASY WAY OUT"/>
    <d v="2015-09-04T00:00:00"/>
    <s v="USATO1500149"/>
    <s v="ESGL AUDIO/SGL TRACK"/>
    <s v="ID"/>
    <d v="2023-06-01T00:00:00"/>
    <d v="2023-06-30T00:00:00"/>
    <s v="BROADBAND INSTRUMENTS CORP."/>
    <n v="0.02"/>
    <n v="1"/>
  </r>
  <r>
    <s v="TBD RECORDS"/>
    <s v="TBR"/>
    <s v="TBD RECORDS"/>
    <s v="TBR"/>
    <s v="SUBSCRIPTION PROGRAMMED STREAMING"/>
    <s v="55"/>
    <s v="PORTABLE SUBSCRIPTIONS"/>
    <s v="12"/>
    <s v="TRACK"/>
    <s v="T"/>
    <s v="OTHER LIVES"/>
    <x v="11"/>
    <s v="00880882156459"/>
    <s v="OTHER LIVES"/>
    <s v="EASY WAY OUT"/>
    <d v="2015-09-04T00:00:00"/>
    <s v="USATO1500149"/>
    <s v="ESGL AUDIO/SGL TRACK"/>
    <s v="ID"/>
    <d v="2023-05-01T00:00:00"/>
    <d v="2023-05-31T00:00:00"/>
    <s v="BROADBAND INSTRUMENTS CORP."/>
    <n v="0.02"/>
    <n v="1"/>
  </r>
  <r>
    <s v="TBD RECORDS"/>
    <s v="TBR"/>
    <s v="TBD RECORDS"/>
    <s v="TBR"/>
    <s v="SUBSCRIPTION PROGRAMMED STREAMING"/>
    <s v="55"/>
    <s v="PORTABLE SUBSCRIPTIONS"/>
    <s v="12"/>
    <s v="TRACK"/>
    <s v="T"/>
    <s v="THE HENRY CLAY PEOPLE"/>
    <x v="13"/>
    <s v="00884977617740"/>
    <s v="THE HENRY CLAY PEOPLE"/>
    <s v="WORKING PART TIME"/>
    <d v="2010-06-08T00:00:00"/>
    <s v="USTBD1000019"/>
    <s v="INTERNET ALBUM"/>
    <s v="IE"/>
    <d v="2023-10-01T00:00:00"/>
    <d v="2023-10-31T00:00:00"/>
    <s v="BROADBAND INSTRUMENTS CORP."/>
    <n v="0.02"/>
    <n v="1"/>
  </r>
  <r>
    <s v="TBD RECORDS"/>
    <s v="TBR"/>
    <s v="TBD RECORDS"/>
    <s v="TBR"/>
    <s v="SUBSCRIPTION PROGRAMMED STREAMING"/>
    <s v="55"/>
    <s v="PORTABLE SUBSCRIPTIONS"/>
    <s v="12"/>
    <s v="TRACK"/>
    <s v="T"/>
    <s v="THE HENRY CLAY PEOPLE"/>
    <x v="13"/>
    <s v="00884977617740"/>
    <s v="THE HENRY CLAY PEOPLE"/>
    <s v="WORKING PART TIME"/>
    <d v="2010-06-08T00:00:00"/>
    <s v="USTBD1000019"/>
    <s v="INTERNET ALBUM"/>
    <s v="IE"/>
    <d v="2023-05-01T00:00:00"/>
    <d v="2023-05-31T00:00:00"/>
    <s v="BROADBAND INSTRUMENTS CORP."/>
    <n v="0.04"/>
    <n v="3"/>
  </r>
  <r>
    <s v="TBD RECORDS"/>
    <s v="TBR"/>
    <s v="TBD RECORDS"/>
    <s v="TBR"/>
    <s v="SUBSCRIPTION PROGRAMMED STREAMING"/>
    <s v="55"/>
    <s v="PORTABLE SUBSCRIPTIONS"/>
    <s v="12"/>
    <s v="TRACK"/>
    <s v="T"/>
    <s v="THE HENRY CLAY PEOPLE"/>
    <x v="13"/>
    <s v="00884977617740"/>
    <s v="THE HENRY CLAY PEOPLE"/>
    <s v="WORKING PART TIME"/>
    <d v="2010-06-08T00:00:00"/>
    <s v="USTBD1000019"/>
    <s v="INTERNET ALBUM"/>
    <s v="IE"/>
    <d v="2023-04-01T00:00:00"/>
    <d v="2023-04-30T00:00:00"/>
    <s v="BROADBAND INSTRUMENTS CORP."/>
    <n v="0.02"/>
    <n v="1"/>
  </r>
  <r>
    <s v="TBD RECORDS"/>
    <s v="TBR"/>
    <s v="TBD RECORDS"/>
    <s v="TBR"/>
    <s v="USER GENERATED STREAMS (UMG AUDIO / USER VIDEO)"/>
    <s v="70"/>
    <s v="USER GENERATED STREAMS"/>
    <s v="10"/>
    <s v="TRACK"/>
    <s v="T"/>
    <s v="OTHER LIVES"/>
    <x v="10"/>
    <s v="00880882228255"/>
    <s v="OTHER LIVES"/>
    <s v="2 PYRAMIDS"/>
    <d v="2015-05-04T00:00:00"/>
    <s v="USTBD1500007"/>
    <s v="INTERNET ALBUM"/>
    <s v="IE"/>
    <d v="2023-11-01T00:00:00"/>
    <d v="2023-11-30T00:00:00"/>
    <s v="YOU TUBE"/>
    <n v="0"/>
    <n v="7"/>
  </r>
  <r>
    <s v="TBD RECORDS"/>
    <s v="TBR"/>
    <s v="TBD RECORDS"/>
    <s v="TBR"/>
    <s v="USER GENERATED STREAMS (UMG AUDIO / USER VIDEO)"/>
    <s v="70"/>
    <s v="USER GENERATED STREAMS"/>
    <s v="10"/>
    <s v="TRACK"/>
    <s v="T"/>
    <s v="OTHER LIVES"/>
    <x v="11"/>
    <s v="00880882156459"/>
    <s v="OTHER LIVES"/>
    <s v="EASY WAY OUT"/>
    <d v="2015-09-04T00:00:00"/>
    <s v="USATO1500149"/>
    <s v="ESGL AUDIO/SGL TRACK"/>
    <s v="ID"/>
    <d v="2023-11-01T00:00:00"/>
    <d v="2023-11-30T00:00:00"/>
    <s v="Musical.ly"/>
    <n v="0"/>
    <n v="1"/>
  </r>
  <r>
    <s v="TBD RECORDS"/>
    <s v="TBR"/>
    <s v="TBD RECORDS"/>
    <s v="TBR"/>
    <s v="USER GENERATED STREAMS (UMG AUDIO / USER VIDEO)"/>
    <s v="70"/>
    <s v="USER GENERATED STREAMS"/>
    <s v="10"/>
    <s v="TRACK"/>
    <s v="T"/>
    <s v="OTHER LIVES"/>
    <x v="15"/>
    <s v="00880882227456"/>
    <s v="OTHER LIVES"/>
    <s v="EASY WAY OUT"/>
    <d v="2015-05-04T00:00:00"/>
    <s v="USTBD1500004"/>
    <s v="INTERNET ALBUM"/>
    <s v="IE"/>
    <d v="2023-11-01T00:00:00"/>
    <d v="2023-11-30T00:00:00"/>
    <s v="YOU TUBE"/>
    <n v="0"/>
    <n v="7"/>
  </r>
  <r>
    <s v="TBD RECORDS"/>
    <s v="TBR"/>
    <s v="TBD RECORDS"/>
    <s v="TBR"/>
    <s v="USER GENERATED STREAMS (UMG AUDIO / USER VIDEO)"/>
    <s v="70"/>
    <s v="USER GENERATED STREAMS"/>
    <s v="10"/>
    <s v="TRACK"/>
    <s v="T"/>
    <s v="OTHER LIVES"/>
    <x v="15"/>
    <s v="00880882227456"/>
    <s v="OTHER LIVES"/>
    <s v="ENGLISH SUMMER"/>
    <d v="2015-05-04T00:00:00"/>
    <s v="USTBD1500009"/>
    <s v="INTERNET ALBUM"/>
    <s v="IE"/>
    <d v="2023-11-01T00:00:00"/>
    <d v="2023-11-30T00:00:00"/>
    <s v="YOU TUBE"/>
    <n v="0.57999999999999996"/>
    <n v="165"/>
  </r>
  <r>
    <s v="TBD RECORDS"/>
    <s v="TBR"/>
    <s v="TBD RECORDS"/>
    <s v="TBR"/>
    <s v="USER GENERATED STREAMS (UMG AUDIO / USER VIDEO)"/>
    <s v="70"/>
    <s v="USER GENERATED STREAMS"/>
    <s v="10"/>
    <s v="TRACK"/>
    <s v="T"/>
    <s v="OTHER LIVES"/>
    <x v="15"/>
    <s v="00880882227456"/>
    <s v="OTHER LIVES"/>
    <s v="ENGLISH SUMMER"/>
    <d v="2015-05-04T00:00:00"/>
    <s v="USTBD1500009"/>
    <s v="INTERNET ALBUM"/>
    <s v="IE"/>
    <d v="2023-07-01T00:00:00"/>
    <d v="2023-07-31T00:00:00"/>
    <s v="YOUTUBE - MEDIA SALES"/>
    <n v="0.18"/>
    <n v="19"/>
  </r>
  <r>
    <s v="TBD RECORDS"/>
    <s v="TBR"/>
    <s v="TBD RECORDS"/>
    <s v="TBR"/>
    <s v="USER GENERATED STREAMS (UMG AUDIO / USER VIDEO)"/>
    <s v="70"/>
    <s v="USER GENERATED STREAMS"/>
    <s v="10"/>
    <s v="TRACK"/>
    <s v="T"/>
    <s v="OTHER LIVES"/>
    <x v="15"/>
    <s v="00880882227456"/>
    <s v="OTHER LIVES"/>
    <s v="NEW FOG"/>
    <d v="2015-05-04T00:00:00"/>
    <s v="USTBD1500006"/>
    <s v="INTERNET ALBUM"/>
    <s v="IE"/>
    <d v="2023-11-01T00:00:00"/>
    <d v="2023-11-30T00:00:00"/>
    <s v="YOU TUBE"/>
    <n v="0"/>
    <n v="4"/>
  </r>
  <r>
    <s v="TBD RECORDS"/>
    <s v="TBR"/>
    <s v="TBD RECORDS"/>
    <s v="TBR"/>
    <s v="USER GENERATED STREAMS (UMG AUDIO / USER VIDEO)"/>
    <s v="70"/>
    <s v="USER GENERATED STREAMS"/>
    <s v="10"/>
    <s v="TRACK"/>
    <s v="T"/>
    <s v="OTHER LIVES"/>
    <x v="15"/>
    <s v="00880882227456"/>
    <s v="OTHER LIVES"/>
    <s v="RITUAL"/>
    <d v="2015-05-04T00:00:00"/>
    <s v="USTBD1500014"/>
    <s v="INTERNET ALBUM"/>
    <s v="IE"/>
    <d v="2023-11-01T00:00:00"/>
    <d v="2023-11-30T00:00:00"/>
    <s v="YOU TUBE"/>
    <n v="0.05"/>
    <n v="23"/>
  </r>
  <r>
    <s v="TBD RECORDS"/>
    <s v="TBR"/>
    <s v="TBD RECORDS"/>
    <s v="TBR"/>
    <s v="USER GENERATED STREAMS (UMG AUDIO / USER VIDEO)"/>
    <s v="70"/>
    <s v="USER GENERATED STREAMS"/>
    <s v="10"/>
    <s v="TRACK"/>
    <s v="T"/>
    <s v="OTHER LIVES"/>
    <x v="15"/>
    <s v="00880882227456"/>
    <s v="OTHER LIVES"/>
    <s v="UNTITLED"/>
    <d v="2015-05-04T00:00:00"/>
    <s v="USTBD1500010"/>
    <s v="INTERNET ALBUM"/>
    <s v="IE"/>
    <d v="2023-11-01T00:00:00"/>
    <d v="2023-11-30T00:00:00"/>
    <s v="YOU TUBE"/>
    <n v="0"/>
    <n v="1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6E612F4-F853-4652-BC08-92B4CD2151D1}" name="PivotTable1" cacheId="0" applyNumberFormats="0" applyBorderFormats="0" applyFontFormats="0" applyPatternFormats="0" applyAlignmentFormats="0" applyWidthHeightFormats="1" dataCaption="Values" updatedVersion="8" minRefreshableVersion="3" useAutoFormatting="1" itemPrintTitles="1" createdVersion="4" indent="0" outline="1" outlineData="1" multipleFieldFilters="0">
  <location ref="A5:B12" firstHeaderRow="1" firstDataRow="1" firstDataCol="1" rowPageCount="2" colPageCount="1"/>
  <pivotFields count="21">
    <pivotField showAll="0"/>
    <pivotField showAll="0"/>
    <pivotField showAll="0"/>
    <pivotField axis="axisPage" showAll="0">
      <items count="2">
        <item x="0"/>
        <item t="default"/>
      </items>
    </pivotField>
    <pivotField axis="axisPage" showAll="0">
      <items count="2">
        <item x="0"/>
        <item t="default"/>
      </items>
    </pivotField>
    <pivotField showAll="0"/>
    <pivotField showAll="0"/>
    <pivotField showAll="0"/>
    <pivotField showAll="0"/>
    <pivotField showAll="0"/>
    <pivotField showAll="0"/>
    <pivotField dataField="1" numFmtId="4" showAll="0"/>
    <pivotField showAll="0"/>
    <pivotField axis="axisRow" showAll="0" sortType="descending">
      <items count="7">
        <item x="0"/>
        <item x="2"/>
        <item x="3"/>
        <item x="4"/>
        <item x="5"/>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defaultSubtotal="0"/>
    <pivotField showAll="0" defaultSubtotal="0"/>
    <pivotField showAll="0"/>
    <pivotField showAll="0" defaultSubtotal="0"/>
  </pivotFields>
  <rowFields count="1">
    <field x="13"/>
  </rowFields>
  <rowItems count="7">
    <i>
      <x v="5"/>
    </i>
    <i>
      <x v="1"/>
    </i>
    <i>
      <x v="4"/>
    </i>
    <i>
      <x v="2"/>
    </i>
    <i>
      <x/>
    </i>
    <i>
      <x v="3"/>
    </i>
    <i t="grand">
      <x/>
    </i>
  </rowItems>
  <colItems count="1">
    <i/>
  </colItems>
  <pageFields count="2">
    <pageField fld="4" item="0" hier="-1"/>
    <pageField fld="3" hier="-1"/>
  </pageFields>
  <dataFields count="1">
    <dataField name="Sum of Amount LC" fld="11" baseField="0" baseItem="0" numFmtId="43"/>
  </dataFields>
  <formats count="16">
    <format dxfId="16">
      <pivotArea field="13" grandCol="1" collapsedLevelsAreSubtotals="1" axis="axisRow" fieldPosition="0">
        <references count="1">
          <reference field="13" count="0"/>
        </references>
      </pivotArea>
    </format>
    <format dxfId="15">
      <pivotArea outline="0" collapsedLevelsAreSubtotals="1" fieldPosition="0"/>
    </format>
    <format dxfId="14">
      <pivotArea dataOnly="0" labelOnly="1" outline="0" fieldPosition="0">
        <references count="1">
          <reference field="4" count="1">
            <x v="0"/>
          </reference>
        </references>
      </pivotArea>
    </format>
    <format dxfId="13">
      <pivotArea dataOnly="0" labelOnly="1" outline="0" fieldPosition="0">
        <references count="2">
          <reference field="3" count="0"/>
          <reference field="4" count="1" selected="0">
            <x v="0"/>
          </reference>
        </references>
      </pivotArea>
    </format>
    <format dxfId="12">
      <pivotArea dataOnly="0" labelOnly="1" outline="0" axis="axisValues" fieldPosition="0"/>
    </format>
    <format dxfId="11">
      <pivotArea outline="0" collapsedLevelsAreSubtotals="1" fieldPosition="0"/>
    </format>
    <format dxfId="10">
      <pivotArea collapsedLevelsAreSubtotals="1" fieldPosition="0">
        <references count="1">
          <reference field="13" count="0"/>
        </references>
      </pivotArea>
    </format>
    <format dxfId="9">
      <pivotArea collapsedLevelsAreSubtotals="1" fieldPosition="0">
        <references count="1">
          <reference field="13" count="0"/>
        </references>
      </pivotArea>
    </format>
    <format dxfId="8">
      <pivotArea collapsedLevelsAreSubtotals="1" fieldPosition="0">
        <references count="1">
          <reference field="13" count="0"/>
        </references>
      </pivotArea>
    </format>
    <format dxfId="7">
      <pivotArea collapsedLevelsAreSubtotals="1" fieldPosition="0">
        <references count="1">
          <reference field="13" count="0"/>
        </references>
      </pivotArea>
    </format>
    <format dxfId="6">
      <pivotArea collapsedLevelsAreSubtotals="1" fieldPosition="0">
        <references count="1">
          <reference field="13" count="1">
            <x v="0"/>
          </reference>
        </references>
      </pivotArea>
    </format>
    <format dxfId="5">
      <pivotArea collapsedLevelsAreSubtotals="1" fieldPosition="0">
        <references count="1">
          <reference field="13" count="1">
            <x v="1"/>
          </reference>
        </references>
      </pivotArea>
    </format>
    <format dxfId="4">
      <pivotArea collapsedLevelsAreSubtotals="1" fieldPosition="0">
        <references count="1">
          <reference field="13" count="1">
            <x v="2"/>
          </reference>
        </references>
      </pivotArea>
    </format>
    <format dxfId="3">
      <pivotArea collapsedLevelsAreSubtotals="1" fieldPosition="0">
        <references count="1">
          <reference field="13" count="1">
            <x v="3"/>
          </reference>
        </references>
      </pivotArea>
    </format>
    <format dxfId="2">
      <pivotArea collapsedLevelsAreSubtotals="1" fieldPosition="0">
        <references count="1">
          <reference field="13" count="1">
            <x v="4"/>
          </reference>
        </references>
      </pivotArea>
    </format>
    <format dxfId="1">
      <pivotArea collapsedLevelsAreSubtotals="1" fieldPosition="0">
        <references count="1">
          <reference field="13"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8CF76AA-78EF-4D3A-884D-A31BDA6DE3FA}" name="PivotTable1" cacheId="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B20" firstHeaderRow="1" firstDataRow="1" firstDataCol="1"/>
  <pivotFields count="24">
    <pivotField showAll="0"/>
    <pivotField showAll="0"/>
    <pivotField showAll="0"/>
    <pivotField showAll="0"/>
    <pivotField showAll="0"/>
    <pivotField showAll="0"/>
    <pivotField showAll="0"/>
    <pivotField showAll="0"/>
    <pivotField showAll="0"/>
    <pivotField showAll="0"/>
    <pivotField showAll="0"/>
    <pivotField axis="axisRow" showAll="0">
      <items count="18">
        <item x="10"/>
        <item x="11"/>
        <item x="1"/>
        <item x="3"/>
        <item x="7"/>
        <item x="8"/>
        <item x="14"/>
        <item x="12"/>
        <item x="15"/>
        <item x="4"/>
        <item x="13"/>
        <item x="2"/>
        <item x="5"/>
        <item x="9"/>
        <item x="0"/>
        <item x="6"/>
        <item m="1" x="16"/>
        <item t="default"/>
      </items>
    </pivotField>
    <pivotField showAll="0"/>
    <pivotField showAll="0"/>
    <pivotField showAll="0"/>
    <pivotField showAll="0"/>
    <pivotField showAll="0"/>
    <pivotField showAll="0"/>
    <pivotField showAll="0"/>
    <pivotField showAll="0"/>
    <pivotField showAll="0"/>
    <pivotField showAll="0"/>
    <pivotField dataField="1" numFmtId="43" showAll="0"/>
    <pivotField numFmtId="37" showAll="0"/>
  </pivotFields>
  <rowFields count="1">
    <field x="11"/>
  </rowFields>
  <rowItems count="17">
    <i>
      <x/>
    </i>
    <i>
      <x v="1"/>
    </i>
    <i>
      <x v="2"/>
    </i>
    <i>
      <x v="3"/>
    </i>
    <i>
      <x v="4"/>
    </i>
    <i>
      <x v="5"/>
    </i>
    <i>
      <x v="6"/>
    </i>
    <i>
      <x v="7"/>
    </i>
    <i>
      <x v="8"/>
    </i>
    <i>
      <x v="9"/>
    </i>
    <i>
      <x v="10"/>
    </i>
    <i>
      <x v="11"/>
    </i>
    <i>
      <x v="12"/>
    </i>
    <i>
      <x v="13"/>
    </i>
    <i>
      <x v="14"/>
    </i>
    <i>
      <x v="15"/>
    </i>
    <i t="grand">
      <x/>
    </i>
  </rowItems>
  <colItems count="1">
    <i/>
  </colItems>
  <dataFields count="1">
    <dataField name="Sum of MTD Digital Revenue 202312" fld="22" baseField="0"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5" Type="http://schemas.openxmlformats.org/officeDocument/2006/relationships/drawing" Target="../drawings/drawing2.xml"/><Relationship Id="rId4" Type="http://schemas.openxmlformats.org/officeDocument/2006/relationships/customProperty" Target="../customProperty4.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ivotTable" Target="../pivotTables/pivotTable2.xml"/></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80"/>
  <sheetViews>
    <sheetView topLeftCell="B1" zoomScaleNormal="100" workbookViewId="0">
      <selection activeCell="B1" sqref="B1"/>
    </sheetView>
  </sheetViews>
  <sheetFormatPr defaultRowHeight="12.75"/>
  <cols>
    <col min="1" max="1" width="9" style="1" hidden="1" customWidth="1"/>
    <col min="2" max="2" width="5.5703125" style="1" customWidth="1"/>
    <col min="3" max="3" width="10.85546875" style="5" customWidth="1"/>
    <col min="4" max="4" width="26.85546875" style="5" customWidth="1"/>
    <col min="5" max="5" width="18.85546875" style="47" customWidth="1"/>
    <col min="6" max="6" width="10" customWidth="1"/>
    <col min="7" max="7" width="13.140625" customWidth="1"/>
  </cols>
  <sheetData>
    <row r="1" spans="1:14" ht="15">
      <c r="B1" s="4" t="s">
        <v>201</v>
      </c>
    </row>
    <row r="2" spans="1:14" ht="15">
      <c r="B2" s="4" t="s">
        <v>50</v>
      </c>
    </row>
    <row r="3" spans="1:14" ht="15">
      <c r="B3" s="4" t="s">
        <v>86</v>
      </c>
    </row>
    <row r="4" spans="1:14" ht="15">
      <c r="B4" s="4" t="s">
        <v>162</v>
      </c>
    </row>
    <row r="5" spans="1:14" s="1" customFormat="1" ht="15">
      <c r="B5" s="15" t="s">
        <v>537</v>
      </c>
      <c r="C5" s="5"/>
      <c r="D5" s="5"/>
      <c r="E5" s="47"/>
      <c r="F5"/>
    </row>
    <row r="6" spans="1:14" s="1" customFormat="1" ht="15">
      <c r="B6" s="15" t="s">
        <v>538</v>
      </c>
      <c r="C6" s="5"/>
      <c r="D6" s="5"/>
      <c r="E6" s="47"/>
    </row>
    <row r="7" spans="1:14" ht="15">
      <c r="C7" s="6"/>
      <c r="D7" s="6"/>
      <c r="E7" s="48"/>
    </row>
    <row r="8" spans="1:14" ht="15">
      <c r="A8" s="7" t="s">
        <v>6</v>
      </c>
      <c r="B8" s="4" t="s">
        <v>7</v>
      </c>
    </row>
    <row r="9" spans="1:14">
      <c r="A9" s="1">
        <v>500001</v>
      </c>
      <c r="C9" s="5" t="s">
        <v>8</v>
      </c>
      <c r="E9" s="10">
        <f>IF(ISERR(-GETPIVOTDATA("Amount LC",DataPivot!$A$5,"Reference Key 2","0000"&amp;A9)),0,-GETPIVOTDATA("Amount LC",DataPivot!$A$5,"Reference Key 2","0000"&amp;A9))</f>
        <v>209.55</v>
      </c>
      <c r="F9" s="37"/>
      <c r="G9" s="21"/>
    </row>
    <row r="10" spans="1:14">
      <c r="A10" s="1">
        <v>540001</v>
      </c>
      <c r="C10" s="5" t="s">
        <v>9</v>
      </c>
      <c r="E10" s="50">
        <f>IF(ISERR(-GETPIVOTDATA("Amount LC",DataPivot!$A$5,"Reference Key 2","0000"&amp;A10)),0,-GETPIVOTDATA("Amount LC",DataPivot!$A$5,"Reference Key 2","0000"&amp;A10))</f>
        <v>0</v>
      </c>
      <c r="N10" s="17"/>
    </row>
    <row r="11" spans="1:14">
      <c r="A11" s="1">
        <v>550001</v>
      </c>
      <c r="C11" s="5" t="s">
        <v>10</v>
      </c>
      <c r="E11" s="51">
        <f>IF(ISERR(-GETPIVOTDATA("Amount LC",DataPivot!$A$5,"Reference Key 2","0000"&amp;A11)),0,-GETPIVOTDATA("Amount LC",DataPivot!$A$5,"Reference Key 2","0000"&amp;A11))</f>
        <v>-32</v>
      </c>
    </row>
    <row r="12" spans="1:14">
      <c r="D12" s="5" t="s">
        <v>11</v>
      </c>
      <c r="E12" s="10">
        <f>SUM(E9:E11)</f>
        <v>177.55</v>
      </c>
      <c r="G12" s="41"/>
    </row>
    <row r="13" spans="1:14">
      <c r="E13" s="10"/>
      <c r="G13" s="41"/>
    </row>
    <row r="14" spans="1:14">
      <c r="C14" s="5" t="s">
        <v>189</v>
      </c>
      <c r="E14" s="52">
        <f>-GETPIVOTDATA("Amount LC",DataPivot!$A$5,"Reference Key 2","0000570001")-E15</f>
        <v>-31.07</v>
      </c>
      <c r="F14" s="36">
        <f>-E14/(E9+E11)</f>
        <v>0.17499295972965362</v>
      </c>
      <c r="G14" s="17"/>
      <c r="H14" s="17"/>
    </row>
    <row r="15" spans="1:14">
      <c r="A15" s="1">
        <v>570001</v>
      </c>
      <c r="C15" s="5" t="s">
        <v>54</v>
      </c>
      <c r="E15" s="42">
        <f>Reserves!D13</f>
        <v>10.94</v>
      </c>
    </row>
    <row r="16" spans="1:14">
      <c r="D16" s="5" t="s">
        <v>12</v>
      </c>
      <c r="E16" s="43">
        <f>SUM(E12:E15)</f>
        <v>157.42000000000002</v>
      </c>
      <c r="G16" s="17"/>
      <c r="I16" s="17"/>
      <c r="M16" s="17"/>
    </row>
    <row r="17" spans="1:7">
      <c r="E17" s="10"/>
    </row>
    <row r="18" spans="1:7">
      <c r="A18" s="1">
        <v>686001</v>
      </c>
      <c r="C18" s="5" t="s">
        <v>180</v>
      </c>
      <c r="E18" s="52">
        <f>-GETPIVOTDATA("Amount LC",DataPivot!$A$5,"Reference Key 2","0000686001")</f>
        <v>-15.54</v>
      </c>
      <c r="F18" s="36">
        <f>-E18/E12</f>
        <v>8.7524640946212318E-2</v>
      </c>
      <c r="G18" s="49"/>
    </row>
    <row r="19" spans="1:7">
      <c r="A19" s="1">
        <v>686005</v>
      </c>
      <c r="C19" s="5" t="s">
        <v>161</v>
      </c>
      <c r="E19" s="35">
        <f>IFERROR(-GETPIVOTDATA("Amount LC",DataPivot!$A$5,"Reference Key 2","0000686005"),0)</f>
        <v>0</v>
      </c>
      <c r="G19" s="17"/>
    </row>
    <row r="20" spans="1:7">
      <c r="A20" s="1">
        <v>687001</v>
      </c>
      <c r="C20" s="5" t="s">
        <v>13</v>
      </c>
      <c r="E20" s="10">
        <f>IF(ISERR(-GETPIVOTDATA("Amount LC",DataPivot!$A$5,"Reference Key 2","0000"&amp;A20)),0,-GETPIVOTDATA("Amount LC",DataPivot!$A$5,"Reference Key 2","0000"&amp;A20))</f>
        <v>0</v>
      </c>
    </row>
    <row r="21" spans="1:7">
      <c r="A21" s="1">
        <v>688001</v>
      </c>
      <c r="C21" s="5" t="s">
        <v>20</v>
      </c>
      <c r="E21" s="10">
        <v>0</v>
      </c>
    </row>
    <row r="22" spans="1:7">
      <c r="D22" s="5" t="s">
        <v>14</v>
      </c>
      <c r="E22" s="12">
        <f>SUM(E16:E21)</f>
        <v>141.88000000000002</v>
      </c>
    </row>
    <row r="23" spans="1:7">
      <c r="E23" s="10"/>
    </row>
    <row r="24" spans="1:7" ht="15">
      <c r="B24" s="4" t="s">
        <v>15</v>
      </c>
      <c r="E24" s="10"/>
    </row>
    <row r="25" spans="1:7">
      <c r="A25" s="1">
        <v>500002</v>
      </c>
      <c r="C25" s="5" t="s">
        <v>84</v>
      </c>
      <c r="E25" s="35">
        <f>-GETPIVOTDATA("Amount LC",DataPivot!$A$5,"Reference Key 2","0000500002")-E26-E27</f>
        <v>490.91</v>
      </c>
    </row>
    <row r="26" spans="1:7">
      <c r="C26" s="5" t="s">
        <v>85</v>
      </c>
      <c r="E26" s="35">
        <v>0</v>
      </c>
    </row>
    <row r="27" spans="1:7">
      <c r="C27" s="5" t="s">
        <v>156</v>
      </c>
      <c r="E27" s="10">
        <v>0</v>
      </c>
    </row>
    <row r="28" spans="1:7">
      <c r="C28" s="5" t="s">
        <v>157</v>
      </c>
      <c r="E28" s="52">
        <f>-GETPIVOTDATA("Amount LC",DataPivot!$A$5,"Reference Key 2","0000686002")-E30-E29</f>
        <v>-17.18</v>
      </c>
      <c r="F28" s="36">
        <f>E28/-E25</f>
        <v>3.4996231488460205E-2</v>
      </c>
      <c r="G28" s="17"/>
    </row>
    <row r="29" spans="1:7">
      <c r="A29" s="1">
        <v>686002</v>
      </c>
      <c r="C29" s="5" t="s">
        <v>158</v>
      </c>
      <c r="E29" s="35">
        <v>0</v>
      </c>
      <c r="G29" s="17"/>
    </row>
    <row r="30" spans="1:7">
      <c r="C30" s="5" t="s">
        <v>203</v>
      </c>
      <c r="E30" s="35">
        <f>-E27*5.75%</f>
        <v>0</v>
      </c>
    </row>
    <row r="31" spans="1:7">
      <c r="C31" s="5" t="s">
        <v>20</v>
      </c>
      <c r="E31" s="10">
        <f>IFERROR(-GETPIVOTDATA("Amount LC",DataPivot!$A$5,"Reference Key 2","0000688002")-E32,0)</f>
        <v>0</v>
      </c>
    </row>
    <row r="32" spans="1:7">
      <c r="C32" s="5" t="s">
        <v>163</v>
      </c>
      <c r="E32" s="10">
        <v>0</v>
      </c>
    </row>
    <row r="33" spans="1:7">
      <c r="D33" s="5" t="s">
        <v>16</v>
      </c>
      <c r="E33" s="12">
        <f>SUM(E25:E32)</f>
        <v>473.73</v>
      </c>
    </row>
    <row r="34" spans="1:7">
      <c r="E34" s="11"/>
    </row>
    <row r="35" spans="1:7" ht="15">
      <c r="B35" s="4" t="s">
        <v>17</v>
      </c>
      <c r="E35" s="10"/>
    </row>
    <row r="36" spans="1:7">
      <c r="C36" s="5" t="s">
        <v>18</v>
      </c>
      <c r="E36" s="10"/>
    </row>
    <row r="37" spans="1:7">
      <c r="A37" s="1">
        <v>502001</v>
      </c>
      <c r="D37" s="5" t="s">
        <v>156</v>
      </c>
      <c r="E37" s="35">
        <v>0</v>
      </c>
      <c r="G37" s="5"/>
    </row>
    <row r="38" spans="1:7">
      <c r="A38" s="1">
        <v>610004</v>
      </c>
      <c r="D38" s="5" t="s">
        <v>20</v>
      </c>
      <c r="E38" s="35">
        <v>0</v>
      </c>
    </row>
    <row r="39" spans="1:7">
      <c r="D39" s="5" t="s">
        <v>199</v>
      </c>
      <c r="E39" s="10">
        <v>0</v>
      </c>
    </row>
    <row r="40" spans="1:7">
      <c r="D40" s="5" t="s">
        <v>200</v>
      </c>
      <c r="E40" s="10">
        <f>-E39*20%</f>
        <v>0</v>
      </c>
      <c r="F40" s="17"/>
    </row>
    <row r="41" spans="1:7">
      <c r="D41" s="5" t="s">
        <v>21</v>
      </c>
      <c r="E41" s="12">
        <f>+E39+E40</f>
        <v>0</v>
      </c>
    </row>
    <row r="42" spans="1:7">
      <c r="E42" s="10">
        <v>0</v>
      </c>
    </row>
    <row r="43" spans="1:7">
      <c r="C43" s="5" t="s">
        <v>22</v>
      </c>
      <c r="E43" s="10"/>
    </row>
    <row r="44" spans="1:7">
      <c r="A44" s="1">
        <v>503501</v>
      </c>
      <c r="D44" s="5" t="s">
        <v>55</v>
      </c>
      <c r="E44" s="10"/>
    </row>
    <row r="45" spans="1:7">
      <c r="A45" s="1">
        <v>610101</v>
      </c>
      <c r="D45" s="5" t="s">
        <v>20</v>
      </c>
      <c r="E45" s="10"/>
    </row>
    <row r="46" spans="1:7" ht="15">
      <c r="B46" s="4"/>
      <c r="D46" s="5" t="s">
        <v>23</v>
      </c>
      <c r="E46" s="12">
        <f>SUM(E44:E45)</f>
        <v>0</v>
      </c>
    </row>
    <row r="47" spans="1:7" ht="15">
      <c r="B47" s="4"/>
      <c r="E47" s="11"/>
    </row>
    <row r="48" spans="1:7" ht="15" hidden="1">
      <c r="B48" s="4" t="s">
        <v>24</v>
      </c>
      <c r="E48" s="11"/>
    </row>
    <row r="49" spans="1:5" ht="15" hidden="1">
      <c r="A49" s="1">
        <v>500003</v>
      </c>
      <c r="B49" s="4"/>
      <c r="C49" s="5" t="s">
        <v>19</v>
      </c>
      <c r="E49" s="10">
        <f>IF(ISERR(-GETPIVOTDATA("Amount LC",DataPivot!$A$5,"Reference Key 2","0000"&amp;A49)),0,-GETPIVOTDATA("Amount LC",DataPivot!$A$5,"Reference Key 2","0000"&amp;A49))</f>
        <v>0</v>
      </c>
    </row>
    <row r="50" spans="1:5" ht="15" hidden="1">
      <c r="A50" s="1">
        <v>610003</v>
      </c>
      <c r="B50" s="4"/>
      <c r="C50" s="5" t="s">
        <v>20</v>
      </c>
      <c r="E50" s="10">
        <f>IF(ISERR(-GETPIVOTDATA("Amount LC",DataPivot!$A$5,"Reference Key 2","0000"&amp;A50)),0,-GETPIVOTDATA("Amount LC",DataPivot!$A$5,"Reference Key 2","0000"&amp;A50))</f>
        <v>0</v>
      </c>
    </row>
    <row r="51" spans="1:5" ht="15" hidden="1">
      <c r="B51" s="4"/>
      <c r="D51" s="5" t="s">
        <v>25</v>
      </c>
      <c r="E51" s="12">
        <f>SUM(E49:E50)</f>
        <v>0</v>
      </c>
    </row>
    <row r="52" spans="1:5" ht="15" hidden="1">
      <c r="B52" s="4"/>
      <c r="E52" s="11"/>
    </row>
    <row r="53" spans="1:5" ht="15" hidden="1">
      <c r="B53" s="4" t="s">
        <v>26</v>
      </c>
      <c r="E53" s="11"/>
    </row>
    <row r="54" spans="1:5" ht="15" hidden="1">
      <c r="A54" s="1">
        <v>640001</v>
      </c>
      <c r="B54" s="4"/>
      <c r="C54" s="5" t="s">
        <v>27</v>
      </c>
      <c r="E54" s="10">
        <f>IF(ISERR(-GETPIVOTDATA("Amount LC",DataPivot!$A$5,"Reference Key 2","0000"&amp;A54)),0,-GETPIVOTDATA("Amount LC",DataPivot!$A$5,"Reference Key 2","0000"&amp;A54))</f>
        <v>0</v>
      </c>
    </row>
    <row r="55" spans="1:5" ht="15" hidden="1">
      <c r="A55" s="1">
        <v>641001</v>
      </c>
      <c r="B55" s="4"/>
      <c r="C55" s="5" t="s">
        <v>28</v>
      </c>
      <c r="E55" s="10">
        <f>IF(ISERR(-GETPIVOTDATA("Amount LC",DataPivot!$A$5,"Reference Key 2","0000"&amp;A55)),0,-GETPIVOTDATA("Amount LC",DataPivot!$A$5,"Reference Key 2","0000"&amp;A55))</f>
        <v>0</v>
      </c>
    </row>
    <row r="56" spans="1:5" ht="15" hidden="1">
      <c r="A56" s="1">
        <v>642001</v>
      </c>
      <c r="B56" s="4"/>
      <c r="C56" s="5" t="s">
        <v>29</v>
      </c>
      <c r="E56" s="10">
        <f>IF(ISERR(-GETPIVOTDATA("Amount LC",DataPivot!$A$5,"Reference Key 2","0000"&amp;A56)),0,-GETPIVOTDATA("Amount LC",DataPivot!$A$5,"Reference Key 2","0000"&amp;A56))</f>
        <v>0</v>
      </c>
    </row>
    <row r="57" spans="1:5" ht="15" hidden="1">
      <c r="A57" s="1">
        <v>819101</v>
      </c>
      <c r="B57" s="4"/>
      <c r="C57" s="5" t="s">
        <v>30</v>
      </c>
      <c r="E57" s="10">
        <f>IF(ISERR(-GETPIVOTDATA("Amount LC",DataPivot!$A$5,"Reference Key 2","0000"&amp;A57)),0,-GETPIVOTDATA("Amount LC",DataPivot!$A$5,"Reference Key 2","0000"&amp;A57))</f>
        <v>0</v>
      </c>
    </row>
    <row r="58" spans="1:5" ht="15">
      <c r="B58" s="4"/>
      <c r="E58" s="10"/>
    </row>
    <row r="59" spans="1:5" ht="15">
      <c r="B59" s="4" t="s">
        <v>31</v>
      </c>
      <c r="E59" s="12">
        <f>E22+E33+E41+E46+E51+E37+SUM(E54:E57)</f>
        <v>615.61</v>
      </c>
    </row>
    <row r="60" spans="1:5" ht="15">
      <c r="B60" s="4"/>
      <c r="E60" s="10"/>
    </row>
    <row r="61" spans="1:5" ht="15" hidden="1">
      <c r="A61" s="1">
        <v>900000</v>
      </c>
      <c r="B61" s="4"/>
      <c r="C61" s="8" t="s">
        <v>32</v>
      </c>
      <c r="E61" s="13">
        <f>-E59*F61</f>
        <v>0</v>
      </c>
    </row>
    <row r="62" spans="1:5" ht="15">
      <c r="A62" s="1">
        <v>999999</v>
      </c>
      <c r="B62" s="4" t="s">
        <v>33</v>
      </c>
      <c r="E62" s="11">
        <f>E59+E61</f>
        <v>615.61</v>
      </c>
    </row>
    <row r="63" spans="1:5" ht="15">
      <c r="A63" s="1">
        <v>640000</v>
      </c>
      <c r="B63" s="4"/>
      <c r="C63" s="5" t="s">
        <v>36</v>
      </c>
      <c r="E63" s="10">
        <f>IF(ISERR(-GETPIVOTDATA("Amount LC",DataPivot!$A$5,"Reference Key 2","0000"&amp;A63)),0,-GETPIVOTDATA("Amount LC",DataPivot!$A$5,"Reference Key 2","0000"&amp;A63))</f>
        <v>0</v>
      </c>
    </row>
    <row r="64" spans="1:5" ht="15">
      <c r="A64" s="1">
        <v>900020</v>
      </c>
      <c r="B64" s="4"/>
      <c r="C64" s="5" t="s">
        <v>37</v>
      </c>
      <c r="E64" s="50">
        <f>-E65</f>
        <v>-519.11</v>
      </c>
    </row>
    <row r="65" spans="1:5" ht="15">
      <c r="A65" s="1">
        <v>900030</v>
      </c>
      <c r="B65" s="4"/>
      <c r="C65" s="5" t="s">
        <v>38</v>
      </c>
      <c r="E65" s="10">
        <v>519.11</v>
      </c>
    </row>
    <row r="66" spans="1:5" ht="15">
      <c r="A66" s="1">
        <v>900040</v>
      </c>
      <c r="B66" s="4"/>
      <c r="C66" s="5" t="s">
        <v>34</v>
      </c>
      <c r="E66" s="13">
        <v>0</v>
      </c>
    </row>
    <row r="67" spans="1:5" ht="15.75" thickBot="1">
      <c r="B67" s="4" t="s">
        <v>35</v>
      </c>
      <c r="E67" s="14">
        <f>SUM(E62:E66)</f>
        <v>615.61</v>
      </c>
    </row>
    <row r="68" spans="1:5" ht="15.75" thickTop="1">
      <c r="B68" s="4"/>
    </row>
    <row r="69" spans="1:5">
      <c r="D69" s="9"/>
    </row>
    <row r="70" spans="1:5">
      <c r="B70"/>
      <c r="E70" s="16"/>
    </row>
    <row r="71" spans="1:5">
      <c r="E71" s="16"/>
    </row>
    <row r="72" spans="1:5">
      <c r="E72" s="16"/>
    </row>
    <row r="73" spans="1:5">
      <c r="E73" s="16"/>
    </row>
    <row r="74" spans="1:5">
      <c r="E74" s="16"/>
    </row>
    <row r="75" spans="1:5">
      <c r="E75" s="16"/>
    </row>
    <row r="76" spans="1:5">
      <c r="E76" s="16"/>
    </row>
    <row r="80" spans="1:5">
      <c r="D80" s="6"/>
    </row>
  </sheetData>
  <printOptions horizontalCentered="1"/>
  <pageMargins left="0.7" right="0.7" top="0.75" bottom="0.75" header="0.3" footer="0.3"/>
  <pageSetup scale="84" orientation="portrait"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00"/>
  </sheetPr>
  <dimension ref="A2:B12"/>
  <sheetViews>
    <sheetView topLeftCell="A3" workbookViewId="0">
      <selection activeCell="B1" sqref="B1"/>
    </sheetView>
  </sheetViews>
  <sheetFormatPr defaultRowHeight="12.75"/>
  <cols>
    <col min="1" max="1" width="16.140625" bestFit="1" customWidth="1"/>
    <col min="2" max="2" width="17.140625" bestFit="1" customWidth="1"/>
    <col min="3" max="3" width="11.85546875" bestFit="1" customWidth="1"/>
    <col min="4" max="4" width="11.7109375" customWidth="1"/>
    <col min="5" max="5" width="20.42578125" bestFit="1" customWidth="1"/>
    <col min="6" max="6" width="23.5703125" bestFit="1" customWidth="1"/>
    <col min="7" max="7" width="25.85546875" bestFit="1" customWidth="1"/>
    <col min="8" max="8" width="12.28515625" customWidth="1"/>
    <col min="9" max="10" width="11.7109375" customWidth="1"/>
  </cols>
  <sheetData>
    <row r="2" spans="1:2">
      <c r="A2" s="2" t="s">
        <v>1</v>
      </c>
      <c r="B2" t="s">
        <v>49</v>
      </c>
    </row>
    <row r="3" spans="1:2">
      <c r="A3" s="2" t="s">
        <v>0</v>
      </c>
      <c r="B3" t="s">
        <v>5</v>
      </c>
    </row>
    <row r="5" spans="1:2">
      <c r="A5" s="2" t="s">
        <v>3</v>
      </c>
      <c r="B5" t="s">
        <v>4</v>
      </c>
    </row>
    <row r="6" spans="1:2">
      <c r="A6" s="3" t="s">
        <v>229</v>
      </c>
      <c r="B6" s="17">
        <v>32</v>
      </c>
    </row>
    <row r="7" spans="1:2">
      <c r="A7" s="3" t="s">
        <v>48</v>
      </c>
      <c r="B7" s="29">
        <v>20.130000000000003</v>
      </c>
    </row>
    <row r="8" spans="1:2">
      <c r="A8" s="3" t="s">
        <v>56</v>
      </c>
      <c r="B8" s="29">
        <v>17.18</v>
      </c>
    </row>
    <row r="9" spans="1:2">
      <c r="A9" s="3" t="s">
        <v>46</v>
      </c>
      <c r="B9" s="29">
        <v>15.54</v>
      </c>
    </row>
    <row r="10" spans="1:2">
      <c r="A10" s="3" t="s">
        <v>47</v>
      </c>
      <c r="B10" s="29">
        <v>-209.55</v>
      </c>
    </row>
    <row r="11" spans="1:2">
      <c r="A11" s="3" t="s">
        <v>57</v>
      </c>
      <c r="B11" s="29">
        <v>-490.91</v>
      </c>
    </row>
    <row r="12" spans="1:2">
      <c r="A12" s="3" t="s">
        <v>2</v>
      </c>
      <c r="B12" s="17">
        <v>-615.61000000000013</v>
      </c>
    </row>
  </sheetData>
  <pageMargins left="0.7" right="0.7" top="0.75" bottom="0.75" header="0.3" footer="0.3"/>
  <pageSetup orientation="portrait" r:id="rId2"/>
  <customProperties>
    <customPr name="_pios_id" r:id="rId3"/>
    <customPr name="EpmWorksheetKeyString_GUID" r:id="rId4"/>
  </customPropertie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0000"/>
  </sheetPr>
  <dimension ref="A1:W14"/>
  <sheetViews>
    <sheetView topLeftCell="F1" workbookViewId="0">
      <selection activeCell="B1" sqref="B1"/>
    </sheetView>
  </sheetViews>
  <sheetFormatPr defaultColWidth="9.140625" defaultRowHeight="12.75"/>
  <cols>
    <col min="1" max="8" width="9.140625" style="38"/>
    <col min="9" max="9" width="10.28515625" style="38" customWidth="1"/>
    <col min="10" max="10" width="9.140625" style="46"/>
    <col min="11" max="11" width="10.42578125" style="46" bestFit="1" customWidth="1"/>
    <col min="12" max="12" width="9.85546875" style="46" bestFit="1" customWidth="1"/>
    <col min="13" max="13" width="9.140625" style="38"/>
    <col min="14" max="14" width="17.140625" style="38" customWidth="1"/>
    <col min="15" max="15" width="9.140625" style="38"/>
    <col min="16" max="16" width="13.7109375" style="38" customWidth="1"/>
    <col min="17" max="16384" width="9.140625" style="38"/>
  </cols>
  <sheetData>
    <row r="1" spans="1:23" ht="25.5">
      <c r="A1" s="67" t="s">
        <v>64</v>
      </c>
      <c r="B1" s="67" t="s">
        <v>65</v>
      </c>
      <c r="C1" s="67" t="s">
        <v>185</v>
      </c>
      <c r="D1" s="76" t="s">
        <v>0</v>
      </c>
      <c r="E1" s="67" t="s">
        <v>1</v>
      </c>
      <c r="F1" s="67" t="s">
        <v>197</v>
      </c>
      <c r="G1" s="67" t="s">
        <v>66</v>
      </c>
      <c r="H1" s="67" t="s">
        <v>236</v>
      </c>
      <c r="I1" s="67" t="s">
        <v>67</v>
      </c>
      <c r="J1" s="76" t="s">
        <v>170</v>
      </c>
      <c r="K1" s="67" t="s">
        <v>68</v>
      </c>
      <c r="L1" s="67" t="s">
        <v>69</v>
      </c>
      <c r="M1" s="76" t="s">
        <v>70</v>
      </c>
      <c r="N1" s="67" t="s">
        <v>71</v>
      </c>
      <c r="O1" s="67" t="s">
        <v>198</v>
      </c>
      <c r="P1" s="67" t="s">
        <v>72</v>
      </c>
      <c r="Q1" s="67" t="s">
        <v>73</v>
      </c>
      <c r="R1" s="67" t="s">
        <v>74</v>
      </c>
      <c r="S1" s="67" t="s">
        <v>75</v>
      </c>
      <c r="T1" s="67" t="s">
        <v>237</v>
      </c>
      <c r="U1" s="67" t="s">
        <v>76</v>
      </c>
    </row>
    <row r="2" spans="1:23">
      <c r="A2" s="38" t="s">
        <v>77</v>
      </c>
      <c r="B2" s="38" t="s">
        <v>78</v>
      </c>
      <c r="C2" s="38" t="s">
        <v>79</v>
      </c>
      <c r="D2" s="38" t="s">
        <v>80</v>
      </c>
      <c r="E2" s="38" t="s">
        <v>49</v>
      </c>
      <c r="F2" s="38" t="s">
        <v>166</v>
      </c>
      <c r="G2" s="38" t="s">
        <v>526</v>
      </c>
      <c r="H2" s="38" t="s">
        <v>219</v>
      </c>
      <c r="I2" s="68">
        <v>45291</v>
      </c>
      <c r="J2" s="38" t="s">
        <v>398</v>
      </c>
      <c r="K2" s="38" t="s">
        <v>224</v>
      </c>
      <c r="L2" s="69">
        <v>-209.55</v>
      </c>
      <c r="M2" s="38" t="s">
        <v>81</v>
      </c>
      <c r="N2" s="38" t="s">
        <v>47</v>
      </c>
      <c r="O2" s="38" t="s">
        <v>166</v>
      </c>
      <c r="P2" s="68">
        <v>45291</v>
      </c>
      <c r="Q2" s="38" t="s">
        <v>527</v>
      </c>
      <c r="R2" s="38" t="s">
        <v>166</v>
      </c>
      <c r="S2" s="38" t="s">
        <v>191</v>
      </c>
      <c r="T2" s="38" t="s">
        <v>166</v>
      </c>
      <c r="U2" s="38" t="s">
        <v>8</v>
      </c>
      <c r="V2" s="38" t="s">
        <v>166</v>
      </c>
      <c r="W2" s="38" t="s">
        <v>8</v>
      </c>
    </row>
    <row r="3" spans="1:23">
      <c r="A3" s="38" t="s">
        <v>77</v>
      </c>
      <c r="B3" s="38" t="s">
        <v>78</v>
      </c>
      <c r="C3" s="38" t="s">
        <v>79</v>
      </c>
      <c r="D3" s="38" t="s">
        <v>80</v>
      </c>
      <c r="E3" s="38" t="s">
        <v>49</v>
      </c>
      <c r="F3" s="38" t="s">
        <v>166</v>
      </c>
      <c r="G3" s="38" t="s">
        <v>526</v>
      </c>
      <c r="H3" s="38" t="s">
        <v>207</v>
      </c>
      <c r="I3" s="68">
        <v>45291</v>
      </c>
      <c r="J3" s="38" t="s">
        <v>398</v>
      </c>
      <c r="K3" s="38" t="s">
        <v>224</v>
      </c>
      <c r="L3" s="69">
        <v>32</v>
      </c>
      <c r="M3" s="38" t="s">
        <v>81</v>
      </c>
      <c r="N3" s="38" t="s">
        <v>229</v>
      </c>
      <c r="O3" s="38" t="s">
        <v>166</v>
      </c>
      <c r="P3" s="68">
        <v>45291</v>
      </c>
      <c r="Q3" s="38" t="s">
        <v>528</v>
      </c>
      <c r="R3" s="38" t="s">
        <v>166</v>
      </c>
      <c r="S3" s="38" t="s">
        <v>191</v>
      </c>
      <c r="T3" s="38" t="s">
        <v>166</v>
      </c>
      <c r="U3" s="38" t="s">
        <v>10</v>
      </c>
      <c r="V3" s="38" t="s">
        <v>166</v>
      </c>
      <c r="W3" s="38" t="s">
        <v>10</v>
      </c>
    </row>
    <row r="4" spans="1:23">
      <c r="A4" s="38" t="s">
        <v>77</v>
      </c>
      <c r="B4" s="38" t="s">
        <v>78</v>
      </c>
      <c r="C4" s="38" t="s">
        <v>79</v>
      </c>
      <c r="D4" s="38" t="s">
        <v>80</v>
      </c>
      <c r="E4" s="38" t="s">
        <v>49</v>
      </c>
      <c r="F4" s="38" t="s">
        <v>166</v>
      </c>
      <c r="G4" s="38" t="s">
        <v>526</v>
      </c>
      <c r="H4" s="38" t="s">
        <v>221</v>
      </c>
      <c r="I4" s="68">
        <v>45291</v>
      </c>
      <c r="J4" s="38" t="s">
        <v>398</v>
      </c>
      <c r="K4" s="38" t="s">
        <v>224</v>
      </c>
      <c r="L4" s="69">
        <v>31.07</v>
      </c>
      <c r="M4" s="38" t="s">
        <v>81</v>
      </c>
      <c r="N4" s="38" t="s">
        <v>48</v>
      </c>
      <c r="O4" s="38" t="s">
        <v>166</v>
      </c>
      <c r="P4" s="68">
        <v>45291</v>
      </c>
      <c r="Q4" s="38" t="s">
        <v>529</v>
      </c>
      <c r="R4" s="38" t="s">
        <v>166</v>
      </c>
      <c r="S4" s="38" t="s">
        <v>191</v>
      </c>
      <c r="T4" s="38" t="s">
        <v>166</v>
      </c>
      <c r="U4" s="38" t="s">
        <v>204</v>
      </c>
      <c r="V4" s="38" t="s">
        <v>166</v>
      </c>
      <c r="W4" s="38" t="s">
        <v>204</v>
      </c>
    </row>
    <row r="5" spans="1:23">
      <c r="A5" s="38" t="s">
        <v>77</v>
      </c>
      <c r="B5" s="38" t="s">
        <v>78</v>
      </c>
      <c r="C5" s="38" t="s">
        <v>79</v>
      </c>
      <c r="D5" s="38" t="s">
        <v>80</v>
      </c>
      <c r="E5" s="38" t="s">
        <v>49</v>
      </c>
      <c r="F5" s="38" t="s">
        <v>166</v>
      </c>
      <c r="G5" s="38" t="s">
        <v>526</v>
      </c>
      <c r="H5" s="38" t="s">
        <v>222</v>
      </c>
      <c r="I5" s="68">
        <v>45291</v>
      </c>
      <c r="J5" s="38" t="s">
        <v>398</v>
      </c>
      <c r="K5" s="38" t="s">
        <v>224</v>
      </c>
      <c r="L5" s="69">
        <v>-10.94</v>
      </c>
      <c r="M5" s="38" t="s">
        <v>81</v>
      </c>
      <c r="N5" s="38" t="s">
        <v>48</v>
      </c>
      <c r="O5" s="38" t="s">
        <v>166</v>
      </c>
      <c r="P5" s="68">
        <v>45291</v>
      </c>
      <c r="Q5" s="38" t="s">
        <v>530</v>
      </c>
      <c r="R5" s="38" t="s">
        <v>166</v>
      </c>
      <c r="S5" s="38" t="s">
        <v>191</v>
      </c>
      <c r="T5" s="38" t="s">
        <v>166</v>
      </c>
      <c r="U5" s="38" t="s">
        <v>204</v>
      </c>
      <c r="V5" s="38" t="s">
        <v>166</v>
      </c>
      <c r="W5" s="38" t="s">
        <v>204</v>
      </c>
    </row>
    <row r="6" spans="1:23">
      <c r="A6" s="38" t="s">
        <v>77</v>
      </c>
      <c r="B6" s="38" t="s">
        <v>78</v>
      </c>
      <c r="C6" s="38" t="s">
        <v>79</v>
      </c>
      <c r="D6" s="38" t="s">
        <v>80</v>
      </c>
      <c r="E6" s="38" t="s">
        <v>49</v>
      </c>
      <c r="F6" s="38" t="s">
        <v>166</v>
      </c>
      <c r="G6" s="38" t="s">
        <v>526</v>
      </c>
      <c r="H6" s="38" t="s">
        <v>218</v>
      </c>
      <c r="I6" s="68">
        <v>45291</v>
      </c>
      <c r="J6" s="38" t="s">
        <v>398</v>
      </c>
      <c r="K6" s="38" t="s">
        <v>224</v>
      </c>
      <c r="L6" s="69">
        <v>15.54</v>
      </c>
      <c r="M6" s="38" t="s">
        <v>81</v>
      </c>
      <c r="N6" s="38" t="s">
        <v>46</v>
      </c>
      <c r="O6" s="38" t="s">
        <v>166</v>
      </c>
      <c r="P6" s="68">
        <v>45291</v>
      </c>
      <c r="Q6" s="38" t="s">
        <v>531</v>
      </c>
      <c r="R6" s="38" t="s">
        <v>166</v>
      </c>
      <c r="S6" s="38" t="s">
        <v>191</v>
      </c>
      <c r="T6" s="38" t="s">
        <v>166</v>
      </c>
      <c r="U6" s="38" t="s">
        <v>83</v>
      </c>
      <c r="V6" s="38" t="s">
        <v>166</v>
      </c>
      <c r="W6" s="38" t="s">
        <v>83</v>
      </c>
    </row>
    <row r="7" spans="1:23">
      <c r="A7" s="38" t="s">
        <v>77</v>
      </c>
      <c r="B7" s="38" t="s">
        <v>78</v>
      </c>
      <c r="C7" s="38" t="s">
        <v>79</v>
      </c>
      <c r="D7" s="38" t="s">
        <v>80</v>
      </c>
      <c r="E7" s="38" t="s">
        <v>49</v>
      </c>
      <c r="F7" s="38" t="s">
        <v>166</v>
      </c>
      <c r="G7" s="38" t="s">
        <v>526</v>
      </c>
      <c r="H7" s="38" t="s">
        <v>208</v>
      </c>
      <c r="I7" s="68">
        <v>45291</v>
      </c>
      <c r="J7" s="38" t="s">
        <v>398</v>
      </c>
      <c r="K7" s="38" t="s">
        <v>224</v>
      </c>
      <c r="L7" s="69">
        <v>-490.91</v>
      </c>
      <c r="M7" s="38" t="s">
        <v>81</v>
      </c>
      <c r="N7" s="38" t="s">
        <v>57</v>
      </c>
      <c r="O7" s="38" t="s">
        <v>166</v>
      </c>
      <c r="P7" s="68">
        <v>45291</v>
      </c>
      <c r="Q7" s="38" t="s">
        <v>532</v>
      </c>
      <c r="R7" s="38" t="s">
        <v>166</v>
      </c>
      <c r="S7" s="38" t="s">
        <v>191</v>
      </c>
      <c r="T7" s="38" t="s">
        <v>166</v>
      </c>
      <c r="U7" s="38" t="s">
        <v>82</v>
      </c>
      <c r="V7" s="38" t="s">
        <v>166</v>
      </c>
      <c r="W7" s="38" t="s">
        <v>82</v>
      </c>
    </row>
    <row r="8" spans="1:23">
      <c r="A8" s="38" t="s">
        <v>77</v>
      </c>
      <c r="B8" s="38" t="s">
        <v>78</v>
      </c>
      <c r="C8" s="38" t="s">
        <v>79</v>
      </c>
      <c r="D8" s="38" t="s">
        <v>80</v>
      </c>
      <c r="E8" s="38" t="s">
        <v>49</v>
      </c>
      <c r="F8" s="38" t="s">
        <v>166</v>
      </c>
      <c r="G8" s="38" t="s">
        <v>526</v>
      </c>
      <c r="H8" s="38" t="s">
        <v>238</v>
      </c>
      <c r="I8" s="68">
        <v>45291</v>
      </c>
      <c r="J8" s="38" t="s">
        <v>398</v>
      </c>
      <c r="K8" s="38" t="s">
        <v>224</v>
      </c>
      <c r="L8" s="69">
        <v>17.18</v>
      </c>
      <c r="M8" s="38" t="s">
        <v>81</v>
      </c>
      <c r="N8" s="38" t="s">
        <v>56</v>
      </c>
      <c r="O8" s="38" t="s">
        <v>166</v>
      </c>
      <c r="P8" s="68">
        <v>45291</v>
      </c>
      <c r="Q8" s="38" t="s">
        <v>533</v>
      </c>
      <c r="R8" s="38" t="s">
        <v>166</v>
      </c>
      <c r="S8" s="38" t="s">
        <v>191</v>
      </c>
      <c r="T8" s="38" t="s">
        <v>166</v>
      </c>
      <c r="U8" s="38" t="s">
        <v>83</v>
      </c>
      <c r="V8" s="38" t="s">
        <v>166</v>
      </c>
      <c r="W8" s="38" t="s">
        <v>83</v>
      </c>
    </row>
    <row r="9" spans="1:23">
      <c r="A9" s="70" t="s">
        <v>77</v>
      </c>
      <c r="B9" s="70" t="s">
        <v>78</v>
      </c>
      <c r="C9" s="70" t="s">
        <v>79</v>
      </c>
      <c r="D9" s="70" t="s">
        <v>80</v>
      </c>
      <c r="E9" s="70" t="s">
        <v>49</v>
      </c>
      <c r="F9" s="70" t="s">
        <v>166</v>
      </c>
      <c r="G9" s="70" t="s">
        <v>166</v>
      </c>
      <c r="H9" s="70" t="s">
        <v>166</v>
      </c>
      <c r="I9" s="71"/>
      <c r="J9" s="70" t="s">
        <v>166</v>
      </c>
      <c r="K9" s="70" t="s">
        <v>166</v>
      </c>
      <c r="L9" s="72">
        <v>-615.61</v>
      </c>
      <c r="M9" s="70" t="s">
        <v>166</v>
      </c>
      <c r="N9" s="70" t="s">
        <v>166</v>
      </c>
      <c r="O9" s="70" t="s">
        <v>166</v>
      </c>
      <c r="P9" s="71"/>
      <c r="Q9" s="70" t="s">
        <v>166</v>
      </c>
      <c r="R9" s="70" t="s">
        <v>166</v>
      </c>
      <c r="S9" s="70" t="s">
        <v>166</v>
      </c>
      <c r="T9" s="70" t="s">
        <v>166</v>
      </c>
      <c r="U9" s="70" t="s">
        <v>166</v>
      </c>
    </row>
    <row r="10" spans="1:23">
      <c r="A10" s="70" t="s">
        <v>166</v>
      </c>
      <c r="B10" s="70" t="s">
        <v>78</v>
      </c>
      <c r="C10" s="70" t="s">
        <v>79</v>
      </c>
      <c r="D10" s="70" t="s">
        <v>80</v>
      </c>
      <c r="E10" s="70" t="s">
        <v>49</v>
      </c>
      <c r="F10" s="70" t="s">
        <v>166</v>
      </c>
      <c r="G10" s="70" t="s">
        <v>166</v>
      </c>
      <c r="H10" s="70" t="s">
        <v>166</v>
      </c>
      <c r="I10" s="71"/>
      <c r="J10" s="70" t="s">
        <v>166</v>
      </c>
      <c r="K10" s="70" t="s">
        <v>166</v>
      </c>
      <c r="L10" s="72">
        <v>-615.61</v>
      </c>
      <c r="M10" s="70" t="s">
        <v>166</v>
      </c>
      <c r="N10" s="70" t="s">
        <v>166</v>
      </c>
      <c r="O10" s="70" t="s">
        <v>166</v>
      </c>
      <c r="P10" s="71"/>
      <c r="Q10" s="70" t="s">
        <v>166</v>
      </c>
      <c r="R10" s="70" t="s">
        <v>166</v>
      </c>
      <c r="S10" s="70" t="s">
        <v>166</v>
      </c>
      <c r="T10" s="70" t="s">
        <v>166</v>
      </c>
      <c r="U10" s="70" t="s">
        <v>166</v>
      </c>
    </row>
    <row r="11" spans="1:23">
      <c r="A11" s="70" t="s">
        <v>166</v>
      </c>
      <c r="B11" s="70" t="s">
        <v>78</v>
      </c>
      <c r="C11" s="70" t="s">
        <v>79</v>
      </c>
      <c r="D11" s="70" t="s">
        <v>80</v>
      </c>
      <c r="E11" s="70" t="s">
        <v>166</v>
      </c>
      <c r="F11" s="70" t="s">
        <v>166</v>
      </c>
      <c r="G11" s="70" t="s">
        <v>166</v>
      </c>
      <c r="H11" s="70" t="s">
        <v>166</v>
      </c>
      <c r="I11" s="71"/>
      <c r="J11" s="70" t="s">
        <v>166</v>
      </c>
      <c r="K11" s="70" t="s">
        <v>166</v>
      </c>
      <c r="L11" s="72">
        <v>-615.61</v>
      </c>
      <c r="M11" s="70" t="s">
        <v>166</v>
      </c>
      <c r="N11" s="70" t="s">
        <v>166</v>
      </c>
      <c r="O11" s="70" t="s">
        <v>166</v>
      </c>
      <c r="P11" s="71"/>
      <c r="Q11" s="70" t="s">
        <v>166</v>
      </c>
      <c r="R11" s="70" t="s">
        <v>166</v>
      </c>
      <c r="S11" s="70" t="s">
        <v>166</v>
      </c>
      <c r="T11" s="70" t="s">
        <v>166</v>
      </c>
      <c r="U11" s="70" t="s">
        <v>166</v>
      </c>
    </row>
    <row r="12" spans="1:23">
      <c r="A12" s="70" t="s">
        <v>166</v>
      </c>
      <c r="B12" s="70" t="s">
        <v>78</v>
      </c>
      <c r="C12" s="70" t="s">
        <v>79</v>
      </c>
      <c r="D12" s="70" t="s">
        <v>166</v>
      </c>
      <c r="E12" s="70" t="s">
        <v>166</v>
      </c>
      <c r="F12" s="70" t="s">
        <v>166</v>
      </c>
      <c r="G12" s="70" t="s">
        <v>166</v>
      </c>
      <c r="H12" s="70" t="s">
        <v>166</v>
      </c>
      <c r="I12" s="71"/>
      <c r="J12" s="70" t="s">
        <v>166</v>
      </c>
      <c r="K12" s="70" t="s">
        <v>166</v>
      </c>
      <c r="L12" s="72">
        <v>-615.61</v>
      </c>
      <c r="M12" s="70" t="s">
        <v>166</v>
      </c>
      <c r="N12" s="70" t="s">
        <v>166</v>
      </c>
      <c r="O12" s="70" t="s">
        <v>166</v>
      </c>
      <c r="P12" s="71"/>
      <c r="Q12" s="70" t="s">
        <v>166</v>
      </c>
      <c r="R12" s="70" t="s">
        <v>166</v>
      </c>
      <c r="S12" s="70" t="s">
        <v>166</v>
      </c>
      <c r="T12" s="70" t="s">
        <v>166</v>
      </c>
      <c r="U12" s="70" t="s">
        <v>166</v>
      </c>
    </row>
    <row r="13" spans="1:23">
      <c r="A13" s="70" t="s">
        <v>166</v>
      </c>
      <c r="B13" s="70" t="s">
        <v>78</v>
      </c>
      <c r="C13" s="70" t="s">
        <v>166</v>
      </c>
      <c r="D13" s="70" t="s">
        <v>166</v>
      </c>
      <c r="E13" s="70" t="s">
        <v>166</v>
      </c>
      <c r="F13" s="70" t="s">
        <v>166</v>
      </c>
      <c r="G13" s="70" t="s">
        <v>166</v>
      </c>
      <c r="H13" s="70" t="s">
        <v>166</v>
      </c>
      <c r="I13" s="71"/>
      <c r="J13" s="70" t="s">
        <v>166</v>
      </c>
      <c r="K13" s="70" t="s">
        <v>166</v>
      </c>
      <c r="L13" s="72">
        <v>-615.61</v>
      </c>
      <c r="M13" s="70" t="s">
        <v>166</v>
      </c>
      <c r="N13" s="70" t="s">
        <v>166</v>
      </c>
      <c r="O13" s="70" t="s">
        <v>166</v>
      </c>
      <c r="P13" s="71"/>
      <c r="Q13" s="70" t="s">
        <v>166</v>
      </c>
      <c r="R13" s="70" t="s">
        <v>166</v>
      </c>
      <c r="S13" s="70" t="s">
        <v>166</v>
      </c>
      <c r="T13" s="70" t="s">
        <v>166</v>
      </c>
      <c r="U13" s="70" t="s">
        <v>166</v>
      </c>
    </row>
    <row r="14" spans="1:23">
      <c r="A14" s="73" t="s">
        <v>166</v>
      </c>
      <c r="B14" s="73" t="s">
        <v>166</v>
      </c>
      <c r="C14" s="73" t="s">
        <v>166</v>
      </c>
      <c r="D14" s="73" t="s">
        <v>166</v>
      </c>
      <c r="E14" s="73" t="s">
        <v>166</v>
      </c>
      <c r="F14" s="73" t="s">
        <v>166</v>
      </c>
      <c r="G14" s="73" t="s">
        <v>166</v>
      </c>
      <c r="H14" s="73" t="s">
        <v>166</v>
      </c>
      <c r="I14" s="74"/>
      <c r="J14" s="73" t="s">
        <v>166</v>
      </c>
      <c r="K14" s="73" t="s">
        <v>166</v>
      </c>
      <c r="L14" s="75">
        <v>-615.61</v>
      </c>
      <c r="M14" s="73" t="s">
        <v>166</v>
      </c>
      <c r="N14" s="73" t="s">
        <v>166</v>
      </c>
      <c r="O14" s="73" t="s">
        <v>166</v>
      </c>
      <c r="P14" s="74"/>
      <c r="Q14" s="73" t="s">
        <v>166</v>
      </c>
      <c r="R14" s="73" t="s">
        <v>166</v>
      </c>
      <c r="S14" s="73" t="s">
        <v>166</v>
      </c>
      <c r="T14" s="73" t="s">
        <v>166</v>
      </c>
      <c r="U14" s="73" t="s">
        <v>166</v>
      </c>
    </row>
  </sheetData>
  <pageMargins left="0.75" right="0.75" top="1" bottom="1" header="0.5" footer="0.5"/>
  <pageSetup paperSize="9" orientation="portrait"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ABB81-C729-4B9B-AA37-38E8662C49CA}">
  <dimension ref="A1:BC11"/>
  <sheetViews>
    <sheetView tabSelected="1" topLeftCell="AC1" workbookViewId="0">
      <selection activeCell="AY10" sqref="AY10"/>
    </sheetView>
  </sheetViews>
  <sheetFormatPr defaultColWidth="8.7109375" defaultRowHeight="12.75"/>
  <cols>
    <col min="1" max="1" width="25.85546875" style="1" bestFit="1" customWidth="1"/>
    <col min="2" max="6" width="8.7109375" style="1"/>
    <col min="7" max="7" width="13.85546875" style="1" bestFit="1" customWidth="1"/>
    <col min="8" max="44" width="8.7109375" style="1"/>
    <col min="45" max="45" width="11" style="1" bestFit="1" customWidth="1"/>
    <col min="46" max="47" width="9.140625" style="1" bestFit="1" customWidth="1"/>
    <col min="48" max="48" width="9.28515625" style="1" bestFit="1" customWidth="1"/>
    <col min="49" max="49" width="9.140625" style="1" bestFit="1" customWidth="1"/>
    <col min="50" max="50" width="9.28515625" style="1" bestFit="1" customWidth="1"/>
    <col min="51" max="54" width="11" style="1" bestFit="1" customWidth="1"/>
    <col min="55" max="55" width="18.42578125" style="1" bestFit="1" customWidth="1"/>
    <col min="56" max="16384" width="8.7109375" style="1"/>
  </cols>
  <sheetData>
    <row r="1" spans="1:55">
      <c r="A1" s="21" t="s">
        <v>643</v>
      </c>
    </row>
    <row r="3" spans="1:55" customFormat="1" ht="89.25">
      <c r="A3" s="77" t="s">
        <v>547</v>
      </c>
      <c r="B3" s="77" t="s">
        <v>548</v>
      </c>
      <c r="C3" s="77" t="s">
        <v>549</v>
      </c>
      <c r="D3" s="77" t="s">
        <v>550</v>
      </c>
      <c r="E3" s="77" t="s">
        <v>551</v>
      </c>
      <c r="F3" s="77" t="s">
        <v>552</v>
      </c>
      <c r="G3" s="77" t="s">
        <v>553</v>
      </c>
      <c r="H3" s="77" t="s">
        <v>554</v>
      </c>
      <c r="I3" s="77" t="s">
        <v>555</v>
      </c>
      <c r="J3" s="77" t="s">
        <v>556</v>
      </c>
      <c r="K3" s="77" t="s">
        <v>557</v>
      </c>
      <c r="L3" s="77" t="s">
        <v>558</v>
      </c>
      <c r="M3" s="77" t="s">
        <v>559</v>
      </c>
      <c r="N3" s="77" t="s">
        <v>560</v>
      </c>
      <c r="O3" s="77" t="s">
        <v>561</v>
      </c>
      <c r="P3" s="77" t="s">
        <v>562</v>
      </c>
      <c r="Q3" s="77" t="s">
        <v>563</v>
      </c>
      <c r="R3" s="77" t="s">
        <v>564</v>
      </c>
      <c r="S3" s="77" t="s">
        <v>565</v>
      </c>
      <c r="T3" s="77" t="s">
        <v>566</v>
      </c>
      <c r="U3" s="77" t="s">
        <v>567</v>
      </c>
      <c r="V3" s="77" t="s">
        <v>568</v>
      </c>
      <c r="W3" s="77" t="s">
        <v>569</v>
      </c>
      <c r="X3" s="77" t="s">
        <v>570</v>
      </c>
      <c r="Y3" s="77" t="s">
        <v>571</v>
      </c>
      <c r="Z3" s="77" t="s">
        <v>572</v>
      </c>
      <c r="AA3" s="77" t="s">
        <v>573</v>
      </c>
      <c r="AB3" s="77" t="s">
        <v>574</v>
      </c>
      <c r="AC3" s="77" t="s">
        <v>575</v>
      </c>
      <c r="AD3" s="77" t="s">
        <v>576</v>
      </c>
      <c r="AE3" s="77" t="s">
        <v>577</v>
      </c>
      <c r="AF3" s="77" t="s">
        <v>578</v>
      </c>
      <c r="AG3" s="77" t="s">
        <v>579</v>
      </c>
      <c r="AH3" s="77" t="s">
        <v>580</v>
      </c>
      <c r="AI3" s="77" t="s">
        <v>581</v>
      </c>
      <c r="AJ3" s="77" t="s">
        <v>582</v>
      </c>
      <c r="AK3" s="77" t="s">
        <v>583</v>
      </c>
      <c r="AL3" s="77" t="s">
        <v>584</v>
      </c>
      <c r="AM3" s="77" t="s">
        <v>585</v>
      </c>
      <c r="AN3" s="77" t="s">
        <v>586</v>
      </c>
      <c r="AO3" s="77" t="s">
        <v>587</v>
      </c>
      <c r="AP3" s="77" t="s">
        <v>588</v>
      </c>
      <c r="AQ3" s="77" t="s">
        <v>589</v>
      </c>
      <c r="AR3" s="77" t="s">
        <v>632</v>
      </c>
      <c r="AS3" s="77" t="s">
        <v>633</v>
      </c>
      <c r="AT3" s="86" t="s">
        <v>634</v>
      </c>
      <c r="AU3" s="77" t="s">
        <v>635</v>
      </c>
      <c r="AV3" s="77" t="s">
        <v>636</v>
      </c>
      <c r="AW3" s="77" t="s">
        <v>637</v>
      </c>
      <c r="AX3" s="77" t="s">
        <v>590</v>
      </c>
      <c r="AY3" s="86" t="s">
        <v>638</v>
      </c>
      <c r="AZ3" s="77" t="s">
        <v>639</v>
      </c>
      <c r="BA3" s="77" t="s">
        <v>640</v>
      </c>
      <c r="BB3" s="77" t="s">
        <v>641</v>
      </c>
      <c r="BC3" s="77" t="s">
        <v>642</v>
      </c>
    </row>
    <row r="4" spans="1:55">
      <c r="A4" s="62" t="s">
        <v>591</v>
      </c>
      <c r="B4" s="62" t="s">
        <v>59</v>
      </c>
      <c r="C4" s="62" t="s">
        <v>592</v>
      </c>
      <c r="D4" s="62" t="s">
        <v>51</v>
      </c>
      <c r="E4" s="62" t="s">
        <v>591</v>
      </c>
      <c r="F4" s="62" t="s">
        <v>60</v>
      </c>
      <c r="G4" s="62" t="s">
        <v>593</v>
      </c>
      <c r="H4" s="62" t="s">
        <v>164</v>
      </c>
      <c r="I4" s="62" t="s">
        <v>594</v>
      </c>
      <c r="J4" s="62" t="s">
        <v>595</v>
      </c>
      <c r="K4" s="62" t="s">
        <v>431</v>
      </c>
      <c r="L4" s="62" t="s">
        <v>429</v>
      </c>
      <c r="M4" s="62" t="s">
        <v>594</v>
      </c>
      <c r="N4" s="62" t="s">
        <v>595</v>
      </c>
      <c r="O4" s="62" t="s">
        <v>596</v>
      </c>
      <c r="P4" s="62"/>
      <c r="Q4" s="62" t="s">
        <v>541</v>
      </c>
      <c r="R4" s="81">
        <v>40347</v>
      </c>
      <c r="S4" s="81">
        <v>40347</v>
      </c>
      <c r="T4" s="81">
        <v>1</v>
      </c>
      <c r="U4" s="62" t="s">
        <v>597</v>
      </c>
      <c r="V4" s="62" t="s">
        <v>598</v>
      </c>
      <c r="W4" s="62" t="s">
        <v>370</v>
      </c>
      <c r="X4" s="62" t="s">
        <v>165</v>
      </c>
      <c r="Y4" s="62" t="s">
        <v>599</v>
      </c>
      <c r="Z4" s="62" t="s">
        <v>600</v>
      </c>
      <c r="AA4" s="62"/>
      <c r="AB4" s="62" t="s">
        <v>601</v>
      </c>
      <c r="AC4" s="62" t="s">
        <v>371</v>
      </c>
      <c r="AD4" s="62" t="s">
        <v>61</v>
      </c>
      <c r="AE4" s="62" t="s">
        <v>602</v>
      </c>
      <c r="AF4" s="62" t="s">
        <v>603</v>
      </c>
      <c r="AG4" s="62"/>
      <c r="AH4" s="62" t="s">
        <v>372</v>
      </c>
      <c r="AI4" s="62"/>
      <c r="AJ4" s="62" t="s">
        <v>372</v>
      </c>
      <c r="AK4" s="62">
        <v>0.75</v>
      </c>
      <c r="AL4" s="62">
        <v>7.5</v>
      </c>
      <c r="AM4" s="62" t="s">
        <v>604</v>
      </c>
      <c r="AN4" s="62">
        <v>7.5</v>
      </c>
      <c r="AO4" s="62" t="s">
        <v>63</v>
      </c>
      <c r="AP4" s="62" t="s">
        <v>160</v>
      </c>
      <c r="AQ4" s="62" t="s">
        <v>593</v>
      </c>
      <c r="AR4" s="62" t="s">
        <v>605</v>
      </c>
      <c r="AS4" s="85">
        <v>3.9</v>
      </c>
      <c r="AT4" s="85">
        <v>1</v>
      </c>
      <c r="AU4" s="85">
        <v>1</v>
      </c>
      <c r="AV4" s="85">
        <v>0</v>
      </c>
      <c r="AW4" s="85">
        <v>0</v>
      </c>
      <c r="AX4" s="85">
        <v>0</v>
      </c>
      <c r="AY4" s="85">
        <v>7.5</v>
      </c>
      <c r="AZ4" s="85">
        <v>3.9</v>
      </c>
      <c r="BA4" s="85">
        <v>7.5</v>
      </c>
      <c r="BB4" s="85">
        <v>3.9</v>
      </c>
      <c r="BC4" s="85">
        <v>3.6</v>
      </c>
    </row>
    <row r="5" spans="1:55">
      <c r="A5" s="62" t="s">
        <v>591</v>
      </c>
      <c r="B5" s="62" t="s">
        <v>59</v>
      </c>
      <c r="C5" s="62" t="s">
        <v>592</v>
      </c>
      <c r="D5" s="62" t="s">
        <v>51</v>
      </c>
      <c r="E5" s="62" t="s">
        <v>591</v>
      </c>
      <c r="F5" s="62" t="s">
        <v>60</v>
      </c>
      <c r="G5" s="62" t="s">
        <v>593</v>
      </c>
      <c r="H5" s="62" t="s">
        <v>164</v>
      </c>
      <c r="I5" s="62" t="s">
        <v>594</v>
      </c>
      <c r="J5" s="62" t="s">
        <v>595</v>
      </c>
      <c r="K5" s="62" t="s">
        <v>53</v>
      </c>
      <c r="L5" s="62" t="s">
        <v>53</v>
      </c>
      <c r="M5" s="62" t="s">
        <v>594</v>
      </c>
      <c r="N5" s="62" t="s">
        <v>595</v>
      </c>
      <c r="O5" s="62" t="s">
        <v>232</v>
      </c>
      <c r="P5" s="62"/>
      <c r="Q5" s="62" t="s">
        <v>234</v>
      </c>
      <c r="R5" s="81">
        <v>39899</v>
      </c>
      <c r="S5" s="81">
        <v>39899</v>
      </c>
      <c r="T5" s="81">
        <v>1</v>
      </c>
      <c r="U5" s="62" t="s">
        <v>597</v>
      </c>
      <c r="V5" s="62" t="s">
        <v>598</v>
      </c>
      <c r="W5" s="62" t="s">
        <v>370</v>
      </c>
      <c r="X5" s="62" t="s">
        <v>165</v>
      </c>
      <c r="Y5" s="62" t="s">
        <v>599</v>
      </c>
      <c r="Z5" s="62" t="s">
        <v>600</v>
      </c>
      <c r="AA5" s="62"/>
      <c r="AB5" s="62" t="s">
        <v>601</v>
      </c>
      <c r="AC5" s="62" t="s">
        <v>371</v>
      </c>
      <c r="AD5" s="62" t="s">
        <v>61</v>
      </c>
      <c r="AE5" s="62" t="s">
        <v>606</v>
      </c>
      <c r="AF5" s="62" t="s">
        <v>603</v>
      </c>
      <c r="AG5" s="62"/>
      <c r="AH5" s="62" t="s">
        <v>372</v>
      </c>
      <c r="AI5" s="62"/>
      <c r="AJ5" s="62" t="s">
        <v>372</v>
      </c>
      <c r="AK5" s="62">
        <v>0.75</v>
      </c>
      <c r="AL5" s="62">
        <v>9.07</v>
      </c>
      <c r="AM5" s="62" t="s">
        <v>607</v>
      </c>
      <c r="AN5" s="62">
        <v>9.07</v>
      </c>
      <c r="AO5" s="62" t="s">
        <v>63</v>
      </c>
      <c r="AP5" s="62" t="s">
        <v>160</v>
      </c>
      <c r="AQ5" s="62" t="s">
        <v>593</v>
      </c>
      <c r="AR5" s="62" t="s">
        <v>605</v>
      </c>
      <c r="AS5" s="85">
        <v>93.25</v>
      </c>
      <c r="AT5" s="85">
        <v>11</v>
      </c>
      <c r="AU5" s="85">
        <v>11</v>
      </c>
      <c r="AV5" s="85">
        <v>0</v>
      </c>
      <c r="AW5" s="85">
        <v>0</v>
      </c>
      <c r="AX5" s="85">
        <v>0</v>
      </c>
      <c r="AY5" s="85">
        <v>99.77</v>
      </c>
      <c r="AZ5" s="85">
        <v>93.25</v>
      </c>
      <c r="BA5" s="85">
        <v>99.77</v>
      </c>
      <c r="BB5" s="85">
        <v>93.25</v>
      </c>
      <c r="BC5" s="85">
        <v>6.52</v>
      </c>
    </row>
    <row r="6" spans="1:55">
      <c r="A6" s="62" t="s">
        <v>591</v>
      </c>
      <c r="B6" s="62" t="s">
        <v>59</v>
      </c>
      <c r="C6" s="62" t="s">
        <v>592</v>
      </c>
      <c r="D6" s="62" t="s">
        <v>51</v>
      </c>
      <c r="E6" s="62" t="s">
        <v>591</v>
      </c>
      <c r="F6" s="62" t="s">
        <v>60</v>
      </c>
      <c r="G6" s="62" t="s">
        <v>593</v>
      </c>
      <c r="H6" s="62" t="s">
        <v>164</v>
      </c>
      <c r="I6" s="62" t="s">
        <v>594</v>
      </c>
      <c r="J6" s="62" t="s">
        <v>595</v>
      </c>
      <c r="K6" s="62" t="s">
        <v>53</v>
      </c>
      <c r="L6" s="62" t="s">
        <v>508</v>
      </c>
      <c r="M6" s="62" t="s">
        <v>594</v>
      </c>
      <c r="N6" s="62" t="s">
        <v>595</v>
      </c>
      <c r="O6" s="62" t="s">
        <v>608</v>
      </c>
      <c r="P6" s="62"/>
      <c r="Q6" s="62" t="s">
        <v>542</v>
      </c>
      <c r="R6" s="81">
        <v>42129</v>
      </c>
      <c r="S6" s="81">
        <v>42129</v>
      </c>
      <c r="T6" s="81">
        <v>1</v>
      </c>
      <c r="U6" s="62" t="s">
        <v>609</v>
      </c>
      <c r="V6" s="62" t="s">
        <v>610</v>
      </c>
      <c r="W6" s="62" t="s">
        <v>370</v>
      </c>
      <c r="X6" s="62" t="s">
        <v>165</v>
      </c>
      <c r="Y6" s="62" t="s">
        <v>599</v>
      </c>
      <c r="Z6" s="62" t="s">
        <v>600</v>
      </c>
      <c r="AA6" s="62"/>
      <c r="AB6" s="62" t="s">
        <v>601</v>
      </c>
      <c r="AC6" s="62" t="s">
        <v>376</v>
      </c>
      <c r="AD6" s="62" t="s">
        <v>611</v>
      </c>
      <c r="AE6" s="62" t="s">
        <v>612</v>
      </c>
      <c r="AF6" s="62" t="s">
        <v>603</v>
      </c>
      <c r="AG6" s="62"/>
      <c r="AH6" s="62" t="s">
        <v>372</v>
      </c>
      <c r="AI6" s="62"/>
      <c r="AJ6" s="62" t="s">
        <v>372</v>
      </c>
      <c r="AK6" s="62">
        <v>8.07</v>
      </c>
      <c r="AL6" s="62">
        <v>11.59</v>
      </c>
      <c r="AM6" s="62" t="s">
        <v>613</v>
      </c>
      <c r="AN6" s="62">
        <v>11.59</v>
      </c>
      <c r="AO6" s="62" t="s">
        <v>63</v>
      </c>
      <c r="AP6" s="62" t="s">
        <v>160</v>
      </c>
      <c r="AQ6" s="62" t="s">
        <v>593</v>
      </c>
      <c r="AR6" s="62" t="s">
        <v>605</v>
      </c>
      <c r="AS6" s="85">
        <v>21.78</v>
      </c>
      <c r="AT6" s="85">
        <v>2</v>
      </c>
      <c r="AU6" s="85">
        <v>2</v>
      </c>
      <c r="AV6" s="85">
        <v>0</v>
      </c>
      <c r="AW6" s="85">
        <v>0</v>
      </c>
      <c r="AX6" s="85">
        <v>0</v>
      </c>
      <c r="AY6" s="85">
        <v>23.18</v>
      </c>
      <c r="AZ6" s="85">
        <v>21.78</v>
      </c>
      <c r="BA6" s="85">
        <v>23.18</v>
      </c>
      <c r="BB6" s="85">
        <v>21.78</v>
      </c>
      <c r="BC6" s="85">
        <v>1.4</v>
      </c>
    </row>
    <row r="7" spans="1:55">
      <c r="A7" s="62" t="s">
        <v>591</v>
      </c>
      <c r="B7" s="62" t="s">
        <v>59</v>
      </c>
      <c r="C7" s="62" t="s">
        <v>592</v>
      </c>
      <c r="D7" s="62" t="s">
        <v>51</v>
      </c>
      <c r="E7" s="62" t="s">
        <v>591</v>
      </c>
      <c r="F7" s="62" t="s">
        <v>60</v>
      </c>
      <c r="G7" s="62" t="s">
        <v>593</v>
      </c>
      <c r="H7" s="62" t="s">
        <v>164</v>
      </c>
      <c r="I7" s="62" t="s">
        <v>594</v>
      </c>
      <c r="J7" s="62" t="s">
        <v>595</v>
      </c>
      <c r="K7" s="62" t="s">
        <v>53</v>
      </c>
      <c r="L7" s="62" t="s">
        <v>508</v>
      </c>
      <c r="M7" s="62" t="s">
        <v>594</v>
      </c>
      <c r="N7" s="62" t="s">
        <v>595</v>
      </c>
      <c r="O7" s="62" t="s">
        <v>614</v>
      </c>
      <c r="P7" s="62"/>
      <c r="Q7" s="62" t="s">
        <v>540</v>
      </c>
      <c r="R7" s="81">
        <v>42129</v>
      </c>
      <c r="S7" s="81">
        <v>42129</v>
      </c>
      <c r="T7" s="81">
        <v>1</v>
      </c>
      <c r="U7" s="62" t="s">
        <v>609</v>
      </c>
      <c r="V7" s="62" t="s">
        <v>610</v>
      </c>
      <c r="W7" s="62" t="s">
        <v>370</v>
      </c>
      <c r="X7" s="62" t="s">
        <v>165</v>
      </c>
      <c r="Y7" s="62" t="s">
        <v>599</v>
      </c>
      <c r="Z7" s="62" t="s">
        <v>600</v>
      </c>
      <c r="AA7" s="62"/>
      <c r="AB7" s="62" t="s">
        <v>601</v>
      </c>
      <c r="AC7" s="62" t="s">
        <v>371</v>
      </c>
      <c r="AD7" s="62" t="s">
        <v>61</v>
      </c>
      <c r="AE7" s="62" t="s">
        <v>602</v>
      </c>
      <c r="AF7" s="62" t="s">
        <v>603</v>
      </c>
      <c r="AG7" s="62"/>
      <c r="AH7" s="62" t="s">
        <v>372</v>
      </c>
      <c r="AI7" s="62"/>
      <c r="AJ7" s="62" t="s">
        <v>372</v>
      </c>
      <c r="AK7" s="62">
        <v>2.2799999999999998</v>
      </c>
      <c r="AL7" s="62">
        <v>7.5</v>
      </c>
      <c r="AM7" s="62" t="s">
        <v>604</v>
      </c>
      <c r="AN7" s="62">
        <v>7.5</v>
      </c>
      <c r="AO7" s="62" t="s">
        <v>63</v>
      </c>
      <c r="AP7" s="62" t="s">
        <v>160</v>
      </c>
      <c r="AQ7" s="62" t="s">
        <v>593</v>
      </c>
      <c r="AR7" s="62" t="s">
        <v>605</v>
      </c>
      <c r="AS7" s="85">
        <v>15.6</v>
      </c>
      <c r="AT7" s="85">
        <v>4</v>
      </c>
      <c r="AU7" s="85">
        <v>4</v>
      </c>
      <c r="AV7" s="85">
        <v>0</v>
      </c>
      <c r="AW7" s="85">
        <v>0</v>
      </c>
      <c r="AX7" s="85">
        <v>0</v>
      </c>
      <c r="AY7" s="85">
        <v>30</v>
      </c>
      <c r="AZ7" s="85">
        <v>15.6</v>
      </c>
      <c r="BA7" s="85">
        <v>30</v>
      </c>
      <c r="BB7" s="85">
        <v>15.6</v>
      </c>
      <c r="BC7" s="85">
        <v>14.4</v>
      </c>
    </row>
    <row r="8" spans="1:55">
      <c r="A8" s="62" t="s">
        <v>591</v>
      </c>
      <c r="B8" s="62" t="s">
        <v>59</v>
      </c>
      <c r="C8" s="62" t="s">
        <v>592</v>
      </c>
      <c r="D8" s="62" t="s">
        <v>51</v>
      </c>
      <c r="E8" s="62" t="s">
        <v>591</v>
      </c>
      <c r="F8" s="62" t="s">
        <v>60</v>
      </c>
      <c r="G8" s="62" t="s">
        <v>593</v>
      </c>
      <c r="H8" s="62" t="s">
        <v>164</v>
      </c>
      <c r="I8" s="62" t="s">
        <v>594</v>
      </c>
      <c r="J8" s="62" t="s">
        <v>595</v>
      </c>
      <c r="K8" s="62" t="s">
        <v>373</v>
      </c>
      <c r="L8" s="62" t="s">
        <v>374</v>
      </c>
      <c r="M8" s="62" t="s">
        <v>594</v>
      </c>
      <c r="N8" s="62" t="s">
        <v>595</v>
      </c>
      <c r="O8" s="62" t="s">
        <v>615</v>
      </c>
      <c r="P8" s="62"/>
      <c r="Q8" s="62" t="s">
        <v>375</v>
      </c>
      <c r="R8" s="81">
        <v>39948</v>
      </c>
      <c r="S8" s="81">
        <v>39948</v>
      </c>
      <c r="T8" s="81">
        <v>1</v>
      </c>
      <c r="U8" s="62" t="s">
        <v>597</v>
      </c>
      <c r="V8" s="62" t="s">
        <v>598</v>
      </c>
      <c r="W8" s="62" t="s">
        <v>370</v>
      </c>
      <c r="X8" s="62" t="s">
        <v>165</v>
      </c>
      <c r="Y8" s="62" t="s">
        <v>599</v>
      </c>
      <c r="Z8" s="62" t="s">
        <v>600</v>
      </c>
      <c r="AA8" s="62"/>
      <c r="AB8" s="62" t="s">
        <v>601</v>
      </c>
      <c r="AC8" s="62" t="s">
        <v>376</v>
      </c>
      <c r="AD8" s="62" t="s">
        <v>611</v>
      </c>
      <c r="AE8" s="62" t="s">
        <v>616</v>
      </c>
      <c r="AF8" s="62" t="s">
        <v>603</v>
      </c>
      <c r="AG8" s="62"/>
      <c r="AH8" s="62" t="s">
        <v>372</v>
      </c>
      <c r="AI8" s="62"/>
      <c r="AJ8" s="62" t="s">
        <v>372</v>
      </c>
      <c r="AK8" s="62">
        <v>1.8</v>
      </c>
      <c r="AL8" s="62">
        <v>10.4</v>
      </c>
      <c r="AM8" s="62" t="s">
        <v>617</v>
      </c>
      <c r="AN8" s="62">
        <v>10.4</v>
      </c>
      <c r="AO8" s="62" t="s">
        <v>63</v>
      </c>
      <c r="AP8" s="62" t="s">
        <v>160</v>
      </c>
      <c r="AQ8" s="62" t="s">
        <v>593</v>
      </c>
      <c r="AR8" s="62" t="s">
        <v>605</v>
      </c>
      <c r="AS8" s="85">
        <v>39.119999999999997</v>
      </c>
      <c r="AT8" s="85">
        <v>4</v>
      </c>
      <c r="AU8" s="85">
        <v>4</v>
      </c>
      <c r="AV8" s="85">
        <v>0</v>
      </c>
      <c r="AW8" s="85">
        <v>0</v>
      </c>
      <c r="AX8" s="85">
        <v>0</v>
      </c>
      <c r="AY8" s="85">
        <v>41.6</v>
      </c>
      <c r="AZ8" s="85">
        <v>39.119999999999997</v>
      </c>
      <c r="BA8" s="85">
        <v>41.6</v>
      </c>
      <c r="BB8" s="85">
        <v>39.119999999999997</v>
      </c>
      <c r="BC8" s="85">
        <v>2.48</v>
      </c>
    </row>
    <row r="9" spans="1:55">
      <c r="A9" s="62" t="s">
        <v>591</v>
      </c>
      <c r="B9" s="62" t="s">
        <v>59</v>
      </c>
      <c r="C9" s="62" t="s">
        <v>592</v>
      </c>
      <c r="D9" s="62" t="s">
        <v>51</v>
      </c>
      <c r="E9" s="62" t="s">
        <v>591</v>
      </c>
      <c r="F9" s="62" t="s">
        <v>60</v>
      </c>
      <c r="G9" s="62" t="s">
        <v>593</v>
      </c>
      <c r="H9" s="62" t="s">
        <v>164</v>
      </c>
      <c r="I9" s="62" t="s">
        <v>594</v>
      </c>
      <c r="J9" s="62" t="s">
        <v>595</v>
      </c>
      <c r="K9" s="62" t="s">
        <v>373</v>
      </c>
      <c r="L9" s="62" t="s">
        <v>374</v>
      </c>
      <c r="M9" s="62" t="s">
        <v>594</v>
      </c>
      <c r="N9" s="62" t="s">
        <v>595</v>
      </c>
      <c r="O9" s="62" t="s">
        <v>618</v>
      </c>
      <c r="P9" s="62"/>
      <c r="Q9" s="62" t="s">
        <v>539</v>
      </c>
      <c r="R9" s="81">
        <v>39948</v>
      </c>
      <c r="S9" s="81">
        <v>39948</v>
      </c>
      <c r="T9" s="81">
        <v>1</v>
      </c>
      <c r="U9" s="62" t="s">
        <v>597</v>
      </c>
      <c r="V9" s="62" t="s">
        <v>598</v>
      </c>
      <c r="W9" s="62" t="s">
        <v>370</v>
      </c>
      <c r="X9" s="62" t="s">
        <v>165</v>
      </c>
      <c r="Y9" s="62" t="s">
        <v>599</v>
      </c>
      <c r="Z9" s="62" t="s">
        <v>600</v>
      </c>
      <c r="AA9" s="62"/>
      <c r="AB9" s="62" t="s">
        <v>601</v>
      </c>
      <c r="AC9" s="62" t="s">
        <v>371</v>
      </c>
      <c r="AD9" s="62" t="s">
        <v>61</v>
      </c>
      <c r="AE9" s="62" t="s">
        <v>602</v>
      </c>
      <c r="AF9" s="62" t="s">
        <v>603</v>
      </c>
      <c r="AG9" s="62"/>
      <c r="AH9" s="62" t="s">
        <v>372</v>
      </c>
      <c r="AI9" s="62"/>
      <c r="AJ9" s="62" t="s">
        <v>372</v>
      </c>
      <c r="AK9" s="62">
        <v>0.75</v>
      </c>
      <c r="AL9" s="62">
        <v>7.5</v>
      </c>
      <c r="AM9" s="62" t="s">
        <v>604</v>
      </c>
      <c r="AN9" s="62">
        <v>7.5</v>
      </c>
      <c r="AO9" s="62" t="s">
        <v>63</v>
      </c>
      <c r="AP9" s="62" t="s">
        <v>160</v>
      </c>
      <c r="AQ9" s="62" t="s">
        <v>593</v>
      </c>
      <c r="AR9" s="62" t="s">
        <v>605</v>
      </c>
      <c r="AS9" s="85">
        <v>3.9</v>
      </c>
      <c r="AT9" s="85">
        <v>1</v>
      </c>
      <c r="AU9" s="85">
        <v>1</v>
      </c>
      <c r="AV9" s="85">
        <v>0</v>
      </c>
      <c r="AW9" s="85">
        <v>0</v>
      </c>
      <c r="AX9" s="85">
        <v>0</v>
      </c>
      <c r="AY9" s="85">
        <v>7.5</v>
      </c>
      <c r="AZ9" s="85">
        <v>3.9</v>
      </c>
      <c r="BA9" s="85">
        <v>7.5</v>
      </c>
      <c r="BB9" s="85">
        <v>3.9</v>
      </c>
      <c r="BC9" s="85">
        <v>3.6</v>
      </c>
    </row>
    <row r="10" spans="1:55">
      <c r="AS10" s="29">
        <f>SUM(AS4:AS9)</f>
        <v>177.55</v>
      </c>
      <c r="AT10" s="29">
        <f t="shared" ref="AT10:BC10" si="0">SUM(AT4:AT9)</f>
        <v>23</v>
      </c>
      <c r="AU10" s="29">
        <f t="shared" si="0"/>
        <v>23</v>
      </c>
      <c r="AV10" s="29">
        <f t="shared" si="0"/>
        <v>0</v>
      </c>
      <c r="AW10" s="29">
        <f t="shared" si="0"/>
        <v>0</v>
      </c>
      <c r="AX10" s="29">
        <f t="shared" si="0"/>
        <v>0</v>
      </c>
      <c r="AY10" s="29">
        <f t="shared" si="0"/>
        <v>209.54999999999998</v>
      </c>
      <c r="AZ10" s="29">
        <f t="shared" si="0"/>
        <v>177.55</v>
      </c>
      <c r="BA10" s="29">
        <f t="shared" si="0"/>
        <v>209.54999999999998</v>
      </c>
      <c r="BB10" s="29">
        <f t="shared" si="0"/>
        <v>177.55</v>
      </c>
      <c r="BC10" s="29">
        <f t="shared" si="0"/>
        <v>32</v>
      </c>
    </row>
    <row r="11" spans="1:55" ht="16.5" customHeight="1"/>
  </sheetData>
  <phoneticPr fontId="133" type="noConversion"/>
  <pageMargins left="0.7" right="0.7" top="0.75" bottom="0.75" header="0.3" footer="0.3"/>
  <pageSetup paperSize="9" orientation="portrait" r:id="rId1"/>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M33"/>
  <sheetViews>
    <sheetView workbookViewId="0">
      <selection activeCell="H17" sqref="H17"/>
    </sheetView>
  </sheetViews>
  <sheetFormatPr defaultRowHeight="12.75"/>
  <cols>
    <col min="1" max="1" width="34" customWidth="1"/>
    <col min="2" max="2" width="17" bestFit="1" customWidth="1"/>
    <col min="3" max="3" width="18.28515625" customWidth="1"/>
    <col min="4" max="4" width="11.140625" customWidth="1"/>
    <col min="5" max="5" width="5.5703125" customWidth="1"/>
    <col min="6" max="6" width="9.85546875" bestFit="1" customWidth="1"/>
    <col min="9" max="10" width="10.28515625" bestFit="1" customWidth="1"/>
  </cols>
  <sheetData>
    <row r="1" spans="1:10" s="21" customFormat="1">
      <c r="A1" s="21" t="s">
        <v>50</v>
      </c>
      <c r="B1" s="22" t="s">
        <v>39</v>
      </c>
      <c r="C1" s="22" t="s">
        <v>40</v>
      </c>
    </row>
    <row r="2" spans="1:10" s="21" customFormat="1">
      <c r="A2" s="21" t="s">
        <v>51</v>
      </c>
      <c r="B2" s="27" t="s">
        <v>535</v>
      </c>
      <c r="C2" s="27" t="s">
        <v>536</v>
      </c>
    </row>
    <row r="3" spans="1:10" s="21" customFormat="1">
      <c r="A3" s="21" t="s">
        <v>58</v>
      </c>
      <c r="B3" s="33"/>
      <c r="C3" s="33"/>
    </row>
    <row r="4" spans="1:10">
      <c r="A4" s="1"/>
      <c r="B4" s="1"/>
      <c r="C4" s="1"/>
      <c r="D4" s="1"/>
      <c r="E4" s="1"/>
      <c r="F4" s="1"/>
      <c r="G4" s="1"/>
    </row>
    <row r="5" spans="1:10">
      <c r="A5" s="1"/>
      <c r="B5" s="1"/>
      <c r="C5" s="1"/>
      <c r="D5" s="1"/>
      <c r="E5" s="1"/>
      <c r="F5" s="1"/>
      <c r="G5" s="1"/>
    </row>
    <row r="6" spans="1:10" s="21" customFormat="1">
      <c r="A6" s="23" t="s">
        <v>41</v>
      </c>
      <c r="B6" s="26" t="s">
        <v>42</v>
      </c>
      <c r="C6" s="26" t="s">
        <v>43</v>
      </c>
      <c r="D6" s="25" t="s">
        <v>44</v>
      </c>
    </row>
    <row r="7" spans="1:10">
      <c r="A7" s="28" t="s">
        <v>228</v>
      </c>
      <c r="B7" s="19">
        <v>10.94</v>
      </c>
      <c r="C7" s="19">
        <f>B7-D7</f>
        <v>0</v>
      </c>
      <c r="D7" s="18">
        <v>10.94</v>
      </c>
      <c r="E7" s="1"/>
      <c r="F7" s="20"/>
      <c r="G7" s="1"/>
    </row>
    <row r="8" spans="1:10">
      <c r="A8" s="28" t="s">
        <v>240</v>
      </c>
      <c r="B8" s="19">
        <v>4.0999999999999996</v>
      </c>
      <c r="C8" s="19">
        <v>4.0999999999999996</v>
      </c>
      <c r="D8" s="18"/>
      <c r="E8" s="1"/>
      <c r="F8" s="20"/>
      <c r="G8" s="1"/>
    </row>
    <row r="9" spans="1:10">
      <c r="A9" s="28" t="s">
        <v>241</v>
      </c>
      <c r="B9" s="19">
        <v>20.309999999999999</v>
      </c>
      <c r="C9" s="19">
        <v>20.309999999999999</v>
      </c>
      <c r="D9" s="18"/>
      <c r="E9" s="1"/>
      <c r="F9" s="20"/>
      <c r="G9" s="1"/>
    </row>
    <row r="10" spans="1:10">
      <c r="A10" s="28" t="s">
        <v>242</v>
      </c>
      <c r="B10" s="19">
        <v>21.88</v>
      </c>
      <c r="C10" s="19">
        <v>21.88</v>
      </c>
      <c r="D10" s="18"/>
      <c r="E10" s="1"/>
      <c r="F10" s="20"/>
      <c r="G10" s="1"/>
    </row>
    <row r="11" spans="1:10">
      <c r="A11" s="28" t="s">
        <v>243</v>
      </c>
      <c r="B11" s="19">
        <v>10.02</v>
      </c>
      <c r="C11" s="19">
        <v>10.02</v>
      </c>
      <c r="D11" s="18"/>
      <c r="E11" s="1"/>
      <c r="F11" s="20"/>
      <c r="G11" s="1"/>
    </row>
    <row r="12" spans="1:10">
      <c r="A12" s="28" t="s">
        <v>534</v>
      </c>
      <c r="B12" s="19">
        <v>31.07</v>
      </c>
      <c r="C12" s="19">
        <v>31.07</v>
      </c>
      <c r="D12" s="18"/>
      <c r="E12" s="1"/>
      <c r="F12" s="20"/>
      <c r="G12" s="1"/>
    </row>
    <row r="13" spans="1:10" s="21" customFormat="1">
      <c r="A13" s="23"/>
      <c r="B13" s="44">
        <f>SUM(B7:B12)</f>
        <v>98.32</v>
      </c>
      <c r="C13" s="44">
        <f>SUM(C7:C12)</f>
        <v>87.38</v>
      </c>
      <c r="D13" s="44">
        <f>SUM(D7:D7)</f>
        <v>10.94</v>
      </c>
      <c r="F13" s="29"/>
    </row>
    <row r="14" spans="1:10">
      <c r="A14" s="1"/>
      <c r="B14" s="1"/>
      <c r="C14" s="20"/>
      <c r="D14" s="1"/>
      <c r="E14" s="1"/>
      <c r="F14" s="1"/>
      <c r="G14" s="1"/>
    </row>
    <row r="15" spans="1:10">
      <c r="A15" s="1"/>
      <c r="B15" s="1"/>
      <c r="C15" s="20"/>
      <c r="D15" s="1"/>
      <c r="E15" s="1"/>
      <c r="F15" s="1"/>
      <c r="G15" s="20"/>
      <c r="I15" s="17"/>
    </row>
    <row r="16" spans="1:10" s="21" customFormat="1">
      <c r="A16" s="23" t="s">
        <v>45</v>
      </c>
      <c r="B16" s="24" t="s">
        <v>42</v>
      </c>
      <c r="C16" s="24" t="s">
        <v>43</v>
      </c>
      <c r="D16" s="26" t="s">
        <v>44</v>
      </c>
      <c r="F16" s="29"/>
      <c r="G16" s="29"/>
      <c r="I16" s="29"/>
      <c r="J16" s="29"/>
    </row>
    <row r="17" spans="1:13" s="21" customFormat="1">
      <c r="B17" s="30">
        <f>+B13</f>
        <v>98.32</v>
      </c>
      <c r="C17" s="31">
        <f>+C13</f>
        <v>87.38</v>
      </c>
      <c r="D17" s="32">
        <f>+D13</f>
        <v>10.94</v>
      </c>
      <c r="I17" s="29"/>
      <c r="J17" s="29"/>
    </row>
    <row r="18" spans="1:13">
      <c r="A18" s="1"/>
      <c r="B18" s="20"/>
      <c r="C18" s="1"/>
      <c r="D18" s="1"/>
      <c r="E18" s="1"/>
      <c r="F18" s="1"/>
      <c r="G18" s="1"/>
      <c r="I18" s="17"/>
    </row>
    <row r="19" spans="1:13">
      <c r="A19" s="1"/>
      <c r="B19" s="1"/>
      <c r="C19" s="1"/>
      <c r="D19" s="1"/>
      <c r="E19" s="1"/>
      <c r="F19" s="1"/>
      <c r="G19" s="1"/>
      <c r="I19" s="17"/>
    </row>
    <row r="20" spans="1:13">
      <c r="A20" t="s">
        <v>62</v>
      </c>
      <c r="B20" s="1"/>
      <c r="C20" s="1"/>
      <c r="D20" s="1"/>
      <c r="I20" s="17"/>
    </row>
    <row r="21" spans="1:13">
      <c r="I21" s="17"/>
      <c r="J21" s="17"/>
    </row>
    <row r="22" spans="1:13">
      <c r="J22" s="17"/>
    </row>
    <row r="23" spans="1:13">
      <c r="B23" s="17"/>
      <c r="J23" s="17"/>
    </row>
    <row r="24" spans="1:13">
      <c r="A24" s="17"/>
      <c r="B24" s="17"/>
      <c r="D24" s="17"/>
      <c r="J24" s="17"/>
    </row>
    <row r="25" spans="1:13">
      <c r="B25" s="17"/>
      <c r="C25" s="17"/>
      <c r="H25" s="17"/>
      <c r="I25" s="17"/>
      <c r="M25" s="17"/>
    </row>
    <row r="26" spans="1:13">
      <c r="A26" s="17"/>
      <c r="B26" s="17"/>
      <c r="C26" s="17"/>
      <c r="D26" s="17"/>
      <c r="H26" s="17"/>
      <c r="I26" s="17"/>
      <c r="M26" s="17"/>
    </row>
    <row r="27" spans="1:13">
      <c r="B27" s="17"/>
      <c r="C27" s="17"/>
    </row>
    <row r="28" spans="1:13">
      <c r="A28" s="17"/>
      <c r="B28" s="17"/>
      <c r="C28" s="17"/>
      <c r="D28" s="17"/>
      <c r="G28" s="17"/>
    </row>
    <row r="29" spans="1:13">
      <c r="C29" s="17"/>
      <c r="D29" s="17"/>
      <c r="G29" s="17"/>
      <c r="I29" s="17"/>
    </row>
    <row r="30" spans="1:13">
      <c r="B30" s="17"/>
      <c r="C30" s="17"/>
      <c r="D30" s="17"/>
      <c r="I30" s="17"/>
    </row>
    <row r="31" spans="1:13">
      <c r="C31" s="17"/>
      <c r="I31" s="17"/>
    </row>
    <row r="32" spans="1:13">
      <c r="B32" s="17"/>
      <c r="C32" s="17"/>
      <c r="I32" s="17"/>
    </row>
    <row r="33" spans="2:6">
      <c r="B33" s="17"/>
      <c r="C33" s="17"/>
      <c r="F33" s="17"/>
    </row>
  </sheetData>
  <pageMargins left="0.7" right="0.7" top="0.75" bottom="0.75" header="0.3" footer="0.3"/>
  <pageSetup scale="93" orientation="portrait" r:id="rId1"/>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6FA45-B1B5-4D0E-95E4-40EFDF506E9B}">
  <dimension ref="A1:V7"/>
  <sheetViews>
    <sheetView topLeftCell="D1" workbookViewId="0">
      <selection activeCell="J14" sqref="J14"/>
    </sheetView>
  </sheetViews>
  <sheetFormatPr defaultRowHeight="12.75"/>
  <sheetData>
    <row r="1" spans="1:22">
      <c r="A1" s="21" t="s">
        <v>291</v>
      </c>
    </row>
    <row r="3" spans="1:22" ht="15">
      <c r="A3" s="53" t="s">
        <v>262</v>
      </c>
      <c r="B3" s="54" t="s">
        <v>263</v>
      </c>
      <c r="C3" s="54" t="s">
        <v>264</v>
      </c>
      <c r="D3" s="54" t="s">
        <v>260</v>
      </c>
      <c r="E3" s="54" t="s">
        <v>244</v>
      </c>
      <c r="F3" s="54" t="s">
        <v>265</v>
      </c>
      <c r="G3" s="54" t="s">
        <v>246</v>
      </c>
      <c r="H3" s="54" t="s">
        <v>247</v>
      </c>
      <c r="I3" s="54" t="s">
        <v>245</v>
      </c>
      <c r="J3" s="54" t="s">
        <v>266</v>
      </c>
      <c r="K3" s="54" t="s">
        <v>249</v>
      </c>
      <c r="L3" s="54" t="s">
        <v>267</v>
      </c>
      <c r="M3" s="54" t="s">
        <v>248</v>
      </c>
      <c r="N3" s="54" t="s">
        <v>268</v>
      </c>
      <c r="O3" s="54" t="s">
        <v>269</v>
      </c>
      <c r="P3" s="54" t="s">
        <v>270</v>
      </c>
      <c r="Q3" s="54" t="s">
        <v>271</v>
      </c>
      <c r="R3" s="54" t="s">
        <v>272</v>
      </c>
      <c r="S3" s="54" t="s">
        <v>273</v>
      </c>
      <c r="T3" s="54" t="s">
        <v>274</v>
      </c>
      <c r="U3" s="54" t="s">
        <v>275</v>
      </c>
      <c r="V3" s="54" t="s">
        <v>276</v>
      </c>
    </row>
    <row r="4" spans="1:22">
      <c r="A4" s="55" t="s">
        <v>277</v>
      </c>
      <c r="B4" s="56" t="s">
        <v>278</v>
      </c>
      <c r="C4" s="56" t="s">
        <v>279</v>
      </c>
      <c r="D4" s="56" t="s">
        <v>280</v>
      </c>
      <c r="E4" s="56" t="s">
        <v>63</v>
      </c>
      <c r="F4" s="56" t="s">
        <v>160</v>
      </c>
      <c r="G4" s="56" t="s">
        <v>258</v>
      </c>
      <c r="H4" s="56" t="s">
        <v>259</v>
      </c>
      <c r="I4" s="56" t="s">
        <v>231</v>
      </c>
      <c r="J4" s="56" t="s">
        <v>281</v>
      </c>
      <c r="K4" s="56" t="s">
        <v>282</v>
      </c>
      <c r="L4" s="56" t="s">
        <v>239</v>
      </c>
      <c r="M4" s="56" t="s">
        <v>254</v>
      </c>
      <c r="N4" s="56" t="s">
        <v>283</v>
      </c>
      <c r="O4" s="56" t="s">
        <v>284</v>
      </c>
      <c r="P4" s="56" t="s">
        <v>285</v>
      </c>
      <c r="Q4" s="56" t="s">
        <v>286</v>
      </c>
      <c r="R4" s="56" t="s">
        <v>287</v>
      </c>
      <c r="S4" s="56" t="s">
        <v>288</v>
      </c>
      <c r="T4" s="56" t="s">
        <v>289</v>
      </c>
      <c r="U4" s="56" t="s">
        <v>290</v>
      </c>
      <c r="V4" s="56">
        <v>0.55000000000000004</v>
      </c>
    </row>
    <row r="5" spans="1:22">
      <c r="A5" s="57" t="s">
        <v>277</v>
      </c>
      <c r="B5" s="58" t="s">
        <v>278</v>
      </c>
      <c r="C5" s="58" t="s">
        <v>279</v>
      </c>
      <c r="D5" s="58" t="s">
        <v>280</v>
      </c>
      <c r="E5" s="58" t="s">
        <v>63</v>
      </c>
      <c r="F5" s="58" t="s">
        <v>160</v>
      </c>
      <c r="G5" s="58" t="s">
        <v>256</v>
      </c>
      <c r="H5" s="58" t="s">
        <v>257</v>
      </c>
      <c r="I5" s="58" t="s">
        <v>255</v>
      </c>
      <c r="J5" s="58" t="s">
        <v>281</v>
      </c>
      <c r="K5" s="58" t="s">
        <v>282</v>
      </c>
      <c r="L5" s="58" t="s">
        <v>239</v>
      </c>
      <c r="M5" s="58" t="s">
        <v>254</v>
      </c>
      <c r="N5" s="58" t="s">
        <v>283</v>
      </c>
      <c r="O5" s="58" t="s">
        <v>284</v>
      </c>
      <c r="P5" s="58" t="s">
        <v>285</v>
      </c>
      <c r="Q5" s="58" t="s">
        <v>286</v>
      </c>
      <c r="R5" s="58" t="s">
        <v>287</v>
      </c>
      <c r="S5" s="58" t="s">
        <v>288</v>
      </c>
      <c r="T5" s="58" t="s">
        <v>289</v>
      </c>
      <c r="U5" s="58" t="s">
        <v>290</v>
      </c>
      <c r="V5" s="58">
        <v>0.55000000000000004</v>
      </c>
    </row>
    <row r="6" spans="1:22">
      <c r="A6" s="55" t="s">
        <v>277</v>
      </c>
      <c r="B6" s="56" t="s">
        <v>278</v>
      </c>
      <c r="C6" s="56" t="s">
        <v>279</v>
      </c>
      <c r="D6" s="56" t="s">
        <v>280</v>
      </c>
      <c r="E6" s="56" t="s">
        <v>63</v>
      </c>
      <c r="F6" s="56" t="s">
        <v>160</v>
      </c>
      <c r="G6" s="56" t="s">
        <v>253</v>
      </c>
      <c r="H6" s="56" t="s">
        <v>252</v>
      </c>
      <c r="I6" s="56" t="s">
        <v>252</v>
      </c>
      <c r="J6" s="56" t="s">
        <v>281</v>
      </c>
      <c r="K6" s="56" t="s">
        <v>282</v>
      </c>
      <c r="L6" s="56" t="s">
        <v>239</v>
      </c>
      <c r="M6" s="56" t="s">
        <v>254</v>
      </c>
      <c r="N6" s="56" t="s">
        <v>283</v>
      </c>
      <c r="O6" s="56" t="s">
        <v>284</v>
      </c>
      <c r="P6" s="56" t="s">
        <v>285</v>
      </c>
      <c r="Q6" s="56" t="s">
        <v>286</v>
      </c>
      <c r="R6" s="56" t="s">
        <v>287</v>
      </c>
      <c r="S6" s="56" t="s">
        <v>288</v>
      </c>
      <c r="T6" s="56" t="s">
        <v>289</v>
      </c>
      <c r="U6" s="56" t="s">
        <v>290</v>
      </c>
      <c r="V6" s="59">
        <v>0.55000000000000004</v>
      </c>
    </row>
    <row r="7" spans="1:22">
      <c r="V7" s="21">
        <f>SUM(V4:V6)</f>
        <v>1.6500000000000001</v>
      </c>
    </row>
  </sheetData>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D3E1C-8DB7-43FF-945C-7E443C3B6A6B}">
  <dimension ref="A1:AZ7"/>
  <sheetViews>
    <sheetView topLeftCell="AK1" workbookViewId="0">
      <selection activeCell="J14" sqref="J14"/>
    </sheetView>
  </sheetViews>
  <sheetFormatPr defaultRowHeight="12.75"/>
  <cols>
    <col min="1" max="1" width="14.7109375" bestFit="1" customWidth="1"/>
    <col min="2" max="2" width="9" bestFit="1" customWidth="1"/>
    <col min="3" max="3" width="17.140625" bestFit="1" customWidth="1"/>
    <col min="4" max="4" width="19.85546875" bestFit="1" customWidth="1"/>
    <col min="5" max="5" width="14.85546875" bestFit="1" customWidth="1"/>
    <col min="7" max="7" width="20.140625" bestFit="1" customWidth="1"/>
    <col min="8" max="8" width="15.5703125" bestFit="1" customWidth="1"/>
    <col min="31" max="34" width="0" hidden="1" customWidth="1"/>
    <col min="35" max="35" width="15.7109375" bestFit="1" customWidth="1"/>
    <col min="36" max="36" width="104.140625" bestFit="1" customWidth="1"/>
    <col min="37" max="37" width="18.7109375" bestFit="1" customWidth="1"/>
    <col min="38" max="38" width="15.140625" bestFit="1" customWidth="1"/>
    <col min="39" max="39" width="23.140625" bestFit="1" customWidth="1"/>
    <col min="40" max="40" width="59.42578125" bestFit="1" customWidth="1"/>
    <col min="41" max="41" width="10.28515625" hidden="1" customWidth="1"/>
    <col min="42" max="51" width="0" hidden="1" customWidth="1"/>
  </cols>
  <sheetData>
    <row r="1" spans="1:52">
      <c r="A1" s="21" t="s">
        <v>280</v>
      </c>
    </row>
    <row r="3" spans="1:52" s="60" customFormat="1" ht="26.1" customHeight="1">
      <c r="A3" s="61" t="s">
        <v>292</v>
      </c>
      <c r="B3" s="61" t="s">
        <v>293</v>
      </c>
      <c r="C3" s="61" t="s">
        <v>294</v>
      </c>
      <c r="D3" s="61" t="s">
        <v>295</v>
      </c>
      <c r="E3" s="61" t="s">
        <v>246</v>
      </c>
      <c r="F3" s="61" t="s">
        <v>296</v>
      </c>
      <c r="G3" s="61" t="s">
        <v>297</v>
      </c>
      <c r="H3" s="61" t="s">
        <v>298</v>
      </c>
      <c r="I3" s="61" t="s">
        <v>299</v>
      </c>
      <c r="J3" s="61" t="s">
        <v>300</v>
      </c>
      <c r="K3" s="61" t="s">
        <v>301</v>
      </c>
      <c r="L3" s="61" t="s">
        <v>302</v>
      </c>
      <c r="M3" s="61" t="s">
        <v>303</v>
      </c>
      <c r="N3" s="61" t="s">
        <v>304</v>
      </c>
      <c r="O3" s="61" t="s">
        <v>305</v>
      </c>
      <c r="P3" s="61" t="s">
        <v>306</v>
      </c>
      <c r="Q3" s="61" t="s">
        <v>307</v>
      </c>
      <c r="R3" s="61" t="s">
        <v>308</v>
      </c>
      <c r="S3" s="61" t="s">
        <v>309</v>
      </c>
      <c r="T3" s="61" t="s">
        <v>310</v>
      </c>
      <c r="U3" s="61" t="s">
        <v>311</v>
      </c>
      <c r="V3" s="61" t="s">
        <v>312</v>
      </c>
      <c r="W3" s="61" t="s">
        <v>313</v>
      </c>
      <c r="X3" s="61" t="s">
        <v>314</v>
      </c>
      <c r="Y3" s="61" t="s">
        <v>244</v>
      </c>
      <c r="Z3" s="61" t="s">
        <v>245</v>
      </c>
      <c r="AA3" s="61" t="s">
        <v>315</v>
      </c>
      <c r="AB3" s="61" t="s">
        <v>316</v>
      </c>
      <c r="AC3" s="61" t="s">
        <v>266</v>
      </c>
      <c r="AD3" s="61" t="s">
        <v>267</v>
      </c>
      <c r="AE3" s="61" t="s">
        <v>317</v>
      </c>
      <c r="AF3" s="61" t="s">
        <v>318</v>
      </c>
      <c r="AG3" s="61" t="s">
        <v>319</v>
      </c>
      <c r="AH3" s="61" t="s">
        <v>320</v>
      </c>
      <c r="AI3" s="61" t="s">
        <v>321</v>
      </c>
      <c r="AJ3" s="61" t="s">
        <v>322</v>
      </c>
      <c r="AK3" s="61" t="s">
        <v>323</v>
      </c>
      <c r="AL3" s="61" t="s">
        <v>324</v>
      </c>
      <c r="AM3" s="61" t="s">
        <v>325</v>
      </c>
      <c r="AN3" s="61" t="s">
        <v>326</v>
      </c>
      <c r="AO3" s="61" t="s">
        <v>327</v>
      </c>
      <c r="AP3" s="61" t="s">
        <v>328</v>
      </c>
      <c r="AQ3" s="61" t="s">
        <v>329</v>
      </c>
      <c r="AR3" s="61" t="s">
        <v>330</v>
      </c>
      <c r="AS3" s="61" t="s">
        <v>331</v>
      </c>
      <c r="AT3" s="61" t="s">
        <v>332</v>
      </c>
      <c r="AU3" s="61" t="s">
        <v>333</v>
      </c>
      <c r="AV3" s="61" t="s">
        <v>250</v>
      </c>
      <c r="AW3" s="61" t="s">
        <v>334</v>
      </c>
      <c r="AX3" s="61" t="s">
        <v>251</v>
      </c>
      <c r="AY3" s="61" t="s">
        <v>335</v>
      </c>
      <c r="AZ3" s="61" t="s">
        <v>276</v>
      </c>
    </row>
    <row r="4" spans="1:52">
      <c r="A4" s="62" t="s">
        <v>336</v>
      </c>
      <c r="B4" s="62" t="s">
        <v>337</v>
      </c>
      <c r="C4" s="62" t="s">
        <v>338</v>
      </c>
      <c r="D4" s="62" t="s">
        <v>339</v>
      </c>
      <c r="E4" s="62" t="s">
        <v>234</v>
      </c>
      <c r="F4" s="62"/>
      <c r="G4" s="62" t="s">
        <v>59</v>
      </c>
      <c r="H4" s="62" t="s">
        <v>51</v>
      </c>
      <c r="I4" s="62" t="s">
        <v>60</v>
      </c>
      <c r="J4" s="62" t="s">
        <v>164</v>
      </c>
      <c r="K4" s="62" t="s">
        <v>165</v>
      </c>
      <c r="L4" s="62" t="s">
        <v>340</v>
      </c>
      <c r="M4" s="62" t="s">
        <v>61</v>
      </c>
      <c r="N4" s="62" t="s">
        <v>232</v>
      </c>
      <c r="O4" s="62" t="s">
        <v>341</v>
      </c>
      <c r="P4" s="62" t="s">
        <v>342</v>
      </c>
      <c r="Q4" s="62" t="s">
        <v>342</v>
      </c>
      <c r="R4" s="62" t="s">
        <v>342</v>
      </c>
      <c r="S4" s="62" t="s">
        <v>343</v>
      </c>
      <c r="T4" s="62" t="s">
        <v>344</v>
      </c>
      <c r="U4" s="62" t="s">
        <v>345</v>
      </c>
      <c r="V4" s="62" t="s">
        <v>53</v>
      </c>
      <c r="W4" s="62" t="s">
        <v>346</v>
      </c>
      <c r="X4" s="62" t="s">
        <v>347</v>
      </c>
      <c r="Y4" s="62" t="s">
        <v>63</v>
      </c>
      <c r="Z4" s="62" t="s">
        <v>348</v>
      </c>
      <c r="AA4" s="62" t="s">
        <v>349</v>
      </c>
      <c r="AB4" s="62" t="s">
        <v>350</v>
      </c>
      <c r="AC4" s="62" t="s">
        <v>351</v>
      </c>
      <c r="AD4" s="62" t="s">
        <v>352</v>
      </c>
      <c r="AE4" s="62"/>
      <c r="AF4" s="62"/>
      <c r="AG4" s="62"/>
      <c r="AH4" s="62"/>
      <c r="AI4" s="62">
        <v>202311</v>
      </c>
      <c r="AJ4" s="62" t="s">
        <v>353</v>
      </c>
      <c r="AK4" s="62">
        <v>45250.224990740739</v>
      </c>
      <c r="AL4" s="62" t="s">
        <v>354</v>
      </c>
      <c r="AM4" s="62" t="s">
        <v>355</v>
      </c>
      <c r="AN4" s="62" t="s">
        <v>356</v>
      </c>
      <c r="AO4" s="62">
        <v>0.55000000000000004</v>
      </c>
      <c r="AP4" s="62">
        <v>0</v>
      </c>
      <c r="AQ4" s="62">
        <v>0</v>
      </c>
      <c r="AR4" s="62">
        <v>0</v>
      </c>
      <c r="AS4" s="62">
        <v>0</v>
      </c>
      <c r="AT4" s="62">
        <v>0</v>
      </c>
      <c r="AU4" s="62">
        <v>0</v>
      </c>
      <c r="AV4" s="62">
        <v>0</v>
      </c>
      <c r="AW4" s="62">
        <v>0</v>
      </c>
      <c r="AX4" s="62">
        <v>0</v>
      </c>
      <c r="AY4" s="62">
        <v>0</v>
      </c>
      <c r="AZ4" s="62">
        <v>0.55000000000000004</v>
      </c>
    </row>
    <row r="5" spans="1:52">
      <c r="A5" s="62" t="s">
        <v>336</v>
      </c>
      <c r="B5" s="62" t="s">
        <v>337</v>
      </c>
      <c r="C5" s="62" t="s">
        <v>338</v>
      </c>
      <c r="D5" s="62" t="s">
        <v>339</v>
      </c>
      <c r="E5" s="62" t="s">
        <v>235</v>
      </c>
      <c r="F5" s="62"/>
      <c r="G5" s="62" t="s">
        <v>59</v>
      </c>
      <c r="H5" s="62" t="s">
        <v>51</v>
      </c>
      <c r="I5" s="62" t="s">
        <v>60</v>
      </c>
      <c r="J5" s="62" t="s">
        <v>164</v>
      </c>
      <c r="K5" s="62" t="s">
        <v>165</v>
      </c>
      <c r="L5" s="62" t="s">
        <v>340</v>
      </c>
      <c r="M5" s="62" t="s">
        <v>61</v>
      </c>
      <c r="N5" s="62" t="s">
        <v>233</v>
      </c>
      <c r="O5" s="62" t="s">
        <v>341</v>
      </c>
      <c r="P5" s="62" t="s">
        <v>342</v>
      </c>
      <c r="Q5" s="62" t="s">
        <v>342</v>
      </c>
      <c r="R5" s="62" t="s">
        <v>342</v>
      </c>
      <c r="S5" s="62" t="s">
        <v>357</v>
      </c>
      <c r="T5" s="62" t="s">
        <v>358</v>
      </c>
      <c r="U5" s="62" t="s">
        <v>359</v>
      </c>
      <c r="V5" s="62" t="s">
        <v>52</v>
      </c>
      <c r="W5" s="62" t="s">
        <v>360</v>
      </c>
      <c r="X5" s="62" t="s">
        <v>347</v>
      </c>
      <c r="Y5" s="62" t="s">
        <v>63</v>
      </c>
      <c r="Z5" s="62" t="s">
        <v>361</v>
      </c>
      <c r="AA5" s="62" t="s">
        <v>349</v>
      </c>
      <c r="AB5" s="62" t="s">
        <v>350</v>
      </c>
      <c r="AC5" s="62" t="s">
        <v>351</v>
      </c>
      <c r="AD5" s="62" t="s">
        <v>352</v>
      </c>
      <c r="AE5" s="62"/>
      <c r="AF5" s="62"/>
      <c r="AG5" s="62"/>
      <c r="AH5" s="62"/>
      <c r="AI5" s="62">
        <v>202311</v>
      </c>
      <c r="AJ5" s="62" t="s">
        <v>353</v>
      </c>
      <c r="AK5" s="62">
        <v>45250.224990740739</v>
      </c>
      <c r="AL5" s="62" t="s">
        <v>354</v>
      </c>
      <c r="AM5" s="62" t="s">
        <v>355</v>
      </c>
      <c r="AN5" s="62" t="s">
        <v>356</v>
      </c>
      <c r="AO5" s="62">
        <v>0.55000000000000004</v>
      </c>
      <c r="AP5" s="62">
        <v>0</v>
      </c>
      <c r="AQ5" s="62">
        <v>0</v>
      </c>
      <c r="AR5" s="62">
        <v>0</v>
      </c>
      <c r="AS5" s="62">
        <v>0</v>
      </c>
      <c r="AT5" s="62">
        <v>0</v>
      </c>
      <c r="AU5" s="62">
        <v>0</v>
      </c>
      <c r="AV5" s="62">
        <v>0</v>
      </c>
      <c r="AW5" s="62">
        <v>0</v>
      </c>
      <c r="AX5" s="62">
        <v>0</v>
      </c>
      <c r="AY5" s="62">
        <v>0</v>
      </c>
      <c r="AZ5" s="62">
        <v>0.55000000000000004</v>
      </c>
    </row>
    <row r="6" spans="1:52">
      <c r="A6" s="62" t="s">
        <v>336</v>
      </c>
      <c r="B6" s="62" t="s">
        <v>337</v>
      </c>
      <c r="C6" s="62" t="s">
        <v>338</v>
      </c>
      <c r="D6" s="62" t="s">
        <v>339</v>
      </c>
      <c r="E6" s="62" t="s">
        <v>362</v>
      </c>
      <c r="F6" s="62"/>
      <c r="G6" s="62" t="s">
        <v>59</v>
      </c>
      <c r="H6" s="62" t="s">
        <v>51</v>
      </c>
      <c r="I6" s="62" t="s">
        <v>60</v>
      </c>
      <c r="J6" s="62" t="s">
        <v>164</v>
      </c>
      <c r="K6" s="62" t="s">
        <v>165</v>
      </c>
      <c r="L6" s="62" t="s">
        <v>340</v>
      </c>
      <c r="M6" s="62" t="s">
        <v>61</v>
      </c>
      <c r="N6" s="62" t="s">
        <v>363</v>
      </c>
      <c r="O6" s="62" t="s">
        <v>341</v>
      </c>
      <c r="P6" s="62" t="s">
        <v>342</v>
      </c>
      <c r="Q6" s="62" t="s">
        <v>342</v>
      </c>
      <c r="R6" s="62" t="s">
        <v>342</v>
      </c>
      <c r="S6" s="62" t="s">
        <v>364</v>
      </c>
      <c r="T6" s="62" t="s">
        <v>365</v>
      </c>
      <c r="U6" s="62" t="s">
        <v>366</v>
      </c>
      <c r="V6" s="62" t="s">
        <v>231</v>
      </c>
      <c r="W6" s="62" t="s">
        <v>367</v>
      </c>
      <c r="X6" s="62" t="s">
        <v>347</v>
      </c>
      <c r="Y6" s="62" t="s">
        <v>63</v>
      </c>
      <c r="Z6" s="62" t="s">
        <v>368</v>
      </c>
      <c r="AA6" s="62" t="s">
        <v>349</v>
      </c>
      <c r="AB6" s="62" t="s">
        <v>350</v>
      </c>
      <c r="AC6" s="62" t="s">
        <v>351</v>
      </c>
      <c r="AD6" s="62" t="s">
        <v>352</v>
      </c>
      <c r="AE6" s="62"/>
      <c r="AF6" s="62"/>
      <c r="AG6" s="62"/>
      <c r="AH6" s="62"/>
      <c r="AI6" s="62">
        <v>202311</v>
      </c>
      <c r="AJ6" s="62" t="s">
        <v>353</v>
      </c>
      <c r="AK6" s="62">
        <v>45250.224990740739</v>
      </c>
      <c r="AL6" s="62" t="s">
        <v>354</v>
      </c>
      <c r="AM6" s="62" t="s">
        <v>355</v>
      </c>
      <c r="AN6" s="62" t="s">
        <v>356</v>
      </c>
      <c r="AO6" s="62">
        <v>0.55000000000000004</v>
      </c>
      <c r="AP6" s="62">
        <v>0</v>
      </c>
      <c r="AQ6" s="62">
        <v>0</v>
      </c>
      <c r="AR6" s="62">
        <v>0</v>
      </c>
      <c r="AS6" s="62">
        <v>0</v>
      </c>
      <c r="AT6" s="62">
        <v>0</v>
      </c>
      <c r="AU6" s="62">
        <v>0</v>
      </c>
      <c r="AV6" s="62">
        <v>0</v>
      </c>
      <c r="AW6" s="62">
        <v>0</v>
      </c>
      <c r="AX6" s="62">
        <v>0</v>
      </c>
      <c r="AY6" s="62">
        <v>0</v>
      </c>
      <c r="AZ6" s="62">
        <v>0.55000000000000004</v>
      </c>
    </row>
    <row r="7" spans="1:52">
      <c r="AZ7" s="21">
        <f>SUM(AZ4:AZ6)</f>
        <v>1.6500000000000001</v>
      </c>
    </row>
  </sheetData>
  <pageMargins left="0.7" right="0.7" top="0.75" bottom="0.75" header="0.3" footer="0.3"/>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CC886-BF14-4480-8EBE-5EA9A682CD72}">
  <dimension ref="A1:B24"/>
  <sheetViews>
    <sheetView topLeftCell="A19" workbookViewId="0">
      <selection activeCell="B24" sqref="B24"/>
    </sheetView>
  </sheetViews>
  <sheetFormatPr defaultRowHeight="12.75"/>
  <cols>
    <col min="1" max="1" width="40.42578125" bestFit="1" customWidth="1"/>
    <col min="2" max="2" width="32.42578125" style="34" bestFit="1" customWidth="1"/>
  </cols>
  <sheetData>
    <row r="1" spans="1:2">
      <c r="A1" s="21" t="s">
        <v>171</v>
      </c>
    </row>
    <row r="3" spans="1:2">
      <c r="A3" s="2" t="s">
        <v>3</v>
      </c>
      <c r="B3" t="s">
        <v>667</v>
      </c>
    </row>
    <row r="4" spans="1:2">
      <c r="A4" s="3" t="s">
        <v>490</v>
      </c>
      <c r="B4" s="17">
        <v>3.2399999999999998</v>
      </c>
    </row>
    <row r="5" spans="1:2">
      <c r="A5" s="3" t="s">
        <v>492</v>
      </c>
      <c r="B5" s="17">
        <v>0.57000000000000006</v>
      </c>
    </row>
    <row r="6" spans="1:2">
      <c r="A6" s="3" t="s">
        <v>394</v>
      </c>
      <c r="B6" s="17">
        <v>0</v>
      </c>
    </row>
    <row r="7" spans="1:2">
      <c r="A7" s="3" t="s">
        <v>426</v>
      </c>
      <c r="B7" s="17">
        <v>0.19999999999999998</v>
      </c>
    </row>
    <row r="8" spans="1:2">
      <c r="A8" s="3" t="s">
        <v>453</v>
      </c>
      <c r="B8" s="17">
        <v>29.590000000000032</v>
      </c>
    </row>
    <row r="9" spans="1:2">
      <c r="A9" s="3" t="s">
        <v>466</v>
      </c>
      <c r="B9" s="17">
        <v>0</v>
      </c>
    </row>
    <row r="10" spans="1:2">
      <c r="A10" s="3" t="s">
        <v>506</v>
      </c>
      <c r="B10" s="17">
        <v>0.04</v>
      </c>
    </row>
    <row r="11" spans="1:2">
      <c r="A11" s="3" t="s">
        <v>494</v>
      </c>
      <c r="B11" s="17">
        <v>0.41000000000000003</v>
      </c>
    </row>
    <row r="12" spans="1:2">
      <c r="A12" s="3" t="s">
        <v>508</v>
      </c>
      <c r="B12" s="17">
        <v>1.64</v>
      </c>
    </row>
    <row r="13" spans="1:2">
      <c r="A13" s="3" t="s">
        <v>429</v>
      </c>
      <c r="B13" s="17">
        <v>11.789999999999987</v>
      </c>
    </row>
    <row r="14" spans="1:2">
      <c r="A14" s="3" t="s">
        <v>496</v>
      </c>
      <c r="B14" s="17">
        <v>2.5499999999999989</v>
      </c>
    </row>
    <row r="15" spans="1:2">
      <c r="A15" s="3" t="s">
        <v>401</v>
      </c>
      <c r="B15" s="17">
        <v>434.71999999999906</v>
      </c>
    </row>
    <row r="16" spans="1:2">
      <c r="A16" s="3" t="s">
        <v>441</v>
      </c>
      <c r="B16" s="17">
        <v>1.5200000000000002</v>
      </c>
    </row>
    <row r="17" spans="1:2">
      <c r="A17" s="3" t="s">
        <v>447</v>
      </c>
      <c r="B17" s="17">
        <v>0.15000000000000002</v>
      </c>
    </row>
    <row r="18" spans="1:2">
      <c r="A18" s="3" t="s">
        <v>369</v>
      </c>
      <c r="B18" s="17">
        <v>0.54</v>
      </c>
    </row>
    <row r="19" spans="1:2">
      <c r="A19" s="3" t="s">
        <v>450</v>
      </c>
      <c r="B19" s="17">
        <v>1.2400000000000002</v>
      </c>
    </row>
    <row r="20" spans="1:2">
      <c r="A20" s="3" t="s">
        <v>2</v>
      </c>
      <c r="B20" s="17">
        <v>488.19999999999908</v>
      </c>
    </row>
    <row r="21" spans="1:2">
      <c r="A21" s="83" t="s">
        <v>188</v>
      </c>
      <c r="B21" s="17">
        <f>'Digital Sales'!W1063</f>
        <v>2.71</v>
      </c>
    </row>
    <row r="22" spans="1:2">
      <c r="A22" s="83" t="s">
        <v>524</v>
      </c>
      <c r="B22" s="17">
        <f>'Digital Sales'!W1064</f>
        <v>0</v>
      </c>
    </row>
    <row r="23" spans="1:2">
      <c r="A23" t="s">
        <v>183</v>
      </c>
      <c r="B23" s="17">
        <f>'Digital Sales'!W1065</f>
        <v>0</v>
      </c>
    </row>
    <row r="24" spans="1:2">
      <c r="A24" s="40" t="s">
        <v>173</v>
      </c>
      <c r="B24" s="39">
        <f>SUM(B20:B23)</f>
        <v>490.90999999999906</v>
      </c>
    </row>
  </sheetData>
  <pageMargins left="0.7" right="0.7" top="0.75" bottom="0.75" header="0.3" footer="0.3"/>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2EA5D-F1BA-499F-995A-428C06FE64B8}">
  <dimension ref="A1:BC1067"/>
  <sheetViews>
    <sheetView topLeftCell="P1038" zoomScaleNormal="100" workbookViewId="0">
      <selection activeCell="V1063" sqref="V1063:V1065"/>
    </sheetView>
  </sheetViews>
  <sheetFormatPr defaultRowHeight="12.75"/>
  <cols>
    <col min="1" max="1" width="25.42578125" customWidth="1"/>
    <col min="2" max="2" width="11.85546875" style="45" bestFit="1" customWidth="1"/>
    <col min="3" max="3" width="27" customWidth="1"/>
    <col min="4" max="4" width="11.85546875" bestFit="1" customWidth="1"/>
    <col min="5" max="5" width="47.28515625" style="3" customWidth="1"/>
    <col min="6" max="6" width="27.28515625" style="45" customWidth="1"/>
    <col min="7" max="7" width="36" style="3" customWidth="1"/>
    <col min="8" max="8" width="11" style="45" bestFit="1" customWidth="1"/>
    <col min="9" max="9" width="12.140625" style="45" customWidth="1"/>
    <col min="10" max="10" width="9.85546875" style="45" customWidth="1"/>
    <col min="11" max="11" width="17.85546875" bestFit="1" customWidth="1"/>
    <col min="12" max="12" width="40.42578125" style="3" bestFit="1" customWidth="1"/>
    <col min="13" max="13" width="9.5703125" style="45" customWidth="1"/>
    <col min="14" max="14" width="31.5703125" bestFit="1" customWidth="1"/>
    <col min="15" max="15" width="18.5703125" customWidth="1"/>
    <col min="16" max="16" width="11.140625" customWidth="1"/>
    <col min="17" max="17" width="14.42578125" bestFit="1" customWidth="1"/>
    <col min="18" max="18" width="22.85546875" bestFit="1" customWidth="1"/>
    <col min="19" max="19" width="12.5703125" bestFit="1" customWidth="1"/>
    <col min="21" max="21" width="22.7109375" bestFit="1" customWidth="1"/>
    <col min="22" max="22" width="31.85546875" bestFit="1" customWidth="1"/>
    <col min="23" max="23" width="13.5703125" style="34" customWidth="1"/>
    <col min="24" max="24" width="11.140625" bestFit="1" customWidth="1"/>
    <col min="44" max="44" width="31.5703125" bestFit="1" customWidth="1"/>
    <col min="45" max="45" width="9.85546875" customWidth="1"/>
    <col min="46" max="46" width="14.42578125" customWidth="1"/>
  </cols>
  <sheetData>
    <row r="1" spans="1:55">
      <c r="A1" s="21" t="s">
        <v>184</v>
      </c>
      <c r="W1" s="78"/>
    </row>
    <row r="2" spans="1:55">
      <c r="A2" s="1"/>
      <c r="B2" s="1"/>
      <c r="W2" s="78"/>
    </row>
    <row r="3" spans="1:55" ht="51">
      <c r="A3" s="77" t="s">
        <v>589</v>
      </c>
      <c r="B3" s="77" t="s">
        <v>632</v>
      </c>
      <c r="C3" s="77" t="s">
        <v>555</v>
      </c>
      <c r="D3" s="77" t="s">
        <v>556</v>
      </c>
      <c r="E3" s="77" t="s">
        <v>644</v>
      </c>
      <c r="F3" s="77" t="s">
        <v>645</v>
      </c>
      <c r="G3" s="77" t="s">
        <v>569</v>
      </c>
      <c r="H3" s="77" t="s">
        <v>570</v>
      </c>
      <c r="I3" s="77" t="s">
        <v>646</v>
      </c>
      <c r="J3" s="77" t="s">
        <v>647</v>
      </c>
      <c r="K3" s="77" t="s">
        <v>557</v>
      </c>
      <c r="L3" s="77" t="s">
        <v>558</v>
      </c>
      <c r="M3" s="77" t="s">
        <v>563</v>
      </c>
      <c r="N3" s="77" t="s">
        <v>648</v>
      </c>
      <c r="O3" s="77" t="s">
        <v>649</v>
      </c>
      <c r="P3" s="77" t="s">
        <v>564</v>
      </c>
      <c r="Q3" s="77" t="s">
        <v>650</v>
      </c>
      <c r="R3" s="77" t="s">
        <v>575</v>
      </c>
      <c r="S3" s="77" t="s">
        <v>576</v>
      </c>
      <c r="T3" s="77" t="s">
        <v>651</v>
      </c>
      <c r="U3" s="77" t="s">
        <v>652</v>
      </c>
      <c r="V3" s="77" t="s">
        <v>666</v>
      </c>
      <c r="W3" s="77" t="s">
        <v>664</v>
      </c>
      <c r="X3" s="77" t="s">
        <v>665</v>
      </c>
      <c r="Y3" s="79"/>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row>
    <row r="4" spans="1:55" s="1" customFormat="1">
      <c r="A4" s="62" t="s">
        <v>594</v>
      </c>
      <c r="B4" s="62" t="s">
        <v>595</v>
      </c>
      <c r="C4" s="62" t="s">
        <v>594</v>
      </c>
      <c r="D4" s="62" t="s">
        <v>595</v>
      </c>
      <c r="E4" s="62" t="s">
        <v>377</v>
      </c>
      <c r="F4" s="62" t="s">
        <v>218</v>
      </c>
      <c r="G4" s="62" t="s">
        <v>377</v>
      </c>
      <c r="H4" s="62" t="s">
        <v>621</v>
      </c>
      <c r="I4" s="62" t="s">
        <v>378</v>
      </c>
      <c r="J4" s="62" t="s">
        <v>653</v>
      </c>
      <c r="K4" s="62" t="s">
        <v>52</v>
      </c>
      <c r="L4" s="62" t="s">
        <v>369</v>
      </c>
      <c r="M4" s="62" t="s">
        <v>379</v>
      </c>
      <c r="N4" s="62" t="s">
        <v>52</v>
      </c>
      <c r="O4" s="62" t="s">
        <v>380</v>
      </c>
      <c r="P4" s="81">
        <v>40611</v>
      </c>
      <c r="Q4" s="62" t="s">
        <v>106</v>
      </c>
      <c r="R4" s="62" t="s">
        <v>371</v>
      </c>
      <c r="S4" s="62" t="s">
        <v>61</v>
      </c>
      <c r="T4" s="81">
        <v>45200</v>
      </c>
      <c r="U4" s="81">
        <v>45230</v>
      </c>
      <c r="V4" s="62" t="s">
        <v>381</v>
      </c>
      <c r="W4" s="80">
        <v>0</v>
      </c>
      <c r="X4" s="82">
        <v>3</v>
      </c>
    </row>
    <row r="5" spans="1:55" s="1" customFormat="1">
      <c r="A5" s="62" t="s">
        <v>594</v>
      </c>
      <c r="B5" s="62" t="s">
        <v>595</v>
      </c>
      <c r="C5" s="62" t="s">
        <v>594</v>
      </c>
      <c r="D5" s="62" t="s">
        <v>595</v>
      </c>
      <c r="E5" s="62" t="s">
        <v>377</v>
      </c>
      <c r="F5" s="62" t="s">
        <v>218</v>
      </c>
      <c r="G5" s="62" t="s">
        <v>377</v>
      </c>
      <c r="H5" s="62" t="s">
        <v>621</v>
      </c>
      <c r="I5" s="62" t="s">
        <v>378</v>
      </c>
      <c r="J5" s="62" t="s">
        <v>653</v>
      </c>
      <c r="K5" s="62" t="s">
        <v>52</v>
      </c>
      <c r="L5" s="62" t="s">
        <v>369</v>
      </c>
      <c r="M5" s="62" t="s">
        <v>379</v>
      </c>
      <c r="N5" s="62" t="s">
        <v>52</v>
      </c>
      <c r="O5" s="62" t="s">
        <v>369</v>
      </c>
      <c r="P5" s="81">
        <v>40611</v>
      </c>
      <c r="Q5" s="62" t="s">
        <v>114</v>
      </c>
      <c r="R5" s="62" t="s">
        <v>371</v>
      </c>
      <c r="S5" s="62" t="s">
        <v>61</v>
      </c>
      <c r="T5" s="81">
        <v>45200</v>
      </c>
      <c r="U5" s="81">
        <v>45230</v>
      </c>
      <c r="V5" s="62" t="s">
        <v>381</v>
      </c>
      <c r="W5" s="80">
        <v>0</v>
      </c>
      <c r="X5" s="82">
        <v>1</v>
      </c>
    </row>
    <row r="6" spans="1:55" s="1" customFormat="1">
      <c r="A6" s="62" t="s">
        <v>594</v>
      </c>
      <c r="B6" s="62" t="s">
        <v>595</v>
      </c>
      <c r="C6" s="62" t="s">
        <v>594</v>
      </c>
      <c r="D6" s="62" t="s">
        <v>595</v>
      </c>
      <c r="E6" s="62" t="s">
        <v>382</v>
      </c>
      <c r="F6" s="62" t="s">
        <v>654</v>
      </c>
      <c r="G6" s="62" t="s">
        <v>383</v>
      </c>
      <c r="H6" s="62" t="s">
        <v>623</v>
      </c>
      <c r="I6" s="62" t="s">
        <v>378</v>
      </c>
      <c r="J6" s="62" t="s">
        <v>653</v>
      </c>
      <c r="K6" s="62" t="s">
        <v>52</v>
      </c>
      <c r="L6" s="62" t="s">
        <v>369</v>
      </c>
      <c r="M6" s="62" t="s">
        <v>379</v>
      </c>
      <c r="N6" s="62" t="s">
        <v>52</v>
      </c>
      <c r="O6" s="62" t="s">
        <v>384</v>
      </c>
      <c r="P6" s="81">
        <v>40611</v>
      </c>
      <c r="Q6" s="62" t="s">
        <v>105</v>
      </c>
      <c r="R6" s="62" t="s">
        <v>371</v>
      </c>
      <c r="S6" s="62" t="s">
        <v>61</v>
      </c>
      <c r="T6" s="81">
        <v>45235</v>
      </c>
      <c r="U6" s="81">
        <v>45262</v>
      </c>
      <c r="V6" s="62" t="s">
        <v>385</v>
      </c>
      <c r="W6" s="80">
        <v>0.11</v>
      </c>
      <c r="X6" s="82">
        <v>344</v>
      </c>
    </row>
    <row r="7" spans="1:55" s="1" customFormat="1">
      <c r="A7" s="62" t="s">
        <v>594</v>
      </c>
      <c r="B7" s="62" t="s">
        <v>595</v>
      </c>
      <c r="C7" s="62" t="s">
        <v>594</v>
      </c>
      <c r="D7" s="62" t="s">
        <v>595</v>
      </c>
      <c r="E7" s="62" t="s">
        <v>382</v>
      </c>
      <c r="F7" s="62" t="s">
        <v>654</v>
      </c>
      <c r="G7" s="62" t="s">
        <v>383</v>
      </c>
      <c r="H7" s="62" t="s">
        <v>623</v>
      </c>
      <c r="I7" s="62" t="s">
        <v>378</v>
      </c>
      <c r="J7" s="62" t="s">
        <v>653</v>
      </c>
      <c r="K7" s="62" t="s">
        <v>52</v>
      </c>
      <c r="L7" s="62" t="s">
        <v>369</v>
      </c>
      <c r="M7" s="62" t="s">
        <v>379</v>
      </c>
      <c r="N7" s="62" t="s">
        <v>52</v>
      </c>
      <c r="O7" s="62" t="s">
        <v>380</v>
      </c>
      <c r="P7" s="81">
        <v>40611</v>
      </c>
      <c r="Q7" s="62" t="s">
        <v>106</v>
      </c>
      <c r="R7" s="62" t="s">
        <v>371</v>
      </c>
      <c r="S7" s="62" t="s">
        <v>61</v>
      </c>
      <c r="T7" s="81">
        <v>45235</v>
      </c>
      <c r="U7" s="81">
        <v>45262</v>
      </c>
      <c r="V7" s="62" t="s">
        <v>385</v>
      </c>
      <c r="W7" s="80">
        <v>0.02</v>
      </c>
      <c r="X7" s="82">
        <v>64</v>
      </c>
    </row>
    <row r="8" spans="1:55" s="1" customFormat="1">
      <c r="A8" s="62" t="s">
        <v>594</v>
      </c>
      <c r="B8" s="62" t="s">
        <v>595</v>
      </c>
      <c r="C8" s="62" t="s">
        <v>594</v>
      </c>
      <c r="D8" s="62" t="s">
        <v>595</v>
      </c>
      <c r="E8" s="62" t="s">
        <v>382</v>
      </c>
      <c r="F8" s="62" t="s">
        <v>654</v>
      </c>
      <c r="G8" s="62" t="s">
        <v>383</v>
      </c>
      <c r="H8" s="62" t="s">
        <v>623</v>
      </c>
      <c r="I8" s="62" t="s">
        <v>378</v>
      </c>
      <c r="J8" s="62" t="s">
        <v>653</v>
      </c>
      <c r="K8" s="62" t="s">
        <v>52</v>
      </c>
      <c r="L8" s="62" t="s">
        <v>369</v>
      </c>
      <c r="M8" s="62" t="s">
        <v>379</v>
      </c>
      <c r="N8" s="62" t="s">
        <v>52</v>
      </c>
      <c r="O8" s="62" t="s">
        <v>386</v>
      </c>
      <c r="P8" s="81">
        <v>40611</v>
      </c>
      <c r="Q8" s="62" t="s">
        <v>107</v>
      </c>
      <c r="R8" s="62" t="s">
        <v>371</v>
      </c>
      <c r="S8" s="62" t="s">
        <v>61</v>
      </c>
      <c r="T8" s="81">
        <v>45235</v>
      </c>
      <c r="U8" s="81">
        <v>45262</v>
      </c>
      <c r="V8" s="62" t="s">
        <v>385</v>
      </c>
      <c r="W8" s="80">
        <v>0.02</v>
      </c>
      <c r="X8" s="82">
        <v>78</v>
      </c>
    </row>
    <row r="9" spans="1:55" s="1" customFormat="1">
      <c r="A9" s="62" t="s">
        <v>594</v>
      </c>
      <c r="B9" s="62" t="s">
        <v>595</v>
      </c>
      <c r="C9" s="62" t="s">
        <v>594</v>
      </c>
      <c r="D9" s="62" t="s">
        <v>595</v>
      </c>
      <c r="E9" s="62" t="s">
        <v>382</v>
      </c>
      <c r="F9" s="62" t="s">
        <v>654</v>
      </c>
      <c r="G9" s="62" t="s">
        <v>383</v>
      </c>
      <c r="H9" s="62" t="s">
        <v>623</v>
      </c>
      <c r="I9" s="62" t="s">
        <v>378</v>
      </c>
      <c r="J9" s="62" t="s">
        <v>653</v>
      </c>
      <c r="K9" s="62" t="s">
        <v>52</v>
      </c>
      <c r="L9" s="62" t="s">
        <v>369</v>
      </c>
      <c r="M9" s="62" t="s">
        <v>379</v>
      </c>
      <c r="N9" s="62" t="s">
        <v>52</v>
      </c>
      <c r="O9" s="62" t="s">
        <v>387</v>
      </c>
      <c r="P9" s="81">
        <v>40611</v>
      </c>
      <c r="Q9" s="62" t="s">
        <v>108</v>
      </c>
      <c r="R9" s="62" t="s">
        <v>371</v>
      </c>
      <c r="S9" s="62" t="s">
        <v>61</v>
      </c>
      <c r="T9" s="81">
        <v>45235</v>
      </c>
      <c r="U9" s="81">
        <v>45262</v>
      </c>
      <c r="V9" s="62" t="s">
        <v>385</v>
      </c>
      <c r="W9" s="80">
        <v>0.02</v>
      </c>
      <c r="X9" s="82">
        <v>51</v>
      </c>
    </row>
    <row r="10" spans="1:55" s="1" customFormat="1">
      <c r="A10" s="62" t="s">
        <v>594</v>
      </c>
      <c r="B10" s="62" t="s">
        <v>595</v>
      </c>
      <c r="C10" s="62" t="s">
        <v>594</v>
      </c>
      <c r="D10" s="62" t="s">
        <v>595</v>
      </c>
      <c r="E10" s="62" t="s">
        <v>382</v>
      </c>
      <c r="F10" s="62" t="s">
        <v>654</v>
      </c>
      <c r="G10" s="62" t="s">
        <v>383</v>
      </c>
      <c r="H10" s="62" t="s">
        <v>623</v>
      </c>
      <c r="I10" s="62" t="s">
        <v>378</v>
      </c>
      <c r="J10" s="62" t="s">
        <v>653</v>
      </c>
      <c r="K10" s="62" t="s">
        <v>52</v>
      </c>
      <c r="L10" s="62" t="s">
        <v>369</v>
      </c>
      <c r="M10" s="62" t="s">
        <v>379</v>
      </c>
      <c r="N10" s="62" t="s">
        <v>52</v>
      </c>
      <c r="O10" s="62" t="s">
        <v>388</v>
      </c>
      <c r="P10" s="81">
        <v>40611</v>
      </c>
      <c r="Q10" s="62" t="s">
        <v>109</v>
      </c>
      <c r="R10" s="62" t="s">
        <v>371</v>
      </c>
      <c r="S10" s="62" t="s">
        <v>61</v>
      </c>
      <c r="T10" s="81">
        <v>45235</v>
      </c>
      <c r="U10" s="81">
        <v>45262</v>
      </c>
      <c r="V10" s="62" t="s">
        <v>385</v>
      </c>
      <c r="W10" s="80">
        <v>0.03</v>
      </c>
      <c r="X10" s="82">
        <v>82</v>
      </c>
    </row>
    <row r="11" spans="1:55" s="1" customFormat="1">
      <c r="A11" s="62" t="s">
        <v>594</v>
      </c>
      <c r="B11" s="62" t="s">
        <v>595</v>
      </c>
      <c r="C11" s="62" t="s">
        <v>594</v>
      </c>
      <c r="D11" s="62" t="s">
        <v>595</v>
      </c>
      <c r="E11" s="62" t="s">
        <v>382</v>
      </c>
      <c r="F11" s="62" t="s">
        <v>654</v>
      </c>
      <c r="G11" s="62" t="s">
        <v>383</v>
      </c>
      <c r="H11" s="62" t="s">
        <v>623</v>
      </c>
      <c r="I11" s="62" t="s">
        <v>378</v>
      </c>
      <c r="J11" s="62" t="s">
        <v>653</v>
      </c>
      <c r="K11" s="62" t="s">
        <v>52</v>
      </c>
      <c r="L11" s="62" t="s">
        <v>369</v>
      </c>
      <c r="M11" s="62" t="s">
        <v>379</v>
      </c>
      <c r="N11" s="62" t="s">
        <v>52</v>
      </c>
      <c r="O11" s="62" t="s">
        <v>389</v>
      </c>
      <c r="P11" s="81">
        <v>40611</v>
      </c>
      <c r="Q11" s="62" t="s">
        <v>110</v>
      </c>
      <c r="R11" s="62" t="s">
        <v>371</v>
      </c>
      <c r="S11" s="62" t="s">
        <v>61</v>
      </c>
      <c r="T11" s="81">
        <v>45235</v>
      </c>
      <c r="U11" s="81">
        <v>45262</v>
      </c>
      <c r="V11" s="62" t="s">
        <v>385</v>
      </c>
      <c r="W11" s="80">
        <v>0.02</v>
      </c>
      <c r="X11" s="82">
        <v>57</v>
      </c>
    </row>
    <row r="12" spans="1:55" s="1" customFormat="1">
      <c r="A12" s="62" t="s">
        <v>594</v>
      </c>
      <c r="B12" s="62" t="s">
        <v>595</v>
      </c>
      <c r="C12" s="62" t="s">
        <v>594</v>
      </c>
      <c r="D12" s="62" t="s">
        <v>595</v>
      </c>
      <c r="E12" s="62" t="s">
        <v>382</v>
      </c>
      <c r="F12" s="62" t="s">
        <v>654</v>
      </c>
      <c r="G12" s="62" t="s">
        <v>383</v>
      </c>
      <c r="H12" s="62" t="s">
        <v>623</v>
      </c>
      <c r="I12" s="62" t="s">
        <v>378</v>
      </c>
      <c r="J12" s="62" t="s">
        <v>653</v>
      </c>
      <c r="K12" s="62" t="s">
        <v>52</v>
      </c>
      <c r="L12" s="62" t="s">
        <v>369</v>
      </c>
      <c r="M12" s="62" t="s">
        <v>379</v>
      </c>
      <c r="N12" s="62" t="s">
        <v>52</v>
      </c>
      <c r="O12" s="62" t="s">
        <v>390</v>
      </c>
      <c r="P12" s="81">
        <v>40611</v>
      </c>
      <c r="Q12" s="62" t="s">
        <v>111</v>
      </c>
      <c r="R12" s="62" t="s">
        <v>371</v>
      </c>
      <c r="S12" s="62" t="s">
        <v>61</v>
      </c>
      <c r="T12" s="81">
        <v>45235</v>
      </c>
      <c r="U12" s="81">
        <v>45262</v>
      </c>
      <c r="V12" s="62" t="s">
        <v>385</v>
      </c>
      <c r="W12" s="80">
        <v>0.02</v>
      </c>
      <c r="X12" s="82">
        <v>63</v>
      </c>
    </row>
    <row r="13" spans="1:55" s="1" customFormat="1">
      <c r="A13" s="62" t="s">
        <v>594</v>
      </c>
      <c r="B13" s="62" t="s">
        <v>595</v>
      </c>
      <c r="C13" s="62" t="s">
        <v>594</v>
      </c>
      <c r="D13" s="62" t="s">
        <v>595</v>
      </c>
      <c r="E13" s="62" t="s">
        <v>382</v>
      </c>
      <c r="F13" s="62" t="s">
        <v>654</v>
      </c>
      <c r="G13" s="62" t="s">
        <v>383</v>
      </c>
      <c r="H13" s="62" t="s">
        <v>623</v>
      </c>
      <c r="I13" s="62" t="s">
        <v>378</v>
      </c>
      <c r="J13" s="62" t="s">
        <v>653</v>
      </c>
      <c r="K13" s="62" t="s">
        <v>52</v>
      </c>
      <c r="L13" s="62" t="s">
        <v>369</v>
      </c>
      <c r="M13" s="62" t="s">
        <v>379</v>
      </c>
      <c r="N13" s="62" t="s">
        <v>52</v>
      </c>
      <c r="O13" s="62" t="s">
        <v>391</v>
      </c>
      <c r="P13" s="81">
        <v>40611</v>
      </c>
      <c r="Q13" s="62" t="s">
        <v>112</v>
      </c>
      <c r="R13" s="62" t="s">
        <v>371</v>
      </c>
      <c r="S13" s="62" t="s">
        <v>61</v>
      </c>
      <c r="T13" s="81">
        <v>45235</v>
      </c>
      <c r="U13" s="81">
        <v>45262</v>
      </c>
      <c r="V13" s="62" t="s">
        <v>385</v>
      </c>
      <c r="W13" s="80">
        <v>0.03</v>
      </c>
      <c r="X13" s="82">
        <v>96</v>
      </c>
    </row>
    <row r="14" spans="1:55" s="1" customFormat="1">
      <c r="A14" s="62" t="s">
        <v>594</v>
      </c>
      <c r="B14" s="62" t="s">
        <v>595</v>
      </c>
      <c r="C14" s="62" t="s">
        <v>594</v>
      </c>
      <c r="D14" s="62" t="s">
        <v>595</v>
      </c>
      <c r="E14" s="62" t="s">
        <v>382</v>
      </c>
      <c r="F14" s="62" t="s">
        <v>654</v>
      </c>
      <c r="G14" s="62" t="s">
        <v>383</v>
      </c>
      <c r="H14" s="62" t="s">
        <v>623</v>
      </c>
      <c r="I14" s="62" t="s">
        <v>378</v>
      </c>
      <c r="J14" s="62" t="s">
        <v>653</v>
      </c>
      <c r="K14" s="62" t="s">
        <v>52</v>
      </c>
      <c r="L14" s="62" t="s">
        <v>369</v>
      </c>
      <c r="M14" s="62" t="s">
        <v>379</v>
      </c>
      <c r="N14" s="62" t="s">
        <v>52</v>
      </c>
      <c r="O14" s="62" t="s">
        <v>392</v>
      </c>
      <c r="P14" s="81">
        <v>40611</v>
      </c>
      <c r="Q14" s="62" t="s">
        <v>113</v>
      </c>
      <c r="R14" s="62" t="s">
        <v>371</v>
      </c>
      <c r="S14" s="62" t="s">
        <v>61</v>
      </c>
      <c r="T14" s="81">
        <v>45235</v>
      </c>
      <c r="U14" s="81">
        <v>45262</v>
      </c>
      <c r="V14" s="62" t="s">
        <v>385</v>
      </c>
      <c r="W14" s="80">
        <v>0.03</v>
      </c>
      <c r="X14" s="82">
        <v>85</v>
      </c>
    </row>
    <row r="15" spans="1:55" s="1" customFormat="1">
      <c r="A15" s="62" t="s">
        <v>594</v>
      </c>
      <c r="B15" s="62" t="s">
        <v>595</v>
      </c>
      <c r="C15" s="62" t="s">
        <v>594</v>
      </c>
      <c r="D15" s="62" t="s">
        <v>595</v>
      </c>
      <c r="E15" s="62" t="s">
        <v>382</v>
      </c>
      <c r="F15" s="62" t="s">
        <v>654</v>
      </c>
      <c r="G15" s="62" t="s">
        <v>383</v>
      </c>
      <c r="H15" s="62" t="s">
        <v>623</v>
      </c>
      <c r="I15" s="62" t="s">
        <v>378</v>
      </c>
      <c r="J15" s="62" t="s">
        <v>653</v>
      </c>
      <c r="K15" s="62" t="s">
        <v>52</v>
      </c>
      <c r="L15" s="62" t="s">
        <v>369</v>
      </c>
      <c r="M15" s="62" t="s">
        <v>379</v>
      </c>
      <c r="N15" s="62" t="s">
        <v>52</v>
      </c>
      <c r="O15" s="62" t="s">
        <v>369</v>
      </c>
      <c r="P15" s="81">
        <v>40611</v>
      </c>
      <c r="Q15" s="62" t="s">
        <v>114</v>
      </c>
      <c r="R15" s="62" t="s">
        <v>371</v>
      </c>
      <c r="S15" s="62" t="s">
        <v>61</v>
      </c>
      <c r="T15" s="81">
        <v>45235</v>
      </c>
      <c r="U15" s="81">
        <v>45262</v>
      </c>
      <c r="V15" s="62" t="s">
        <v>385</v>
      </c>
      <c r="W15" s="80">
        <v>0.02</v>
      </c>
      <c r="X15" s="82">
        <v>55</v>
      </c>
    </row>
    <row r="16" spans="1:55" s="1" customFormat="1">
      <c r="A16" s="62" t="s">
        <v>594</v>
      </c>
      <c r="B16" s="62" t="s">
        <v>595</v>
      </c>
      <c r="C16" s="62" t="s">
        <v>594</v>
      </c>
      <c r="D16" s="62" t="s">
        <v>595</v>
      </c>
      <c r="E16" s="62" t="s">
        <v>382</v>
      </c>
      <c r="F16" s="62" t="s">
        <v>654</v>
      </c>
      <c r="G16" s="62" t="s">
        <v>383</v>
      </c>
      <c r="H16" s="62" t="s">
        <v>623</v>
      </c>
      <c r="I16" s="62" t="s">
        <v>378</v>
      </c>
      <c r="J16" s="62" t="s">
        <v>653</v>
      </c>
      <c r="K16" s="62" t="s">
        <v>393</v>
      </c>
      <c r="L16" s="62" t="s">
        <v>394</v>
      </c>
      <c r="M16" s="62" t="s">
        <v>395</v>
      </c>
      <c r="N16" s="62" t="s">
        <v>393</v>
      </c>
      <c r="O16" s="62" t="s">
        <v>396</v>
      </c>
      <c r="P16" s="81">
        <v>39721</v>
      </c>
      <c r="Q16" s="62" t="s">
        <v>187</v>
      </c>
      <c r="R16" s="62" t="s">
        <v>626</v>
      </c>
      <c r="S16" s="62" t="s">
        <v>627</v>
      </c>
      <c r="T16" s="81">
        <v>45235</v>
      </c>
      <c r="U16" s="81">
        <v>45262</v>
      </c>
      <c r="V16" s="62" t="s">
        <v>385</v>
      </c>
      <c r="W16" s="80">
        <v>0</v>
      </c>
      <c r="X16" s="82">
        <v>13</v>
      </c>
    </row>
    <row r="17" spans="1:24" s="1" customFormat="1">
      <c r="A17" s="62" t="s">
        <v>594</v>
      </c>
      <c r="B17" s="62" t="s">
        <v>595</v>
      </c>
      <c r="C17" s="62" t="s">
        <v>594</v>
      </c>
      <c r="D17" s="62" t="s">
        <v>595</v>
      </c>
      <c r="E17" s="62" t="s">
        <v>415</v>
      </c>
      <c r="F17" s="62" t="s">
        <v>655</v>
      </c>
      <c r="G17" s="62" t="s">
        <v>399</v>
      </c>
      <c r="H17" s="62" t="s">
        <v>398</v>
      </c>
      <c r="I17" s="62" t="s">
        <v>378</v>
      </c>
      <c r="J17" s="62" t="s">
        <v>653</v>
      </c>
      <c r="K17" s="62" t="s">
        <v>52</v>
      </c>
      <c r="L17" s="62" t="s">
        <v>369</v>
      </c>
      <c r="M17" s="62" t="s">
        <v>379</v>
      </c>
      <c r="N17" s="62" t="s">
        <v>52</v>
      </c>
      <c r="O17" s="62" t="s">
        <v>384</v>
      </c>
      <c r="P17" s="81">
        <v>40611</v>
      </c>
      <c r="Q17" s="62" t="s">
        <v>105</v>
      </c>
      <c r="R17" s="62" t="s">
        <v>371</v>
      </c>
      <c r="S17" s="62" t="s">
        <v>61</v>
      </c>
      <c r="T17" s="81">
        <v>45233</v>
      </c>
      <c r="U17" s="81">
        <v>45260</v>
      </c>
      <c r="V17" s="62" t="s">
        <v>385</v>
      </c>
      <c r="W17" s="80">
        <v>0.01</v>
      </c>
      <c r="X17" s="82">
        <v>1</v>
      </c>
    </row>
    <row r="18" spans="1:24" s="1" customFormat="1">
      <c r="A18" s="62" t="s">
        <v>594</v>
      </c>
      <c r="B18" s="62" t="s">
        <v>595</v>
      </c>
      <c r="C18" s="62" t="s">
        <v>594</v>
      </c>
      <c r="D18" s="62" t="s">
        <v>595</v>
      </c>
      <c r="E18" s="62" t="s">
        <v>397</v>
      </c>
      <c r="F18" s="62" t="s">
        <v>398</v>
      </c>
      <c r="G18" s="62" t="s">
        <v>399</v>
      </c>
      <c r="H18" s="62" t="s">
        <v>398</v>
      </c>
      <c r="I18" s="62" t="s">
        <v>378</v>
      </c>
      <c r="J18" s="62" t="s">
        <v>653</v>
      </c>
      <c r="K18" s="62" t="s">
        <v>52</v>
      </c>
      <c r="L18" s="62" t="s">
        <v>369</v>
      </c>
      <c r="M18" s="62" t="s">
        <v>379</v>
      </c>
      <c r="N18" s="62" t="s">
        <v>52</v>
      </c>
      <c r="O18" s="62" t="s">
        <v>380</v>
      </c>
      <c r="P18" s="81">
        <v>40611</v>
      </c>
      <c r="Q18" s="62" t="s">
        <v>106</v>
      </c>
      <c r="R18" s="62" t="s">
        <v>371</v>
      </c>
      <c r="S18" s="62" t="s">
        <v>61</v>
      </c>
      <c r="T18" s="81">
        <v>45108</v>
      </c>
      <c r="U18" s="81">
        <v>45138</v>
      </c>
      <c r="V18" s="62" t="s">
        <v>416</v>
      </c>
      <c r="W18" s="80">
        <v>0.01</v>
      </c>
      <c r="X18" s="82">
        <v>0</v>
      </c>
    </row>
    <row r="19" spans="1:24" s="1" customFormat="1">
      <c r="A19" s="62" t="s">
        <v>594</v>
      </c>
      <c r="B19" s="62" t="s">
        <v>595</v>
      </c>
      <c r="C19" s="62" t="s">
        <v>594</v>
      </c>
      <c r="D19" s="62" t="s">
        <v>595</v>
      </c>
      <c r="E19" s="62" t="s">
        <v>397</v>
      </c>
      <c r="F19" s="62" t="s">
        <v>398</v>
      </c>
      <c r="G19" s="62" t="s">
        <v>399</v>
      </c>
      <c r="H19" s="62" t="s">
        <v>398</v>
      </c>
      <c r="I19" s="62" t="s">
        <v>378</v>
      </c>
      <c r="J19" s="62" t="s">
        <v>653</v>
      </c>
      <c r="K19" s="62" t="s">
        <v>52</v>
      </c>
      <c r="L19" s="62" t="s">
        <v>369</v>
      </c>
      <c r="M19" s="62" t="s">
        <v>379</v>
      </c>
      <c r="N19" s="62" t="s">
        <v>52</v>
      </c>
      <c r="O19" s="62" t="s">
        <v>386</v>
      </c>
      <c r="P19" s="81">
        <v>40611</v>
      </c>
      <c r="Q19" s="62" t="s">
        <v>107</v>
      </c>
      <c r="R19" s="62" t="s">
        <v>371</v>
      </c>
      <c r="S19" s="62" t="s">
        <v>61</v>
      </c>
      <c r="T19" s="81">
        <v>45233</v>
      </c>
      <c r="U19" s="81">
        <v>45260</v>
      </c>
      <c r="V19" s="62" t="s">
        <v>385</v>
      </c>
      <c r="W19" s="80">
        <v>0</v>
      </c>
      <c r="X19" s="82">
        <v>1</v>
      </c>
    </row>
    <row r="20" spans="1:24" s="1" customFormat="1">
      <c r="A20" s="62" t="s">
        <v>594</v>
      </c>
      <c r="B20" s="62" t="s">
        <v>595</v>
      </c>
      <c r="C20" s="62" t="s">
        <v>594</v>
      </c>
      <c r="D20" s="62" t="s">
        <v>595</v>
      </c>
      <c r="E20" s="62" t="s">
        <v>397</v>
      </c>
      <c r="F20" s="62" t="s">
        <v>398</v>
      </c>
      <c r="G20" s="62" t="s">
        <v>399</v>
      </c>
      <c r="H20" s="62" t="s">
        <v>398</v>
      </c>
      <c r="I20" s="62" t="s">
        <v>378</v>
      </c>
      <c r="J20" s="62" t="s">
        <v>653</v>
      </c>
      <c r="K20" s="62" t="s">
        <v>52</v>
      </c>
      <c r="L20" s="62" t="s">
        <v>369</v>
      </c>
      <c r="M20" s="62" t="s">
        <v>379</v>
      </c>
      <c r="N20" s="62" t="s">
        <v>52</v>
      </c>
      <c r="O20" s="62" t="s">
        <v>390</v>
      </c>
      <c r="P20" s="81">
        <v>40611</v>
      </c>
      <c r="Q20" s="62" t="s">
        <v>111</v>
      </c>
      <c r="R20" s="62" t="s">
        <v>371</v>
      </c>
      <c r="S20" s="62" t="s">
        <v>61</v>
      </c>
      <c r="T20" s="81">
        <v>45231</v>
      </c>
      <c r="U20" s="81">
        <v>45260</v>
      </c>
      <c r="V20" s="62" t="s">
        <v>230</v>
      </c>
      <c r="W20" s="80">
        <v>0.03</v>
      </c>
      <c r="X20" s="82">
        <v>3</v>
      </c>
    </row>
    <row r="21" spans="1:24" s="1" customFormat="1">
      <c r="A21" s="62" t="s">
        <v>594</v>
      </c>
      <c r="B21" s="62" t="s">
        <v>595</v>
      </c>
      <c r="C21" s="62" t="s">
        <v>594</v>
      </c>
      <c r="D21" s="62" t="s">
        <v>595</v>
      </c>
      <c r="E21" s="62" t="s">
        <v>397</v>
      </c>
      <c r="F21" s="62" t="s">
        <v>398</v>
      </c>
      <c r="G21" s="62" t="s">
        <v>399</v>
      </c>
      <c r="H21" s="62" t="s">
        <v>398</v>
      </c>
      <c r="I21" s="62" t="s">
        <v>378</v>
      </c>
      <c r="J21" s="62" t="s">
        <v>653</v>
      </c>
      <c r="K21" s="62" t="s">
        <v>52</v>
      </c>
      <c r="L21" s="62" t="s">
        <v>369</v>
      </c>
      <c r="M21" s="62" t="s">
        <v>379</v>
      </c>
      <c r="N21" s="62" t="s">
        <v>52</v>
      </c>
      <c r="O21" s="62" t="s">
        <v>391</v>
      </c>
      <c r="P21" s="81">
        <v>40611</v>
      </c>
      <c r="Q21" s="62" t="s">
        <v>112</v>
      </c>
      <c r="R21" s="62" t="s">
        <v>371</v>
      </c>
      <c r="S21" s="62" t="s">
        <v>61</v>
      </c>
      <c r="T21" s="81">
        <v>45233</v>
      </c>
      <c r="U21" s="81">
        <v>45260</v>
      </c>
      <c r="V21" s="62" t="s">
        <v>385</v>
      </c>
      <c r="W21" s="80">
        <v>0.01</v>
      </c>
      <c r="X21" s="82">
        <v>2</v>
      </c>
    </row>
    <row r="22" spans="1:24" s="1" customFormat="1">
      <c r="A22" s="62" t="s">
        <v>594</v>
      </c>
      <c r="B22" s="62" t="s">
        <v>595</v>
      </c>
      <c r="C22" s="62" t="s">
        <v>594</v>
      </c>
      <c r="D22" s="62" t="s">
        <v>595</v>
      </c>
      <c r="E22" s="62" t="s">
        <v>397</v>
      </c>
      <c r="F22" s="62" t="s">
        <v>398</v>
      </c>
      <c r="G22" s="62" t="s">
        <v>399</v>
      </c>
      <c r="H22" s="62" t="s">
        <v>398</v>
      </c>
      <c r="I22" s="62" t="s">
        <v>378</v>
      </c>
      <c r="J22" s="62" t="s">
        <v>653</v>
      </c>
      <c r="K22" s="62" t="s">
        <v>52</v>
      </c>
      <c r="L22" s="62" t="s">
        <v>369</v>
      </c>
      <c r="M22" s="62" t="s">
        <v>379</v>
      </c>
      <c r="N22" s="62" t="s">
        <v>52</v>
      </c>
      <c r="O22" s="62" t="s">
        <v>392</v>
      </c>
      <c r="P22" s="81">
        <v>40611</v>
      </c>
      <c r="Q22" s="62" t="s">
        <v>113</v>
      </c>
      <c r="R22" s="62" t="s">
        <v>371</v>
      </c>
      <c r="S22" s="62" t="s">
        <v>61</v>
      </c>
      <c r="T22" s="81">
        <v>45233</v>
      </c>
      <c r="U22" s="81">
        <v>45260</v>
      </c>
      <c r="V22" s="62" t="s">
        <v>385</v>
      </c>
      <c r="W22" s="80">
        <v>0</v>
      </c>
      <c r="X22" s="82">
        <v>1</v>
      </c>
    </row>
    <row r="23" spans="1:24" s="1" customFormat="1">
      <c r="A23" s="62" t="s">
        <v>594</v>
      </c>
      <c r="B23" s="62" t="s">
        <v>595</v>
      </c>
      <c r="C23" s="62" t="s">
        <v>594</v>
      </c>
      <c r="D23" s="62" t="s">
        <v>595</v>
      </c>
      <c r="E23" s="62" t="s">
        <v>487</v>
      </c>
      <c r="F23" s="62" t="s">
        <v>656</v>
      </c>
      <c r="G23" s="62" t="s">
        <v>488</v>
      </c>
      <c r="H23" s="62" t="s">
        <v>628</v>
      </c>
      <c r="I23" s="62" t="s">
        <v>378</v>
      </c>
      <c r="J23" s="62" t="s">
        <v>653</v>
      </c>
      <c r="K23" s="62" t="s">
        <v>52</v>
      </c>
      <c r="L23" s="62" t="s">
        <v>369</v>
      </c>
      <c r="M23" s="62" t="s">
        <v>379</v>
      </c>
      <c r="N23" s="62" t="s">
        <v>52</v>
      </c>
      <c r="O23" s="62" t="s">
        <v>380</v>
      </c>
      <c r="P23" s="81">
        <v>40611</v>
      </c>
      <c r="Q23" s="62" t="s">
        <v>106</v>
      </c>
      <c r="R23" s="62" t="s">
        <v>371</v>
      </c>
      <c r="S23" s="62" t="s">
        <v>61</v>
      </c>
      <c r="T23" s="81">
        <v>45017</v>
      </c>
      <c r="U23" s="81">
        <v>45046</v>
      </c>
      <c r="V23" s="62" t="s">
        <v>261</v>
      </c>
      <c r="W23" s="80">
        <v>0</v>
      </c>
      <c r="X23" s="82">
        <v>3</v>
      </c>
    </row>
    <row r="24" spans="1:24" s="1" customFormat="1">
      <c r="A24" s="62" t="s">
        <v>594</v>
      </c>
      <c r="B24" s="62" t="s">
        <v>595</v>
      </c>
      <c r="C24" s="62" t="s">
        <v>594</v>
      </c>
      <c r="D24" s="62" t="s">
        <v>595</v>
      </c>
      <c r="E24" s="62" t="s">
        <v>487</v>
      </c>
      <c r="F24" s="62" t="s">
        <v>656</v>
      </c>
      <c r="G24" s="62" t="s">
        <v>488</v>
      </c>
      <c r="H24" s="62" t="s">
        <v>628</v>
      </c>
      <c r="I24" s="62" t="s">
        <v>378</v>
      </c>
      <c r="J24" s="62" t="s">
        <v>653</v>
      </c>
      <c r="K24" s="62" t="s">
        <v>52</v>
      </c>
      <c r="L24" s="62" t="s">
        <v>369</v>
      </c>
      <c r="M24" s="62" t="s">
        <v>379</v>
      </c>
      <c r="N24" s="62" t="s">
        <v>52</v>
      </c>
      <c r="O24" s="62" t="s">
        <v>391</v>
      </c>
      <c r="P24" s="81">
        <v>40611</v>
      </c>
      <c r="Q24" s="62" t="s">
        <v>112</v>
      </c>
      <c r="R24" s="62" t="s">
        <v>371</v>
      </c>
      <c r="S24" s="62" t="s">
        <v>61</v>
      </c>
      <c r="T24" s="81">
        <v>45017</v>
      </c>
      <c r="U24" s="81">
        <v>45046</v>
      </c>
      <c r="V24" s="62" t="s">
        <v>261</v>
      </c>
      <c r="W24" s="80">
        <v>0</v>
      </c>
      <c r="X24" s="82">
        <v>2</v>
      </c>
    </row>
    <row r="25" spans="1:24" s="1" customFormat="1">
      <c r="A25" s="62" t="s">
        <v>594</v>
      </c>
      <c r="B25" s="62" t="s">
        <v>595</v>
      </c>
      <c r="C25" s="62" t="s">
        <v>594</v>
      </c>
      <c r="D25" s="62" t="s">
        <v>595</v>
      </c>
      <c r="E25" s="62" t="s">
        <v>420</v>
      </c>
      <c r="F25" s="62" t="s">
        <v>657</v>
      </c>
      <c r="G25" s="62" t="s">
        <v>421</v>
      </c>
      <c r="H25" s="62" t="s">
        <v>624</v>
      </c>
      <c r="I25" s="62" t="s">
        <v>378</v>
      </c>
      <c r="J25" s="62" t="s">
        <v>653</v>
      </c>
      <c r="K25" s="62" t="s">
        <v>52</v>
      </c>
      <c r="L25" s="62" t="s">
        <v>369</v>
      </c>
      <c r="M25" s="62" t="s">
        <v>379</v>
      </c>
      <c r="N25" s="62" t="s">
        <v>52</v>
      </c>
      <c r="O25" s="62" t="s">
        <v>380</v>
      </c>
      <c r="P25" s="81">
        <v>40611</v>
      </c>
      <c r="Q25" s="62" t="s">
        <v>106</v>
      </c>
      <c r="R25" s="62" t="s">
        <v>371</v>
      </c>
      <c r="S25" s="62" t="s">
        <v>61</v>
      </c>
      <c r="T25" s="81">
        <v>45017</v>
      </c>
      <c r="U25" s="81">
        <v>45046</v>
      </c>
      <c r="V25" s="62" t="s">
        <v>261</v>
      </c>
      <c r="W25" s="80">
        <v>0.01</v>
      </c>
      <c r="X25" s="82">
        <v>4</v>
      </c>
    </row>
    <row r="26" spans="1:24" s="1" customFormat="1">
      <c r="A26" s="62" t="s">
        <v>594</v>
      </c>
      <c r="B26" s="62" t="s">
        <v>595</v>
      </c>
      <c r="C26" s="62" t="s">
        <v>594</v>
      </c>
      <c r="D26" s="62" t="s">
        <v>595</v>
      </c>
      <c r="E26" s="62" t="s">
        <v>420</v>
      </c>
      <c r="F26" s="62" t="s">
        <v>657</v>
      </c>
      <c r="G26" s="62" t="s">
        <v>421</v>
      </c>
      <c r="H26" s="62" t="s">
        <v>624</v>
      </c>
      <c r="I26" s="62" t="s">
        <v>378</v>
      </c>
      <c r="J26" s="62" t="s">
        <v>653</v>
      </c>
      <c r="K26" s="62" t="s">
        <v>52</v>
      </c>
      <c r="L26" s="62" t="s">
        <v>369</v>
      </c>
      <c r="M26" s="62" t="s">
        <v>379</v>
      </c>
      <c r="N26" s="62" t="s">
        <v>52</v>
      </c>
      <c r="O26" s="62" t="s">
        <v>391</v>
      </c>
      <c r="P26" s="81">
        <v>40611</v>
      </c>
      <c r="Q26" s="62" t="s">
        <v>112</v>
      </c>
      <c r="R26" s="62" t="s">
        <v>371</v>
      </c>
      <c r="S26" s="62" t="s">
        <v>61</v>
      </c>
      <c r="T26" s="81">
        <v>45017</v>
      </c>
      <c r="U26" s="81">
        <v>45046</v>
      </c>
      <c r="V26" s="62" t="s">
        <v>261</v>
      </c>
      <c r="W26" s="80">
        <v>0</v>
      </c>
      <c r="X26" s="82">
        <v>2</v>
      </c>
    </row>
    <row r="27" spans="1:24" s="1" customFormat="1">
      <c r="A27" s="62" t="s">
        <v>594</v>
      </c>
      <c r="B27" s="62" t="s">
        <v>595</v>
      </c>
      <c r="C27" s="62" t="s">
        <v>594</v>
      </c>
      <c r="D27" s="62" t="s">
        <v>595</v>
      </c>
      <c r="E27" s="62" t="s">
        <v>400</v>
      </c>
      <c r="F27" s="62" t="s">
        <v>658</v>
      </c>
      <c r="G27" s="62" t="s">
        <v>399</v>
      </c>
      <c r="H27" s="62" t="s">
        <v>398</v>
      </c>
      <c r="I27" s="62" t="s">
        <v>378</v>
      </c>
      <c r="J27" s="62" t="s">
        <v>653</v>
      </c>
      <c r="K27" s="62" t="s">
        <v>52</v>
      </c>
      <c r="L27" s="62" t="s">
        <v>369</v>
      </c>
      <c r="M27" s="62" t="s">
        <v>379</v>
      </c>
      <c r="N27" s="62" t="s">
        <v>52</v>
      </c>
      <c r="O27" s="62" t="s">
        <v>380</v>
      </c>
      <c r="P27" s="81">
        <v>40611</v>
      </c>
      <c r="Q27" s="62" t="s">
        <v>106</v>
      </c>
      <c r="R27" s="62" t="s">
        <v>371</v>
      </c>
      <c r="S27" s="62" t="s">
        <v>61</v>
      </c>
      <c r="T27" s="81">
        <v>45200</v>
      </c>
      <c r="U27" s="81">
        <v>45230</v>
      </c>
      <c r="V27" s="62" t="s">
        <v>381</v>
      </c>
      <c r="W27" s="80">
        <v>0.05</v>
      </c>
      <c r="X27" s="82">
        <v>3</v>
      </c>
    </row>
    <row r="28" spans="1:24" s="1" customFormat="1">
      <c r="A28" s="62" t="s">
        <v>594</v>
      </c>
      <c r="B28" s="62" t="s">
        <v>595</v>
      </c>
      <c r="C28" s="62" t="s">
        <v>594</v>
      </c>
      <c r="D28" s="62" t="s">
        <v>595</v>
      </c>
      <c r="E28" s="62" t="s">
        <v>400</v>
      </c>
      <c r="F28" s="62" t="s">
        <v>658</v>
      </c>
      <c r="G28" s="62" t="s">
        <v>399</v>
      </c>
      <c r="H28" s="62" t="s">
        <v>398</v>
      </c>
      <c r="I28" s="62" t="s">
        <v>378</v>
      </c>
      <c r="J28" s="62" t="s">
        <v>653</v>
      </c>
      <c r="K28" s="62" t="s">
        <v>52</v>
      </c>
      <c r="L28" s="62" t="s">
        <v>369</v>
      </c>
      <c r="M28" s="62" t="s">
        <v>379</v>
      </c>
      <c r="N28" s="62" t="s">
        <v>52</v>
      </c>
      <c r="O28" s="62" t="s">
        <v>369</v>
      </c>
      <c r="P28" s="81">
        <v>40611</v>
      </c>
      <c r="Q28" s="62" t="s">
        <v>114</v>
      </c>
      <c r="R28" s="62" t="s">
        <v>371</v>
      </c>
      <c r="S28" s="62" t="s">
        <v>61</v>
      </c>
      <c r="T28" s="81">
        <v>45200</v>
      </c>
      <c r="U28" s="81">
        <v>45230</v>
      </c>
      <c r="V28" s="62" t="s">
        <v>381</v>
      </c>
      <c r="W28" s="80">
        <v>0.02</v>
      </c>
      <c r="X28" s="82">
        <v>1</v>
      </c>
    </row>
    <row r="29" spans="1:24" s="1" customFormat="1">
      <c r="A29" s="62" t="s">
        <v>594</v>
      </c>
      <c r="B29" s="62" t="s">
        <v>595</v>
      </c>
      <c r="C29" s="62" t="s">
        <v>594</v>
      </c>
      <c r="D29" s="62" t="s">
        <v>595</v>
      </c>
      <c r="E29" s="62" t="s">
        <v>422</v>
      </c>
      <c r="F29" s="62" t="s">
        <v>659</v>
      </c>
      <c r="G29" s="62" t="s">
        <v>399</v>
      </c>
      <c r="H29" s="62" t="s">
        <v>398</v>
      </c>
      <c r="I29" s="62" t="s">
        <v>378</v>
      </c>
      <c r="J29" s="62" t="s">
        <v>653</v>
      </c>
      <c r="K29" s="62" t="s">
        <v>52</v>
      </c>
      <c r="L29" s="62" t="s">
        <v>369</v>
      </c>
      <c r="M29" s="62" t="s">
        <v>379</v>
      </c>
      <c r="N29" s="62" t="s">
        <v>52</v>
      </c>
      <c r="O29" s="62" t="s">
        <v>380</v>
      </c>
      <c r="P29" s="81">
        <v>40611</v>
      </c>
      <c r="Q29" s="62" t="s">
        <v>106</v>
      </c>
      <c r="R29" s="62" t="s">
        <v>371</v>
      </c>
      <c r="S29" s="62" t="s">
        <v>61</v>
      </c>
      <c r="T29" s="81">
        <v>45047</v>
      </c>
      <c r="U29" s="81">
        <v>45077</v>
      </c>
      <c r="V29" s="62" t="s">
        <v>261</v>
      </c>
      <c r="W29" s="80">
        <v>0.02</v>
      </c>
      <c r="X29" s="82">
        <v>1</v>
      </c>
    </row>
    <row r="30" spans="1:24" s="1" customFormat="1">
      <c r="A30" s="62" t="s">
        <v>594</v>
      </c>
      <c r="B30" s="62" t="s">
        <v>595</v>
      </c>
      <c r="C30" s="62" t="s">
        <v>594</v>
      </c>
      <c r="D30" s="62" t="s">
        <v>595</v>
      </c>
      <c r="E30" s="62" t="s">
        <v>422</v>
      </c>
      <c r="F30" s="62" t="s">
        <v>659</v>
      </c>
      <c r="G30" s="62" t="s">
        <v>399</v>
      </c>
      <c r="H30" s="62" t="s">
        <v>398</v>
      </c>
      <c r="I30" s="62" t="s">
        <v>378</v>
      </c>
      <c r="J30" s="62" t="s">
        <v>653</v>
      </c>
      <c r="K30" s="62" t="s">
        <v>52</v>
      </c>
      <c r="L30" s="62" t="s">
        <v>369</v>
      </c>
      <c r="M30" s="62" t="s">
        <v>379</v>
      </c>
      <c r="N30" s="62" t="s">
        <v>52</v>
      </c>
      <c r="O30" s="62" t="s">
        <v>380</v>
      </c>
      <c r="P30" s="81">
        <v>40611</v>
      </c>
      <c r="Q30" s="62" t="s">
        <v>106</v>
      </c>
      <c r="R30" s="62" t="s">
        <v>371</v>
      </c>
      <c r="S30" s="62" t="s">
        <v>61</v>
      </c>
      <c r="T30" s="81">
        <v>45017</v>
      </c>
      <c r="U30" s="81">
        <v>45046</v>
      </c>
      <c r="V30" s="62" t="s">
        <v>261</v>
      </c>
      <c r="W30" s="80">
        <v>0.02</v>
      </c>
      <c r="X30" s="82">
        <v>2</v>
      </c>
    </row>
    <row r="31" spans="1:24" s="1" customFormat="1">
      <c r="A31" s="62" t="s">
        <v>594</v>
      </c>
      <c r="B31" s="62" t="s">
        <v>595</v>
      </c>
      <c r="C31" s="62" t="s">
        <v>594</v>
      </c>
      <c r="D31" s="62" t="s">
        <v>595</v>
      </c>
      <c r="E31" s="62" t="s">
        <v>422</v>
      </c>
      <c r="F31" s="62" t="s">
        <v>659</v>
      </c>
      <c r="G31" s="62" t="s">
        <v>399</v>
      </c>
      <c r="H31" s="62" t="s">
        <v>398</v>
      </c>
      <c r="I31" s="62" t="s">
        <v>378</v>
      </c>
      <c r="J31" s="62" t="s">
        <v>653</v>
      </c>
      <c r="K31" s="62" t="s">
        <v>52</v>
      </c>
      <c r="L31" s="62" t="s">
        <v>369</v>
      </c>
      <c r="M31" s="62" t="s">
        <v>379</v>
      </c>
      <c r="N31" s="62" t="s">
        <v>52</v>
      </c>
      <c r="O31" s="62" t="s">
        <v>391</v>
      </c>
      <c r="P31" s="81">
        <v>40611</v>
      </c>
      <c r="Q31" s="62" t="s">
        <v>112</v>
      </c>
      <c r="R31" s="62" t="s">
        <v>371</v>
      </c>
      <c r="S31" s="62" t="s">
        <v>61</v>
      </c>
      <c r="T31" s="81">
        <v>45047</v>
      </c>
      <c r="U31" s="81">
        <v>45077</v>
      </c>
      <c r="V31" s="62" t="s">
        <v>261</v>
      </c>
      <c r="W31" s="80">
        <v>0.02</v>
      </c>
      <c r="X31" s="82">
        <v>1</v>
      </c>
    </row>
    <row r="32" spans="1:24" s="1" customFormat="1">
      <c r="A32" s="62" t="s">
        <v>594</v>
      </c>
      <c r="B32" s="62" t="s">
        <v>595</v>
      </c>
      <c r="C32" s="62" t="s">
        <v>594</v>
      </c>
      <c r="D32" s="62" t="s">
        <v>595</v>
      </c>
      <c r="E32" s="62" t="s">
        <v>422</v>
      </c>
      <c r="F32" s="62" t="s">
        <v>659</v>
      </c>
      <c r="G32" s="62" t="s">
        <v>399</v>
      </c>
      <c r="H32" s="62" t="s">
        <v>398</v>
      </c>
      <c r="I32" s="62" t="s">
        <v>378</v>
      </c>
      <c r="J32" s="62" t="s">
        <v>653</v>
      </c>
      <c r="K32" s="62" t="s">
        <v>52</v>
      </c>
      <c r="L32" s="62" t="s">
        <v>369</v>
      </c>
      <c r="M32" s="62" t="s">
        <v>379</v>
      </c>
      <c r="N32" s="62" t="s">
        <v>52</v>
      </c>
      <c r="O32" s="62" t="s">
        <v>391</v>
      </c>
      <c r="P32" s="81">
        <v>40611</v>
      </c>
      <c r="Q32" s="62" t="s">
        <v>112</v>
      </c>
      <c r="R32" s="62" t="s">
        <v>371</v>
      </c>
      <c r="S32" s="62" t="s">
        <v>61</v>
      </c>
      <c r="T32" s="81">
        <v>45017</v>
      </c>
      <c r="U32" s="81">
        <v>45046</v>
      </c>
      <c r="V32" s="62" t="s">
        <v>261</v>
      </c>
      <c r="W32" s="80">
        <v>0.02</v>
      </c>
      <c r="X32" s="82">
        <v>1</v>
      </c>
    </row>
    <row r="33" spans="1:24" s="1" customFormat="1">
      <c r="A33" s="62" t="s">
        <v>619</v>
      </c>
      <c r="B33" s="62" t="s">
        <v>620</v>
      </c>
      <c r="C33" s="62" t="s">
        <v>619</v>
      </c>
      <c r="D33" s="62" t="s">
        <v>620</v>
      </c>
      <c r="E33" s="62" t="s">
        <v>377</v>
      </c>
      <c r="F33" s="62" t="s">
        <v>218</v>
      </c>
      <c r="G33" s="62" t="s">
        <v>377</v>
      </c>
      <c r="H33" s="62" t="s">
        <v>621</v>
      </c>
      <c r="I33" s="62" t="s">
        <v>378</v>
      </c>
      <c r="J33" s="62" t="s">
        <v>653</v>
      </c>
      <c r="K33" s="62" t="s">
        <v>53</v>
      </c>
      <c r="L33" s="62" t="s">
        <v>401</v>
      </c>
      <c r="M33" s="62" t="s">
        <v>402</v>
      </c>
      <c r="N33" s="62" t="s">
        <v>53</v>
      </c>
      <c r="O33" s="62" t="s">
        <v>403</v>
      </c>
      <c r="P33" s="81">
        <v>40697</v>
      </c>
      <c r="Q33" s="62" t="s">
        <v>119</v>
      </c>
      <c r="R33" s="62" t="s">
        <v>371</v>
      </c>
      <c r="S33" s="62" t="s">
        <v>61</v>
      </c>
      <c r="T33" s="81">
        <v>45231</v>
      </c>
      <c r="U33" s="81">
        <v>45260</v>
      </c>
      <c r="V33" s="62" t="s">
        <v>192</v>
      </c>
      <c r="W33" s="80">
        <v>0.43</v>
      </c>
      <c r="X33" s="82">
        <v>149</v>
      </c>
    </row>
    <row r="34" spans="1:24" s="1" customFormat="1">
      <c r="A34" s="62" t="s">
        <v>619</v>
      </c>
      <c r="B34" s="62" t="s">
        <v>620</v>
      </c>
      <c r="C34" s="62" t="s">
        <v>619</v>
      </c>
      <c r="D34" s="62" t="s">
        <v>620</v>
      </c>
      <c r="E34" s="62" t="s">
        <v>377</v>
      </c>
      <c r="F34" s="62" t="s">
        <v>218</v>
      </c>
      <c r="G34" s="62" t="s">
        <v>377</v>
      </c>
      <c r="H34" s="62" t="s">
        <v>621</v>
      </c>
      <c r="I34" s="62" t="s">
        <v>378</v>
      </c>
      <c r="J34" s="62" t="s">
        <v>653</v>
      </c>
      <c r="K34" s="62" t="s">
        <v>53</v>
      </c>
      <c r="L34" s="62" t="s">
        <v>401</v>
      </c>
      <c r="M34" s="62" t="s">
        <v>402</v>
      </c>
      <c r="N34" s="62" t="s">
        <v>53</v>
      </c>
      <c r="O34" s="62" t="s">
        <v>403</v>
      </c>
      <c r="P34" s="81">
        <v>40697</v>
      </c>
      <c r="Q34" s="62" t="s">
        <v>119</v>
      </c>
      <c r="R34" s="62" t="s">
        <v>371</v>
      </c>
      <c r="S34" s="62" t="s">
        <v>61</v>
      </c>
      <c r="T34" s="81">
        <v>45231</v>
      </c>
      <c r="U34" s="81">
        <v>45260</v>
      </c>
      <c r="V34" s="62" t="s">
        <v>193</v>
      </c>
      <c r="W34" s="80">
        <v>7.0000000000000007E-2</v>
      </c>
      <c r="X34" s="82">
        <v>29</v>
      </c>
    </row>
    <row r="35" spans="1:24" s="1" customFormat="1">
      <c r="A35" s="62" t="s">
        <v>619</v>
      </c>
      <c r="B35" s="62" t="s">
        <v>620</v>
      </c>
      <c r="C35" s="62" t="s">
        <v>619</v>
      </c>
      <c r="D35" s="62" t="s">
        <v>620</v>
      </c>
      <c r="E35" s="62" t="s">
        <v>377</v>
      </c>
      <c r="F35" s="62" t="s">
        <v>218</v>
      </c>
      <c r="G35" s="62" t="s">
        <v>377</v>
      </c>
      <c r="H35" s="62" t="s">
        <v>621</v>
      </c>
      <c r="I35" s="62" t="s">
        <v>378</v>
      </c>
      <c r="J35" s="62" t="s">
        <v>653</v>
      </c>
      <c r="K35" s="62" t="s">
        <v>53</v>
      </c>
      <c r="L35" s="62" t="s">
        <v>401</v>
      </c>
      <c r="M35" s="62" t="s">
        <v>402</v>
      </c>
      <c r="N35" s="62" t="s">
        <v>53</v>
      </c>
      <c r="O35" s="62" t="s">
        <v>404</v>
      </c>
      <c r="P35" s="81">
        <v>40697</v>
      </c>
      <c r="Q35" s="62" t="s">
        <v>120</v>
      </c>
      <c r="R35" s="62" t="s">
        <v>371</v>
      </c>
      <c r="S35" s="62" t="s">
        <v>61</v>
      </c>
      <c r="T35" s="81">
        <v>45231</v>
      </c>
      <c r="U35" s="81">
        <v>45260</v>
      </c>
      <c r="V35" s="62" t="s">
        <v>192</v>
      </c>
      <c r="W35" s="80">
        <v>1.76</v>
      </c>
      <c r="X35" s="82">
        <v>616</v>
      </c>
    </row>
    <row r="36" spans="1:24" s="1" customFormat="1">
      <c r="A36" s="62" t="s">
        <v>619</v>
      </c>
      <c r="B36" s="62" t="s">
        <v>620</v>
      </c>
      <c r="C36" s="62" t="s">
        <v>619</v>
      </c>
      <c r="D36" s="62" t="s">
        <v>620</v>
      </c>
      <c r="E36" s="62" t="s">
        <v>377</v>
      </c>
      <c r="F36" s="62" t="s">
        <v>218</v>
      </c>
      <c r="G36" s="62" t="s">
        <v>377</v>
      </c>
      <c r="H36" s="62" t="s">
        <v>621</v>
      </c>
      <c r="I36" s="62" t="s">
        <v>378</v>
      </c>
      <c r="J36" s="62" t="s">
        <v>653</v>
      </c>
      <c r="K36" s="62" t="s">
        <v>53</v>
      </c>
      <c r="L36" s="62" t="s">
        <v>401</v>
      </c>
      <c r="M36" s="62" t="s">
        <v>402</v>
      </c>
      <c r="N36" s="62" t="s">
        <v>53</v>
      </c>
      <c r="O36" s="62" t="s">
        <v>404</v>
      </c>
      <c r="P36" s="81">
        <v>40697</v>
      </c>
      <c r="Q36" s="62" t="s">
        <v>120</v>
      </c>
      <c r="R36" s="62" t="s">
        <v>371</v>
      </c>
      <c r="S36" s="62" t="s">
        <v>61</v>
      </c>
      <c r="T36" s="81">
        <v>45231</v>
      </c>
      <c r="U36" s="81">
        <v>45260</v>
      </c>
      <c r="V36" s="62" t="s">
        <v>193</v>
      </c>
      <c r="W36" s="80">
        <v>0.03</v>
      </c>
      <c r="X36" s="82">
        <v>5</v>
      </c>
    </row>
    <row r="37" spans="1:24" s="1" customFormat="1">
      <c r="A37" s="62" t="s">
        <v>619</v>
      </c>
      <c r="B37" s="62" t="s">
        <v>620</v>
      </c>
      <c r="C37" s="62" t="s">
        <v>619</v>
      </c>
      <c r="D37" s="62" t="s">
        <v>620</v>
      </c>
      <c r="E37" s="62" t="s">
        <v>377</v>
      </c>
      <c r="F37" s="62" t="s">
        <v>218</v>
      </c>
      <c r="G37" s="62" t="s">
        <v>377</v>
      </c>
      <c r="H37" s="62" t="s">
        <v>621</v>
      </c>
      <c r="I37" s="62" t="s">
        <v>378</v>
      </c>
      <c r="J37" s="62" t="s">
        <v>653</v>
      </c>
      <c r="K37" s="62" t="s">
        <v>53</v>
      </c>
      <c r="L37" s="62" t="s">
        <v>401</v>
      </c>
      <c r="M37" s="62" t="s">
        <v>402</v>
      </c>
      <c r="N37" s="62" t="s">
        <v>53</v>
      </c>
      <c r="O37" s="62" t="s">
        <v>405</v>
      </c>
      <c r="P37" s="81">
        <v>40697</v>
      </c>
      <c r="Q37" s="62" t="s">
        <v>122</v>
      </c>
      <c r="R37" s="62" t="s">
        <v>371</v>
      </c>
      <c r="S37" s="62" t="s">
        <v>61</v>
      </c>
      <c r="T37" s="81">
        <v>45231</v>
      </c>
      <c r="U37" s="81">
        <v>45260</v>
      </c>
      <c r="V37" s="62" t="s">
        <v>192</v>
      </c>
      <c r="W37" s="80">
        <v>0.15</v>
      </c>
      <c r="X37" s="82">
        <v>51</v>
      </c>
    </row>
    <row r="38" spans="1:24" s="1" customFormat="1">
      <c r="A38" s="62" t="s">
        <v>619</v>
      </c>
      <c r="B38" s="62" t="s">
        <v>620</v>
      </c>
      <c r="C38" s="62" t="s">
        <v>619</v>
      </c>
      <c r="D38" s="62" t="s">
        <v>620</v>
      </c>
      <c r="E38" s="62" t="s">
        <v>377</v>
      </c>
      <c r="F38" s="62" t="s">
        <v>218</v>
      </c>
      <c r="G38" s="62" t="s">
        <v>377</v>
      </c>
      <c r="H38" s="62" t="s">
        <v>621</v>
      </c>
      <c r="I38" s="62" t="s">
        <v>378</v>
      </c>
      <c r="J38" s="62" t="s">
        <v>653</v>
      </c>
      <c r="K38" s="62" t="s">
        <v>53</v>
      </c>
      <c r="L38" s="62" t="s">
        <v>401</v>
      </c>
      <c r="M38" s="62" t="s">
        <v>402</v>
      </c>
      <c r="N38" s="62" t="s">
        <v>53</v>
      </c>
      <c r="O38" s="62" t="s">
        <v>405</v>
      </c>
      <c r="P38" s="81">
        <v>40697</v>
      </c>
      <c r="Q38" s="62" t="s">
        <v>122</v>
      </c>
      <c r="R38" s="62" t="s">
        <v>371</v>
      </c>
      <c r="S38" s="62" t="s">
        <v>61</v>
      </c>
      <c r="T38" s="81">
        <v>45231</v>
      </c>
      <c r="U38" s="81">
        <v>45260</v>
      </c>
      <c r="V38" s="62" t="s">
        <v>193</v>
      </c>
      <c r="W38" s="80">
        <v>0</v>
      </c>
      <c r="X38" s="82">
        <v>1</v>
      </c>
    </row>
    <row r="39" spans="1:24" s="1" customFormat="1">
      <c r="A39" s="62" t="s">
        <v>619</v>
      </c>
      <c r="B39" s="62" t="s">
        <v>620</v>
      </c>
      <c r="C39" s="62" t="s">
        <v>619</v>
      </c>
      <c r="D39" s="62" t="s">
        <v>620</v>
      </c>
      <c r="E39" s="62" t="s">
        <v>377</v>
      </c>
      <c r="F39" s="62" t="s">
        <v>218</v>
      </c>
      <c r="G39" s="62" t="s">
        <v>377</v>
      </c>
      <c r="H39" s="62" t="s">
        <v>621</v>
      </c>
      <c r="I39" s="62" t="s">
        <v>378</v>
      </c>
      <c r="J39" s="62" t="s">
        <v>653</v>
      </c>
      <c r="K39" s="62" t="s">
        <v>53</v>
      </c>
      <c r="L39" s="62" t="s">
        <v>401</v>
      </c>
      <c r="M39" s="62" t="s">
        <v>402</v>
      </c>
      <c r="N39" s="62" t="s">
        <v>53</v>
      </c>
      <c r="O39" s="62" t="s">
        <v>406</v>
      </c>
      <c r="P39" s="81">
        <v>40697</v>
      </c>
      <c r="Q39" s="62" t="s">
        <v>123</v>
      </c>
      <c r="R39" s="62" t="s">
        <v>371</v>
      </c>
      <c r="S39" s="62" t="s">
        <v>61</v>
      </c>
      <c r="T39" s="81">
        <v>45231</v>
      </c>
      <c r="U39" s="81">
        <v>45260</v>
      </c>
      <c r="V39" s="62" t="s">
        <v>192</v>
      </c>
      <c r="W39" s="80">
        <v>2.82</v>
      </c>
      <c r="X39" s="82">
        <v>988</v>
      </c>
    </row>
    <row r="40" spans="1:24" s="1" customFormat="1">
      <c r="A40" s="62" t="s">
        <v>619</v>
      </c>
      <c r="B40" s="62" t="s">
        <v>620</v>
      </c>
      <c r="C40" s="62" t="s">
        <v>619</v>
      </c>
      <c r="D40" s="62" t="s">
        <v>620</v>
      </c>
      <c r="E40" s="62" t="s">
        <v>377</v>
      </c>
      <c r="F40" s="62" t="s">
        <v>218</v>
      </c>
      <c r="G40" s="62" t="s">
        <v>377</v>
      </c>
      <c r="H40" s="62" t="s">
        <v>621</v>
      </c>
      <c r="I40" s="62" t="s">
        <v>378</v>
      </c>
      <c r="J40" s="62" t="s">
        <v>653</v>
      </c>
      <c r="K40" s="62" t="s">
        <v>53</v>
      </c>
      <c r="L40" s="62" t="s">
        <v>401</v>
      </c>
      <c r="M40" s="62" t="s">
        <v>402</v>
      </c>
      <c r="N40" s="62" t="s">
        <v>53</v>
      </c>
      <c r="O40" s="62" t="s">
        <v>406</v>
      </c>
      <c r="P40" s="81">
        <v>40697</v>
      </c>
      <c r="Q40" s="62" t="s">
        <v>123</v>
      </c>
      <c r="R40" s="62" t="s">
        <v>371</v>
      </c>
      <c r="S40" s="62" t="s">
        <v>61</v>
      </c>
      <c r="T40" s="81">
        <v>45231</v>
      </c>
      <c r="U40" s="81">
        <v>45260</v>
      </c>
      <c r="V40" s="62" t="s">
        <v>193</v>
      </c>
      <c r="W40" s="80">
        <v>0.09</v>
      </c>
      <c r="X40" s="82">
        <v>43</v>
      </c>
    </row>
    <row r="41" spans="1:24" s="1" customFormat="1">
      <c r="A41" s="62" t="s">
        <v>619</v>
      </c>
      <c r="B41" s="62" t="s">
        <v>620</v>
      </c>
      <c r="C41" s="62" t="s">
        <v>619</v>
      </c>
      <c r="D41" s="62" t="s">
        <v>620</v>
      </c>
      <c r="E41" s="62" t="s">
        <v>377</v>
      </c>
      <c r="F41" s="62" t="s">
        <v>218</v>
      </c>
      <c r="G41" s="62" t="s">
        <v>377</v>
      </c>
      <c r="H41" s="62" t="s">
        <v>621</v>
      </c>
      <c r="I41" s="62" t="s">
        <v>378</v>
      </c>
      <c r="J41" s="62" t="s">
        <v>653</v>
      </c>
      <c r="K41" s="62" t="s">
        <v>53</v>
      </c>
      <c r="L41" s="62" t="s">
        <v>401</v>
      </c>
      <c r="M41" s="62" t="s">
        <v>402</v>
      </c>
      <c r="N41" s="62" t="s">
        <v>53</v>
      </c>
      <c r="O41" s="62" t="s">
        <v>407</v>
      </c>
      <c r="P41" s="81">
        <v>40697</v>
      </c>
      <c r="Q41" s="62" t="s">
        <v>124</v>
      </c>
      <c r="R41" s="62" t="s">
        <v>371</v>
      </c>
      <c r="S41" s="62" t="s">
        <v>61</v>
      </c>
      <c r="T41" s="81">
        <v>45231</v>
      </c>
      <c r="U41" s="81">
        <v>45260</v>
      </c>
      <c r="V41" s="62" t="s">
        <v>192</v>
      </c>
      <c r="W41" s="80">
        <v>5.89</v>
      </c>
      <c r="X41" s="82">
        <v>2063</v>
      </c>
    </row>
    <row r="42" spans="1:24" s="1" customFormat="1">
      <c r="A42" s="62" t="s">
        <v>619</v>
      </c>
      <c r="B42" s="62" t="s">
        <v>620</v>
      </c>
      <c r="C42" s="62" t="s">
        <v>619</v>
      </c>
      <c r="D42" s="62" t="s">
        <v>620</v>
      </c>
      <c r="E42" s="62" t="s">
        <v>377</v>
      </c>
      <c r="F42" s="62" t="s">
        <v>218</v>
      </c>
      <c r="G42" s="62" t="s">
        <v>377</v>
      </c>
      <c r="H42" s="62" t="s">
        <v>621</v>
      </c>
      <c r="I42" s="62" t="s">
        <v>378</v>
      </c>
      <c r="J42" s="62" t="s">
        <v>653</v>
      </c>
      <c r="K42" s="62" t="s">
        <v>53</v>
      </c>
      <c r="L42" s="62" t="s">
        <v>401</v>
      </c>
      <c r="M42" s="62" t="s">
        <v>402</v>
      </c>
      <c r="N42" s="62" t="s">
        <v>53</v>
      </c>
      <c r="O42" s="62" t="s">
        <v>407</v>
      </c>
      <c r="P42" s="81">
        <v>40697</v>
      </c>
      <c r="Q42" s="62" t="s">
        <v>124</v>
      </c>
      <c r="R42" s="62" t="s">
        <v>371</v>
      </c>
      <c r="S42" s="62" t="s">
        <v>61</v>
      </c>
      <c r="T42" s="81">
        <v>45231</v>
      </c>
      <c r="U42" s="81">
        <v>45260</v>
      </c>
      <c r="V42" s="62" t="s">
        <v>193</v>
      </c>
      <c r="W42" s="80">
        <v>0.11</v>
      </c>
      <c r="X42" s="82">
        <v>51</v>
      </c>
    </row>
    <row r="43" spans="1:24" s="1" customFormat="1">
      <c r="A43" s="62" t="s">
        <v>619</v>
      </c>
      <c r="B43" s="62" t="s">
        <v>620</v>
      </c>
      <c r="C43" s="62" t="s">
        <v>619</v>
      </c>
      <c r="D43" s="62" t="s">
        <v>620</v>
      </c>
      <c r="E43" s="62" t="s">
        <v>377</v>
      </c>
      <c r="F43" s="62" t="s">
        <v>218</v>
      </c>
      <c r="G43" s="62" t="s">
        <v>377</v>
      </c>
      <c r="H43" s="62" t="s">
        <v>621</v>
      </c>
      <c r="I43" s="62" t="s">
        <v>378</v>
      </c>
      <c r="J43" s="62" t="s">
        <v>653</v>
      </c>
      <c r="K43" s="62" t="s">
        <v>53</v>
      </c>
      <c r="L43" s="62" t="s">
        <v>401</v>
      </c>
      <c r="M43" s="62" t="s">
        <v>402</v>
      </c>
      <c r="N43" s="62" t="s">
        <v>53</v>
      </c>
      <c r="O43" s="62" t="s">
        <v>408</v>
      </c>
      <c r="P43" s="81">
        <v>40697</v>
      </c>
      <c r="Q43" s="62" t="s">
        <v>125</v>
      </c>
      <c r="R43" s="62" t="s">
        <v>371</v>
      </c>
      <c r="S43" s="62" t="s">
        <v>61</v>
      </c>
      <c r="T43" s="81">
        <v>45231</v>
      </c>
      <c r="U43" s="81">
        <v>45260</v>
      </c>
      <c r="V43" s="62" t="s">
        <v>192</v>
      </c>
      <c r="W43" s="80">
        <v>0.08</v>
      </c>
      <c r="X43" s="82">
        <v>27</v>
      </c>
    </row>
    <row r="44" spans="1:24" s="1" customFormat="1">
      <c r="A44" s="62" t="s">
        <v>619</v>
      </c>
      <c r="B44" s="62" t="s">
        <v>620</v>
      </c>
      <c r="C44" s="62" t="s">
        <v>619</v>
      </c>
      <c r="D44" s="62" t="s">
        <v>620</v>
      </c>
      <c r="E44" s="62" t="s">
        <v>377</v>
      </c>
      <c r="F44" s="62" t="s">
        <v>218</v>
      </c>
      <c r="G44" s="62" t="s">
        <v>377</v>
      </c>
      <c r="H44" s="62" t="s">
        <v>621</v>
      </c>
      <c r="I44" s="62" t="s">
        <v>378</v>
      </c>
      <c r="J44" s="62" t="s">
        <v>653</v>
      </c>
      <c r="K44" s="62" t="s">
        <v>53</v>
      </c>
      <c r="L44" s="62" t="s">
        <v>401</v>
      </c>
      <c r="M44" s="62" t="s">
        <v>402</v>
      </c>
      <c r="N44" s="62" t="s">
        <v>53</v>
      </c>
      <c r="O44" s="62" t="s">
        <v>408</v>
      </c>
      <c r="P44" s="81">
        <v>40697</v>
      </c>
      <c r="Q44" s="62" t="s">
        <v>125</v>
      </c>
      <c r="R44" s="62" t="s">
        <v>371</v>
      </c>
      <c r="S44" s="62" t="s">
        <v>61</v>
      </c>
      <c r="T44" s="81">
        <v>45231</v>
      </c>
      <c r="U44" s="81">
        <v>45260</v>
      </c>
      <c r="V44" s="62" t="s">
        <v>193</v>
      </c>
      <c r="W44" s="80">
        <v>0</v>
      </c>
      <c r="X44" s="82">
        <v>3</v>
      </c>
    </row>
    <row r="45" spans="1:24" s="1" customFormat="1">
      <c r="A45" s="62" t="s">
        <v>619</v>
      </c>
      <c r="B45" s="62" t="s">
        <v>620</v>
      </c>
      <c r="C45" s="62" t="s">
        <v>619</v>
      </c>
      <c r="D45" s="62" t="s">
        <v>620</v>
      </c>
      <c r="E45" s="62" t="s">
        <v>377</v>
      </c>
      <c r="F45" s="62" t="s">
        <v>218</v>
      </c>
      <c r="G45" s="62" t="s">
        <v>377</v>
      </c>
      <c r="H45" s="62" t="s">
        <v>621</v>
      </c>
      <c r="I45" s="62" t="s">
        <v>378</v>
      </c>
      <c r="J45" s="62" t="s">
        <v>653</v>
      </c>
      <c r="K45" s="62" t="s">
        <v>53</v>
      </c>
      <c r="L45" s="62" t="s">
        <v>401</v>
      </c>
      <c r="M45" s="62" t="s">
        <v>402</v>
      </c>
      <c r="N45" s="62" t="s">
        <v>53</v>
      </c>
      <c r="O45" s="62" t="s">
        <v>409</v>
      </c>
      <c r="P45" s="81">
        <v>40697</v>
      </c>
      <c r="Q45" s="62" t="s">
        <v>126</v>
      </c>
      <c r="R45" s="62" t="s">
        <v>371</v>
      </c>
      <c r="S45" s="62" t="s">
        <v>61</v>
      </c>
      <c r="T45" s="81">
        <v>45231</v>
      </c>
      <c r="U45" s="81">
        <v>45260</v>
      </c>
      <c r="V45" s="62" t="s">
        <v>192</v>
      </c>
      <c r="W45" s="80">
        <v>0.15</v>
      </c>
      <c r="X45" s="82">
        <v>51</v>
      </c>
    </row>
    <row r="46" spans="1:24" s="1" customFormat="1">
      <c r="A46" s="62" t="s">
        <v>619</v>
      </c>
      <c r="B46" s="62" t="s">
        <v>620</v>
      </c>
      <c r="C46" s="62" t="s">
        <v>619</v>
      </c>
      <c r="D46" s="62" t="s">
        <v>620</v>
      </c>
      <c r="E46" s="62" t="s">
        <v>377</v>
      </c>
      <c r="F46" s="62" t="s">
        <v>218</v>
      </c>
      <c r="G46" s="62" t="s">
        <v>377</v>
      </c>
      <c r="H46" s="62" t="s">
        <v>621</v>
      </c>
      <c r="I46" s="62" t="s">
        <v>378</v>
      </c>
      <c r="J46" s="62" t="s">
        <v>653</v>
      </c>
      <c r="K46" s="62" t="s">
        <v>53</v>
      </c>
      <c r="L46" s="62" t="s">
        <v>401</v>
      </c>
      <c r="M46" s="62" t="s">
        <v>402</v>
      </c>
      <c r="N46" s="62" t="s">
        <v>53</v>
      </c>
      <c r="O46" s="62" t="s">
        <v>410</v>
      </c>
      <c r="P46" s="81">
        <v>40697</v>
      </c>
      <c r="Q46" s="62" t="s">
        <v>127</v>
      </c>
      <c r="R46" s="62" t="s">
        <v>371</v>
      </c>
      <c r="S46" s="62" t="s">
        <v>61</v>
      </c>
      <c r="T46" s="81">
        <v>45231</v>
      </c>
      <c r="U46" s="81">
        <v>45260</v>
      </c>
      <c r="V46" s="62" t="s">
        <v>192</v>
      </c>
      <c r="W46" s="80">
        <v>0.34</v>
      </c>
      <c r="X46" s="82">
        <v>120</v>
      </c>
    </row>
    <row r="47" spans="1:24" s="1" customFormat="1">
      <c r="A47" s="62" t="s">
        <v>619</v>
      </c>
      <c r="B47" s="62" t="s">
        <v>620</v>
      </c>
      <c r="C47" s="62" t="s">
        <v>619</v>
      </c>
      <c r="D47" s="62" t="s">
        <v>620</v>
      </c>
      <c r="E47" s="62" t="s">
        <v>377</v>
      </c>
      <c r="F47" s="62" t="s">
        <v>218</v>
      </c>
      <c r="G47" s="62" t="s">
        <v>377</v>
      </c>
      <c r="H47" s="62" t="s">
        <v>621</v>
      </c>
      <c r="I47" s="62" t="s">
        <v>378</v>
      </c>
      <c r="J47" s="62" t="s">
        <v>653</v>
      </c>
      <c r="K47" s="62" t="s">
        <v>53</v>
      </c>
      <c r="L47" s="62" t="s">
        <v>401</v>
      </c>
      <c r="M47" s="62" t="s">
        <v>402</v>
      </c>
      <c r="N47" s="62" t="s">
        <v>53</v>
      </c>
      <c r="O47" s="62" t="s">
        <v>410</v>
      </c>
      <c r="P47" s="81">
        <v>40697</v>
      </c>
      <c r="Q47" s="62" t="s">
        <v>127</v>
      </c>
      <c r="R47" s="62" t="s">
        <v>371</v>
      </c>
      <c r="S47" s="62" t="s">
        <v>61</v>
      </c>
      <c r="T47" s="81">
        <v>45231</v>
      </c>
      <c r="U47" s="81">
        <v>45260</v>
      </c>
      <c r="V47" s="62" t="s">
        <v>193</v>
      </c>
      <c r="W47" s="80">
        <v>0</v>
      </c>
      <c r="X47" s="82">
        <v>7</v>
      </c>
    </row>
    <row r="48" spans="1:24" s="1" customFormat="1">
      <c r="A48" s="62" t="s">
        <v>619</v>
      </c>
      <c r="B48" s="62" t="s">
        <v>620</v>
      </c>
      <c r="C48" s="62" t="s">
        <v>619</v>
      </c>
      <c r="D48" s="62" t="s">
        <v>620</v>
      </c>
      <c r="E48" s="62" t="s">
        <v>377</v>
      </c>
      <c r="F48" s="62" t="s">
        <v>218</v>
      </c>
      <c r="G48" s="62" t="s">
        <v>377</v>
      </c>
      <c r="H48" s="62" t="s">
        <v>621</v>
      </c>
      <c r="I48" s="62" t="s">
        <v>378</v>
      </c>
      <c r="J48" s="62" t="s">
        <v>653</v>
      </c>
      <c r="K48" s="62" t="s">
        <v>53</v>
      </c>
      <c r="L48" s="62" t="s">
        <v>401</v>
      </c>
      <c r="M48" s="62" t="s">
        <v>402</v>
      </c>
      <c r="N48" s="62" t="s">
        <v>53</v>
      </c>
      <c r="O48" s="62" t="s">
        <v>401</v>
      </c>
      <c r="P48" s="81">
        <v>40697</v>
      </c>
      <c r="Q48" s="62" t="s">
        <v>128</v>
      </c>
      <c r="R48" s="62" t="s">
        <v>371</v>
      </c>
      <c r="S48" s="62" t="s">
        <v>61</v>
      </c>
      <c r="T48" s="81">
        <v>45231</v>
      </c>
      <c r="U48" s="81">
        <v>45260</v>
      </c>
      <c r="V48" s="62" t="s">
        <v>192</v>
      </c>
      <c r="W48" s="80">
        <v>2.94</v>
      </c>
      <c r="X48" s="82">
        <v>1032</v>
      </c>
    </row>
    <row r="49" spans="1:24" s="1" customFormat="1">
      <c r="A49" s="62" t="s">
        <v>619</v>
      </c>
      <c r="B49" s="62" t="s">
        <v>620</v>
      </c>
      <c r="C49" s="62" t="s">
        <v>619</v>
      </c>
      <c r="D49" s="62" t="s">
        <v>620</v>
      </c>
      <c r="E49" s="62" t="s">
        <v>377</v>
      </c>
      <c r="F49" s="62" t="s">
        <v>218</v>
      </c>
      <c r="G49" s="62" t="s">
        <v>377</v>
      </c>
      <c r="H49" s="62" t="s">
        <v>621</v>
      </c>
      <c r="I49" s="62" t="s">
        <v>378</v>
      </c>
      <c r="J49" s="62" t="s">
        <v>653</v>
      </c>
      <c r="K49" s="62" t="s">
        <v>53</v>
      </c>
      <c r="L49" s="62" t="s">
        <v>401</v>
      </c>
      <c r="M49" s="62" t="s">
        <v>402</v>
      </c>
      <c r="N49" s="62" t="s">
        <v>53</v>
      </c>
      <c r="O49" s="62" t="s">
        <v>401</v>
      </c>
      <c r="P49" s="81">
        <v>40697</v>
      </c>
      <c r="Q49" s="62" t="s">
        <v>128</v>
      </c>
      <c r="R49" s="62" t="s">
        <v>371</v>
      </c>
      <c r="S49" s="62" t="s">
        <v>61</v>
      </c>
      <c r="T49" s="81">
        <v>45231</v>
      </c>
      <c r="U49" s="81">
        <v>45260</v>
      </c>
      <c r="V49" s="62" t="s">
        <v>193</v>
      </c>
      <c r="W49" s="80">
        <v>0.09</v>
      </c>
      <c r="X49" s="82">
        <v>45</v>
      </c>
    </row>
    <row r="50" spans="1:24" s="1" customFormat="1">
      <c r="A50" s="62" t="s">
        <v>619</v>
      </c>
      <c r="B50" s="62" t="s">
        <v>620</v>
      </c>
      <c r="C50" s="62" t="s">
        <v>619</v>
      </c>
      <c r="D50" s="62" t="s">
        <v>620</v>
      </c>
      <c r="E50" s="62" t="s">
        <v>377</v>
      </c>
      <c r="F50" s="62" t="s">
        <v>218</v>
      </c>
      <c r="G50" s="62" t="s">
        <v>377</v>
      </c>
      <c r="H50" s="62" t="s">
        <v>621</v>
      </c>
      <c r="I50" s="62" t="s">
        <v>378</v>
      </c>
      <c r="J50" s="62" t="s">
        <v>653</v>
      </c>
      <c r="K50" s="62" t="s">
        <v>53</v>
      </c>
      <c r="L50" s="62" t="s">
        <v>401</v>
      </c>
      <c r="M50" s="62" t="s">
        <v>402</v>
      </c>
      <c r="N50" s="62" t="s">
        <v>53</v>
      </c>
      <c r="O50" s="62" t="s">
        <v>411</v>
      </c>
      <c r="P50" s="81">
        <v>40697</v>
      </c>
      <c r="Q50" s="62" t="s">
        <v>129</v>
      </c>
      <c r="R50" s="62" t="s">
        <v>371</v>
      </c>
      <c r="S50" s="62" t="s">
        <v>61</v>
      </c>
      <c r="T50" s="81">
        <v>45231</v>
      </c>
      <c r="U50" s="81">
        <v>45260</v>
      </c>
      <c r="V50" s="62" t="s">
        <v>192</v>
      </c>
      <c r="W50" s="80">
        <v>0.08</v>
      </c>
      <c r="X50" s="82">
        <v>29</v>
      </c>
    </row>
    <row r="51" spans="1:24" s="1" customFormat="1">
      <c r="A51" s="62" t="s">
        <v>619</v>
      </c>
      <c r="B51" s="62" t="s">
        <v>620</v>
      </c>
      <c r="C51" s="62" t="s">
        <v>619</v>
      </c>
      <c r="D51" s="62" t="s">
        <v>620</v>
      </c>
      <c r="E51" s="62" t="s">
        <v>377</v>
      </c>
      <c r="F51" s="62" t="s">
        <v>218</v>
      </c>
      <c r="G51" s="62" t="s">
        <v>377</v>
      </c>
      <c r="H51" s="62" t="s">
        <v>621</v>
      </c>
      <c r="I51" s="62" t="s">
        <v>378</v>
      </c>
      <c r="J51" s="62" t="s">
        <v>653</v>
      </c>
      <c r="K51" s="62" t="s">
        <v>53</v>
      </c>
      <c r="L51" s="62" t="s">
        <v>401</v>
      </c>
      <c r="M51" s="62" t="s">
        <v>402</v>
      </c>
      <c r="N51" s="62" t="s">
        <v>53</v>
      </c>
      <c r="O51" s="62" t="s">
        <v>412</v>
      </c>
      <c r="P51" s="81">
        <v>40697</v>
      </c>
      <c r="Q51" s="62" t="s">
        <v>130</v>
      </c>
      <c r="R51" s="62" t="s">
        <v>371</v>
      </c>
      <c r="S51" s="62" t="s">
        <v>61</v>
      </c>
      <c r="T51" s="81">
        <v>45231</v>
      </c>
      <c r="U51" s="81">
        <v>45260</v>
      </c>
      <c r="V51" s="62" t="s">
        <v>192</v>
      </c>
      <c r="W51" s="80">
        <v>0.32</v>
      </c>
      <c r="X51" s="82">
        <v>112</v>
      </c>
    </row>
    <row r="52" spans="1:24" s="1" customFormat="1">
      <c r="A52" s="62" t="s">
        <v>619</v>
      </c>
      <c r="B52" s="62" t="s">
        <v>620</v>
      </c>
      <c r="C52" s="62" t="s">
        <v>619</v>
      </c>
      <c r="D52" s="62" t="s">
        <v>620</v>
      </c>
      <c r="E52" s="62" t="s">
        <v>377</v>
      </c>
      <c r="F52" s="62" t="s">
        <v>218</v>
      </c>
      <c r="G52" s="62" t="s">
        <v>413</v>
      </c>
      <c r="H52" s="62" t="s">
        <v>622</v>
      </c>
      <c r="I52" s="62" t="s">
        <v>378</v>
      </c>
      <c r="J52" s="62" t="s">
        <v>653</v>
      </c>
      <c r="K52" s="62" t="s">
        <v>53</v>
      </c>
      <c r="L52" s="62" t="s">
        <v>401</v>
      </c>
      <c r="M52" s="62" t="s">
        <v>402</v>
      </c>
      <c r="N52" s="62" t="s">
        <v>53</v>
      </c>
      <c r="O52" s="62" t="s">
        <v>403</v>
      </c>
      <c r="P52" s="81">
        <v>40697</v>
      </c>
      <c r="Q52" s="62" t="s">
        <v>119</v>
      </c>
      <c r="R52" s="62" t="s">
        <v>371</v>
      </c>
      <c r="S52" s="62" t="s">
        <v>61</v>
      </c>
      <c r="T52" s="81">
        <v>45231</v>
      </c>
      <c r="U52" s="81">
        <v>45260</v>
      </c>
      <c r="V52" s="62" t="s">
        <v>194</v>
      </c>
      <c r="W52" s="80">
        <v>0</v>
      </c>
      <c r="X52" s="82">
        <v>1</v>
      </c>
    </row>
    <row r="53" spans="1:24" s="1" customFormat="1">
      <c r="A53" s="62" t="s">
        <v>619</v>
      </c>
      <c r="B53" s="62" t="s">
        <v>620</v>
      </c>
      <c r="C53" s="62" t="s">
        <v>619</v>
      </c>
      <c r="D53" s="62" t="s">
        <v>620</v>
      </c>
      <c r="E53" s="62" t="s">
        <v>377</v>
      </c>
      <c r="F53" s="62" t="s">
        <v>218</v>
      </c>
      <c r="G53" s="62" t="s">
        <v>413</v>
      </c>
      <c r="H53" s="62" t="s">
        <v>622</v>
      </c>
      <c r="I53" s="62" t="s">
        <v>378</v>
      </c>
      <c r="J53" s="62" t="s">
        <v>653</v>
      </c>
      <c r="K53" s="62" t="s">
        <v>53</v>
      </c>
      <c r="L53" s="62" t="s">
        <v>401</v>
      </c>
      <c r="M53" s="62" t="s">
        <v>402</v>
      </c>
      <c r="N53" s="62" t="s">
        <v>53</v>
      </c>
      <c r="O53" s="62" t="s">
        <v>406</v>
      </c>
      <c r="P53" s="81">
        <v>40697</v>
      </c>
      <c r="Q53" s="62" t="s">
        <v>123</v>
      </c>
      <c r="R53" s="62" t="s">
        <v>371</v>
      </c>
      <c r="S53" s="62" t="s">
        <v>61</v>
      </c>
      <c r="T53" s="81">
        <v>45231</v>
      </c>
      <c r="U53" s="81">
        <v>45260</v>
      </c>
      <c r="V53" s="62" t="s">
        <v>194</v>
      </c>
      <c r="W53" s="80">
        <v>0.03</v>
      </c>
      <c r="X53" s="82">
        <v>8</v>
      </c>
    </row>
    <row r="54" spans="1:24" s="1" customFormat="1">
      <c r="A54" s="62" t="s">
        <v>619</v>
      </c>
      <c r="B54" s="62" t="s">
        <v>620</v>
      </c>
      <c r="C54" s="62" t="s">
        <v>619</v>
      </c>
      <c r="D54" s="62" t="s">
        <v>620</v>
      </c>
      <c r="E54" s="62" t="s">
        <v>377</v>
      </c>
      <c r="F54" s="62" t="s">
        <v>218</v>
      </c>
      <c r="G54" s="62" t="s">
        <v>413</v>
      </c>
      <c r="H54" s="62" t="s">
        <v>622</v>
      </c>
      <c r="I54" s="62" t="s">
        <v>378</v>
      </c>
      <c r="J54" s="62" t="s">
        <v>653</v>
      </c>
      <c r="K54" s="62" t="s">
        <v>53</v>
      </c>
      <c r="L54" s="62" t="s">
        <v>401</v>
      </c>
      <c r="M54" s="62" t="s">
        <v>402</v>
      </c>
      <c r="N54" s="62" t="s">
        <v>53</v>
      </c>
      <c r="O54" s="62" t="s">
        <v>406</v>
      </c>
      <c r="P54" s="81">
        <v>40697</v>
      </c>
      <c r="Q54" s="62" t="s">
        <v>123</v>
      </c>
      <c r="R54" s="62" t="s">
        <v>371</v>
      </c>
      <c r="S54" s="62" t="s">
        <v>61</v>
      </c>
      <c r="T54" s="81">
        <v>45200</v>
      </c>
      <c r="U54" s="81">
        <v>45230</v>
      </c>
      <c r="V54" s="62" t="s">
        <v>414</v>
      </c>
      <c r="W54" s="80">
        <v>0</v>
      </c>
      <c r="X54" s="82">
        <v>1</v>
      </c>
    </row>
    <row r="55" spans="1:24" s="1" customFormat="1">
      <c r="A55" s="62" t="s">
        <v>619</v>
      </c>
      <c r="B55" s="62" t="s">
        <v>620</v>
      </c>
      <c r="C55" s="62" t="s">
        <v>619</v>
      </c>
      <c r="D55" s="62" t="s">
        <v>620</v>
      </c>
      <c r="E55" s="62" t="s">
        <v>377</v>
      </c>
      <c r="F55" s="62" t="s">
        <v>218</v>
      </c>
      <c r="G55" s="62" t="s">
        <v>413</v>
      </c>
      <c r="H55" s="62" t="s">
        <v>622</v>
      </c>
      <c r="I55" s="62" t="s">
        <v>378</v>
      </c>
      <c r="J55" s="62" t="s">
        <v>653</v>
      </c>
      <c r="K55" s="62" t="s">
        <v>53</v>
      </c>
      <c r="L55" s="62" t="s">
        <v>401</v>
      </c>
      <c r="M55" s="62" t="s">
        <v>402</v>
      </c>
      <c r="N55" s="62" t="s">
        <v>53</v>
      </c>
      <c r="O55" s="62" t="s">
        <v>407</v>
      </c>
      <c r="P55" s="81">
        <v>40697</v>
      </c>
      <c r="Q55" s="62" t="s">
        <v>124</v>
      </c>
      <c r="R55" s="62" t="s">
        <v>371</v>
      </c>
      <c r="S55" s="62" t="s">
        <v>61</v>
      </c>
      <c r="T55" s="81">
        <v>45231</v>
      </c>
      <c r="U55" s="81">
        <v>45260</v>
      </c>
      <c r="V55" s="62" t="s">
        <v>194</v>
      </c>
      <c r="W55" s="80">
        <v>0.01</v>
      </c>
      <c r="X55" s="82">
        <v>3</v>
      </c>
    </row>
    <row r="56" spans="1:24" s="1" customFormat="1">
      <c r="A56" s="62" t="s">
        <v>619</v>
      </c>
      <c r="B56" s="62" t="s">
        <v>620</v>
      </c>
      <c r="C56" s="62" t="s">
        <v>619</v>
      </c>
      <c r="D56" s="62" t="s">
        <v>620</v>
      </c>
      <c r="E56" s="62" t="s">
        <v>377</v>
      </c>
      <c r="F56" s="62" t="s">
        <v>218</v>
      </c>
      <c r="G56" s="62" t="s">
        <v>413</v>
      </c>
      <c r="H56" s="62" t="s">
        <v>622</v>
      </c>
      <c r="I56" s="62" t="s">
        <v>378</v>
      </c>
      <c r="J56" s="62" t="s">
        <v>653</v>
      </c>
      <c r="K56" s="62" t="s">
        <v>53</v>
      </c>
      <c r="L56" s="62" t="s">
        <v>401</v>
      </c>
      <c r="M56" s="62" t="s">
        <v>402</v>
      </c>
      <c r="N56" s="62" t="s">
        <v>53</v>
      </c>
      <c r="O56" s="62" t="s">
        <v>407</v>
      </c>
      <c r="P56" s="81">
        <v>40697</v>
      </c>
      <c r="Q56" s="62" t="s">
        <v>124</v>
      </c>
      <c r="R56" s="62" t="s">
        <v>371</v>
      </c>
      <c r="S56" s="62" t="s">
        <v>61</v>
      </c>
      <c r="T56" s="81">
        <v>45200</v>
      </c>
      <c r="U56" s="81">
        <v>45230</v>
      </c>
      <c r="V56" s="62" t="s">
        <v>414</v>
      </c>
      <c r="W56" s="80">
        <v>0</v>
      </c>
      <c r="X56" s="82">
        <v>1</v>
      </c>
    </row>
    <row r="57" spans="1:24" s="1" customFormat="1">
      <c r="A57" s="62" t="s">
        <v>619</v>
      </c>
      <c r="B57" s="62" t="s">
        <v>620</v>
      </c>
      <c r="C57" s="62" t="s">
        <v>619</v>
      </c>
      <c r="D57" s="62" t="s">
        <v>620</v>
      </c>
      <c r="E57" s="62" t="s">
        <v>377</v>
      </c>
      <c r="F57" s="62" t="s">
        <v>218</v>
      </c>
      <c r="G57" s="62" t="s">
        <v>413</v>
      </c>
      <c r="H57" s="62" t="s">
        <v>622</v>
      </c>
      <c r="I57" s="62" t="s">
        <v>378</v>
      </c>
      <c r="J57" s="62" t="s">
        <v>653</v>
      </c>
      <c r="K57" s="62" t="s">
        <v>53</v>
      </c>
      <c r="L57" s="62" t="s">
        <v>401</v>
      </c>
      <c r="M57" s="62" t="s">
        <v>402</v>
      </c>
      <c r="N57" s="62" t="s">
        <v>53</v>
      </c>
      <c r="O57" s="62" t="s">
        <v>409</v>
      </c>
      <c r="P57" s="81">
        <v>40697</v>
      </c>
      <c r="Q57" s="62" t="s">
        <v>126</v>
      </c>
      <c r="R57" s="62" t="s">
        <v>371</v>
      </c>
      <c r="S57" s="62" t="s">
        <v>61</v>
      </c>
      <c r="T57" s="81">
        <v>45231</v>
      </c>
      <c r="U57" s="81">
        <v>45260</v>
      </c>
      <c r="V57" s="62" t="s">
        <v>194</v>
      </c>
      <c r="W57" s="80">
        <v>0</v>
      </c>
      <c r="X57" s="82">
        <v>1</v>
      </c>
    </row>
    <row r="58" spans="1:24" s="1" customFormat="1">
      <c r="A58" s="62" t="s">
        <v>619</v>
      </c>
      <c r="B58" s="62" t="s">
        <v>620</v>
      </c>
      <c r="C58" s="62" t="s">
        <v>619</v>
      </c>
      <c r="D58" s="62" t="s">
        <v>620</v>
      </c>
      <c r="E58" s="62" t="s">
        <v>377</v>
      </c>
      <c r="F58" s="62" t="s">
        <v>218</v>
      </c>
      <c r="G58" s="62" t="s">
        <v>413</v>
      </c>
      <c r="H58" s="62" t="s">
        <v>622</v>
      </c>
      <c r="I58" s="62" t="s">
        <v>378</v>
      </c>
      <c r="J58" s="62" t="s">
        <v>653</v>
      </c>
      <c r="K58" s="62" t="s">
        <v>53</v>
      </c>
      <c r="L58" s="62" t="s">
        <v>401</v>
      </c>
      <c r="M58" s="62" t="s">
        <v>402</v>
      </c>
      <c r="N58" s="62" t="s">
        <v>53</v>
      </c>
      <c r="O58" s="62" t="s">
        <v>410</v>
      </c>
      <c r="P58" s="81">
        <v>40697</v>
      </c>
      <c r="Q58" s="62" t="s">
        <v>127</v>
      </c>
      <c r="R58" s="62" t="s">
        <v>371</v>
      </c>
      <c r="S58" s="62" t="s">
        <v>61</v>
      </c>
      <c r="T58" s="81">
        <v>45231</v>
      </c>
      <c r="U58" s="81">
        <v>45260</v>
      </c>
      <c r="V58" s="62" t="s">
        <v>194</v>
      </c>
      <c r="W58" s="80">
        <v>0</v>
      </c>
      <c r="X58" s="82">
        <v>1</v>
      </c>
    </row>
    <row r="59" spans="1:24" s="1" customFormat="1">
      <c r="A59" s="62" t="s">
        <v>619</v>
      </c>
      <c r="B59" s="62" t="s">
        <v>620</v>
      </c>
      <c r="C59" s="62" t="s">
        <v>619</v>
      </c>
      <c r="D59" s="62" t="s">
        <v>620</v>
      </c>
      <c r="E59" s="62" t="s">
        <v>377</v>
      </c>
      <c r="F59" s="62" t="s">
        <v>218</v>
      </c>
      <c r="G59" s="62" t="s">
        <v>413</v>
      </c>
      <c r="H59" s="62" t="s">
        <v>622</v>
      </c>
      <c r="I59" s="62" t="s">
        <v>378</v>
      </c>
      <c r="J59" s="62" t="s">
        <v>653</v>
      </c>
      <c r="K59" s="62" t="s">
        <v>53</v>
      </c>
      <c r="L59" s="62" t="s">
        <v>401</v>
      </c>
      <c r="M59" s="62" t="s">
        <v>402</v>
      </c>
      <c r="N59" s="62" t="s">
        <v>53</v>
      </c>
      <c r="O59" s="62" t="s">
        <v>401</v>
      </c>
      <c r="P59" s="81">
        <v>40697</v>
      </c>
      <c r="Q59" s="62" t="s">
        <v>128</v>
      </c>
      <c r="R59" s="62" t="s">
        <v>371</v>
      </c>
      <c r="S59" s="62" t="s">
        <v>61</v>
      </c>
      <c r="T59" s="81">
        <v>45231</v>
      </c>
      <c r="U59" s="81">
        <v>45260</v>
      </c>
      <c r="V59" s="62" t="s">
        <v>194</v>
      </c>
      <c r="W59" s="80">
        <v>0.01</v>
      </c>
      <c r="X59" s="82">
        <v>3</v>
      </c>
    </row>
    <row r="60" spans="1:24" s="1" customFormat="1">
      <c r="A60" s="62" t="s">
        <v>619</v>
      </c>
      <c r="B60" s="62" t="s">
        <v>620</v>
      </c>
      <c r="C60" s="62" t="s">
        <v>619</v>
      </c>
      <c r="D60" s="62" t="s">
        <v>620</v>
      </c>
      <c r="E60" s="62" t="s">
        <v>377</v>
      </c>
      <c r="F60" s="62" t="s">
        <v>218</v>
      </c>
      <c r="G60" s="62" t="s">
        <v>413</v>
      </c>
      <c r="H60" s="62" t="s">
        <v>622</v>
      </c>
      <c r="I60" s="62" t="s">
        <v>378</v>
      </c>
      <c r="J60" s="62" t="s">
        <v>653</v>
      </c>
      <c r="K60" s="62" t="s">
        <v>53</v>
      </c>
      <c r="L60" s="62" t="s">
        <v>401</v>
      </c>
      <c r="M60" s="62" t="s">
        <v>402</v>
      </c>
      <c r="N60" s="62" t="s">
        <v>53</v>
      </c>
      <c r="O60" s="62" t="s">
        <v>401</v>
      </c>
      <c r="P60" s="81">
        <v>40697</v>
      </c>
      <c r="Q60" s="62" t="s">
        <v>128</v>
      </c>
      <c r="R60" s="62" t="s">
        <v>371</v>
      </c>
      <c r="S60" s="62" t="s">
        <v>61</v>
      </c>
      <c r="T60" s="81">
        <v>45200</v>
      </c>
      <c r="U60" s="81">
        <v>45230</v>
      </c>
      <c r="V60" s="62" t="s">
        <v>414</v>
      </c>
      <c r="W60" s="80">
        <v>0.01</v>
      </c>
      <c r="X60" s="82">
        <v>5</v>
      </c>
    </row>
    <row r="61" spans="1:24" s="1" customFormat="1">
      <c r="A61" s="62" t="s">
        <v>619</v>
      </c>
      <c r="B61" s="62" t="s">
        <v>620</v>
      </c>
      <c r="C61" s="62" t="s">
        <v>619</v>
      </c>
      <c r="D61" s="62" t="s">
        <v>620</v>
      </c>
      <c r="E61" s="62" t="s">
        <v>377</v>
      </c>
      <c r="F61" s="62" t="s">
        <v>218</v>
      </c>
      <c r="G61" s="62" t="s">
        <v>413</v>
      </c>
      <c r="H61" s="62" t="s">
        <v>622</v>
      </c>
      <c r="I61" s="62" t="s">
        <v>378</v>
      </c>
      <c r="J61" s="62" t="s">
        <v>653</v>
      </c>
      <c r="K61" s="62" t="s">
        <v>53</v>
      </c>
      <c r="L61" s="62" t="s">
        <v>401</v>
      </c>
      <c r="M61" s="62" t="s">
        <v>402</v>
      </c>
      <c r="N61" s="62" t="s">
        <v>53</v>
      </c>
      <c r="O61" s="62" t="s">
        <v>411</v>
      </c>
      <c r="P61" s="81">
        <v>40697</v>
      </c>
      <c r="Q61" s="62" t="s">
        <v>129</v>
      </c>
      <c r="R61" s="62" t="s">
        <v>371</v>
      </c>
      <c r="S61" s="62" t="s">
        <v>61</v>
      </c>
      <c r="T61" s="81">
        <v>45231</v>
      </c>
      <c r="U61" s="81">
        <v>45260</v>
      </c>
      <c r="V61" s="62" t="s">
        <v>194</v>
      </c>
      <c r="W61" s="80">
        <v>0</v>
      </c>
      <c r="X61" s="82">
        <v>1</v>
      </c>
    </row>
    <row r="62" spans="1:24" s="1" customFormat="1">
      <c r="A62" s="62" t="s">
        <v>619</v>
      </c>
      <c r="B62" s="62" t="s">
        <v>620</v>
      </c>
      <c r="C62" s="62" t="s">
        <v>619</v>
      </c>
      <c r="D62" s="62" t="s">
        <v>620</v>
      </c>
      <c r="E62" s="62" t="s">
        <v>382</v>
      </c>
      <c r="F62" s="62" t="s">
        <v>654</v>
      </c>
      <c r="G62" s="62" t="s">
        <v>383</v>
      </c>
      <c r="H62" s="62" t="s">
        <v>623</v>
      </c>
      <c r="I62" s="62" t="s">
        <v>378</v>
      </c>
      <c r="J62" s="62" t="s">
        <v>653</v>
      </c>
      <c r="K62" s="62" t="s">
        <v>53</v>
      </c>
      <c r="L62" s="62" t="s">
        <v>401</v>
      </c>
      <c r="M62" s="62" t="s">
        <v>402</v>
      </c>
      <c r="N62" s="62" t="s">
        <v>53</v>
      </c>
      <c r="O62" s="62" t="s">
        <v>403</v>
      </c>
      <c r="P62" s="81">
        <v>40697</v>
      </c>
      <c r="Q62" s="62" t="s">
        <v>119</v>
      </c>
      <c r="R62" s="62" t="s">
        <v>371</v>
      </c>
      <c r="S62" s="62" t="s">
        <v>61</v>
      </c>
      <c r="T62" s="81">
        <v>45235</v>
      </c>
      <c r="U62" s="81">
        <v>45262</v>
      </c>
      <c r="V62" s="62" t="s">
        <v>385</v>
      </c>
      <c r="W62" s="80">
        <v>0.03</v>
      </c>
      <c r="X62" s="82">
        <v>99</v>
      </c>
    </row>
    <row r="63" spans="1:24" s="1" customFormat="1">
      <c r="A63" s="62" t="s">
        <v>619</v>
      </c>
      <c r="B63" s="62" t="s">
        <v>620</v>
      </c>
      <c r="C63" s="62" t="s">
        <v>619</v>
      </c>
      <c r="D63" s="62" t="s">
        <v>620</v>
      </c>
      <c r="E63" s="62" t="s">
        <v>382</v>
      </c>
      <c r="F63" s="62" t="s">
        <v>654</v>
      </c>
      <c r="G63" s="62" t="s">
        <v>383</v>
      </c>
      <c r="H63" s="62" t="s">
        <v>623</v>
      </c>
      <c r="I63" s="62" t="s">
        <v>378</v>
      </c>
      <c r="J63" s="62" t="s">
        <v>653</v>
      </c>
      <c r="K63" s="62" t="s">
        <v>53</v>
      </c>
      <c r="L63" s="62" t="s">
        <v>401</v>
      </c>
      <c r="M63" s="62" t="s">
        <v>402</v>
      </c>
      <c r="N63" s="62" t="s">
        <v>53</v>
      </c>
      <c r="O63" s="62" t="s">
        <v>404</v>
      </c>
      <c r="P63" s="81">
        <v>40697</v>
      </c>
      <c r="Q63" s="62" t="s">
        <v>120</v>
      </c>
      <c r="R63" s="62" t="s">
        <v>371</v>
      </c>
      <c r="S63" s="62" t="s">
        <v>61</v>
      </c>
      <c r="T63" s="81">
        <v>45235</v>
      </c>
      <c r="U63" s="81">
        <v>45262</v>
      </c>
      <c r="V63" s="62" t="s">
        <v>385</v>
      </c>
      <c r="W63" s="80">
        <v>0.02</v>
      </c>
      <c r="X63" s="82">
        <v>81</v>
      </c>
    </row>
    <row r="64" spans="1:24" s="1" customFormat="1">
      <c r="A64" s="62" t="s">
        <v>619</v>
      </c>
      <c r="B64" s="62" t="s">
        <v>620</v>
      </c>
      <c r="C64" s="62" t="s">
        <v>619</v>
      </c>
      <c r="D64" s="62" t="s">
        <v>620</v>
      </c>
      <c r="E64" s="62" t="s">
        <v>382</v>
      </c>
      <c r="F64" s="62" t="s">
        <v>654</v>
      </c>
      <c r="G64" s="62" t="s">
        <v>383</v>
      </c>
      <c r="H64" s="62" t="s">
        <v>623</v>
      </c>
      <c r="I64" s="62" t="s">
        <v>378</v>
      </c>
      <c r="J64" s="62" t="s">
        <v>653</v>
      </c>
      <c r="K64" s="62" t="s">
        <v>53</v>
      </c>
      <c r="L64" s="62" t="s">
        <v>401</v>
      </c>
      <c r="M64" s="62" t="s">
        <v>402</v>
      </c>
      <c r="N64" s="62" t="s">
        <v>53</v>
      </c>
      <c r="O64" s="62" t="s">
        <v>405</v>
      </c>
      <c r="P64" s="81">
        <v>40697</v>
      </c>
      <c r="Q64" s="62" t="s">
        <v>122</v>
      </c>
      <c r="R64" s="62" t="s">
        <v>371</v>
      </c>
      <c r="S64" s="62" t="s">
        <v>61</v>
      </c>
      <c r="T64" s="81">
        <v>45235</v>
      </c>
      <c r="U64" s="81">
        <v>45262</v>
      </c>
      <c r="V64" s="62" t="s">
        <v>385</v>
      </c>
      <c r="W64" s="80">
        <v>0.02</v>
      </c>
      <c r="X64" s="82">
        <v>75</v>
      </c>
    </row>
    <row r="65" spans="1:24" s="1" customFormat="1">
      <c r="A65" s="62" t="s">
        <v>619</v>
      </c>
      <c r="B65" s="62" t="s">
        <v>620</v>
      </c>
      <c r="C65" s="62" t="s">
        <v>619</v>
      </c>
      <c r="D65" s="62" t="s">
        <v>620</v>
      </c>
      <c r="E65" s="62" t="s">
        <v>382</v>
      </c>
      <c r="F65" s="62" t="s">
        <v>654</v>
      </c>
      <c r="G65" s="62" t="s">
        <v>383</v>
      </c>
      <c r="H65" s="62" t="s">
        <v>623</v>
      </c>
      <c r="I65" s="62" t="s">
        <v>378</v>
      </c>
      <c r="J65" s="62" t="s">
        <v>653</v>
      </c>
      <c r="K65" s="62" t="s">
        <v>53</v>
      </c>
      <c r="L65" s="62" t="s">
        <v>401</v>
      </c>
      <c r="M65" s="62" t="s">
        <v>402</v>
      </c>
      <c r="N65" s="62" t="s">
        <v>53</v>
      </c>
      <c r="O65" s="62" t="s">
        <v>406</v>
      </c>
      <c r="P65" s="81">
        <v>40697</v>
      </c>
      <c r="Q65" s="62" t="s">
        <v>123</v>
      </c>
      <c r="R65" s="62" t="s">
        <v>371</v>
      </c>
      <c r="S65" s="62" t="s">
        <v>61</v>
      </c>
      <c r="T65" s="81">
        <v>45235</v>
      </c>
      <c r="U65" s="81">
        <v>45262</v>
      </c>
      <c r="V65" s="62" t="s">
        <v>385</v>
      </c>
      <c r="W65" s="80">
        <v>0.16</v>
      </c>
      <c r="X65" s="82">
        <v>524</v>
      </c>
    </row>
    <row r="66" spans="1:24" s="1" customFormat="1">
      <c r="A66" s="62" t="s">
        <v>619</v>
      </c>
      <c r="B66" s="62" t="s">
        <v>620</v>
      </c>
      <c r="C66" s="62" t="s">
        <v>619</v>
      </c>
      <c r="D66" s="62" t="s">
        <v>620</v>
      </c>
      <c r="E66" s="62" t="s">
        <v>382</v>
      </c>
      <c r="F66" s="62" t="s">
        <v>654</v>
      </c>
      <c r="G66" s="62" t="s">
        <v>383</v>
      </c>
      <c r="H66" s="62" t="s">
        <v>623</v>
      </c>
      <c r="I66" s="62" t="s">
        <v>378</v>
      </c>
      <c r="J66" s="62" t="s">
        <v>653</v>
      </c>
      <c r="K66" s="62" t="s">
        <v>53</v>
      </c>
      <c r="L66" s="62" t="s">
        <v>401</v>
      </c>
      <c r="M66" s="62" t="s">
        <v>402</v>
      </c>
      <c r="N66" s="62" t="s">
        <v>53</v>
      </c>
      <c r="O66" s="62" t="s">
        <v>407</v>
      </c>
      <c r="P66" s="81">
        <v>40697</v>
      </c>
      <c r="Q66" s="62" t="s">
        <v>124</v>
      </c>
      <c r="R66" s="62" t="s">
        <v>371</v>
      </c>
      <c r="S66" s="62" t="s">
        <v>61</v>
      </c>
      <c r="T66" s="81">
        <v>45235</v>
      </c>
      <c r="U66" s="81">
        <v>45262</v>
      </c>
      <c r="V66" s="62" t="s">
        <v>385</v>
      </c>
      <c r="W66" s="80">
        <v>0.14000000000000001</v>
      </c>
      <c r="X66" s="82">
        <v>460</v>
      </c>
    </row>
    <row r="67" spans="1:24" s="1" customFormat="1">
      <c r="A67" s="62" t="s">
        <v>619</v>
      </c>
      <c r="B67" s="62" t="s">
        <v>620</v>
      </c>
      <c r="C67" s="62" t="s">
        <v>619</v>
      </c>
      <c r="D67" s="62" t="s">
        <v>620</v>
      </c>
      <c r="E67" s="62" t="s">
        <v>382</v>
      </c>
      <c r="F67" s="62" t="s">
        <v>654</v>
      </c>
      <c r="G67" s="62" t="s">
        <v>383</v>
      </c>
      <c r="H67" s="62" t="s">
        <v>623</v>
      </c>
      <c r="I67" s="62" t="s">
        <v>378</v>
      </c>
      <c r="J67" s="62" t="s">
        <v>653</v>
      </c>
      <c r="K67" s="62" t="s">
        <v>53</v>
      </c>
      <c r="L67" s="62" t="s">
        <v>401</v>
      </c>
      <c r="M67" s="62" t="s">
        <v>402</v>
      </c>
      <c r="N67" s="62" t="s">
        <v>53</v>
      </c>
      <c r="O67" s="62" t="s">
        <v>408</v>
      </c>
      <c r="P67" s="81">
        <v>40697</v>
      </c>
      <c r="Q67" s="62" t="s">
        <v>125</v>
      </c>
      <c r="R67" s="62" t="s">
        <v>371</v>
      </c>
      <c r="S67" s="62" t="s">
        <v>61</v>
      </c>
      <c r="T67" s="81">
        <v>45235</v>
      </c>
      <c r="U67" s="81">
        <v>45262</v>
      </c>
      <c r="V67" s="62" t="s">
        <v>385</v>
      </c>
      <c r="W67" s="80">
        <v>0.02</v>
      </c>
      <c r="X67" s="82">
        <v>75</v>
      </c>
    </row>
    <row r="68" spans="1:24" s="1" customFormat="1">
      <c r="A68" s="62" t="s">
        <v>619</v>
      </c>
      <c r="B68" s="62" t="s">
        <v>620</v>
      </c>
      <c r="C68" s="62" t="s">
        <v>619</v>
      </c>
      <c r="D68" s="62" t="s">
        <v>620</v>
      </c>
      <c r="E68" s="62" t="s">
        <v>382</v>
      </c>
      <c r="F68" s="62" t="s">
        <v>654</v>
      </c>
      <c r="G68" s="62" t="s">
        <v>383</v>
      </c>
      <c r="H68" s="62" t="s">
        <v>623</v>
      </c>
      <c r="I68" s="62" t="s">
        <v>378</v>
      </c>
      <c r="J68" s="62" t="s">
        <v>653</v>
      </c>
      <c r="K68" s="62" t="s">
        <v>53</v>
      </c>
      <c r="L68" s="62" t="s">
        <v>401</v>
      </c>
      <c r="M68" s="62" t="s">
        <v>402</v>
      </c>
      <c r="N68" s="62" t="s">
        <v>53</v>
      </c>
      <c r="O68" s="62" t="s">
        <v>409</v>
      </c>
      <c r="P68" s="81">
        <v>40697</v>
      </c>
      <c r="Q68" s="62" t="s">
        <v>126</v>
      </c>
      <c r="R68" s="62" t="s">
        <v>371</v>
      </c>
      <c r="S68" s="62" t="s">
        <v>61</v>
      </c>
      <c r="T68" s="81">
        <v>45235</v>
      </c>
      <c r="U68" s="81">
        <v>45262</v>
      </c>
      <c r="V68" s="62" t="s">
        <v>385</v>
      </c>
      <c r="W68" s="80">
        <v>0.02</v>
      </c>
      <c r="X68" s="82">
        <v>75</v>
      </c>
    </row>
    <row r="69" spans="1:24" s="1" customFormat="1">
      <c r="A69" s="62" t="s">
        <v>619</v>
      </c>
      <c r="B69" s="62" t="s">
        <v>620</v>
      </c>
      <c r="C69" s="62" t="s">
        <v>619</v>
      </c>
      <c r="D69" s="62" t="s">
        <v>620</v>
      </c>
      <c r="E69" s="62" t="s">
        <v>382</v>
      </c>
      <c r="F69" s="62" t="s">
        <v>654</v>
      </c>
      <c r="G69" s="62" t="s">
        <v>383</v>
      </c>
      <c r="H69" s="62" t="s">
        <v>623</v>
      </c>
      <c r="I69" s="62" t="s">
        <v>378</v>
      </c>
      <c r="J69" s="62" t="s">
        <v>653</v>
      </c>
      <c r="K69" s="62" t="s">
        <v>53</v>
      </c>
      <c r="L69" s="62" t="s">
        <v>401</v>
      </c>
      <c r="M69" s="62" t="s">
        <v>402</v>
      </c>
      <c r="N69" s="62" t="s">
        <v>53</v>
      </c>
      <c r="O69" s="62" t="s">
        <v>410</v>
      </c>
      <c r="P69" s="81">
        <v>40697</v>
      </c>
      <c r="Q69" s="62" t="s">
        <v>127</v>
      </c>
      <c r="R69" s="62" t="s">
        <v>371</v>
      </c>
      <c r="S69" s="62" t="s">
        <v>61</v>
      </c>
      <c r="T69" s="81">
        <v>45235</v>
      </c>
      <c r="U69" s="81">
        <v>45262</v>
      </c>
      <c r="V69" s="62" t="s">
        <v>385</v>
      </c>
      <c r="W69" s="80">
        <v>0.02</v>
      </c>
      <c r="X69" s="82">
        <v>80</v>
      </c>
    </row>
    <row r="70" spans="1:24" s="1" customFormat="1">
      <c r="A70" s="62" t="s">
        <v>619</v>
      </c>
      <c r="B70" s="62" t="s">
        <v>620</v>
      </c>
      <c r="C70" s="62" t="s">
        <v>619</v>
      </c>
      <c r="D70" s="62" t="s">
        <v>620</v>
      </c>
      <c r="E70" s="62" t="s">
        <v>382</v>
      </c>
      <c r="F70" s="62" t="s">
        <v>654</v>
      </c>
      <c r="G70" s="62" t="s">
        <v>383</v>
      </c>
      <c r="H70" s="62" t="s">
        <v>623</v>
      </c>
      <c r="I70" s="62" t="s">
        <v>378</v>
      </c>
      <c r="J70" s="62" t="s">
        <v>653</v>
      </c>
      <c r="K70" s="62" t="s">
        <v>53</v>
      </c>
      <c r="L70" s="62" t="s">
        <v>401</v>
      </c>
      <c r="M70" s="62" t="s">
        <v>402</v>
      </c>
      <c r="N70" s="62" t="s">
        <v>53</v>
      </c>
      <c r="O70" s="62" t="s">
        <v>401</v>
      </c>
      <c r="P70" s="81">
        <v>40697</v>
      </c>
      <c r="Q70" s="62" t="s">
        <v>128</v>
      </c>
      <c r="R70" s="62" t="s">
        <v>371</v>
      </c>
      <c r="S70" s="62" t="s">
        <v>61</v>
      </c>
      <c r="T70" s="81">
        <v>45235</v>
      </c>
      <c r="U70" s="81">
        <v>45262</v>
      </c>
      <c r="V70" s="62" t="s">
        <v>385</v>
      </c>
      <c r="W70" s="80">
        <v>0.04</v>
      </c>
      <c r="X70" s="82">
        <v>125</v>
      </c>
    </row>
    <row r="71" spans="1:24" s="1" customFormat="1">
      <c r="A71" s="62" t="s">
        <v>619</v>
      </c>
      <c r="B71" s="62" t="s">
        <v>620</v>
      </c>
      <c r="C71" s="62" t="s">
        <v>619</v>
      </c>
      <c r="D71" s="62" t="s">
        <v>620</v>
      </c>
      <c r="E71" s="62" t="s">
        <v>382</v>
      </c>
      <c r="F71" s="62" t="s">
        <v>654</v>
      </c>
      <c r="G71" s="62" t="s">
        <v>383</v>
      </c>
      <c r="H71" s="62" t="s">
        <v>623</v>
      </c>
      <c r="I71" s="62" t="s">
        <v>378</v>
      </c>
      <c r="J71" s="62" t="s">
        <v>653</v>
      </c>
      <c r="K71" s="62" t="s">
        <v>53</v>
      </c>
      <c r="L71" s="62" t="s">
        <v>401</v>
      </c>
      <c r="M71" s="62" t="s">
        <v>402</v>
      </c>
      <c r="N71" s="62" t="s">
        <v>53</v>
      </c>
      <c r="O71" s="62" t="s">
        <v>411</v>
      </c>
      <c r="P71" s="81">
        <v>40697</v>
      </c>
      <c r="Q71" s="62" t="s">
        <v>129</v>
      </c>
      <c r="R71" s="62" t="s">
        <v>371</v>
      </c>
      <c r="S71" s="62" t="s">
        <v>61</v>
      </c>
      <c r="T71" s="81">
        <v>45235</v>
      </c>
      <c r="U71" s="81">
        <v>45262</v>
      </c>
      <c r="V71" s="62" t="s">
        <v>385</v>
      </c>
      <c r="W71" s="80">
        <v>0.02</v>
      </c>
      <c r="X71" s="82">
        <v>79</v>
      </c>
    </row>
    <row r="72" spans="1:24" s="1" customFormat="1">
      <c r="A72" s="62" t="s">
        <v>619</v>
      </c>
      <c r="B72" s="62" t="s">
        <v>620</v>
      </c>
      <c r="C72" s="62" t="s">
        <v>619</v>
      </c>
      <c r="D72" s="62" t="s">
        <v>620</v>
      </c>
      <c r="E72" s="62" t="s">
        <v>382</v>
      </c>
      <c r="F72" s="62" t="s">
        <v>654</v>
      </c>
      <c r="G72" s="62" t="s">
        <v>383</v>
      </c>
      <c r="H72" s="62" t="s">
        <v>623</v>
      </c>
      <c r="I72" s="62" t="s">
        <v>378</v>
      </c>
      <c r="J72" s="62" t="s">
        <v>653</v>
      </c>
      <c r="K72" s="62" t="s">
        <v>53</v>
      </c>
      <c r="L72" s="62" t="s">
        <v>401</v>
      </c>
      <c r="M72" s="62" t="s">
        <v>402</v>
      </c>
      <c r="N72" s="62" t="s">
        <v>53</v>
      </c>
      <c r="O72" s="62" t="s">
        <v>412</v>
      </c>
      <c r="P72" s="81">
        <v>40697</v>
      </c>
      <c r="Q72" s="62" t="s">
        <v>130</v>
      </c>
      <c r="R72" s="62" t="s">
        <v>371</v>
      </c>
      <c r="S72" s="62" t="s">
        <v>61</v>
      </c>
      <c r="T72" s="81">
        <v>45235</v>
      </c>
      <c r="U72" s="81">
        <v>45262</v>
      </c>
      <c r="V72" s="62" t="s">
        <v>385</v>
      </c>
      <c r="W72" s="80">
        <v>0.02</v>
      </c>
      <c r="X72" s="82">
        <v>73</v>
      </c>
    </row>
    <row r="73" spans="1:24" s="1" customFormat="1">
      <c r="A73" s="62" t="s">
        <v>619</v>
      </c>
      <c r="B73" s="62" t="s">
        <v>620</v>
      </c>
      <c r="C73" s="62" t="s">
        <v>619</v>
      </c>
      <c r="D73" s="62" t="s">
        <v>620</v>
      </c>
      <c r="E73" s="62" t="s">
        <v>415</v>
      </c>
      <c r="F73" s="62" t="s">
        <v>655</v>
      </c>
      <c r="G73" s="62" t="s">
        <v>399</v>
      </c>
      <c r="H73" s="62" t="s">
        <v>398</v>
      </c>
      <c r="I73" s="62" t="s">
        <v>378</v>
      </c>
      <c r="J73" s="62" t="s">
        <v>653</v>
      </c>
      <c r="K73" s="62" t="s">
        <v>53</v>
      </c>
      <c r="L73" s="62" t="s">
        <v>401</v>
      </c>
      <c r="M73" s="62" t="s">
        <v>402</v>
      </c>
      <c r="N73" s="62" t="s">
        <v>53</v>
      </c>
      <c r="O73" s="62" t="s">
        <v>403</v>
      </c>
      <c r="P73" s="81">
        <v>40697</v>
      </c>
      <c r="Q73" s="62" t="s">
        <v>119</v>
      </c>
      <c r="R73" s="62" t="s">
        <v>371</v>
      </c>
      <c r="S73" s="62" t="s">
        <v>61</v>
      </c>
      <c r="T73" s="81">
        <v>45139</v>
      </c>
      <c r="U73" s="81">
        <v>45169</v>
      </c>
      <c r="V73" s="62" t="s">
        <v>416</v>
      </c>
      <c r="W73" s="80">
        <v>0.09</v>
      </c>
      <c r="X73" s="82">
        <v>4</v>
      </c>
    </row>
    <row r="74" spans="1:24" s="1" customFormat="1">
      <c r="A74" s="62" t="s">
        <v>619</v>
      </c>
      <c r="B74" s="62" t="s">
        <v>620</v>
      </c>
      <c r="C74" s="62" t="s">
        <v>619</v>
      </c>
      <c r="D74" s="62" t="s">
        <v>620</v>
      </c>
      <c r="E74" s="62" t="s">
        <v>415</v>
      </c>
      <c r="F74" s="62" t="s">
        <v>655</v>
      </c>
      <c r="G74" s="62" t="s">
        <v>399</v>
      </c>
      <c r="H74" s="62" t="s">
        <v>398</v>
      </c>
      <c r="I74" s="62" t="s">
        <v>378</v>
      </c>
      <c r="J74" s="62" t="s">
        <v>653</v>
      </c>
      <c r="K74" s="62" t="s">
        <v>53</v>
      </c>
      <c r="L74" s="62" t="s">
        <v>401</v>
      </c>
      <c r="M74" s="62" t="s">
        <v>402</v>
      </c>
      <c r="N74" s="62" t="s">
        <v>53</v>
      </c>
      <c r="O74" s="62" t="s">
        <v>403</v>
      </c>
      <c r="P74" s="81">
        <v>40697</v>
      </c>
      <c r="Q74" s="62" t="s">
        <v>119</v>
      </c>
      <c r="R74" s="62" t="s">
        <v>371</v>
      </c>
      <c r="S74" s="62" t="s">
        <v>61</v>
      </c>
      <c r="T74" s="81">
        <v>45108</v>
      </c>
      <c r="U74" s="81">
        <v>45138</v>
      </c>
      <c r="V74" s="62" t="s">
        <v>416</v>
      </c>
      <c r="W74" s="80">
        <v>0.01</v>
      </c>
      <c r="X74" s="82">
        <v>0</v>
      </c>
    </row>
    <row r="75" spans="1:24" s="1" customFormat="1">
      <c r="A75" s="62" t="s">
        <v>619</v>
      </c>
      <c r="B75" s="62" t="s">
        <v>620</v>
      </c>
      <c r="C75" s="62" t="s">
        <v>619</v>
      </c>
      <c r="D75" s="62" t="s">
        <v>620</v>
      </c>
      <c r="E75" s="62" t="s">
        <v>415</v>
      </c>
      <c r="F75" s="62" t="s">
        <v>655</v>
      </c>
      <c r="G75" s="62" t="s">
        <v>399</v>
      </c>
      <c r="H75" s="62" t="s">
        <v>398</v>
      </c>
      <c r="I75" s="62" t="s">
        <v>378</v>
      </c>
      <c r="J75" s="62" t="s">
        <v>653</v>
      </c>
      <c r="K75" s="62" t="s">
        <v>53</v>
      </c>
      <c r="L75" s="62" t="s">
        <v>401</v>
      </c>
      <c r="M75" s="62" t="s">
        <v>402</v>
      </c>
      <c r="N75" s="62" t="s">
        <v>53</v>
      </c>
      <c r="O75" s="62" t="s">
        <v>403</v>
      </c>
      <c r="P75" s="81">
        <v>40697</v>
      </c>
      <c r="Q75" s="62" t="s">
        <v>119</v>
      </c>
      <c r="R75" s="62" t="s">
        <v>371</v>
      </c>
      <c r="S75" s="62" t="s">
        <v>61</v>
      </c>
      <c r="T75" s="81">
        <v>45078</v>
      </c>
      <c r="U75" s="81">
        <v>45107</v>
      </c>
      <c r="V75" s="62" t="s">
        <v>416</v>
      </c>
      <c r="W75" s="80">
        <v>0.04</v>
      </c>
      <c r="X75" s="82">
        <v>2</v>
      </c>
    </row>
    <row r="76" spans="1:24" s="1" customFormat="1">
      <c r="A76" s="62" t="s">
        <v>619</v>
      </c>
      <c r="B76" s="62" t="s">
        <v>620</v>
      </c>
      <c r="C76" s="62" t="s">
        <v>619</v>
      </c>
      <c r="D76" s="62" t="s">
        <v>620</v>
      </c>
      <c r="E76" s="62" t="s">
        <v>415</v>
      </c>
      <c r="F76" s="62" t="s">
        <v>655</v>
      </c>
      <c r="G76" s="62" t="s">
        <v>399</v>
      </c>
      <c r="H76" s="62" t="s">
        <v>398</v>
      </c>
      <c r="I76" s="62" t="s">
        <v>378</v>
      </c>
      <c r="J76" s="62" t="s">
        <v>653</v>
      </c>
      <c r="K76" s="62" t="s">
        <v>53</v>
      </c>
      <c r="L76" s="62" t="s">
        <v>401</v>
      </c>
      <c r="M76" s="62" t="s">
        <v>402</v>
      </c>
      <c r="N76" s="62" t="s">
        <v>53</v>
      </c>
      <c r="O76" s="62" t="s">
        <v>405</v>
      </c>
      <c r="P76" s="81">
        <v>40697</v>
      </c>
      <c r="Q76" s="62" t="s">
        <v>122</v>
      </c>
      <c r="R76" s="62" t="s">
        <v>371</v>
      </c>
      <c r="S76" s="62" t="s">
        <v>61</v>
      </c>
      <c r="T76" s="81">
        <v>45078</v>
      </c>
      <c r="U76" s="81">
        <v>45107</v>
      </c>
      <c r="V76" s="62" t="s">
        <v>416</v>
      </c>
      <c r="W76" s="80">
        <v>0.03</v>
      </c>
      <c r="X76" s="82">
        <v>1</v>
      </c>
    </row>
    <row r="77" spans="1:24" s="1" customFormat="1">
      <c r="A77" s="62" t="s">
        <v>619</v>
      </c>
      <c r="B77" s="62" t="s">
        <v>620</v>
      </c>
      <c r="C77" s="62" t="s">
        <v>619</v>
      </c>
      <c r="D77" s="62" t="s">
        <v>620</v>
      </c>
      <c r="E77" s="62" t="s">
        <v>415</v>
      </c>
      <c r="F77" s="62" t="s">
        <v>655</v>
      </c>
      <c r="G77" s="62" t="s">
        <v>399</v>
      </c>
      <c r="H77" s="62" t="s">
        <v>398</v>
      </c>
      <c r="I77" s="62" t="s">
        <v>378</v>
      </c>
      <c r="J77" s="62" t="s">
        <v>653</v>
      </c>
      <c r="K77" s="62" t="s">
        <v>53</v>
      </c>
      <c r="L77" s="62" t="s">
        <v>401</v>
      </c>
      <c r="M77" s="62" t="s">
        <v>402</v>
      </c>
      <c r="N77" s="62" t="s">
        <v>53</v>
      </c>
      <c r="O77" s="62" t="s">
        <v>406</v>
      </c>
      <c r="P77" s="81">
        <v>40697</v>
      </c>
      <c r="Q77" s="62" t="s">
        <v>123</v>
      </c>
      <c r="R77" s="62" t="s">
        <v>371</v>
      </c>
      <c r="S77" s="62" t="s">
        <v>61</v>
      </c>
      <c r="T77" s="81">
        <v>45139</v>
      </c>
      <c r="U77" s="81">
        <v>45169</v>
      </c>
      <c r="V77" s="62" t="s">
        <v>416</v>
      </c>
      <c r="W77" s="80">
        <v>0.12</v>
      </c>
      <c r="X77" s="82">
        <v>5</v>
      </c>
    </row>
    <row r="78" spans="1:24" s="1" customFormat="1">
      <c r="A78" s="62" t="s">
        <v>619</v>
      </c>
      <c r="B78" s="62" t="s">
        <v>620</v>
      </c>
      <c r="C78" s="62" t="s">
        <v>619</v>
      </c>
      <c r="D78" s="62" t="s">
        <v>620</v>
      </c>
      <c r="E78" s="62" t="s">
        <v>415</v>
      </c>
      <c r="F78" s="62" t="s">
        <v>655</v>
      </c>
      <c r="G78" s="62" t="s">
        <v>399</v>
      </c>
      <c r="H78" s="62" t="s">
        <v>398</v>
      </c>
      <c r="I78" s="62" t="s">
        <v>378</v>
      </c>
      <c r="J78" s="62" t="s">
        <v>653</v>
      </c>
      <c r="K78" s="62" t="s">
        <v>53</v>
      </c>
      <c r="L78" s="62" t="s">
        <v>401</v>
      </c>
      <c r="M78" s="62" t="s">
        <v>402</v>
      </c>
      <c r="N78" s="62" t="s">
        <v>53</v>
      </c>
      <c r="O78" s="62" t="s">
        <v>406</v>
      </c>
      <c r="P78" s="81">
        <v>40697</v>
      </c>
      <c r="Q78" s="62" t="s">
        <v>123</v>
      </c>
      <c r="R78" s="62" t="s">
        <v>371</v>
      </c>
      <c r="S78" s="62" t="s">
        <v>61</v>
      </c>
      <c r="T78" s="81">
        <v>45078</v>
      </c>
      <c r="U78" s="81">
        <v>45107</v>
      </c>
      <c r="V78" s="62" t="s">
        <v>416</v>
      </c>
      <c r="W78" s="80">
        <v>0.04</v>
      </c>
      <c r="X78" s="82">
        <v>2</v>
      </c>
    </row>
    <row r="79" spans="1:24" s="1" customFormat="1">
      <c r="A79" s="62" t="s">
        <v>619</v>
      </c>
      <c r="B79" s="62" t="s">
        <v>620</v>
      </c>
      <c r="C79" s="62" t="s">
        <v>619</v>
      </c>
      <c r="D79" s="62" t="s">
        <v>620</v>
      </c>
      <c r="E79" s="62" t="s">
        <v>415</v>
      </c>
      <c r="F79" s="62" t="s">
        <v>655</v>
      </c>
      <c r="G79" s="62" t="s">
        <v>399</v>
      </c>
      <c r="H79" s="62" t="s">
        <v>398</v>
      </c>
      <c r="I79" s="62" t="s">
        <v>378</v>
      </c>
      <c r="J79" s="62" t="s">
        <v>653</v>
      </c>
      <c r="K79" s="62" t="s">
        <v>53</v>
      </c>
      <c r="L79" s="62" t="s">
        <v>401</v>
      </c>
      <c r="M79" s="62" t="s">
        <v>402</v>
      </c>
      <c r="N79" s="62" t="s">
        <v>53</v>
      </c>
      <c r="O79" s="62" t="s">
        <v>407</v>
      </c>
      <c r="P79" s="81">
        <v>40697</v>
      </c>
      <c r="Q79" s="62" t="s">
        <v>124</v>
      </c>
      <c r="R79" s="62" t="s">
        <v>371</v>
      </c>
      <c r="S79" s="62" t="s">
        <v>61</v>
      </c>
      <c r="T79" s="81">
        <v>45139</v>
      </c>
      <c r="U79" s="81">
        <v>45169</v>
      </c>
      <c r="V79" s="62" t="s">
        <v>416</v>
      </c>
      <c r="W79" s="80">
        <v>0.05</v>
      </c>
      <c r="X79" s="82">
        <v>2</v>
      </c>
    </row>
    <row r="80" spans="1:24" s="1" customFormat="1">
      <c r="A80" s="62" t="s">
        <v>619</v>
      </c>
      <c r="B80" s="62" t="s">
        <v>620</v>
      </c>
      <c r="C80" s="62" t="s">
        <v>619</v>
      </c>
      <c r="D80" s="62" t="s">
        <v>620</v>
      </c>
      <c r="E80" s="62" t="s">
        <v>415</v>
      </c>
      <c r="F80" s="62" t="s">
        <v>655</v>
      </c>
      <c r="G80" s="62" t="s">
        <v>399</v>
      </c>
      <c r="H80" s="62" t="s">
        <v>398</v>
      </c>
      <c r="I80" s="62" t="s">
        <v>378</v>
      </c>
      <c r="J80" s="62" t="s">
        <v>653</v>
      </c>
      <c r="K80" s="62" t="s">
        <v>53</v>
      </c>
      <c r="L80" s="62" t="s">
        <v>401</v>
      </c>
      <c r="M80" s="62" t="s">
        <v>402</v>
      </c>
      <c r="N80" s="62" t="s">
        <v>53</v>
      </c>
      <c r="O80" s="62" t="s">
        <v>407</v>
      </c>
      <c r="P80" s="81">
        <v>40697</v>
      </c>
      <c r="Q80" s="62" t="s">
        <v>124</v>
      </c>
      <c r="R80" s="62" t="s">
        <v>371</v>
      </c>
      <c r="S80" s="62" t="s">
        <v>61</v>
      </c>
      <c r="T80" s="81">
        <v>45078</v>
      </c>
      <c r="U80" s="81">
        <v>45107</v>
      </c>
      <c r="V80" s="62" t="s">
        <v>416</v>
      </c>
      <c r="W80" s="80">
        <v>0.02</v>
      </c>
      <c r="X80" s="82">
        <v>1</v>
      </c>
    </row>
    <row r="81" spans="1:24" s="1" customFormat="1">
      <c r="A81" s="62" t="s">
        <v>619</v>
      </c>
      <c r="B81" s="62" t="s">
        <v>620</v>
      </c>
      <c r="C81" s="62" t="s">
        <v>619</v>
      </c>
      <c r="D81" s="62" t="s">
        <v>620</v>
      </c>
      <c r="E81" s="62" t="s">
        <v>415</v>
      </c>
      <c r="F81" s="62" t="s">
        <v>655</v>
      </c>
      <c r="G81" s="62" t="s">
        <v>399</v>
      </c>
      <c r="H81" s="62" t="s">
        <v>398</v>
      </c>
      <c r="I81" s="62" t="s">
        <v>378</v>
      </c>
      <c r="J81" s="62" t="s">
        <v>653</v>
      </c>
      <c r="K81" s="62" t="s">
        <v>53</v>
      </c>
      <c r="L81" s="62" t="s">
        <v>401</v>
      </c>
      <c r="M81" s="62" t="s">
        <v>402</v>
      </c>
      <c r="N81" s="62" t="s">
        <v>53</v>
      </c>
      <c r="O81" s="62" t="s">
        <v>408</v>
      </c>
      <c r="P81" s="81">
        <v>40697</v>
      </c>
      <c r="Q81" s="62" t="s">
        <v>125</v>
      </c>
      <c r="R81" s="62" t="s">
        <v>371</v>
      </c>
      <c r="S81" s="62" t="s">
        <v>61</v>
      </c>
      <c r="T81" s="81">
        <v>45108</v>
      </c>
      <c r="U81" s="81">
        <v>45138</v>
      </c>
      <c r="V81" s="62" t="s">
        <v>261</v>
      </c>
      <c r="W81" s="80">
        <v>0.01</v>
      </c>
      <c r="X81" s="82">
        <v>1</v>
      </c>
    </row>
    <row r="82" spans="1:24" s="1" customFormat="1">
      <c r="A82" s="62" t="s">
        <v>619</v>
      </c>
      <c r="B82" s="62" t="s">
        <v>620</v>
      </c>
      <c r="C82" s="62" t="s">
        <v>619</v>
      </c>
      <c r="D82" s="62" t="s">
        <v>620</v>
      </c>
      <c r="E82" s="62" t="s">
        <v>415</v>
      </c>
      <c r="F82" s="62" t="s">
        <v>655</v>
      </c>
      <c r="G82" s="62" t="s">
        <v>399</v>
      </c>
      <c r="H82" s="62" t="s">
        <v>398</v>
      </c>
      <c r="I82" s="62" t="s">
        <v>378</v>
      </c>
      <c r="J82" s="62" t="s">
        <v>653</v>
      </c>
      <c r="K82" s="62" t="s">
        <v>53</v>
      </c>
      <c r="L82" s="62" t="s">
        <v>401</v>
      </c>
      <c r="M82" s="62" t="s">
        <v>402</v>
      </c>
      <c r="N82" s="62" t="s">
        <v>53</v>
      </c>
      <c r="O82" s="62" t="s">
        <v>408</v>
      </c>
      <c r="P82" s="81">
        <v>40697</v>
      </c>
      <c r="Q82" s="62" t="s">
        <v>125</v>
      </c>
      <c r="R82" s="62" t="s">
        <v>371</v>
      </c>
      <c r="S82" s="62" t="s">
        <v>61</v>
      </c>
      <c r="T82" s="81">
        <v>45078</v>
      </c>
      <c r="U82" s="81">
        <v>45107</v>
      </c>
      <c r="V82" s="62" t="s">
        <v>416</v>
      </c>
      <c r="W82" s="80">
        <v>0.02</v>
      </c>
      <c r="X82" s="82">
        <v>1</v>
      </c>
    </row>
    <row r="83" spans="1:24" s="1" customFormat="1">
      <c r="A83" s="62" t="s">
        <v>619</v>
      </c>
      <c r="B83" s="62" t="s">
        <v>620</v>
      </c>
      <c r="C83" s="62" t="s">
        <v>619</v>
      </c>
      <c r="D83" s="62" t="s">
        <v>620</v>
      </c>
      <c r="E83" s="62" t="s">
        <v>415</v>
      </c>
      <c r="F83" s="62" t="s">
        <v>655</v>
      </c>
      <c r="G83" s="62" t="s">
        <v>399</v>
      </c>
      <c r="H83" s="62" t="s">
        <v>398</v>
      </c>
      <c r="I83" s="62" t="s">
        <v>378</v>
      </c>
      <c r="J83" s="62" t="s">
        <v>653</v>
      </c>
      <c r="K83" s="62" t="s">
        <v>53</v>
      </c>
      <c r="L83" s="62" t="s">
        <v>401</v>
      </c>
      <c r="M83" s="62" t="s">
        <v>402</v>
      </c>
      <c r="N83" s="62" t="s">
        <v>53</v>
      </c>
      <c r="O83" s="62" t="s">
        <v>408</v>
      </c>
      <c r="P83" s="81">
        <v>40697</v>
      </c>
      <c r="Q83" s="62" t="s">
        <v>125</v>
      </c>
      <c r="R83" s="62" t="s">
        <v>371</v>
      </c>
      <c r="S83" s="62" t="s">
        <v>61</v>
      </c>
      <c r="T83" s="81">
        <v>45017</v>
      </c>
      <c r="U83" s="81">
        <v>45046</v>
      </c>
      <c r="V83" s="62" t="s">
        <v>261</v>
      </c>
      <c r="W83" s="80">
        <v>0.01</v>
      </c>
      <c r="X83" s="82">
        <v>1</v>
      </c>
    </row>
    <row r="84" spans="1:24" s="1" customFormat="1">
      <c r="A84" s="62" t="s">
        <v>619</v>
      </c>
      <c r="B84" s="62" t="s">
        <v>620</v>
      </c>
      <c r="C84" s="62" t="s">
        <v>619</v>
      </c>
      <c r="D84" s="62" t="s">
        <v>620</v>
      </c>
      <c r="E84" s="62" t="s">
        <v>415</v>
      </c>
      <c r="F84" s="62" t="s">
        <v>655</v>
      </c>
      <c r="G84" s="62" t="s">
        <v>399</v>
      </c>
      <c r="H84" s="62" t="s">
        <v>398</v>
      </c>
      <c r="I84" s="62" t="s">
        <v>378</v>
      </c>
      <c r="J84" s="62" t="s">
        <v>653</v>
      </c>
      <c r="K84" s="62" t="s">
        <v>53</v>
      </c>
      <c r="L84" s="62" t="s">
        <v>401</v>
      </c>
      <c r="M84" s="62" t="s">
        <v>402</v>
      </c>
      <c r="N84" s="62" t="s">
        <v>53</v>
      </c>
      <c r="O84" s="62" t="s">
        <v>409</v>
      </c>
      <c r="P84" s="81">
        <v>40697</v>
      </c>
      <c r="Q84" s="62" t="s">
        <v>126</v>
      </c>
      <c r="R84" s="62" t="s">
        <v>371</v>
      </c>
      <c r="S84" s="62" t="s">
        <v>61</v>
      </c>
      <c r="T84" s="81">
        <v>45078</v>
      </c>
      <c r="U84" s="81">
        <v>45107</v>
      </c>
      <c r="V84" s="62" t="s">
        <v>416</v>
      </c>
      <c r="W84" s="80">
        <v>0.02</v>
      </c>
      <c r="X84" s="82">
        <v>1</v>
      </c>
    </row>
    <row r="85" spans="1:24" s="1" customFormat="1">
      <c r="A85" s="62" t="s">
        <v>619</v>
      </c>
      <c r="B85" s="62" t="s">
        <v>620</v>
      </c>
      <c r="C85" s="62" t="s">
        <v>619</v>
      </c>
      <c r="D85" s="62" t="s">
        <v>620</v>
      </c>
      <c r="E85" s="62" t="s">
        <v>415</v>
      </c>
      <c r="F85" s="62" t="s">
        <v>655</v>
      </c>
      <c r="G85" s="62" t="s">
        <v>399</v>
      </c>
      <c r="H85" s="62" t="s">
        <v>398</v>
      </c>
      <c r="I85" s="62" t="s">
        <v>378</v>
      </c>
      <c r="J85" s="62" t="s">
        <v>653</v>
      </c>
      <c r="K85" s="62" t="s">
        <v>53</v>
      </c>
      <c r="L85" s="62" t="s">
        <v>401</v>
      </c>
      <c r="M85" s="62" t="s">
        <v>402</v>
      </c>
      <c r="N85" s="62" t="s">
        <v>53</v>
      </c>
      <c r="O85" s="62" t="s">
        <v>410</v>
      </c>
      <c r="P85" s="81">
        <v>40697</v>
      </c>
      <c r="Q85" s="62" t="s">
        <v>127</v>
      </c>
      <c r="R85" s="62" t="s">
        <v>371</v>
      </c>
      <c r="S85" s="62" t="s">
        <v>61</v>
      </c>
      <c r="T85" s="81">
        <v>45078</v>
      </c>
      <c r="U85" s="81">
        <v>45107</v>
      </c>
      <c r="V85" s="62" t="s">
        <v>416</v>
      </c>
      <c r="W85" s="80">
        <v>0.02</v>
      </c>
      <c r="X85" s="82">
        <v>1</v>
      </c>
    </row>
    <row r="86" spans="1:24" s="1" customFormat="1">
      <c r="A86" s="62" t="s">
        <v>619</v>
      </c>
      <c r="B86" s="62" t="s">
        <v>620</v>
      </c>
      <c r="C86" s="62" t="s">
        <v>619</v>
      </c>
      <c r="D86" s="62" t="s">
        <v>620</v>
      </c>
      <c r="E86" s="62" t="s">
        <v>415</v>
      </c>
      <c r="F86" s="62" t="s">
        <v>655</v>
      </c>
      <c r="G86" s="62" t="s">
        <v>399</v>
      </c>
      <c r="H86" s="62" t="s">
        <v>398</v>
      </c>
      <c r="I86" s="62" t="s">
        <v>378</v>
      </c>
      <c r="J86" s="62" t="s">
        <v>653</v>
      </c>
      <c r="K86" s="62" t="s">
        <v>53</v>
      </c>
      <c r="L86" s="62" t="s">
        <v>401</v>
      </c>
      <c r="M86" s="62" t="s">
        <v>402</v>
      </c>
      <c r="N86" s="62" t="s">
        <v>53</v>
      </c>
      <c r="O86" s="62" t="s">
        <v>410</v>
      </c>
      <c r="P86" s="81">
        <v>40697</v>
      </c>
      <c r="Q86" s="62" t="s">
        <v>127</v>
      </c>
      <c r="R86" s="62" t="s">
        <v>371</v>
      </c>
      <c r="S86" s="62" t="s">
        <v>61</v>
      </c>
      <c r="T86" s="81">
        <v>45017</v>
      </c>
      <c r="U86" s="81">
        <v>45046</v>
      </c>
      <c r="V86" s="62" t="s">
        <v>261</v>
      </c>
      <c r="W86" s="80">
        <v>0.01</v>
      </c>
      <c r="X86" s="82">
        <v>1</v>
      </c>
    </row>
    <row r="87" spans="1:24" s="1" customFormat="1">
      <c r="A87" s="62" t="s">
        <v>619</v>
      </c>
      <c r="B87" s="62" t="s">
        <v>620</v>
      </c>
      <c r="C87" s="62" t="s">
        <v>619</v>
      </c>
      <c r="D87" s="62" t="s">
        <v>620</v>
      </c>
      <c r="E87" s="62" t="s">
        <v>415</v>
      </c>
      <c r="F87" s="62" t="s">
        <v>655</v>
      </c>
      <c r="G87" s="62" t="s">
        <v>399</v>
      </c>
      <c r="H87" s="62" t="s">
        <v>398</v>
      </c>
      <c r="I87" s="62" t="s">
        <v>378</v>
      </c>
      <c r="J87" s="62" t="s">
        <v>653</v>
      </c>
      <c r="K87" s="62" t="s">
        <v>53</v>
      </c>
      <c r="L87" s="62" t="s">
        <v>401</v>
      </c>
      <c r="M87" s="62" t="s">
        <v>402</v>
      </c>
      <c r="N87" s="62" t="s">
        <v>53</v>
      </c>
      <c r="O87" s="62" t="s">
        <v>401</v>
      </c>
      <c r="P87" s="81">
        <v>40697</v>
      </c>
      <c r="Q87" s="62" t="s">
        <v>128</v>
      </c>
      <c r="R87" s="62" t="s">
        <v>371</v>
      </c>
      <c r="S87" s="62" t="s">
        <v>61</v>
      </c>
      <c r="T87" s="81">
        <v>45139</v>
      </c>
      <c r="U87" s="81">
        <v>45169</v>
      </c>
      <c r="V87" s="62" t="s">
        <v>416</v>
      </c>
      <c r="W87" s="80">
        <v>0.05</v>
      </c>
      <c r="X87" s="82">
        <v>2</v>
      </c>
    </row>
    <row r="88" spans="1:24" s="1" customFormat="1">
      <c r="A88" s="62" t="s">
        <v>619</v>
      </c>
      <c r="B88" s="62" t="s">
        <v>620</v>
      </c>
      <c r="C88" s="62" t="s">
        <v>619</v>
      </c>
      <c r="D88" s="62" t="s">
        <v>620</v>
      </c>
      <c r="E88" s="62" t="s">
        <v>415</v>
      </c>
      <c r="F88" s="62" t="s">
        <v>655</v>
      </c>
      <c r="G88" s="62" t="s">
        <v>399</v>
      </c>
      <c r="H88" s="62" t="s">
        <v>398</v>
      </c>
      <c r="I88" s="62" t="s">
        <v>378</v>
      </c>
      <c r="J88" s="62" t="s">
        <v>653</v>
      </c>
      <c r="K88" s="62" t="s">
        <v>53</v>
      </c>
      <c r="L88" s="62" t="s">
        <v>401</v>
      </c>
      <c r="M88" s="62" t="s">
        <v>402</v>
      </c>
      <c r="N88" s="62" t="s">
        <v>53</v>
      </c>
      <c r="O88" s="62" t="s">
        <v>401</v>
      </c>
      <c r="P88" s="81">
        <v>40697</v>
      </c>
      <c r="Q88" s="62" t="s">
        <v>128</v>
      </c>
      <c r="R88" s="62" t="s">
        <v>371</v>
      </c>
      <c r="S88" s="62" t="s">
        <v>61</v>
      </c>
      <c r="T88" s="81">
        <v>45108</v>
      </c>
      <c r="U88" s="81">
        <v>45138</v>
      </c>
      <c r="V88" s="62" t="s">
        <v>261</v>
      </c>
      <c r="W88" s="80">
        <v>0.01</v>
      </c>
      <c r="X88" s="82">
        <v>1</v>
      </c>
    </row>
    <row r="89" spans="1:24" s="1" customFormat="1">
      <c r="A89" s="62" t="s">
        <v>619</v>
      </c>
      <c r="B89" s="62" t="s">
        <v>620</v>
      </c>
      <c r="C89" s="62" t="s">
        <v>619</v>
      </c>
      <c r="D89" s="62" t="s">
        <v>620</v>
      </c>
      <c r="E89" s="62" t="s">
        <v>415</v>
      </c>
      <c r="F89" s="62" t="s">
        <v>655</v>
      </c>
      <c r="G89" s="62" t="s">
        <v>399</v>
      </c>
      <c r="H89" s="62" t="s">
        <v>398</v>
      </c>
      <c r="I89" s="62" t="s">
        <v>378</v>
      </c>
      <c r="J89" s="62" t="s">
        <v>653</v>
      </c>
      <c r="K89" s="62" t="s">
        <v>53</v>
      </c>
      <c r="L89" s="62" t="s">
        <v>401</v>
      </c>
      <c r="M89" s="62" t="s">
        <v>402</v>
      </c>
      <c r="N89" s="62" t="s">
        <v>53</v>
      </c>
      <c r="O89" s="62" t="s">
        <v>401</v>
      </c>
      <c r="P89" s="81">
        <v>40697</v>
      </c>
      <c r="Q89" s="62" t="s">
        <v>128</v>
      </c>
      <c r="R89" s="62" t="s">
        <v>371</v>
      </c>
      <c r="S89" s="62" t="s">
        <v>61</v>
      </c>
      <c r="T89" s="81">
        <v>45078</v>
      </c>
      <c r="U89" s="81">
        <v>45107</v>
      </c>
      <c r="V89" s="62" t="s">
        <v>416</v>
      </c>
      <c r="W89" s="80">
        <v>0.04</v>
      </c>
      <c r="X89" s="82">
        <v>2</v>
      </c>
    </row>
    <row r="90" spans="1:24" s="1" customFormat="1">
      <c r="A90" s="62" t="s">
        <v>619</v>
      </c>
      <c r="B90" s="62" t="s">
        <v>620</v>
      </c>
      <c r="C90" s="62" t="s">
        <v>619</v>
      </c>
      <c r="D90" s="62" t="s">
        <v>620</v>
      </c>
      <c r="E90" s="62" t="s">
        <v>415</v>
      </c>
      <c r="F90" s="62" t="s">
        <v>655</v>
      </c>
      <c r="G90" s="62" t="s">
        <v>399</v>
      </c>
      <c r="H90" s="62" t="s">
        <v>398</v>
      </c>
      <c r="I90" s="62" t="s">
        <v>378</v>
      </c>
      <c r="J90" s="62" t="s">
        <v>653</v>
      </c>
      <c r="K90" s="62" t="s">
        <v>53</v>
      </c>
      <c r="L90" s="62" t="s">
        <v>401</v>
      </c>
      <c r="M90" s="62" t="s">
        <v>402</v>
      </c>
      <c r="N90" s="62" t="s">
        <v>53</v>
      </c>
      <c r="O90" s="62" t="s">
        <v>401</v>
      </c>
      <c r="P90" s="81">
        <v>40697</v>
      </c>
      <c r="Q90" s="62" t="s">
        <v>128</v>
      </c>
      <c r="R90" s="62" t="s">
        <v>371</v>
      </c>
      <c r="S90" s="62" t="s">
        <v>61</v>
      </c>
      <c r="T90" s="81">
        <v>45047</v>
      </c>
      <c r="U90" s="81">
        <v>45077</v>
      </c>
      <c r="V90" s="62" t="s">
        <v>261</v>
      </c>
      <c r="W90" s="80">
        <v>0.04</v>
      </c>
      <c r="X90" s="82">
        <v>3</v>
      </c>
    </row>
    <row r="91" spans="1:24" s="1" customFormat="1">
      <c r="A91" s="62" t="s">
        <v>619</v>
      </c>
      <c r="B91" s="62" t="s">
        <v>620</v>
      </c>
      <c r="C91" s="62" t="s">
        <v>619</v>
      </c>
      <c r="D91" s="62" t="s">
        <v>620</v>
      </c>
      <c r="E91" s="62" t="s">
        <v>415</v>
      </c>
      <c r="F91" s="62" t="s">
        <v>655</v>
      </c>
      <c r="G91" s="62" t="s">
        <v>399</v>
      </c>
      <c r="H91" s="62" t="s">
        <v>398</v>
      </c>
      <c r="I91" s="62" t="s">
        <v>378</v>
      </c>
      <c r="J91" s="62" t="s">
        <v>653</v>
      </c>
      <c r="K91" s="62" t="s">
        <v>53</v>
      </c>
      <c r="L91" s="62" t="s">
        <v>401</v>
      </c>
      <c r="M91" s="62" t="s">
        <v>402</v>
      </c>
      <c r="N91" s="62" t="s">
        <v>53</v>
      </c>
      <c r="O91" s="62" t="s">
        <v>401</v>
      </c>
      <c r="P91" s="81">
        <v>40697</v>
      </c>
      <c r="Q91" s="62" t="s">
        <v>128</v>
      </c>
      <c r="R91" s="62" t="s">
        <v>371</v>
      </c>
      <c r="S91" s="62" t="s">
        <v>61</v>
      </c>
      <c r="T91" s="81">
        <v>45017</v>
      </c>
      <c r="U91" s="81">
        <v>45046</v>
      </c>
      <c r="V91" s="62" t="s">
        <v>261</v>
      </c>
      <c r="W91" s="80">
        <v>0.01</v>
      </c>
      <c r="X91" s="82">
        <v>1</v>
      </c>
    </row>
    <row r="92" spans="1:24" s="1" customFormat="1">
      <c r="A92" s="62" t="s">
        <v>619</v>
      </c>
      <c r="B92" s="62" t="s">
        <v>620</v>
      </c>
      <c r="C92" s="62" t="s">
        <v>619</v>
      </c>
      <c r="D92" s="62" t="s">
        <v>620</v>
      </c>
      <c r="E92" s="62" t="s">
        <v>415</v>
      </c>
      <c r="F92" s="62" t="s">
        <v>655</v>
      </c>
      <c r="G92" s="62" t="s">
        <v>399</v>
      </c>
      <c r="H92" s="62" t="s">
        <v>398</v>
      </c>
      <c r="I92" s="62" t="s">
        <v>378</v>
      </c>
      <c r="J92" s="62" t="s">
        <v>653</v>
      </c>
      <c r="K92" s="62" t="s">
        <v>53</v>
      </c>
      <c r="L92" s="62" t="s">
        <v>401</v>
      </c>
      <c r="M92" s="62" t="s">
        <v>402</v>
      </c>
      <c r="N92" s="62" t="s">
        <v>53</v>
      </c>
      <c r="O92" s="62" t="s">
        <v>411</v>
      </c>
      <c r="P92" s="81">
        <v>40697</v>
      </c>
      <c r="Q92" s="62" t="s">
        <v>129</v>
      </c>
      <c r="R92" s="62" t="s">
        <v>371</v>
      </c>
      <c r="S92" s="62" t="s">
        <v>61</v>
      </c>
      <c r="T92" s="81">
        <v>45078</v>
      </c>
      <c r="U92" s="81">
        <v>45107</v>
      </c>
      <c r="V92" s="62" t="s">
        <v>416</v>
      </c>
      <c r="W92" s="80">
        <v>0.02</v>
      </c>
      <c r="X92" s="82">
        <v>1</v>
      </c>
    </row>
    <row r="93" spans="1:24" s="1" customFormat="1">
      <c r="A93" s="62" t="s">
        <v>619</v>
      </c>
      <c r="B93" s="62" t="s">
        <v>620</v>
      </c>
      <c r="C93" s="62" t="s">
        <v>619</v>
      </c>
      <c r="D93" s="62" t="s">
        <v>620</v>
      </c>
      <c r="E93" s="62" t="s">
        <v>415</v>
      </c>
      <c r="F93" s="62" t="s">
        <v>655</v>
      </c>
      <c r="G93" s="62" t="s">
        <v>399</v>
      </c>
      <c r="H93" s="62" t="s">
        <v>398</v>
      </c>
      <c r="I93" s="62" t="s">
        <v>378</v>
      </c>
      <c r="J93" s="62" t="s">
        <v>653</v>
      </c>
      <c r="K93" s="62" t="s">
        <v>53</v>
      </c>
      <c r="L93" s="62" t="s">
        <v>401</v>
      </c>
      <c r="M93" s="62" t="s">
        <v>402</v>
      </c>
      <c r="N93" s="62" t="s">
        <v>53</v>
      </c>
      <c r="O93" s="62" t="s">
        <v>412</v>
      </c>
      <c r="P93" s="81">
        <v>40697</v>
      </c>
      <c r="Q93" s="62" t="s">
        <v>130</v>
      </c>
      <c r="R93" s="62" t="s">
        <v>371</v>
      </c>
      <c r="S93" s="62" t="s">
        <v>61</v>
      </c>
      <c r="T93" s="81">
        <v>45078</v>
      </c>
      <c r="U93" s="81">
        <v>45107</v>
      </c>
      <c r="V93" s="62" t="s">
        <v>416</v>
      </c>
      <c r="W93" s="80">
        <v>0.02</v>
      </c>
      <c r="X93" s="82">
        <v>1</v>
      </c>
    </row>
    <row r="94" spans="1:24" s="1" customFormat="1">
      <c r="A94" s="62" t="s">
        <v>619</v>
      </c>
      <c r="B94" s="62" t="s">
        <v>620</v>
      </c>
      <c r="C94" s="62" t="s">
        <v>619</v>
      </c>
      <c r="D94" s="62" t="s">
        <v>620</v>
      </c>
      <c r="E94" s="62" t="s">
        <v>417</v>
      </c>
      <c r="F94" s="62" t="s">
        <v>660</v>
      </c>
      <c r="G94" s="62" t="s">
        <v>399</v>
      </c>
      <c r="H94" s="62" t="s">
        <v>398</v>
      </c>
      <c r="I94" s="62" t="s">
        <v>378</v>
      </c>
      <c r="J94" s="62" t="s">
        <v>653</v>
      </c>
      <c r="K94" s="62" t="s">
        <v>53</v>
      </c>
      <c r="L94" s="62" t="s">
        <v>401</v>
      </c>
      <c r="M94" s="62" t="s">
        <v>402</v>
      </c>
      <c r="N94" s="62" t="s">
        <v>53</v>
      </c>
      <c r="O94" s="62" t="s">
        <v>403</v>
      </c>
      <c r="P94" s="81">
        <v>40697</v>
      </c>
      <c r="Q94" s="62" t="s">
        <v>119</v>
      </c>
      <c r="R94" s="62" t="s">
        <v>371</v>
      </c>
      <c r="S94" s="62" t="s">
        <v>61</v>
      </c>
      <c r="T94" s="81">
        <v>45231</v>
      </c>
      <c r="U94" s="81">
        <v>45260</v>
      </c>
      <c r="V94" s="62" t="s">
        <v>225</v>
      </c>
      <c r="W94" s="80">
        <v>0.03</v>
      </c>
      <c r="X94" s="82">
        <v>7</v>
      </c>
    </row>
    <row r="95" spans="1:24" s="1" customFormat="1">
      <c r="A95" s="62" t="s">
        <v>619</v>
      </c>
      <c r="B95" s="62" t="s">
        <v>620</v>
      </c>
      <c r="C95" s="62" t="s">
        <v>619</v>
      </c>
      <c r="D95" s="62" t="s">
        <v>620</v>
      </c>
      <c r="E95" s="62" t="s">
        <v>417</v>
      </c>
      <c r="F95" s="62" t="s">
        <v>660</v>
      </c>
      <c r="G95" s="62" t="s">
        <v>399</v>
      </c>
      <c r="H95" s="62" t="s">
        <v>398</v>
      </c>
      <c r="I95" s="62" t="s">
        <v>378</v>
      </c>
      <c r="J95" s="62" t="s">
        <v>653</v>
      </c>
      <c r="K95" s="62" t="s">
        <v>53</v>
      </c>
      <c r="L95" s="62" t="s">
        <v>401</v>
      </c>
      <c r="M95" s="62" t="s">
        <v>402</v>
      </c>
      <c r="N95" s="62" t="s">
        <v>53</v>
      </c>
      <c r="O95" s="62" t="s">
        <v>403</v>
      </c>
      <c r="P95" s="81">
        <v>40697</v>
      </c>
      <c r="Q95" s="62" t="s">
        <v>119</v>
      </c>
      <c r="R95" s="62" t="s">
        <v>371</v>
      </c>
      <c r="S95" s="62" t="s">
        <v>61</v>
      </c>
      <c r="T95" s="81">
        <v>45231</v>
      </c>
      <c r="U95" s="81">
        <v>45260</v>
      </c>
      <c r="V95" s="62" t="s">
        <v>195</v>
      </c>
      <c r="W95" s="80">
        <v>0.09</v>
      </c>
      <c r="X95" s="82">
        <v>25</v>
      </c>
    </row>
    <row r="96" spans="1:24" s="1" customFormat="1">
      <c r="A96" s="62" t="s">
        <v>619</v>
      </c>
      <c r="B96" s="62" t="s">
        <v>620</v>
      </c>
      <c r="C96" s="62" t="s">
        <v>619</v>
      </c>
      <c r="D96" s="62" t="s">
        <v>620</v>
      </c>
      <c r="E96" s="62" t="s">
        <v>417</v>
      </c>
      <c r="F96" s="62" t="s">
        <v>660</v>
      </c>
      <c r="G96" s="62" t="s">
        <v>399</v>
      </c>
      <c r="H96" s="62" t="s">
        <v>398</v>
      </c>
      <c r="I96" s="62" t="s">
        <v>378</v>
      </c>
      <c r="J96" s="62" t="s">
        <v>653</v>
      </c>
      <c r="K96" s="62" t="s">
        <v>53</v>
      </c>
      <c r="L96" s="62" t="s">
        <v>401</v>
      </c>
      <c r="M96" s="62" t="s">
        <v>402</v>
      </c>
      <c r="N96" s="62" t="s">
        <v>53</v>
      </c>
      <c r="O96" s="62" t="s">
        <v>404</v>
      </c>
      <c r="P96" s="81">
        <v>40697</v>
      </c>
      <c r="Q96" s="62" t="s">
        <v>120</v>
      </c>
      <c r="R96" s="62" t="s">
        <v>371</v>
      </c>
      <c r="S96" s="62" t="s">
        <v>61</v>
      </c>
      <c r="T96" s="81">
        <v>45231</v>
      </c>
      <c r="U96" s="81">
        <v>45260</v>
      </c>
      <c r="V96" s="62" t="s">
        <v>225</v>
      </c>
      <c r="W96" s="80">
        <v>0.02</v>
      </c>
      <c r="X96" s="82">
        <v>4</v>
      </c>
    </row>
    <row r="97" spans="1:24" s="1" customFormat="1">
      <c r="A97" s="62" t="s">
        <v>619</v>
      </c>
      <c r="B97" s="62" t="s">
        <v>620</v>
      </c>
      <c r="C97" s="62" t="s">
        <v>619</v>
      </c>
      <c r="D97" s="62" t="s">
        <v>620</v>
      </c>
      <c r="E97" s="62" t="s">
        <v>417</v>
      </c>
      <c r="F97" s="62" t="s">
        <v>660</v>
      </c>
      <c r="G97" s="62" t="s">
        <v>399</v>
      </c>
      <c r="H97" s="62" t="s">
        <v>398</v>
      </c>
      <c r="I97" s="62" t="s">
        <v>378</v>
      </c>
      <c r="J97" s="62" t="s">
        <v>653</v>
      </c>
      <c r="K97" s="62" t="s">
        <v>53</v>
      </c>
      <c r="L97" s="62" t="s">
        <v>401</v>
      </c>
      <c r="M97" s="62" t="s">
        <v>402</v>
      </c>
      <c r="N97" s="62" t="s">
        <v>53</v>
      </c>
      <c r="O97" s="62" t="s">
        <v>404</v>
      </c>
      <c r="P97" s="81">
        <v>40697</v>
      </c>
      <c r="Q97" s="62" t="s">
        <v>120</v>
      </c>
      <c r="R97" s="62" t="s">
        <v>371</v>
      </c>
      <c r="S97" s="62" t="s">
        <v>61</v>
      </c>
      <c r="T97" s="81">
        <v>45231</v>
      </c>
      <c r="U97" s="81">
        <v>45260</v>
      </c>
      <c r="V97" s="62" t="s">
        <v>195</v>
      </c>
      <c r="W97" s="80">
        <v>0.04</v>
      </c>
      <c r="X97" s="82">
        <v>11</v>
      </c>
    </row>
    <row r="98" spans="1:24" s="1" customFormat="1">
      <c r="A98" s="62" t="s">
        <v>619</v>
      </c>
      <c r="B98" s="62" t="s">
        <v>620</v>
      </c>
      <c r="C98" s="62" t="s">
        <v>619</v>
      </c>
      <c r="D98" s="62" t="s">
        <v>620</v>
      </c>
      <c r="E98" s="62" t="s">
        <v>417</v>
      </c>
      <c r="F98" s="62" t="s">
        <v>660</v>
      </c>
      <c r="G98" s="62" t="s">
        <v>399</v>
      </c>
      <c r="H98" s="62" t="s">
        <v>398</v>
      </c>
      <c r="I98" s="62" t="s">
        <v>378</v>
      </c>
      <c r="J98" s="62" t="s">
        <v>653</v>
      </c>
      <c r="K98" s="62" t="s">
        <v>53</v>
      </c>
      <c r="L98" s="62" t="s">
        <v>401</v>
      </c>
      <c r="M98" s="62" t="s">
        <v>402</v>
      </c>
      <c r="N98" s="62" t="s">
        <v>53</v>
      </c>
      <c r="O98" s="62" t="s">
        <v>405</v>
      </c>
      <c r="P98" s="81">
        <v>40697</v>
      </c>
      <c r="Q98" s="62" t="s">
        <v>122</v>
      </c>
      <c r="R98" s="62" t="s">
        <v>371</v>
      </c>
      <c r="S98" s="62" t="s">
        <v>61</v>
      </c>
      <c r="T98" s="81">
        <v>45231</v>
      </c>
      <c r="U98" s="81">
        <v>45260</v>
      </c>
      <c r="V98" s="62" t="s">
        <v>225</v>
      </c>
      <c r="W98" s="80">
        <v>0</v>
      </c>
      <c r="X98" s="82">
        <v>1</v>
      </c>
    </row>
    <row r="99" spans="1:24" s="1" customFormat="1">
      <c r="A99" s="62" t="s">
        <v>619</v>
      </c>
      <c r="B99" s="62" t="s">
        <v>620</v>
      </c>
      <c r="C99" s="62" t="s">
        <v>619</v>
      </c>
      <c r="D99" s="62" t="s">
        <v>620</v>
      </c>
      <c r="E99" s="62" t="s">
        <v>417</v>
      </c>
      <c r="F99" s="62" t="s">
        <v>660</v>
      </c>
      <c r="G99" s="62" t="s">
        <v>399</v>
      </c>
      <c r="H99" s="62" t="s">
        <v>398</v>
      </c>
      <c r="I99" s="62" t="s">
        <v>378</v>
      </c>
      <c r="J99" s="62" t="s">
        <v>653</v>
      </c>
      <c r="K99" s="62" t="s">
        <v>53</v>
      </c>
      <c r="L99" s="62" t="s">
        <v>401</v>
      </c>
      <c r="M99" s="62" t="s">
        <v>402</v>
      </c>
      <c r="N99" s="62" t="s">
        <v>53</v>
      </c>
      <c r="O99" s="62" t="s">
        <v>405</v>
      </c>
      <c r="P99" s="81">
        <v>40697</v>
      </c>
      <c r="Q99" s="62" t="s">
        <v>122</v>
      </c>
      <c r="R99" s="62" t="s">
        <v>371</v>
      </c>
      <c r="S99" s="62" t="s">
        <v>61</v>
      </c>
      <c r="T99" s="81">
        <v>45231</v>
      </c>
      <c r="U99" s="81">
        <v>45260</v>
      </c>
      <c r="V99" s="62" t="s">
        <v>195</v>
      </c>
      <c r="W99" s="80">
        <v>0.09</v>
      </c>
      <c r="X99" s="82">
        <v>24</v>
      </c>
    </row>
    <row r="100" spans="1:24" s="1" customFormat="1">
      <c r="A100" s="62" t="s">
        <v>619</v>
      </c>
      <c r="B100" s="62" t="s">
        <v>620</v>
      </c>
      <c r="C100" s="62" t="s">
        <v>619</v>
      </c>
      <c r="D100" s="62" t="s">
        <v>620</v>
      </c>
      <c r="E100" s="62" t="s">
        <v>417</v>
      </c>
      <c r="F100" s="62" t="s">
        <v>660</v>
      </c>
      <c r="G100" s="62" t="s">
        <v>399</v>
      </c>
      <c r="H100" s="62" t="s">
        <v>398</v>
      </c>
      <c r="I100" s="62" t="s">
        <v>378</v>
      </c>
      <c r="J100" s="62" t="s">
        <v>653</v>
      </c>
      <c r="K100" s="62" t="s">
        <v>53</v>
      </c>
      <c r="L100" s="62" t="s">
        <v>401</v>
      </c>
      <c r="M100" s="62" t="s">
        <v>402</v>
      </c>
      <c r="N100" s="62" t="s">
        <v>53</v>
      </c>
      <c r="O100" s="62" t="s">
        <v>406</v>
      </c>
      <c r="P100" s="81">
        <v>40697</v>
      </c>
      <c r="Q100" s="62" t="s">
        <v>123</v>
      </c>
      <c r="R100" s="62" t="s">
        <v>371</v>
      </c>
      <c r="S100" s="62" t="s">
        <v>61</v>
      </c>
      <c r="T100" s="81">
        <v>45231</v>
      </c>
      <c r="U100" s="81">
        <v>45260</v>
      </c>
      <c r="V100" s="62" t="s">
        <v>225</v>
      </c>
      <c r="W100" s="80">
        <v>1.24</v>
      </c>
      <c r="X100" s="82">
        <v>290</v>
      </c>
    </row>
    <row r="101" spans="1:24" s="1" customFormat="1">
      <c r="A101" s="62" t="s">
        <v>619</v>
      </c>
      <c r="B101" s="62" t="s">
        <v>620</v>
      </c>
      <c r="C101" s="62" t="s">
        <v>619</v>
      </c>
      <c r="D101" s="62" t="s">
        <v>620</v>
      </c>
      <c r="E101" s="62" t="s">
        <v>417</v>
      </c>
      <c r="F101" s="62" t="s">
        <v>660</v>
      </c>
      <c r="G101" s="62" t="s">
        <v>399</v>
      </c>
      <c r="H101" s="62" t="s">
        <v>398</v>
      </c>
      <c r="I101" s="62" t="s">
        <v>378</v>
      </c>
      <c r="J101" s="62" t="s">
        <v>653</v>
      </c>
      <c r="K101" s="62" t="s">
        <v>53</v>
      </c>
      <c r="L101" s="62" t="s">
        <v>401</v>
      </c>
      <c r="M101" s="62" t="s">
        <v>402</v>
      </c>
      <c r="N101" s="62" t="s">
        <v>53</v>
      </c>
      <c r="O101" s="62" t="s">
        <v>406</v>
      </c>
      <c r="P101" s="81">
        <v>40697</v>
      </c>
      <c r="Q101" s="62" t="s">
        <v>123</v>
      </c>
      <c r="R101" s="62" t="s">
        <v>371</v>
      </c>
      <c r="S101" s="62" t="s">
        <v>61</v>
      </c>
      <c r="T101" s="81">
        <v>45231</v>
      </c>
      <c r="U101" s="81">
        <v>45260</v>
      </c>
      <c r="V101" s="62" t="s">
        <v>195</v>
      </c>
      <c r="W101" s="80">
        <v>0.47</v>
      </c>
      <c r="X101" s="82">
        <v>140</v>
      </c>
    </row>
    <row r="102" spans="1:24" s="1" customFormat="1">
      <c r="A102" s="62" t="s">
        <v>619</v>
      </c>
      <c r="B102" s="62" t="s">
        <v>620</v>
      </c>
      <c r="C102" s="62" t="s">
        <v>619</v>
      </c>
      <c r="D102" s="62" t="s">
        <v>620</v>
      </c>
      <c r="E102" s="62" t="s">
        <v>417</v>
      </c>
      <c r="F102" s="62" t="s">
        <v>660</v>
      </c>
      <c r="G102" s="62" t="s">
        <v>399</v>
      </c>
      <c r="H102" s="62" t="s">
        <v>398</v>
      </c>
      <c r="I102" s="62" t="s">
        <v>378</v>
      </c>
      <c r="J102" s="62" t="s">
        <v>653</v>
      </c>
      <c r="K102" s="62" t="s">
        <v>53</v>
      </c>
      <c r="L102" s="62" t="s">
        <v>401</v>
      </c>
      <c r="M102" s="62" t="s">
        <v>402</v>
      </c>
      <c r="N102" s="62" t="s">
        <v>53</v>
      </c>
      <c r="O102" s="62" t="s">
        <v>407</v>
      </c>
      <c r="P102" s="81">
        <v>40697</v>
      </c>
      <c r="Q102" s="62" t="s">
        <v>124</v>
      </c>
      <c r="R102" s="62" t="s">
        <v>371</v>
      </c>
      <c r="S102" s="62" t="s">
        <v>61</v>
      </c>
      <c r="T102" s="81">
        <v>45231</v>
      </c>
      <c r="U102" s="81">
        <v>45260</v>
      </c>
      <c r="V102" s="62" t="s">
        <v>225</v>
      </c>
      <c r="W102" s="80">
        <v>0.2</v>
      </c>
      <c r="X102" s="82">
        <v>47</v>
      </c>
    </row>
    <row r="103" spans="1:24" s="1" customFormat="1">
      <c r="A103" s="62" t="s">
        <v>619</v>
      </c>
      <c r="B103" s="62" t="s">
        <v>620</v>
      </c>
      <c r="C103" s="62" t="s">
        <v>619</v>
      </c>
      <c r="D103" s="62" t="s">
        <v>620</v>
      </c>
      <c r="E103" s="62" t="s">
        <v>417</v>
      </c>
      <c r="F103" s="62" t="s">
        <v>660</v>
      </c>
      <c r="G103" s="62" t="s">
        <v>399</v>
      </c>
      <c r="H103" s="62" t="s">
        <v>398</v>
      </c>
      <c r="I103" s="62" t="s">
        <v>378</v>
      </c>
      <c r="J103" s="62" t="s">
        <v>653</v>
      </c>
      <c r="K103" s="62" t="s">
        <v>53</v>
      </c>
      <c r="L103" s="62" t="s">
        <v>401</v>
      </c>
      <c r="M103" s="62" t="s">
        <v>402</v>
      </c>
      <c r="N103" s="62" t="s">
        <v>53</v>
      </c>
      <c r="O103" s="62" t="s">
        <v>407</v>
      </c>
      <c r="P103" s="81">
        <v>40697</v>
      </c>
      <c r="Q103" s="62" t="s">
        <v>124</v>
      </c>
      <c r="R103" s="62" t="s">
        <v>371</v>
      </c>
      <c r="S103" s="62" t="s">
        <v>61</v>
      </c>
      <c r="T103" s="81">
        <v>45231</v>
      </c>
      <c r="U103" s="81">
        <v>45260</v>
      </c>
      <c r="V103" s="62" t="s">
        <v>195</v>
      </c>
      <c r="W103" s="80">
        <v>0.41</v>
      </c>
      <c r="X103" s="82">
        <v>123</v>
      </c>
    </row>
    <row r="104" spans="1:24" s="1" customFormat="1">
      <c r="A104" s="62" t="s">
        <v>619</v>
      </c>
      <c r="B104" s="62" t="s">
        <v>620</v>
      </c>
      <c r="C104" s="62" t="s">
        <v>619</v>
      </c>
      <c r="D104" s="62" t="s">
        <v>620</v>
      </c>
      <c r="E104" s="62" t="s">
        <v>417</v>
      </c>
      <c r="F104" s="62" t="s">
        <v>660</v>
      </c>
      <c r="G104" s="62" t="s">
        <v>399</v>
      </c>
      <c r="H104" s="62" t="s">
        <v>398</v>
      </c>
      <c r="I104" s="62" t="s">
        <v>378</v>
      </c>
      <c r="J104" s="62" t="s">
        <v>653</v>
      </c>
      <c r="K104" s="62" t="s">
        <v>53</v>
      </c>
      <c r="L104" s="62" t="s">
        <v>401</v>
      </c>
      <c r="M104" s="62" t="s">
        <v>402</v>
      </c>
      <c r="N104" s="62" t="s">
        <v>53</v>
      </c>
      <c r="O104" s="62" t="s">
        <v>408</v>
      </c>
      <c r="P104" s="81">
        <v>40697</v>
      </c>
      <c r="Q104" s="62" t="s">
        <v>125</v>
      </c>
      <c r="R104" s="62" t="s">
        <v>371</v>
      </c>
      <c r="S104" s="62" t="s">
        <v>61</v>
      </c>
      <c r="T104" s="81">
        <v>45231</v>
      </c>
      <c r="U104" s="81">
        <v>45260</v>
      </c>
      <c r="V104" s="62" t="s">
        <v>225</v>
      </c>
      <c r="W104" s="80">
        <v>0.03</v>
      </c>
      <c r="X104" s="82">
        <v>7</v>
      </c>
    </row>
    <row r="105" spans="1:24" s="1" customFormat="1">
      <c r="A105" s="62" t="s">
        <v>619</v>
      </c>
      <c r="B105" s="62" t="s">
        <v>620</v>
      </c>
      <c r="C105" s="62" t="s">
        <v>619</v>
      </c>
      <c r="D105" s="62" t="s">
        <v>620</v>
      </c>
      <c r="E105" s="62" t="s">
        <v>417</v>
      </c>
      <c r="F105" s="62" t="s">
        <v>660</v>
      </c>
      <c r="G105" s="62" t="s">
        <v>399</v>
      </c>
      <c r="H105" s="62" t="s">
        <v>398</v>
      </c>
      <c r="I105" s="62" t="s">
        <v>378</v>
      </c>
      <c r="J105" s="62" t="s">
        <v>653</v>
      </c>
      <c r="K105" s="62" t="s">
        <v>53</v>
      </c>
      <c r="L105" s="62" t="s">
        <v>401</v>
      </c>
      <c r="M105" s="62" t="s">
        <v>402</v>
      </c>
      <c r="N105" s="62" t="s">
        <v>53</v>
      </c>
      <c r="O105" s="62" t="s">
        <v>408</v>
      </c>
      <c r="P105" s="81">
        <v>40697</v>
      </c>
      <c r="Q105" s="62" t="s">
        <v>125</v>
      </c>
      <c r="R105" s="62" t="s">
        <v>371</v>
      </c>
      <c r="S105" s="62" t="s">
        <v>61</v>
      </c>
      <c r="T105" s="81">
        <v>45231</v>
      </c>
      <c r="U105" s="81">
        <v>45260</v>
      </c>
      <c r="V105" s="62" t="s">
        <v>195</v>
      </c>
      <c r="W105" s="80">
        <v>0.01</v>
      </c>
      <c r="X105" s="82">
        <v>2</v>
      </c>
    </row>
    <row r="106" spans="1:24" s="1" customFormat="1">
      <c r="A106" s="62" t="s">
        <v>619</v>
      </c>
      <c r="B106" s="62" t="s">
        <v>620</v>
      </c>
      <c r="C106" s="62" t="s">
        <v>619</v>
      </c>
      <c r="D106" s="62" t="s">
        <v>620</v>
      </c>
      <c r="E106" s="62" t="s">
        <v>417</v>
      </c>
      <c r="F106" s="62" t="s">
        <v>660</v>
      </c>
      <c r="G106" s="62" t="s">
        <v>399</v>
      </c>
      <c r="H106" s="62" t="s">
        <v>398</v>
      </c>
      <c r="I106" s="62" t="s">
        <v>378</v>
      </c>
      <c r="J106" s="62" t="s">
        <v>653</v>
      </c>
      <c r="K106" s="62" t="s">
        <v>53</v>
      </c>
      <c r="L106" s="62" t="s">
        <v>401</v>
      </c>
      <c r="M106" s="62" t="s">
        <v>402</v>
      </c>
      <c r="N106" s="62" t="s">
        <v>53</v>
      </c>
      <c r="O106" s="62" t="s">
        <v>409</v>
      </c>
      <c r="P106" s="81">
        <v>40697</v>
      </c>
      <c r="Q106" s="62" t="s">
        <v>126</v>
      </c>
      <c r="R106" s="62" t="s">
        <v>371</v>
      </c>
      <c r="S106" s="62" t="s">
        <v>61</v>
      </c>
      <c r="T106" s="81">
        <v>45231</v>
      </c>
      <c r="U106" s="81">
        <v>45260</v>
      </c>
      <c r="V106" s="62" t="s">
        <v>225</v>
      </c>
      <c r="W106" s="80">
        <v>0.02</v>
      </c>
      <c r="X106" s="82">
        <v>4</v>
      </c>
    </row>
    <row r="107" spans="1:24" s="1" customFormat="1">
      <c r="A107" s="62" t="s">
        <v>619</v>
      </c>
      <c r="B107" s="62" t="s">
        <v>620</v>
      </c>
      <c r="C107" s="62" t="s">
        <v>619</v>
      </c>
      <c r="D107" s="62" t="s">
        <v>620</v>
      </c>
      <c r="E107" s="62" t="s">
        <v>417</v>
      </c>
      <c r="F107" s="62" t="s">
        <v>660</v>
      </c>
      <c r="G107" s="62" t="s">
        <v>399</v>
      </c>
      <c r="H107" s="62" t="s">
        <v>398</v>
      </c>
      <c r="I107" s="62" t="s">
        <v>378</v>
      </c>
      <c r="J107" s="62" t="s">
        <v>653</v>
      </c>
      <c r="K107" s="62" t="s">
        <v>53</v>
      </c>
      <c r="L107" s="62" t="s">
        <v>401</v>
      </c>
      <c r="M107" s="62" t="s">
        <v>402</v>
      </c>
      <c r="N107" s="62" t="s">
        <v>53</v>
      </c>
      <c r="O107" s="62" t="s">
        <v>409</v>
      </c>
      <c r="P107" s="81">
        <v>40697</v>
      </c>
      <c r="Q107" s="62" t="s">
        <v>126</v>
      </c>
      <c r="R107" s="62" t="s">
        <v>371</v>
      </c>
      <c r="S107" s="62" t="s">
        <v>61</v>
      </c>
      <c r="T107" s="81">
        <v>45231</v>
      </c>
      <c r="U107" s="81">
        <v>45260</v>
      </c>
      <c r="V107" s="62" t="s">
        <v>195</v>
      </c>
      <c r="W107" s="80">
        <v>0.02</v>
      </c>
      <c r="X107" s="82">
        <v>7</v>
      </c>
    </row>
    <row r="108" spans="1:24" s="1" customFormat="1">
      <c r="A108" s="62" t="s">
        <v>619</v>
      </c>
      <c r="B108" s="62" t="s">
        <v>620</v>
      </c>
      <c r="C108" s="62" t="s">
        <v>619</v>
      </c>
      <c r="D108" s="62" t="s">
        <v>620</v>
      </c>
      <c r="E108" s="62" t="s">
        <v>417</v>
      </c>
      <c r="F108" s="62" t="s">
        <v>660</v>
      </c>
      <c r="G108" s="62" t="s">
        <v>399</v>
      </c>
      <c r="H108" s="62" t="s">
        <v>398</v>
      </c>
      <c r="I108" s="62" t="s">
        <v>378</v>
      </c>
      <c r="J108" s="62" t="s">
        <v>653</v>
      </c>
      <c r="K108" s="62" t="s">
        <v>53</v>
      </c>
      <c r="L108" s="62" t="s">
        <v>401</v>
      </c>
      <c r="M108" s="62" t="s">
        <v>402</v>
      </c>
      <c r="N108" s="62" t="s">
        <v>53</v>
      </c>
      <c r="O108" s="62" t="s">
        <v>410</v>
      </c>
      <c r="P108" s="81">
        <v>40697</v>
      </c>
      <c r="Q108" s="62" t="s">
        <v>127</v>
      </c>
      <c r="R108" s="62" t="s">
        <v>371</v>
      </c>
      <c r="S108" s="62" t="s">
        <v>61</v>
      </c>
      <c r="T108" s="81">
        <v>45231</v>
      </c>
      <c r="U108" s="81">
        <v>45260</v>
      </c>
      <c r="V108" s="62" t="s">
        <v>225</v>
      </c>
      <c r="W108" s="80">
        <v>0.01</v>
      </c>
      <c r="X108" s="82">
        <v>3</v>
      </c>
    </row>
    <row r="109" spans="1:24" s="1" customFormat="1">
      <c r="A109" s="62" t="s">
        <v>619</v>
      </c>
      <c r="B109" s="62" t="s">
        <v>620</v>
      </c>
      <c r="C109" s="62" t="s">
        <v>619</v>
      </c>
      <c r="D109" s="62" t="s">
        <v>620</v>
      </c>
      <c r="E109" s="62" t="s">
        <v>417</v>
      </c>
      <c r="F109" s="62" t="s">
        <v>660</v>
      </c>
      <c r="G109" s="62" t="s">
        <v>399</v>
      </c>
      <c r="H109" s="62" t="s">
        <v>398</v>
      </c>
      <c r="I109" s="62" t="s">
        <v>378</v>
      </c>
      <c r="J109" s="62" t="s">
        <v>653</v>
      </c>
      <c r="K109" s="62" t="s">
        <v>53</v>
      </c>
      <c r="L109" s="62" t="s">
        <v>401</v>
      </c>
      <c r="M109" s="62" t="s">
        <v>402</v>
      </c>
      <c r="N109" s="62" t="s">
        <v>53</v>
      </c>
      <c r="O109" s="62" t="s">
        <v>410</v>
      </c>
      <c r="P109" s="81">
        <v>40697</v>
      </c>
      <c r="Q109" s="62" t="s">
        <v>127</v>
      </c>
      <c r="R109" s="62" t="s">
        <v>371</v>
      </c>
      <c r="S109" s="62" t="s">
        <v>61</v>
      </c>
      <c r="T109" s="81">
        <v>45231</v>
      </c>
      <c r="U109" s="81">
        <v>45260</v>
      </c>
      <c r="V109" s="62" t="s">
        <v>195</v>
      </c>
      <c r="W109" s="80">
        <v>0.2</v>
      </c>
      <c r="X109" s="82">
        <v>59</v>
      </c>
    </row>
    <row r="110" spans="1:24" s="1" customFormat="1">
      <c r="A110" s="62" t="s">
        <v>619</v>
      </c>
      <c r="B110" s="62" t="s">
        <v>620</v>
      </c>
      <c r="C110" s="62" t="s">
        <v>619</v>
      </c>
      <c r="D110" s="62" t="s">
        <v>620</v>
      </c>
      <c r="E110" s="62" t="s">
        <v>417</v>
      </c>
      <c r="F110" s="62" t="s">
        <v>660</v>
      </c>
      <c r="G110" s="62" t="s">
        <v>399</v>
      </c>
      <c r="H110" s="62" t="s">
        <v>398</v>
      </c>
      <c r="I110" s="62" t="s">
        <v>378</v>
      </c>
      <c r="J110" s="62" t="s">
        <v>653</v>
      </c>
      <c r="K110" s="62" t="s">
        <v>53</v>
      </c>
      <c r="L110" s="62" t="s">
        <v>401</v>
      </c>
      <c r="M110" s="62" t="s">
        <v>402</v>
      </c>
      <c r="N110" s="62" t="s">
        <v>53</v>
      </c>
      <c r="O110" s="62" t="s">
        <v>401</v>
      </c>
      <c r="P110" s="81">
        <v>40697</v>
      </c>
      <c r="Q110" s="62" t="s">
        <v>128</v>
      </c>
      <c r="R110" s="62" t="s">
        <v>371</v>
      </c>
      <c r="S110" s="62" t="s">
        <v>61</v>
      </c>
      <c r="T110" s="81">
        <v>45231</v>
      </c>
      <c r="U110" s="81">
        <v>45260</v>
      </c>
      <c r="V110" s="62" t="s">
        <v>225</v>
      </c>
      <c r="W110" s="80">
        <v>0.14000000000000001</v>
      </c>
      <c r="X110" s="82">
        <v>33</v>
      </c>
    </row>
    <row r="111" spans="1:24" s="1" customFormat="1">
      <c r="A111" s="62" t="s">
        <v>619</v>
      </c>
      <c r="B111" s="62" t="s">
        <v>620</v>
      </c>
      <c r="C111" s="62" t="s">
        <v>619</v>
      </c>
      <c r="D111" s="62" t="s">
        <v>620</v>
      </c>
      <c r="E111" s="62" t="s">
        <v>417</v>
      </c>
      <c r="F111" s="62" t="s">
        <v>660</v>
      </c>
      <c r="G111" s="62" t="s">
        <v>399</v>
      </c>
      <c r="H111" s="62" t="s">
        <v>398</v>
      </c>
      <c r="I111" s="62" t="s">
        <v>378</v>
      </c>
      <c r="J111" s="62" t="s">
        <v>653</v>
      </c>
      <c r="K111" s="62" t="s">
        <v>53</v>
      </c>
      <c r="L111" s="62" t="s">
        <v>401</v>
      </c>
      <c r="M111" s="62" t="s">
        <v>402</v>
      </c>
      <c r="N111" s="62" t="s">
        <v>53</v>
      </c>
      <c r="O111" s="62" t="s">
        <v>401</v>
      </c>
      <c r="P111" s="81">
        <v>40697</v>
      </c>
      <c r="Q111" s="62" t="s">
        <v>128</v>
      </c>
      <c r="R111" s="62" t="s">
        <v>371</v>
      </c>
      <c r="S111" s="62" t="s">
        <v>61</v>
      </c>
      <c r="T111" s="81">
        <v>45231</v>
      </c>
      <c r="U111" s="81">
        <v>45260</v>
      </c>
      <c r="V111" s="62" t="s">
        <v>195</v>
      </c>
      <c r="W111" s="80">
        <v>0.38</v>
      </c>
      <c r="X111" s="82">
        <v>117</v>
      </c>
    </row>
    <row r="112" spans="1:24" s="1" customFormat="1">
      <c r="A112" s="62" t="s">
        <v>619</v>
      </c>
      <c r="B112" s="62" t="s">
        <v>620</v>
      </c>
      <c r="C112" s="62" t="s">
        <v>619</v>
      </c>
      <c r="D112" s="62" t="s">
        <v>620</v>
      </c>
      <c r="E112" s="62" t="s">
        <v>417</v>
      </c>
      <c r="F112" s="62" t="s">
        <v>660</v>
      </c>
      <c r="G112" s="62" t="s">
        <v>399</v>
      </c>
      <c r="H112" s="62" t="s">
        <v>398</v>
      </c>
      <c r="I112" s="62" t="s">
        <v>378</v>
      </c>
      <c r="J112" s="62" t="s">
        <v>653</v>
      </c>
      <c r="K112" s="62" t="s">
        <v>53</v>
      </c>
      <c r="L112" s="62" t="s">
        <v>401</v>
      </c>
      <c r="M112" s="62" t="s">
        <v>402</v>
      </c>
      <c r="N112" s="62" t="s">
        <v>53</v>
      </c>
      <c r="O112" s="62" t="s">
        <v>411</v>
      </c>
      <c r="P112" s="81">
        <v>40697</v>
      </c>
      <c r="Q112" s="62" t="s">
        <v>129</v>
      </c>
      <c r="R112" s="62" t="s">
        <v>371</v>
      </c>
      <c r="S112" s="62" t="s">
        <v>61</v>
      </c>
      <c r="T112" s="81">
        <v>45231</v>
      </c>
      <c r="U112" s="81">
        <v>45260</v>
      </c>
      <c r="V112" s="62" t="s">
        <v>225</v>
      </c>
      <c r="W112" s="80">
        <v>0.03</v>
      </c>
      <c r="X112" s="82">
        <v>8</v>
      </c>
    </row>
    <row r="113" spans="1:24" s="1" customFormat="1">
      <c r="A113" s="62" t="s">
        <v>619</v>
      </c>
      <c r="B113" s="62" t="s">
        <v>620</v>
      </c>
      <c r="C113" s="62" t="s">
        <v>619</v>
      </c>
      <c r="D113" s="62" t="s">
        <v>620</v>
      </c>
      <c r="E113" s="62" t="s">
        <v>417</v>
      </c>
      <c r="F113" s="62" t="s">
        <v>660</v>
      </c>
      <c r="G113" s="62" t="s">
        <v>399</v>
      </c>
      <c r="H113" s="62" t="s">
        <v>398</v>
      </c>
      <c r="I113" s="62" t="s">
        <v>378</v>
      </c>
      <c r="J113" s="62" t="s">
        <v>653</v>
      </c>
      <c r="K113" s="62" t="s">
        <v>53</v>
      </c>
      <c r="L113" s="62" t="s">
        <v>401</v>
      </c>
      <c r="M113" s="62" t="s">
        <v>402</v>
      </c>
      <c r="N113" s="62" t="s">
        <v>53</v>
      </c>
      <c r="O113" s="62" t="s">
        <v>411</v>
      </c>
      <c r="P113" s="81">
        <v>40697</v>
      </c>
      <c r="Q113" s="62" t="s">
        <v>129</v>
      </c>
      <c r="R113" s="62" t="s">
        <v>371</v>
      </c>
      <c r="S113" s="62" t="s">
        <v>61</v>
      </c>
      <c r="T113" s="81">
        <v>45231</v>
      </c>
      <c r="U113" s="81">
        <v>45260</v>
      </c>
      <c r="V113" s="62" t="s">
        <v>195</v>
      </c>
      <c r="W113" s="80">
        <v>0.01</v>
      </c>
      <c r="X113" s="82">
        <v>2</v>
      </c>
    </row>
    <row r="114" spans="1:24" s="1" customFormat="1">
      <c r="A114" s="62" t="s">
        <v>619</v>
      </c>
      <c r="B114" s="62" t="s">
        <v>620</v>
      </c>
      <c r="C114" s="62" t="s">
        <v>619</v>
      </c>
      <c r="D114" s="62" t="s">
        <v>620</v>
      </c>
      <c r="E114" s="62" t="s">
        <v>417</v>
      </c>
      <c r="F114" s="62" t="s">
        <v>660</v>
      </c>
      <c r="G114" s="62" t="s">
        <v>399</v>
      </c>
      <c r="H114" s="62" t="s">
        <v>398</v>
      </c>
      <c r="I114" s="62" t="s">
        <v>378</v>
      </c>
      <c r="J114" s="62" t="s">
        <v>653</v>
      </c>
      <c r="K114" s="62" t="s">
        <v>53</v>
      </c>
      <c r="L114" s="62" t="s">
        <v>401</v>
      </c>
      <c r="M114" s="62" t="s">
        <v>402</v>
      </c>
      <c r="N114" s="62" t="s">
        <v>53</v>
      </c>
      <c r="O114" s="62" t="s">
        <v>412</v>
      </c>
      <c r="P114" s="81">
        <v>40697</v>
      </c>
      <c r="Q114" s="62" t="s">
        <v>130</v>
      </c>
      <c r="R114" s="62" t="s">
        <v>371</v>
      </c>
      <c r="S114" s="62" t="s">
        <v>61</v>
      </c>
      <c r="T114" s="81">
        <v>45231</v>
      </c>
      <c r="U114" s="81">
        <v>45260</v>
      </c>
      <c r="V114" s="62" t="s">
        <v>225</v>
      </c>
      <c r="W114" s="80">
        <v>0.03</v>
      </c>
      <c r="X114" s="82">
        <v>8</v>
      </c>
    </row>
    <row r="115" spans="1:24" s="1" customFormat="1">
      <c r="A115" s="62" t="s">
        <v>619</v>
      </c>
      <c r="B115" s="62" t="s">
        <v>620</v>
      </c>
      <c r="C115" s="62" t="s">
        <v>619</v>
      </c>
      <c r="D115" s="62" t="s">
        <v>620</v>
      </c>
      <c r="E115" s="62" t="s">
        <v>417</v>
      </c>
      <c r="F115" s="62" t="s">
        <v>660</v>
      </c>
      <c r="G115" s="62" t="s">
        <v>399</v>
      </c>
      <c r="H115" s="62" t="s">
        <v>398</v>
      </c>
      <c r="I115" s="62" t="s">
        <v>378</v>
      </c>
      <c r="J115" s="62" t="s">
        <v>653</v>
      </c>
      <c r="K115" s="62" t="s">
        <v>53</v>
      </c>
      <c r="L115" s="62" t="s">
        <v>401</v>
      </c>
      <c r="M115" s="62" t="s">
        <v>402</v>
      </c>
      <c r="N115" s="62" t="s">
        <v>53</v>
      </c>
      <c r="O115" s="62" t="s">
        <v>412</v>
      </c>
      <c r="P115" s="81">
        <v>40697</v>
      </c>
      <c r="Q115" s="62" t="s">
        <v>130</v>
      </c>
      <c r="R115" s="62" t="s">
        <v>371</v>
      </c>
      <c r="S115" s="62" t="s">
        <v>61</v>
      </c>
      <c r="T115" s="81">
        <v>45231</v>
      </c>
      <c r="U115" s="81">
        <v>45260</v>
      </c>
      <c r="V115" s="62" t="s">
        <v>195</v>
      </c>
      <c r="W115" s="80">
        <v>0.01</v>
      </c>
      <c r="X115" s="82">
        <v>4</v>
      </c>
    </row>
    <row r="116" spans="1:24" s="1" customFormat="1">
      <c r="A116" s="62" t="s">
        <v>619</v>
      </c>
      <c r="B116" s="62" t="s">
        <v>620</v>
      </c>
      <c r="C116" s="62" t="s">
        <v>619</v>
      </c>
      <c r="D116" s="62" t="s">
        <v>620</v>
      </c>
      <c r="E116" s="62" t="s">
        <v>397</v>
      </c>
      <c r="F116" s="62" t="s">
        <v>398</v>
      </c>
      <c r="G116" s="62" t="s">
        <v>399</v>
      </c>
      <c r="H116" s="62" t="s">
        <v>398</v>
      </c>
      <c r="I116" s="62" t="s">
        <v>378</v>
      </c>
      <c r="J116" s="62" t="s">
        <v>653</v>
      </c>
      <c r="K116" s="62" t="s">
        <v>53</v>
      </c>
      <c r="L116" s="62" t="s">
        <v>401</v>
      </c>
      <c r="M116" s="62" t="s">
        <v>402</v>
      </c>
      <c r="N116" s="62" t="s">
        <v>53</v>
      </c>
      <c r="O116" s="62" t="s">
        <v>403</v>
      </c>
      <c r="P116" s="81">
        <v>40697</v>
      </c>
      <c r="Q116" s="62" t="s">
        <v>119</v>
      </c>
      <c r="R116" s="62" t="s">
        <v>371</v>
      </c>
      <c r="S116" s="62" t="s">
        <v>61</v>
      </c>
      <c r="T116" s="81">
        <v>45231</v>
      </c>
      <c r="U116" s="81">
        <v>45260</v>
      </c>
      <c r="V116" s="62" t="s">
        <v>194</v>
      </c>
      <c r="W116" s="80">
        <v>1.1499999999999999</v>
      </c>
      <c r="X116" s="82">
        <v>100</v>
      </c>
    </row>
    <row r="117" spans="1:24" s="1" customFormat="1">
      <c r="A117" s="62" t="s">
        <v>619</v>
      </c>
      <c r="B117" s="62" t="s">
        <v>620</v>
      </c>
      <c r="C117" s="62" t="s">
        <v>619</v>
      </c>
      <c r="D117" s="62" t="s">
        <v>620</v>
      </c>
      <c r="E117" s="62" t="s">
        <v>397</v>
      </c>
      <c r="F117" s="62" t="s">
        <v>398</v>
      </c>
      <c r="G117" s="62" t="s">
        <v>399</v>
      </c>
      <c r="H117" s="62" t="s">
        <v>398</v>
      </c>
      <c r="I117" s="62" t="s">
        <v>378</v>
      </c>
      <c r="J117" s="62" t="s">
        <v>653</v>
      </c>
      <c r="K117" s="62" t="s">
        <v>53</v>
      </c>
      <c r="L117" s="62" t="s">
        <v>401</v>
      </c>
      <c r="M117" s="62" t="s">
        <v>402</v>
      </c>
      <c r="N117" s="62" t="s">
        <v>53</v>
      </c>
      <c r="O117" s="62" t="s">
        <v>403</v>
      </c>
      <c r="P117" s="81">
        <v>40697</v>
      </c>
      <c r="Q117" s="62" t="s">
        <v>119</v>
      </c>
      <c r="R117" s="62" t="s">
        <v>371</v>
      </c>
      <c r="S117" s="62" t="s">
        <v>61</v>
      </c>
      <c r="T117" s="81">
        <v>45231</v>
      </c>
      <c r="U117" s="81">
        <v>45260</v>
      </c>
      <c r="V117" s="62" t="s">
        <v>195</v>
      </c>
      <c r="W117" s="80">
        <v>0.16</v>
      </c>
      <c r="X117" s="82">
        <v>30</v>
      </c>
    </row>
    <row r="118" spans="1:24" s="1" customFormat="1">
      <c r="A118" s="62" t="s">
        <v>619</v>
      </c>
      <c r="B118" s="62" t="s">
        <v>620</v>
      </c>
      <c r="C118" s="62" t="s">
        <v>619</v>
      </c>
      <c r="D118" s="62" t="s">
        <v>620</v>
      </c>
      <c r="E118" s="62" t="s">
        <v>397</v>
      </c>
      <c r="F118" s="62" t="s">
        <v>398</v>
      </c>
      <c r="G118" s="62" t="s">
        <v>399</v>
      </c>
      <c r="H118" s="62" t="s">
        <v>398</v>
      </c>
      <c r="I118" s="62" t="s">
        <v>378</v>
      </c>
      <c r="J118" s="62" t="s">
        <v>653</v>
      </c>
      <c r="K118" s="62" t="s">
        <v>53</v>
      </c>
      <c r="L118" s="62" t="s">
        <v>401</v>
      </c>
      <c r="M118" s="62" t="s">
        <v>402</v>
      </c>
      <c r="N118" s="62" t="s">
        <v>53</v>
      </c>
      <c r="O118" s="62" t="s">
        <v>403</v>
      </c>
      <c r="P118" s="81">
        <v>40697</v>
      </c>
      <c r="Q118" s="62" t="s">
        <v>119</v>
      </c>
      <c r="R118" s="62" t="s">
        <v>371</v>
      </c>
      <c r="S118" s="62" t="s">
        <v>61</v>
      </c>
      <c r="T118" s="81">
        <v>45231</v>
      </c>
      <c r="U118" s="81">
        <v>45260</v>
      </c>
      <c r="V118" s="62" t="s">
        <v>192</v>
      </c>
      <c r="W118" s="80">
        <v>10.53</v>
      </c>
      <c r="X118" s="82">
        <v>2416</v>
      </c>
    </row>
    <row r="119" spans="1:24" s="1" customFormat="1">
      <c r="A119" s="62" t="s">
        <v>619</v>
      </c>
      <c r="B119" s="62" t="s">
        <v>620</v>
      </c>
      <c r="C119" s="62" t="s">
        <v>619</v>
      </c>
      <c r="D119" s="62" t="s">
        <v>620</v>
      </c>
      <c r="E119" s="62" t="s">
        <v>397</v>
      </c>
      <c r="F119" s="62" t="s">
        <v>398</v>
      </c>
      <c r="G119" s="62" t="s">
        <v>399</v>
      </c>
      <c r="H119" s="62" t="s">
        <v>398</v>
      </c>
      <c r="I119" s="62" t="s">
        <v>378</v>
      </c>
      <c r="J119" s="62" t="s">
        <v>653</v>
      </c>
      <c r="K119" s="62" t="s">
        <v>53</v>
      </c>
      <c r="L119" s="62" t="s">
        <v>401</v>
      </c>
      <c r="M119" s="62" t="s">
        <v>402</v>
      </c>
      <c r="N119" s="62" t="s">
        <v>53</v>
      </c>
      <c r="O119" s="62" t="s">
        <v>403</v>
      </c>
      <c r="P119" s="81">
        <v>40697</v>
      </c>
      <c r="Q119" s="62" t="s">
        <v>119</v>
      </c>
      <c r="R119" s="62" t="s">
        <v>371</v>
      </c>
      <c r="S119" s="62" t="s">
        <v>61</v>
      </c>
      <c r="T119" s="81">
        <v>45231</v>
      </c>
      <c r="U119" s="81">
        <v>45260</v>
      </c>
      <c r="V119" s="62" t="s">
        <v>418</v>
      </c>
      <c r="W119" s="80">
        <v>0.13</v>
      </c>
      <c r="X119" s="82">
        <v>6</v>
      </c>
    </row>
    <row r="120" spans="1:24" s="1" customFormat="1">
      <c r="A120" s="62" t="s">
        <v>619</v>
      </c>
      <c r="B120" s="62" t="s">
        <v>620</v>
      </c>
      <c r="C120" s="62" t="s">
        <v>619</v>
      </c>
      <c r="D120" s="62" t="s">
        <v>620</v>
      </c>
      <c r="E120" s="62" t="s">
        <v>397</v>
      </c>
      <c r="F120" s="62" t="s">
        <v>398</v>
      </c>
      <c r="G120" s="62" t="s">
        <v>399</v>
      </c>
      <c r="H120" s="62" t="s">
        <v>398</v>
      </c>
      <c r="I120" s="62" t="s">
        <v>378</v>
      </c>
      <c r="J120" s="62" t="s">
        <v>653</v>
      </c>
      <c r="K120" s="62" t="s">
        <v>53</v>
      </c>
      <c r="L120" s="62" t="s">
        <v>401</v>
      </c>
      <c r="M120" s="62" t="s">
        <v>402</v>
      </c>
      <c r="N120" s="62" t="s">
        <v>53</v>
      </c>
      <c r="O120" s="62" t="s">
        <v>403</v>
      </c>
      <c r="P120" s="81">
        <v>40697</v>
      </c>
      <c r="Q120" s="62" t="s">
        <v>119</v>
      </c>
      <c r="R120" s="62" t="s">
        <v>371</v>
      </c>
      <c r="S120" s="62" t="s">
        <v>61</v>
      </c>
      <c r="T120" s="81">
        <v>45231</v>
      </c>
      <c r="U120" s="81">
        <v>45260</v>
      </c>
      <c r="V120" s="62" t="s">
        <v>193</v>
      </c>
      <c r="W120" s="80">
        <v>0.81</v>
      </c>
      <c r="X120" s="82">
        <v>85</v>
      </c>
    </row>
    <row r="121" spans="1:24" s="1" customFormat="1">
      <c r="A121" s="62" t="s">
        <v>619</v>
      </c>
      <c r="B121" s="62" t="s">
        <v>620</v>
      </c>
      <c r="C121" s="62" t="s">
        <v>619</v>
      </c>
      <c r="D121" s="62" t="s">
        <v>620</v>
      </c>
      <c r="E121" s="62" t="s">
        <v>397</v>
      </c>
      <c r="F121" s="62" t="s">
        <v>398</v>
      </c>
      <c r="G121" s="62" t="s">
        <v>399</v>
      </c>
      <c r="H121" s="62" t="s">
        <v>398</v>
      </c>
      <c r="I121" s="62" t="s">
        <v>378</v>
      </c>
      <c r="J121" s="62" t="s">
        <v>653</v>
      </c>
      <c r="K121" s="62" t="s">
        <v>53</v>
      </c>
      <c r="L121" s="62" t="s">
        <v>401</v>
      </c>
      <c r="M121" s="62" t="s">
        <v>402</v>
      </c>
      <c r="N121" s="62" t="s">
        <v>53</v>
      </c>
      <c r="O121" s="62" t="s">
        <v>403</v>
      </c>
      <c r="P121" s="81">
        <v>40697</v>
      </c>
      <c r="Q121" s="62" t="s">
        <v>119</v>
      </c>
      <c r="R121" s="62" t="s">
        <v>371</v>
      </c>
      <c r="S121" s="62" t="s">
        <v>61</v>
      </c>
      <c r="T121" s="81">
        <v>45200</v>
      </c>
      <c r="U121" s="81">
        <v>45230</v>
      </c>
      <c r="V121" s="62" t="s">
        <v>220</v>
      </c>
      <c r="W121" s="80">
        <v>0.12</v>
      </c>
      <c r="X121" s="82">
        <v>13</v>
      </c>
    </row>
    <row r="122" spans="1:24" s="1" customFormat="1">
      <c r="A122" s="62" t="s">
        <v>619</v>
      </c>
      <c r="B122" s="62" t="s">
        <v>620</v>
      </c>
      <c r="C122" s="62" t="s">
        <v>619</v>
      </c>
      <c r="D122" s="62" t="s">
        <v>620</v>
      </c>
      <c r="E122" s="62" t="s">
        <v>397</v>
      </c>
      <c r="F122" s="62" t="s">
        <v>398</v>
      </c>
      <c r="G122" s="62" t="s">
        <v>399</v>
      </c>
      <c r="H122" s="62" t="s">
        <v>398</v>
      </c>
      <c r="I122" s="62" t="s">
        <v>378</v>
      </c>
      <c r="J122" s="62" t="s">
        <v>653</v>
      </c>
      <c r="K122" s="62" t="s">
        <v>53</v>
      </c>
      <c r="L122" s="62" t="s">
        <v>401</v>
      </c>
      <c r="M122" s="62" t="s">
        <v>402</v>
      </c>
      <c r="N122" s="62" t="s">
        <v>53</v>
      </c>
      <c r="O122" s="62" t="s">
        <v>403</v>
      </c>
      <c r="P122" s="81">
        <v>40697</v>
      </c>
      <c r="Q122" s="62" t="s">
        <v>119</v>
      </c>
      <c r="R122" s="62" t="s">
        <v>371</v>
      </c>
      <c r="S122" s="62" t="s">
        <v>61</v>
      </c>
      <c r="T122" s="81">
        <v>45200</v>
      </c>
      <c r="U122" s="81">
        <v>45230</v>
      </c>
      <c r="V122" s="62" t="s">
        <v>414</v>
      </c>
      <c r="W122" s="80">
        <v>0.28999999999999998</v>
      </c>
      <c r="X122" s="82">
        <v>26</v>
      </c>
    </row>
    <row r="123" spans="1:24" s="1" customFormat="1">
      <c r="A123" s="62" t="s">
        <v>619</v>
      </c>
      <c r="B123" s="62" t="s">
        <v>620</v>
      </c>
      <c r="C123" s="62" t="s">
        <v>619</v>
      </c>
      <c r="D123" s="62" t="s">
        <v>620</v>
      </c>
      <c r="E123" s="62" t="s">
        <v>397</v>
      </c>
      <c r="F123" s="62" t="s">
        <v>398</v>
      </c>
      <c r="G123" s="62" t="s">
        <v>399</v>
      </c>
      <c r="H123" s="62" t="s">
        <v>398</v>
      </c>
      <c r="I123" s="62" t="s">
        <v>378</v>
      </c>
      <c r="J123" s="62" t="s">
        <v>653</v>
      </c>
      <c r="K123" s="62" t="s">
        <v>53</v>
      </c>
      <c r="L123" s="62" t="s">
        <v>401</v>
      </c>
      <c r="M123" s="62" t="s">
        <v>402</v>
      </c>
      <c r="N123" s="62" t="s">
        <v>53</v>
      </c>
      <c r="O123" s="62" t="s">
        <v>403</v>
      </c>
      <c r="P123" s="81">
        <v>40697</v>
      </c>
      <c r="Q123" s="62" t="s">
        <v>119</v>
      </c>
      <c r="R123" s="62" t="s">
        <v>371</v>
      </c>
      <c r="S123" s="62" t="s">
        <v>61</v>
      </c>
      <c r="T123" s="81">
        <v>45139</v>
      </c>
      <c r="U123" s="81">
        <v>45169</v>
      </c>
      <c r="V123" s="62" t="s">
        <v>416</v>
      </c>
      <c r="W123" s="80">
        <v>0.89</v>
      </c>
      <c r="X123" s="82">
        <v>46</v>
      </c>
    </row>
    <row r="124" spans="1:24" s="1" customFormat="1">
      <c r="A124" s="62" t="s">
        <v>619</v>
      </c>
      <c r="B124" s="62" t="s">
        <v>620</v>
      </c>
      <c r="C124" s="62" t="s">
        <v>619</v>
      </c>
      <c r="D124" s="62" t="s">
        <v>620</v>
      </c>
      <c r="E124" s="62" t="s">
        <v>397</v>
      </c>
      <c r="F124" s="62" t="s">
        <v>398</v>
      </c>
      <c r="G124" s="62" t="s">
        <v>399</v>
      </c>
      <c r="H124" s="62" t="s">
        <v>398</v>
      </c>
      <c r="I124" s="62" t="s">
        <v>378</v>
      </c>
      <c r="J124" s="62" t="s">
        <v>653</v>
      </c>
      <c r="K124" s="62" t="s">
        <v>53</v>
      </c>
      <c r="L124" s="62" t="s">
        <v>401</v>
      </c>
      <c r="M124" s="62" t="s">
        <v>402</v>
      </c>
      <c r="N124" s="62" t="s">
        <v>53</v>
      </c>
      <c r="O124" s="62" t="s">
        <v>403</v>
      </c>
      <c r="P124" s="81">
        <v>40697</v>
      </c>
      <c r="Q124" s="62" t="s">
        <v>119</v>
      </c>
      <c r="R124" s="62" t="s">
        <v>371</v>
      </c>
      <c r="S124" s="62" t="s">
        <v>61</v>
      </c>
      <c r="T124" s="81">
        <v>45108</v>
      </c>
      <c r="U124" s="81">
        <v>45138</v>
      </c>
      <c r="V124" s="62" t="s">
        <v>416</v>
      </c>
      <c r="W124" s="80">
        <v>0.1</v>
      </c>
      <c r="X124" s="82">
        <v>0</v>
      </c>
    </row>
    <row r="125" spans="1:24" s="1" customFormat="1">
      <c r="A125" s="62" t="s">
        <v>619</v>
      </c>
      <c r="B125" s="62" t="s">
        <v>620</v>
      </c>
      <c r="C125" s="62" t="s">
        <v>619</v>
      </c>
      <c r="D125" s="62" t="s">
        <v>620</v>
      </c>
      <c r="E125" s="62" t="s">
        <v>397</v>
      </c>
      <c r="F125" s="62" t="s">
        <v>398</v>
      </c>
      <c r="G125" s="62" t="s">
        <v>399</v>
      </c>
      <c r="H125" s="62" t="s">
        <v>398</v>
      </c>
      <c r="I125" s="62" t="s">
        <v>378</v>
      </c>
      <c r="J125" s="62" t="s">
        <v>653</v>
      </c>
      <c r="K125" s="62" t="s">
        <v>53</v>
      </c>
      <c r="L125" s="62" t="s">
        <v>401</v>
      </c>
      <c r="M125" s="62" t="s">
        <v>402</v>
      </c>
      <c r="N125" s="62" t="s">
        <v>53</v>
      </c>
      <c r="O125" s="62" t="s">
        <v>403</v>
      </c>
      <c r="P125" s="81">
        <v>40697</v>
      </c>
      <c r="Q125" s="62" t="s">
        <v>119</v>
      </c>
      <c r="R125" s="62" t="s">
        <v>371</v>
      </c>
      <c r="S125" s="62" t="s">
        <v>61</v>
      </c>
      <c r="T125" s="81">
        <v>45078</v>
      </c>
      <c r="U125" s="81">
        <v>45107</v>
      </c>
      <c r="V125" s="62" t="s">
        <v>416</v>
      </c>
      <c r="W125" s="80">
        <v>0.5</v>
      </c>
      <c r="X125" s="82">
        <v>27</v>
      </c>
    </row>
    <row r="126" spans="1:24" s="1" customFormat="1">
      <c r="A126" s="62" t="s">
        <v>619</v>
      </c>
      <c r="B126" s="62" t="s">
        <v>620</v>
      </c>
      <c r="C126" s="62" t="s">
        <v>619</v>
      </c>
      <c r="D126" s="62" t="s">
        <v>620</v>
      </c>
      <c r="E126" s="62" t="s">
        <v>397</v>
      </c>
      <c r="F126" s="62" t="s">
        <v>398</v>
      </c>
      <c r="G126" s="62" t="s">
        <v>399</v>
      </c>
      <c r="H126" s="62" t="s">
        <v>398</v>
      </c>
      <c r="I126" s="62" t="s">
        <v>378</v>
      </c>
      <c r="J126" s="62" t="s">
        <v>653</v>
      </c>
      <c r="K126" s="62" t="s">
        <v>53</v>
      </c>
      <c r="L126" s="62" t="s">
        <v>401</v>
      </c>
      <c r="M126" s="62" t="s">
        <v>402</v>
      </c>
      <c r="N126" s="62" t="s">
        <v>53</v>
      </c>
      <c r="O126" s="62" t="s">
        <v>403</v>
      </c>
      <c r="P126" s="81">
        <v>40697</v>
      </c>
      <c r="Q126" s="62" t="s">
        <v>119</v>
      </c>
      <c r="R126" s="62" t="s">
        <v>371</v>
      </c>
      <c r="S126" s="62" t="s">
        <v>61</v>
      </c>
      <c r="T126" s="81">
        <v>45017</v>
      </c>
      <c r="U126" s="81">
        <v>45046</v>
      </c>
      <c r="V126" s="62" t="s">
        <v>261</v>
      </c>
      <c r="W126" s="80">
        <v>0.03</v>
      </c>
      <c r="X126" s="82">
        <v>2</v>
      </c>
    </row>
    <row r="127" spans="1:24" s="1" customFormat="1">
      <c r="A127" s="62" t="s">
        <v>619</v>
      </c>
      <c r="B127" s="62" t="s">
        <v>620</v>
      </c>
      <c r="C127" s="62" t="s">
        <v>619</v>
      </c>
      <c r="D127" s="62" t="s">
        <v>620</v>
      </c>
      <c r="E127" s="62" t="s">
        <v>397</v>
      </c>
      <c r="F127" s="62" t="s">
        <v>398</v>
      </c>
      <c r="G127" s="62" t="s">
        <v>399</v>
      </c>
      <c r="H127" s="62" t="s">
        <v>398</v>
      </c>
      <c r="I127" s="62" t="s">
        <v>378</v>
      </c>
      <c r="J127" s="62" t="s">
        <v>653</v>
      </c>
      <c r="K127" s="62" t="s">
        <v>53</v>
      </c>
      <c r="L127" s="62" t="s">
        <v>401</v>
      </c>
      <c r="M127" s="62" t="s">
        <v>402</v>
      </c>
      <c r="N127" s="62" t="s">
        <v>53</v>
      </c>
      <c r="O127" s="62" t="s">
        <v>404</v>
      </c>
      <c r="P127" s="81">
        <v>40697</v>
      </c>
      <c r="Q127" s="62" t="s">
        <v>120</v>
      </c>
      <c r="R127" s="62" t="s">
        <v>371</v>
      </c>
      <c r="S127" s="62" t="s">
        <v>61</v>
      </c>
      <c r="T127" s="81">
        <v>45231</v>
      </c>
      <c r="U127" s="81">
        <v>45260</v>
      </c>
      <c r="V127" s="62" t="s">
        <v>194</v>
      </c>
      <c r="W127" s="80">
        <v>0.94</v>
      </c>
      <c r="X127" s="82">
        <v>81</v>
      </c>
    </row>
    <row r="128" spans="1:24" s="1" customFormat="1">
      <c r="A128" s="62" t="s">
        <v>619</v>
      </c>
      <c r="B128" s="62" t="s">
        <v>620</v>
      </c>
      <c r="C128" s="62" t="s">
        <v>619</v>
      </c>
      <c r="D128" s="62" t="s">
        <v>620</v>
      </c>
      <c r="E128" s="62" t="s">
        <v>397</v>
      </c>
      <c r="F128" s="62" t="s">
        <v>398</v>
      </c>
      <c r="G128" s="62" t="s">
        <v>399</v>
      </c>
      <c r="H128" s="62" t="s">
        <v>398</v>
      </c>
      <c r="I128" s="62" t="s">
        <v>378</v>
      </c>
      <c r="J128" s="62" t="s">
        <v>653</v>
      </c>
      <c r="K128" s="62" t="s">
        <v>53</v>
      </c>
      <c r="L128" s="62" t="s">
        <v>401</v>
      </c>
      <c r="M128" s="62" t="s">
        <v>402</v>
      </c>
      <c r="N128" s="62" t="s">
        <v>53</v>
      </c>
      <c r="O128" s="62" t="s">
        <v>404</v>
      </c>
      <c r="P128" s="81">
        <v>40697</v>
      </c>
      <c r="Q128" s="62" t="s">
        <v>120</v>
      </c>
      <c r="R128" s="62" t="s">
        <v>371</v>
      </c>
      <c r="S128" s="62" t="s">
        <v>61</v>
      </c>
      <c r="T128" s="81">
        <v>45231</v>
      </c>
      <c r="U128" s="81">
        <v>45260</v>
      </c>
      <c r="V128" s="62" t="s">
        <v>195</v>
      </c>
      <c r="W128" s="80">
        <v>0.28000000000000003</v>
      </c>
      <c r="X128" s="82">
        <v>53</v>
      </c>
    </row>
    <row r="129" spans="1:24" s="1" customFormat="1">
      <c r="A129" s="62" t="s">
        <v>619</v>
      </c>
      <c r="B129" s="62" t="s">
        <v>620</v>
      </c>
      <c r="C129" s="62" t="s">
        <v>619</v>
      </c>
      <c r="D129" s="62" t="s">
        <v>620</v>
      </c>
      <c r="E129" s="62" t="s">
        <v>397</v>
      </c>
      <c r="F129" s="62" t="s">
        <v>398</v>
      </c>
      <c r="G129" s="62" t="s">
        <v>399</v>
      </c>
      <c r="H129" s="62" t="s">
        <v>398</v>
      </c>
      <c r="I129" s="62" t="s">
        <v>378</v>
      </c>
      <c r="J129" s="62" t="s">
        <v>653</v>
      </c>
      <c r="K129" s="62" t="s">
        <v>53</v>
      </c>
      <c r="L129" s="62" t="s">
        <v>401</v>
      </c>
      <c r="M129" s="62" t="s">
        <v>402</v>
      </c>
      <c r="N129" s="62" t="s">
        <v>53</v>
      </c>
      <c r="O129" s="62" t="s">
        <v>404</v>
      </c>
      <c r="P129" s="81">
        <v>40697</v>
      </c>
      <c r="Q129" s="62" t="s">
        <v>120</v>
      </c>
      <c r="R129" s="62" t="s">
        <v>371</v>
      </c>
      <c r="S129" s="62" t="s">
        <v>61</v>
      </c>
      <c r="T129" s="81">
        <v>45231</v>
      </c>
      <c r="U129" s="81">
        <v>45260</v>
      </c>
      <c r="V129" s="62" t="s">
        <v>192</v>
      </c>
      <c r="W129" s="80">
        <v>48.18</v>
      </c>
      <c r="X129" s="82">
        <v>11038</v>
      </c>
    </row>
    <row r="130" spans="1:24" s="1" customFormat="1">
      <c r="A130" s="62" t="s">
        <v>619</v>
      </c>
      <c r="B130" s="62" t="s">
        <v>620</v>
      </c>
      <c r="C130" s="62" t="s">
        <v>619</v>
      </c>
      <c r="D130" s="62" t="s">
        <v>620</v>
      </c>
      <c r="E130" s="62" t="s">
        <v>397</v>
      </c>
      <c r="F130" s="62" t="s">
        <v>398</v>
      </c>
      <c r="G130" s="62" t="s">
        <v>399</v>
      </c>
      <c r="H130" s="62" t="s">
        <v>398</v>
      </c>
      <c r="I130" s="62" t="s">
        <v>378</v>
      </c>
      <c r="J130" s="62" t="s">
        <v>653</v>
      </c>
      <c r="K130" s="62" t="s">
        <v>53</v>
      </c>
      <c r="L130" s="62" t="s">
        <v>401</v>
      </c>
      <c r="M130" s="62" t="s">
        <v>402</v>
      </c>
      <c r="N130" s="62" t="s">
        <v>53</v>
      </c>
      <c r="O130" s="62" t="s">
        <v>404</v>
      </c>
      <c r="P130" s="81">
        <v>40697</v>
      </c>
      <c r="Q130" s="62" t="s">
        <v>120</v>
      </c>
      <c r="R130" s="62" t="s">
        <v>371</v>
      </c>
      <c r="S130" s="62" t="s">
        <v>61</v>
      </c>
      <c r="T130" s="81">
        <v>45231</v>
      </c>
      <c r="U130" s="81">
        <v>45260</v>
      </c>
      <c r="V130" s="62" t="s">
        <v>418</v>
      </c>
      <c r="W130" s="80">
        <v>0.01</v>
      </c>
      <c r="X130" s="82">
        <v>1</v>
      </c>
    </row>
    <row r="131" spans="1:24" s="1" customFormat="1">
      <c r="A131" s="62" t="s">
        <v>619</v>
      </c>
      <c r="B131" s="62" t="s">
        <v>620</v>
      </c>
      <c r="C131" s="62" t="s">
        <v>619</v>
      </c>
      <c r="D131" s="62" t="s">
        <v>620</v>
      </c>
      <c r="E131" s="62" t="s">
        <v>397</v>
      </c>
      <c r="F131" s="62" t="s">
        <v>398</v>
      </c>
      <c r="G131" s="62" t="s">
        <v>399</v>
      </c>
      <c r="H131" s="62" t="s">
        <v>398</v>
      </c>
      <c r="I131" s="62" t="s">
        <v>378</v>
      </c>
      <c r="J131" s="62" t="s">
        <v>653</v>
      </c>
      <c r="K131" s="62" t="s">
        <v>53</v>
      </c>
      <c r="L131" s="62" t="s">
        <v>401</v>
      </c>
      <c r="M131" s="62" t="s">
        <v>402</v>
      </c>
      <c r="N131" s="62" t="s">
        <v>53</v>
      </c>
      <c r="O131" s="62" t="s">
        <v>404</v>
      </c>
      <c r="P131" s="81">
        <v>40697</v>
      </c>
      <c r="Q131" s="62" t="s">
        <v>120</v>
      </c>
      <c r="R131" s="62" t="s">
        <v>371</v>
      </c>
      <c r="S131" s="62" t="s">
        <v>61</v>
      </c>
      <c r="T131" s="81">
        <v>45231</v>
      </c>
      <c r="U131" s="81">
        <v>45260</v>
      </c>
      <c r="V131" s="62" t="s">
        <v>193</v>
      </c>
      <c r="W131" s="80">
        <v>0.11</v>
      </c>
      <c r="X131" s="82">
        <v>18</v>
      </c>
    </row>
    <row r="132" spans="1:24" s="1" customFormat="1">
      <c r="A132" s="62" t="s">
        <v>619</v>
      </c>
      <c r="B132" s="62" t="s">
        <v>620</v>
      </c>
      <c r="C132" s="62" t="s">
        <v>619</v>
      </c>
      <c r="D132" s="62" t="s">
        <v>620</v>
      </c>
      <c r="E132" s="62" t="s">
        <v>397</v>
      </c>
      <c r="F132" s="62" t="s">
        <v>398</v>
      </c>
      <c r="G132" s="62" t="s">
        <v>399</v>
      </c>
      <c r="H132" s="62" t="s">
        <v>398</v>
      </c>
      <c r="I132" s="62" t="s">
        <v>378</v>
      </c>
      <c r="J132" s="62" t="s">
        <v>653</v>
      </c>
      <c r="K132" s="62" t="s">
        <v>53</v>
      </c>
      <c r="L132" s="62" t="s">
        <v>401</v>
      </c>
      <c r="M132" s="62" t="s">
        <v>402</v>
      </c>
      <c r="N132" s="62" t="s">
        <v>53</v>
      </c>
      <c r="O132" s="62" t="s">
        <v>404</v>
      </c>
      <c r="P132" s="81">
        <v>40697</v>
      </c>
      <c r="Q132" s="62" t="s">
        <v>120</v>
      </c>
      <c r="R132" s="62" t="s">
        <v>371</v>
      </c>
      <c r="S132" s="62" t="s">
        <v>61</v>
      </c>
      <c r="T132" s="81">
        <v>45200</v>
      </c>
      <c r="U132" s="81">
        <v>45230</v>
      </c>
      <c r="V132" s="62" t="s">
        <v>414</v>
      </c>
      <c r="W132" s="80">
        <v>0.21</v>
      </c>
      <c r="X132" s="82">
        <v>19</v>
      </c>
    </row>
    <row r="133" spans="1:24" s="1" customFormat="1">
      <c r="A133" s="62" t="s">
        <v>619</v>
      </c>
      <c r="B133" s="62" t="s">
        <v>620</v>
      </c>
      <c r="C133" s="62" t="s">
        <v>619</v>
      </c>
      <c r="D133" s="62" t="s">
        <v>620</v>
      </c>
      <c r="E133" s="62" t="s">
        <v>397</v>
      </c>
      <c r="F133" s="62" t="s">
        <v>398</v>
      </c>
      <c r="G133" s="62" t="s">
        <v>399</v>
      </c>
      <c r="H133" s="62" t="s">
        <v>398</v>
      </c>
      <c r="I133" s="62" t="s">
        <v>378</v>
      </c>
      <c r="J133" s="62" t="s">
        <v>653</v>
      </c>
      <c r="K133" s="62" t="s">
        <v>53</v>
      </c>
      <c r="L133" s="62" t="s">
        <v>401</v>
      </c>
      <c r="M133" s="62" t="s">
        <v>402</v>
      </c>
      <c r="N133" s="62" t="s">
        <v>53</v>
      </c>
      <c r="O133" s="62" t="s">
        <v>404</v>
      </c>
      <c r="P133" s="81">
        <v>40697</v>
      </c>
      <c r="Q133" s="62" t="s">
        <v>120</v>
      </c>
      <c r="R133" s="62" t="s">
        <v>371</v>
      </c>
      <c r="S133" s="62" t="s">
        <v>61</v>
      </c>
      <c r="T133" s="81">
        <v>45139</v>
      </c>
      <c r="U133" s="81">
        <v>45169</v>
      </c>
      <c r="V133" s="62" t="s">
        <v>416</v>
      </c>
      <c r="W133" s="80">
        <v>0.23</v>
      </c>
      <c r="X133" s="82">
        <v>12</v>
      </c>
    </row>
    <row r="134" spans="1:24" s="1" customFormat="1">
      <c r="A134" s="62" t="s">
        <v>619</v>
      </c>
      <c r="B134" s="62" t="s">
        <v>620</v>
      </c>
      <c r="C134" s="62" t="s">
        <v>619</v>
      </c>
      <c r="D134" s="62" t="s">
        <v>620</v>
      </c>
      <c r="E134" s="62" t="s">
        <v>397</v>
      </c>
      <c r="F134" s="62" t="s">
        <v>398</v>
      </c>
      <c r="G134" s="62" t="s">
        <v>399</v>
      </c>
      <c r="H134" s="62" t="s">
        <v>398</v>
      </c>
      <c r="I134" s="62" t="s">
        <v>378</v>
      </c>
      <c r="J134" s="62" t="s">
        <v>653</v>
      </c>
      <c r="K134" s="62" t="s">
        <v>53</v>
      </c>
      <c r="L134" s="62" t="s">
        <v>401</v>
      </c>
      <c r="M134" s="62" t="s">
        <v>402</v>
      </c>
      <c r="N134" s="62" t="s">
        <v>53</v>
      </c>
      <c r="O134" s="62" t="s">
        <v>404</v>
      </c>
      <c r="P134" s="81">
        <v>40697</v>
      </c>
      <c r="Q134" s="62" t="s">
        <v>120</v>
      </c>
      <c r="R134" s="62" t="s">
        <v>371</v>
      </c>
      <c r="S134" s="62" t="s">
        <v>61</v>
      </c>
      <c r="T134" s="81">
        <v>45108</v>
      </c>
      <c r="U134" s="81">
        <v>45138</v>
      </c>
      <c r="V134" s="62" t="s">
        <v>416</v>
      </c>
      <c r="W134" s="80">
        <v>0.02</v>
      </c>
      <c r="X134" s="82">
        <v>0</v>
      </c>
    </row>
    <row r="135" spans="1:24" s="1" customFormat="1">
      <c r="A135" s="62" t="s">
        <v>619</v>
      </c>
      <c r="B135" s="62" t="s">
        <v>620</v>
      </c>
      <c r="C135" s="62" t="s">
        <v>619</v>
      </c>
      <c r="D135" s="62" t="s">
        <v>620</v>
      </c>
      <c r="E135" s="62" t="s">
        <v>397</v>
      </c>
      <c r="F135" s="62" t="s">
        <v>398</v>
      </c>
      <c r="G135" s="62" t="s">
        <v>399</v>
      </c>
      <c r="H135" s="62" t="s">
        <v>398</v>
      </c>
      <c r="I135" s="62" t="s">
        <v>378</v>
      </c>
      <c r="J135" s="62" t="s">
        <v>653</v>
      </c>
      <c r="K135" s="62" t="s">
        <v>53</v>
      </c>
      <c r="L135" s="62" t="s">
        <v>401</v>
      </c>
      <c r="M135" s="62" t="s">
        <v>402</v>
      </c>
      <c r="N135" s="62" t="s">
        <v>53</v>
      </c>
      <c r="O135" s="62" t="s">
        <v>404</v>
      </c>
      <c r="P135" s="81">
        <v>40697</v>
      </c>
      <c r="Q135" s="62" t="s">
        <v>120</v>
      </c>
      <c r="R135" s="62" t="s">
        <v>371</v>
      </c>
      <c r="S135" s="62" t="s">
        <v>61</v>
      </c>
      <c r="T135" s="81">
        <v>45078</v>
      </c>
      <c r="U135" s="81">
        <v>45107</v>
      </c>
      <c r="V135" s="62" t="s">
        <v>416</v>
      </c>
      <c r="W135" s="80">
        <v>0.19</v>
      </c>
      <c r="X135" s="82">
        <v>10</v>
      </c>
    </row>
    <row r="136" spans="1:24" s="1" customFormat="1">
      <c r="A136" s="62" t="s">
        <v>619</v>
      </c>
      <c r="B136" s="62" t="s">
        <v>620</v>
      </c>
      <c r="C136" s="62" t="s">
        <v>619</v>
      </c>
      <c r="D136" s="62" t="s">
        <v>620</v>
      </c>
      <c r="E136" s="62" t="s">
        <v>397</v>
      </c>
      <c r="F136" s="62" t="s">
        <v>398</v>
      </c>
      <c r="G136" s="62" t="s">
        <v>399</v>
      </c>
      <c r="H136" s="62" t="s">
        <v>398</v>
      </c>
      <c r="I136" s="62" t="s">
        <v>378</v>
      </c>
      <c r="J136" s="62" t="s">
        <v>653</v>
      </c>
      <c r="K136" s="62" t="s">
        <v>53</v>
      </c>
      <c r="L136" s="62" t="s">
        <v>401</v>
      </c>
      <c r="M136" s="62" t="s">
        <v>402</v>
      </c>
      <c r="N136" s="62" t="s">
        <v>53</v>
      </c>
      <c r="O136" s="62" t="s">
        <v>404</v>
      </c>
      <c r="P136" s="81">
        <v>40697</v>
      </c>
      <c r="Q136" s="62" t="s">
        <v>120</v>
      </c>
      <c r="R136" s="62" t="s">
        <v>371</v>
      </c>
      <c r="S136" s="62" t="s">
        <v>61</v>
      </c>
      <c r="T136" s="81">
        <v>45017</v>
      </c>
      <c r="U136" s="81">
        <v>45046</v>
      </c>
      <c r="V136" s="62" t="s">
        <v>261</v>
      </c>
      <c r="W136" s="80">
        <v>0.03</v>
      </c>
      <c r="X136" s="82">
        <v>2</v>
      </c>
    </row>
    <row r="137" spans="1:24" s="1" customFormat="1">
      <c r="A137" s="62" t="s">
        <v>619</v>
      </c>
      <c r="B137" s="62" t="s">
        <v>620</v>
      </c>
      <c r="C137" s="62" t="s">
        <v>619</v>
      </c>
      <c r="D137" s="62" t="s">
        <v>620</v>
      </c>
      <c r="E137" s="62" t="s">
        <v>397</v>
      </c>
      <c r="F137" s="62" t="s">
        <v>398</v>
      </c>
      <c r="G137" s="62" t="s">
        <v>399</v>
      </c>
      <c r="H137" s="62" t="s">
        <v>398</v>
      </c>
      <c r="I137" s="62" t="s">
        <v>378</v>
      </c>
      <c r="J137" s="62" t="s">
        <v>653</v>
      </c>
      <c r="K137" s="62" t="s">
        <v>53</v>
      </c>
      <c r="L137" s="62" t="s">
        <v>401</v>
      </c>
      <c r="M137" s="62" t="s">
        <v>402</v>
      </c>
      <c r="N137" s="62" t="s">
        <v>53</v>
      </c>
      <c r="O137" s="62" t="s">
        <v>405</v>
      </c>
      <c r="P137" s="81">
        <v>40697</v>
      </c>
      <c r="Q137" s="62" t="s">
        <v>122</v>
      </c>
      <c r="R137" s="62" t="s">
        <v>371</v>
      </c>
      <c r="S137" s="62" t="s">
        <v>61</v>
      </c>
      <c r="T137" s="81">
        <v>45231</v>
      </c>
      <c r="U137" s="81">
        <v>45260</v>
      </c>
      <c r="V137" s="62" t="s">
        <v>194</v>
      </c>
      <c r="W137" s="80">
        <v>0.9</v>
      </c>
      <c r="X137" s="82">
        <v>78</v>
      </c>
    </row>
    <row r="138" spans="1:24" s="1" customFormat="1">
      <c r="A138" s="62" t="s">
        <v>619</v>
      </c>
      <c r="B138" s="62" t="s">
        <v>620</v>
      </c>
      <c r="C138" s="62" t="s">
        <v>619</v>
      </c>
      <c r="D138" s="62" t="s">
        <v>620</v>
      </c>
      <c r="E138" s="62" t="s">
        <v>397</v>
      </c>
      <c r="F138" s="62" t="s">
        <v>398</v>
      </c>
      <c r="G138" s="62" t="s">
        <v>399</v>
      </c>
      <c r="H138" s="62" t="s">
        <v>398</v>
      </c>
      <c r="I138" s="62" t="s">
        <v>378</v>
      </c>
      <c r="J138" s="62" t="s">
        <v>653</v>
      </c>
      <c r="K138" s="62" t="s">
        <v>53</v>
      </c>
      <c r="L138" s="62" t="s">
        <v>401</v>
      </c>
      <c r="M138" s="62" t="s">
        <v>402</v>
      </c>
      <c r="N138" s="62" t="s">
        <v>53</v>
      </c>
      <c r="O138" s="62" t="s">
        <v>405</v>
      </c>
      <c r="P138" s="81">
        <v>40697</v>
      </c>
      <c r="Q138" s="62" t="s">
        <v>122</v>
      </c>
      <c r="R138" s="62" t="s">
        <v>371</v>
      </c>
      <c r="S138" s="62" t="s">
        <v>61</v>
      </c>
      <c r="T138" s="81">
        <v>45231</v>
      </c>
      <c r="U138" s="81">
        <v>45260</v>
      </c>
      <c r="V138" s="62" t="s">
        <v>195</v>
      </c>
      <c r="W138" s="80">
        <v>0.16</v>
      </c>
      <c r="X138" s="82">
        <v>33</v>
      </c>
    </row>
    <row r="139" spans="1:24" s="1" customFormat="1">
      <c r="A139" s="62" t="s">
        <v>619</v>
      </c>
      <c r="B139" s="62" t="s">
        <v>620</v>
      </c>
      <c r="C139" s="62" t="s">
        <v>619</v>
      </c>
      <c r="D139" s="62" t="s">
        <v>620</v>
      </c>
      <c r="E139" s="62" t="s">
        <v>397</v>
      </c>
      <c r="F139" s="62" t="s">
        <v>398</v>
      </c>
      <c r="G139" s="62" t="s">
        <v>399</v>
      </c>
      <c r="H139" s="62" t="s">
        <v>398</v>
      </c>
      <c r="I139" s="62" t="s">
        <v>378</v>
      </c>
      <c r="J139" s="62" t="s">
        <v>653</v>
      </c>
      <c r="K139" s="62" t="s">
        <v>53</v>
      </c>
      <c r="L139" s="62" t="s">
        <v>401</v>
      </c>
      <c r="M139" s="62" t="s">
        <v>402</v>
      </c>
      <c r="N139" s="62" t="s">
        <v>53</v>
      </c>
      <c r="O139" s="62" t="s">
        <v>405</v>
      </c>
      <c r="P139" s="81">
        <v>40697</v>
      </c>
      <c r="Q139" s="62" t="s">
        <v>122</v>
      </c>
      <c r="R139" s="62" t="s">
        <v>371</v>
      </c>
      <c r="S139" s="62" t="s">
        <v>61</v>
      </c>
      <c r="T139" s="81">
        <v>45231</v>
      </c>
      <c r="U139" s="81">
        <v>45260</v>
      </c>
      <c r="V139" s="62" t="s">
        <v>192</v>
      </c>
      <c r="W139" s="80">
        <v>4.3600000000000003</v>
      </c>
      <c r="X139" s="82">
        <v>988</v>
      </c>
    </row>
    <row r="140" spans="1:24" s="1" customFormat="1">
      <c r="A140" s="62" t="s">
        <v>619</v>
      </c>
      <c r="B140" s="62" t="s">
        <v>620</v>
      </c>
      <c r="C140" s="62" t="s">
        <v>619</v>
      </c>
      <c r="D140" s="62" t="s">
        <v>620</v>
      </c>
      <c r="E140" s="62" t="s">
        <v>397</v>
      </c>
      <c r="F140" s="62" t="s">
        <v>398</v>
      </c>
      <c r="G140" s="62" t="s">
        <v>399</v>
      </c>
      <c r="H140" s="62" t="s">
        <v>398</v>
      </c>
      <c r="I140" s="62" t="s">
        <v>378</v>
      </c>
      <c r="J140" s="62" t="s">
        <v>653</v>
      </c>
      <c r="K140" s="62" t="s">
        <v>53</v>
      </c>
      <c r="L140" s="62" t="s">
        <v>401</v>
      </c>
      <c r="M140" s="62" t="s">
        <v>402</v>
      </c>
      <c r="N140" s="62" t="s">
        <v>53</v>
      </c>
      <c r="O140" s="62" t="s">
        <v>405</v>
      </c>
      <c r="P140" s="81">
        <v>40697</v>
      </c>
      <c r="Q140" s="62" t="s">
        <v>122</v>
      </c>
      <c r="R140" s="62" t="s">
        <v>371</v>
      </c>
      <c r="S140" s="62" t="s">
        <v>61</v>
      </c>
      <c r="T140" s="81">
        <v>45231</v>
      </c>
      <c r="U140" s="81">
        <v>45260</v>
      </c>
      <c r="V140" s="62" t="s">
        <v>418</v>
      </c>
      <c r="W140" s="80">
        <v>0.01</v>
      </c>
      <c r="X140" s="82">
        <v>1</v>
      </c>
    </row>
    <row r="141" spans="1:24" s="1" customFormat="1">
      <c r="A141" s="62" t="s">
        <v>619</v>
      </c>
      <c r="B141" s="62" t="s">
        <v>620</v>
      </c>
      <c r="C141" s="62" t="s">
        <v>619</v>
      </c>
      <c r="D141" s="62" t="s">
        <v>620</v>
      </c>
      <c r="E141" s="62" t="s">
        <v>397</v>
      </c>
      <c r="F141" s="62" t="s">
        <v>398</v>
      </c>
      <c r="G141" s="62" t="s">
        <v>399</v>
      </c>
      <c r="H141" s="62" t="s">
        <v>398</v>
      </c>
      <c r="I141" s="62" t="s">
        <v>378</v>
      </c>
      <c r="J141" s="62" t="s">
        <v>653</v>
      </c>
      <c r="K141" s="62" t="s">
        <v>53</v>
      </c>
      <c r="L141" s="62" t="s">
        <v>401</v>
      </c>
      <c r="M141" s="62" t="s">
        <v>402</v>
      </c>
      <c r="N141" s="62" t="s">
        <v>53</v>
      </c>
      <c r="O141" s="62" t="s">
        <v>405</v>
      </c>
      <c r="P141" s="81">
        <v>40697</v>
      </c>
      <c r="Q141" s="62" t="s">
        <v>122</v>
      </c>
      <c r="R141" s="62" t="s">
        <v>371</v>
      </c>
      <c r="S141" s="62" t="s">
        <v>61</v>
      </c>
      <c r="T141" s="81">
        <v>45231</v>
      </c>
      <c r="U141" s="81">
        <v>45260</v>
      </c>
      <c r="V141" s="62" t="s">
        <v>193</v>
      </c>
      <c r="W141" s="80">
        <v>0.5</v>
      </c>
      <c r="X141" s="82">
        <v>39</v>
      </c>
    </row>
    <row r="142" spans="1:24" s="1" customFormat="1">
      <c r="A142" s="62" t="s">
        <v>619</v>
      </c>
      <c r="B142" s="62" t="s">
        <v>620</v>
      </c>
      <c r="C142" s="62" t="s">
        <v>619</v>
      </c>
      <c r="D142" s="62" t="s">
        <v>620</v>
      </c>
      <c r="E142" s="62" t="s">
        <v>397</v>
      </c>
      <c r="F142" s="62" t="s">
        <v>398</v>
      </c>
      <c r="G142" s="62" t="s">
        <v>399</v>
      </c>
      <c r="H142" s="62" t="s">
        <v>398</v>
      </c>
      <c r="I142" s="62" t="s">
        <v>378</v>
      </c>
      <c r="J142" s="62" t="s">
        <v>653</v>
      </c>
      <c r="K142" s="62" t="s">
        <v>53</v>
      </c>
      <c r="L142" s="62" t="s">
        <v>401</v>
      </c>
      <c r="M142" s="62" t="s">
        <v>402</v>
      </c>
      <c r="N142" s="62" t="s">
        <v>53</v>
      </c>
      <c r="O142" s="62" t="s">
        <v>405</v>
      </c>
      <c r="P142" s="81">
        <v>40697</v>
      </c>
      <c r="Q142" s="62" t="s">
        <v>122</v>
      </c>
      <c r="R142" s="62" t="s">
        <v>371</v>
      </c>
      <c r="S142" s="62" t="s">
        <v>61</v>
      </c>
      <c r="T142" s="81">
        <v>45200</v>
      </c>
      <c r="U142" s="81">
        <v>45230</v>
      </c>
      <c r="V142" s="62" t="s">
        <v>220</v>
      </c>
      <c r="W142" s="80">
        <v>0.01</v>
      </c>
      <c r="X142" s="82">
        <v>1</v>
      </c>
    </row>
    <row r="143" spans="1:24" s="1" customFormat="1">
      <c r="A143" s="62" t="s">
        <v>619</v>
      </c>
      <c r="B143" s="62" t="s">
        <v>620</v>
      </c>
      <c r="C143" s="62" t="s">
        <v>619</v>
      </c>
      <c r="D143" s="62" t="s">
        <v>620</v>
      </c>
      <c r="E143" s="62" t="s">
        <v>397</v>
      </c>
      <c r="F143" s="62" t="s">
        <v>398</v>
      </c>
      <c r="G143" s="62" t="s">
        <v>399</v>
      </c>
      <c r="H143" s="62" t="s">
        <v>398</v>
      </c>
      <c r="I143" s="62" t="s">
        <v>378</v>
      </c>
      <c r="J143" s="62" t="s">
        <v>653</v>
      </c>
      <c r="K143" s="62" t="s">
        <v>53</v>
      </c>
      <c r="L143" s="62" t="s">
        <v>401</v>
      </c>
      <c r="M143" s="62" t="s">
        <v>402</v>
      </c>
      <c r="N143" s="62" t="s">
        <v>53</v>
      </c>
      <c r="O143" s="62" t="s">
        <v>405</v>
      </c>
      <c r="P143" s="81">
        <v>40697</v>
      </c>
      <c r="Q143" s="62" t="s">
        <v>122</v>
      </c>
      <c r="R143" s="62" t="s">
        <v>371</v>
      </c>
      <c r="S143" s="62" t="s">
        <v>61</v>
      </c>
      <c r="T143" s="81">
        <v>45200</v>
      </c>
      <c r="U143" s="81">
        <v>45230</v>
      </c>
      <c r="V143" s="62" t="s">
        <v>414</v>
      </c>
      <c r="W143" s="80">
        <v>0.1</v>
      </c>
      <c r="X143" s="82">
        <v>9</v>
      </c>
    </row>
    <row r="144" spans="1:24" s="1" customFormat="1">
      <c r="A144" s="62" t="s">
        <v>619</v>
      </c>
      <c r="B144" s="62" t="s">
        <v>620</v>
      </c>
      <c r="C144" s="62" t="s">
        <v>619</v>
      </c>
      <c r="D144" s="62" t="s">
        <v>620</v>
      </c>
      <c r="E144" s="62" t="s">
        <v>397</v>
      </c>
      <c r="F144" s="62" t="s">
        <v>398</v>
      </c>
      <c r="G144" s="62" t="s">
        <v>399</v>
      </c>
      <c r="H144" s="62" t="s">
        <v>398</v>
      </c>
      <c r="I144" s="62" t="s">
        <v>378</v>
      </c>
      <c r="J144" s="62" t="s">
        <v>653</v>
      </c>
      <c r="K144" s="62" t="s">
        <v>53</v>
      </c>
      <c r="L144" s="62" t="s">
        <v>401</v>
      </c>
      <c r="M144" s="62" t="s">
        <v>402</v>
      </c>
      <c r="N144" s="62" t="s">
        <v>53</v>
      </c>
      <c r="O144" s="62" t="s">
        <v>405</v>
      </c>
      <c r="P144" s="81">
        <v>40697</v>
      </c>
      <c r="Q144" s="62" t="s">
        <v>122</v>
      </c>
      <c r="R144" s="62" t="s">
        <v>371</v>
      </c>
      <c r="S144" s="62" t="s">
        <v>61</v>
      </c>
      <c r="T144" s="81">
        <v>45139</v>
      </c>
      <c r="U144" s="81">
        <v>45169</v>
      </c>
      <c r="V144" s="62" t="s">
        <v>416</v>
      </c>
      <c r="W144" s="80">
        <v>0.12</v>
      </c>
      <c r="X144" s="82">
        <v>7</v>
      </c>
    </row>
    <row r="145" spans="1:24" s="1" customFormat="1">
      <c r="A145" s="62" t="s">
        <v>619</v>
      </c>
      <c r="B145" s="62" t="s">
        <v>620</v>
      </c>
      <c r="C145" s="62" t="s">
        <v>619</v>
      </c>
      <c r="D145" s="62" t="s">
        <v>620</v>
      </c>
      <c r="E145" s="62" t="s">
        <v>397</v>
      </c>
      <c r="F145" s="62" t="s">
        <v>398</v>
      </c>
      <c r="G145" s="62" t="s">
        <v>399</v>
      </c>
      <c r="H145" s="62" t="s">
        <v>398</v>
      </c>
      <c r="I145" s="62" t="s">
        <v>378</v>
      </c>
      <c r="J145" s="62" t="s">
        <v>653</v>
      </c>
      <c r="K145" s="62" t="s">
        <v>53</v>
      </c>
      <c r="L145" s="62" t="s">
        <v>401</v>
      </c>
      <c r="M145" s="62" t="s">
        <v>402</v>
      </c>
      <c r="N145" s="62" t="s">
        <v>53</v>
      </c>
      <c r="O145" s="62" t="s">
        <v>405</v>
      </c>
      <c r="P145" s="81">
        <v>40697</v>
      </c>
      <c r="Q145" s="62" t="s">
        <v>122</v>
      </c>
      <c r="R145" s="62" t="s">
        <v>371</v>
      </c>
      <c r="S145" s="62" t="s">
        <v>61</v>
      </c>
      <c r="T145" s="81">
        <v>45108</v>
      </c>
      <c r="U145" s="81">
        <v>45138</v>
      </c>
      <c r="V145" s="62" t="s">
        <v>416</v>
      </c>
      <c r="W145" s="80">
        <v>0.01</v>
      </c>
      <c r="X145" s="82">
        <v>0</v>
      </c>
    </row>
    <row r="146" spans="1:24" s="1" customFormat="1">
      <c r="A146" s="62" t="s">
        <v>619</v>
      </c>
      <c r="B146" s="62" t="s">
        <v>620</v>
      </c>
      <c r="C146" s="62" t="s">
        <v>619</v>
      </c>
      <c r="D146" s="62" t="s">
        <v>620</v>
      </c>
      <c r="E146" s="62" t="s">
        <v>397</v>
      </c>
      <c r="F146" s="62" t="s">
        <v>398</v>
      </c>
      <c r="G146" s="62" t="s">
        <v>399</v>
      </c>
      <c r="H146" s="62" t="s">
        <v>398</v>
      </c>
      <c r="I146" s="62" t="s">
        <v>378</v>
      </c>
      <c r="J146" s="62" t="s">
        <v>653</v>
      </c>
      <c r="K146" s="62" t="s">
        <v>53</v>
      </c>
      <c r="L146" s="62" t="s">
        <v>401</v>
      </c>
      <c r="M146" s="62" t="s">
        <v>402</v>
      </c>
      <c r="N146" s="62" t="s">
        <v>53</v>
      </c>
      <c r="O146" s="62" t="s">
        <v>405</v>
      </c>
      <c r="P146" s="81">
        <v>40697</v>
      </c>
      <c r="Q146" s="62" t="s">
        <v>122</v>
      </c>
      <c r="R146" s="62" t="s">
        <v>371</v>
      </c>
      <c r="S146" s="62" t="s">
        <v>61</v>
      </c>
      <c r="T146" s="81">
        <v>45078</v>
      </c>
      <c r="U146" s="81">
        <v>45107</v>
      </c>
      <c r="V146" s="62" t="s">
        <v>416</v>
      </c>
      <c r="W146" s="80">
        <v>0.26</v>
      </c>
      <c r="X146" s="82">
        <v>14</v>
      </c>
    </row>
    <row r="147" spans="1:24" s="1" customFormat="1">
      <c r="A147" s="62" t="s">
        <v>619</v>
      </c>
      <c r="B147" s="62" t="s">
        <v>620</v>
      </c>
      <c r="C147" s="62" t="s">
        <v>619</v>
      </c>
      <c r="D147" s="62" t="s">
        <v>620</v>
      </c>
      <c r="E147" s="62" t="s">
        <v>397</v>
      </c>
      <c r="F147" s="62" t="s">
        <v>398</v>
      </c>
      <c r="G147" s="62" t="s">
        <v>399</v>
      </c>
      <c r="H147" s="62" t="s">
        <v>398</v>
      </c>
      <c r="I147" s="62" t="s">
        <v>378</v>
      </c>
      <c r="J147" s="62" t="s">
        <v>653</v>
      </c>
      <c r="K147" s="62" t="s">
        <v>53</v>
      </c>
      <c r="L147" s="62" t="s">
        <v>401</v>
      </c>
      <c r="M147" s="62" t="s">
        <v>402</v>
      </c>
      <c r="N147" s="62" t="s">
        <v>53</v>
      </c>
      <c r="O147" s="62" t="s">
        <v>406</v>
      </c>
      <c r="P147" s="81">
        <v>40697</v>
      </c>
      <c r="Q147" s="62" t="s">
        <v>123</v>
      </c>
      <c r="R147" s="62" t="s">
        <v>371</v>
      </c>
      <c r="S147" s="62" t="s">
        <v>61</v>
      </c>
      <c r="T147" s="81">
        <v>45231</v>
      </c>
      <c r="U147" s="81">
        <v>45260</v>
      </c>
      <c r="V147" s="62" t="s">
        <v>194</v>
      </c>
      <c r="W147" s="80">
        <v>9.25</v>
      </c>
      <c r="X147" s="82">
        <v>786</v>
      </c>
    </row>
    <row r="148" spans="1:24" s="1" customFormat="1">
      <c r="A148" s="62" t="s">
        <v>619</v>
      </c>
      <c r="B148" s="62" t="s">
        <v>620</v>
      </c>
      <c r="C148" s="62" t="s">
        <v>619</v>
      </c>
      <c r="D148" s="62" t="s">
        <v>620</v>
      </c>
      <c r="E148" s="62" t="s">
        <v>397</v>
      </c>
      <c r="F148" s="62" t="s">
        <v>398</v>
      </c>
      <c r="G148" s="62" t="s">
        <v>399</v>
      </c>
      <c r="H148" s="62" t="s">
        <v>398</v>
      </c>
      <c r="I148" s="62" t="s">
        <v>378</v>
      </c>
      <c r="J148" s="62" t="s">
        <v>653</v>
      </c>
      <c r="K148" s="62" t="s">
        <v>53</v>
      </c>
      <c r="L148" s="62" t="s">
        <v>401</v>
      </c>
      <c r="M148" s="62" t="s">
        <v>402</v>
      </c>
      <c r="N148" s="62" t="s">
        <v>53</v>
      </c>
      <c r="O148" s="62" t="s">
        <v>406</v>
      </c>
      <c r="P148" s="81">
        <v>40697</v>
      </c>
      <c r="Q148" s="62" t="s">
        <v>123</v>
      </c>
      <c r="R148" s="62" t="s">
        <v>371</v>
      </c>
      <c r="S148" s="62" t="s">
        <v>61</v>
      </c>
      <c r="T148" s="81">
        <v>45231</v>
      </c>
      <c r="U148" s="81">
        <v>45260</v>
      </c>
      <c r="V148" s="62" t="s">
        <v>195</v>
      </c>
      <c r="W148" s="80">
        <v>0.88</v>
      </c>
      <c r="X148" s="82">
        <v>171</v>
      </c>
    </row>
    <row r="149" spans="1:24" s="1" customFormat="1">
      <c r="A149" s="62" t="s">
        <v>619</v>
      </c>
      <c r="B149" s="62" t="s">
        <v>620</v>
      </c>
      <c r="C149" s="62" t="s">
        <v>619</v>
      </c>
      <c r="D149" s="62" t="s">
        <v>620</v>
      </c>
      <c r="E149" s="62" t="s">
        <v>397</v>
      </c>
      <c r="F149" s="62" t="s">
        <v>398</v>
      </c>
      <c r="G149" s="62" t="s">
        <v>399</v>
      </c>
      <c r="H149" s="62" t="s">
        <v>398</v>
      </c>
      <c r="I149" s="62" t="s">
        <v>378</v>
      </c>
      <c r="J149" s="62" t="s">
        <v>653</v>
      </c>
      <c r="K149" s="62" t="s">
        <v>53</v>
      </c>
      <c r="L149" s="62" t="s">
        <v>401</v>
      </c>
      <c r="M149" s="62" t="s">
        <v>402</v>
      </c>
      <c r="N149" s="62" t="s">
        <v>53</v>
      </c>
      <c r="O149" s="62" t="s">
        <v>406</v>
      </c>
      <c r="P149" s="81">
        <v>40697</v>
      </c>
      <c r="Q149" s="62" t="s">
        <v>123</v>
      </c>
      <c r="R149" s="62" t="s">
        <v>371</v>
      </c>
      <c r="S149" s="62" t="s">
        <v>61</v>
      </c>
      <c r="T149" s="81">
        <v>45231</v>
      </c>
      <c r="U149" s="81">
        <v>45260</v>
      </c>
      <c r="V149" s="62" t="s">
        <v>192</v>
      </c>
      <c r="W149" s="80">
        <v>77.23</v>
      </c>
      <c r="X149" s="82">
        <v>17706</v>
      </c>
    </row>
    <row r="150" spans="1:24" s="1" customFormat="1">
      <c r="A150" s="62" t="s">
        <v>619</v>
      </c>
      <c r="B150" s="62" t="s">
        <v>620</v>
      </c>
      <c r="C150" s="62" t="s">
        <v>619</v>
      </c>
      <c r="D150" s="62" t="s">
        <v>620</v>
      </c>
      <c r="E150" s="62" t="s">
        <v>397</v>
      </c>
      <c r="F150" s="62" t="s">
        <v>398</v>
      </c>
      <c r="G150" s="62" t="s">
        <v>399</v>
      </c>
      <c r="H150" s="62" t="s">
        <v>398</v>
      </c>
      <c r="I150" s="62" t="s">
        <v>378</v>
      </c>
      <c r="J150" s="62" t="s">
        <v>653</v>
      </c>
      <c r="K150" s="62" t="s">
        <v>53</v>
      </c>
      <c r="L150" s="62" t="s">
        <v>401</v>
      </c>
      <c r="M150" s="62" t="s">
        <v>402</v>
      </c>
      <c r="N150" s="62" t="s">
        <v>53</v>
      </c>
      <c r="O150" s="62" t="s">
        <v>406</v>
      </c>
      <c r="P150" s="81">
        <v>40697</v>
      </c>
      <c r="Q150" s="62" t="s">
        <v>123</v>
      </c>
      <c r="R150" s="62" t="s">
        <v>371</v>
      </c>
      <c r="S150" s="62" t="s">
        <v>61</v>
      </c>
      <c r="T150" s="81">
        <v>45231</v>
      </c>
      <c r="U150" s="81">
        <v>45260</v>
      </c>
      <c r="V150" s="62" t="s">
        <v>418</v>
      </c>
      <c r="W150" s="80">
        <v>7.0000000000000007E-2</v>
      </c>
      <c r="X150" s="82">
        <v>4</v>
      </c>
    </row>
    <row r="151" spans="1:24" s="1" customFormat="1">
      <c r="A151" s="62" t="s">
        <v>619</v>
      </c>
      <c r="B151" s="62" t="s">
        <v>620</v>
      </c>
      <c r="C151" s="62" t="s">
        <v>619</v>
      </c>
      <c r="D151" s="62" t="s">
        <v>620</v>
      </c>
      <c r="E151" s="62" t="s">
        <v>397</v>
      </c>
      <c r="F151" s="62" t="s">
        <v>398</v>
      </c>
      <c r="G151" s="62" t="s">
        <v>399</v>
      </c>
      <c r="H151" s="62" t="s">
        <v>398</v>
      </c>
      <c r="I151" s="62" t="s">
        <v>378</v>
      </c>
      <c r="J151" s="62" t="s">
        <v>653</v>
      </c>
      <c r="K151" s="62" t="s">
        <v>53</v>
      </c>
      <c r="L151" s="62" t="s">
        <v>401</v>
      </c>
      <c r="M151" s="62" t="s">
        <v>402</v>
      </c>
      <c r="N151" s="62" t="s">
        <v>53</v>
      </c>
      <c r="O151" s="62" t="s">
        <v>406</v>
      </c>
      <c r="P151" s="81">
        <v>40697</v>
      </c>
      <c r="Q151" s="62" t="s">
        <v>123</v>
      </c>
      <c r="R151" s="62" t="s">
        <v>371</v>
      </c>
      <c r="S151" s="62" t="s">
        <v>61</v>
      </c>
      <c r="T151" s="81">
        <v>45231</v>
      </c>
      <c r="U151" s="81">
        <v>45260</v>
      </c>
      <c r="V151" s="62" t="s">
        <v>193</v>
      </c>
      <c r="W151" s="80">
        <v>2.5</v>
      </c>
      <c r="X151" s="82">
        <v>261</v>
      </c>
    </row>
    <row r="152" spans="1:24" s="1" customFormat="1">
      <c r="A152" s="62" t="s">
        <v>619</v>
      </c>
      <c r="B152" s="62" t="s">
        <v>620</v>
      </c>
      <c r="C152" s="62" t="s">
        <v>619</v>
      </c>
      <c r="D152" s="62" t="s">
        <v>620</v>
      </c>
      <c r="E152" s="62" t="s">
        <v>397</v>
      </c>
      <c r="F152" s="62" t="s">
        <v>398</v>
      </c>
      <c r="G152" s="62" t="s">
        <v>399</v>
      </c>
      <c r="H152" s="62" t="s">
        <v>398</v>
      </c>
      <c r="I152" s="62" t="s">
        <v>378</v>
      </c>
      <c r="J152" s="62" t="s">
        <v>653</v>
      </c>
      <c r="K152" s="62" t="s">
        <v>53</v>
      </c>
      <c r="L152" s="62" t="s">
        <v>401</v>
      </c>
      <c r="M152" s="62" t="s">
        <v>402</v>
      </c>
      <c r="N152" s="62" t="s">
        <v>53</v>
      </c>
      <c r="O152" s="62" t="s">
        <v>406</v>
      </c>
      <c r="P152" s="81">
        <v>40697</v>
      </c>
      <c r="Q152" s="62" t="s">
        <v>123</v>
      </c>
      <c r="R152" s="62" t="s">
        <v>371</v>
      </c>
      <c r="S152" s="62" t="s">
        <v>61</v>
      </c>
      <c r="T152" s="81">
        <v>45200</v>
      </c>
      <c r="U152" s="81">
        <v>45230</v>
      </c>
      <c r="V152" s="62" t="s">
        <v>220</v>
      </c>
      <c r="W152" s="80">
        <v>0.44</v>
      </c>
      <c r="X152" s="82">
        <v>33</v>
      </c>
    </row>
    <row r="153" spans="1:24" s="1" customFormat="1">
      <c r="A153" s="62" t="s">
        <v>619</v>
      </c>
      <c r="B153" s="62" t="s">
        <v>620</v>
      </c>
      <c r="C153" s="62" t="s">
        <v>619</v>
      </c>
      <c r="D153" s="62" t="s">
        <v>620</v>
      </c>
      <c r="E153" s="62" t="s">
        <v>397</v>
      </c>
      <c r="F153" s="62" t="s">
        <v>398</v>
      </c>
      <c r="G153" s="62" t="s">
        <v>399</v>
      </c>
      <c r="H153" s="62" t="s">
        <v>398</v>
      </c>
      <c r="I153" s="62" t="s">
        <v>378</v>
      </c>
      <c r="J153" s="62" t="s">
        <v>653</v>
      </c>
      <c r="K153" s="62" t="s">
        <v>53</v>
      </c>
      <c r="L153" s="62" t="s">
        <v>401</v>
      </c>
      <c r="M153" s="62" t="s">
        <v>402</v>
      </c>
      <c r="N153" s="62" t="s">
        <v>53</v>
      </c>
      <c r="O153" s="62" t="s">
        <v>406</v>
      </c>
      <c r="P153" s="81">
        <v>40697</v>
      </c>
      <c r="Q153" s="62" t="s">
        <v>123</v>
      </c>
      <c r="R153" s="62" t="s">
        <v>371</v>
      </c>
      <c r="S153" s="62" t="s">
        <v>61</v>
      </c>
      <c r="T153" s="81">
        <v>45200</v>
      </c>
      <c r="U153" s="81">
        <v>45230</v>
      </c>
      <c r="V153" s="62" t="s">
        <v>414</v>
      </c>
      <c r="W153" s="80">
        <v>1.4</v>
      </c>
      <c r="X153" s="82">
        <v>128</v>
      </c>
    </row>
    <row r="154" spans="1:24" s="1" customFormat="1">
      <c r="A154" s="62" t="s">
        <v>619</v>
      </c>
      <c r="B154" s="62" t="s">
        <v>620</v>
      </c>
      <c r="C154" s="62" t="s">
        <v>619</v>
      </c>
      <c r="D154" s="62" t="s">
        <v>620</v>
      </c>
      <c r="E154" s="62" t="s">
        <v>397</v>
      </c>
      <c r="F154" s="62" t="s">
        <v>398</v>
      </c>
      <c r="G154" s="62" t="s">
        <v>399</v>
      </c>
      <c r="H154" s="62" t="s">
        <v>398</v>
      </c>
      <c r="I154" s="62" t="s">
        <v>378</v>
      </c>
      <c r="J154" s="62" t="s">
        <v>653</v>
      </c>
      <c r="K154" s="62" t="s">
        <v>53</v>
      </c>
      <c r="L154" s="62" t="s">
        <v>401</v>
      </c>
      <c r="M154" s="62" t="s">
        <v>402</v>
      </c>
      <c r="N154" s="62" t="s">
        <v>53</v>
      </c>
      <c r="O154" s="62" t="s">
        <v>406</v>
      </c>
      <c r="P154" s="81">
        <v>40697</v>
      </c>
      <c r="Q154" s="62" t="s">
        <v>123</v>
      </c>
      <c r="R154" s="62" t="s">
        <v>371</v>
      </c>
      <c r="S154" s="62" t="s">
        <v>61</v>
      </c>
      <c r="T154" s="81">
        <v>45139</v>
      </c>
      <c r="U154" s="81">
        <v>45169</v>
      </c>
      <c r="V154" s="62" t="s">
        <v>416</v>
      </c>
      <c r="W154" s="80">
        <v>1.49</v>
      </c>
      <c r="X154" s="82">
        <v>80</v>
      </c>
    </row>
    <row r="155" spans="1:24" s="1" customFormat="1">
      <c r="A155" s="62" t="s">
        <v>619</v>
      </c>
      <c r="B155" s="62" t="s">
        <v>620</v>
      </c>
      <c r="C155" s="62" t="s">
        <v>619</v>
      </c>
      <c r="D155" s="62" t="s">
        <v>620</v>
      </c>
      <c r="E155" s="62" t="s">
        <v>397</v>
      </c>
      <c r="F155" s="62" t="s">
        <v>398</v>
      </c>
      <c r="G155" s="62" t="s">
        <v>399</v>
      </c>
      <c r="H155" s="62" t="s">
        <v>398</v>
      </c>
      <c r="I155" s="62" t="s">
        <v>378</v>
      </c>
      <c r="J155" s="62" t="s">
        <v>653</v>
      </c>
      <c r="K155" s="62" t="s">
        <v>53</v>
      </c>
      <c r="L155" s="62" t="s">
        <v>401</v>
      </c>
      <c r="M155" s="62" t="s">
        <v>402</v>
      </c>
      <c r="N155" s="62" t="s">
        <v>53</v>
      </c>
      <c r="O155" s="62" t="s">
        <v>406</v>
      </c>
      <c r="P155" s="81">
        <v>40697</v>
      </c>
      <c r="Q155" s="62" t="s">
        <v>123</v>
      </c>
      <c r="R155" s="62" t="s">
        <v>371</v>
      </c>
      <c r="S155" s="62" t="s">
        <v>61</v>
      </c>
      <c r="T155" s="81">
        <v>45108</v>
      </c>
      <c r="U155" s="81">
        <v>45138</v>
      </c>
      <c r="V155" s="62" t="s">
        <v>416</v>
      </c>
      <c r="W155" s="80">
        <v>0.21</v>
      </c>
      <c r="X155" s="82">
        <v>1</v>
      </c>
    </row>
    <row r="156" spans="1:24" s="1" customFormat="1">
      <c r="A156" s="62" t="s">
        <v>619</v>
      </c>
      <c r="B156" s="62" t="s">
        <v>620</v>
      </c>
      <c r="C156" s="62" t="s">
        <v>619</v>
      </c>
      <c r="D156" s="62" t="s">
        <v>620</v>
      </c>
      <c r="E156" s="62" t="s">
        <v>397</v>
      </c>
      <c r="F156" s="62" t="s">
        <v>398</v>
      </c>
      <c r="G156" s="62" t="s">
        <v>399</v>
      </c>
      <c r="H156" s="62" t="s">
        <v>398</v>
      </c>
      <c r="I156" s="62" t="s">
        <v>378</v>
      </c>
      <c r="J156" s="62" t="s">
        <v>653</v>
      </c>
      <c r="K156" s="62" t="s">
        <v>53</v>
      </c>
      <c r="L156" s="62" t="s">
        <v>401</v>
      </c>
      <c r="M156" s="62" t="s">
        <v>402</v>
      </c>
      <c r="N156" s="62" t="s">
        <v>53</v>
      </c>
      <c r="O156" s="62" t="s">
        <v>406</v>
      </c>
      <c r="P156" s="81">
        <v>40697</v>
      </c>
      <c r="Q156" s="62" t="s">
        <v>123</v>
      </c>
      <c r="R156" s="62" t="s">
        <v>371</v>
      </c>
      <c r="S156" s="62" t="s">
        <v>61</v>
      </c>
      <c r="T156" s="81">
        <v>45078</v>
      </c>
      <c r="U156" s="81">
        <v>45107</v>
      </c>
      <c r="V156" s="62" t="s">
        <v>416</v>
      </c>
      <c r="W156" s="80">
        <v>0.85</v>
      </c>
      <c r="X156" s="82">
        <v>46</v>
      </c>
    </row>
    <row r="157" spans="1:24" s="1" customFormat="1">
      <c r="A157" s="62" t="s">
        <v>619</v>
      </c>
      <c r="B157" s="62" t="s">
        <v>620</v>
      </c>
      <c r="C157" s="62" t="s">
        <v>619</v>
      </c>
      <c r="D157" s="62" t="s">
        <v>620</v>
      </c>
      <c r="E157" s="62" t="s">
        <v>397</v>
      </c>
      <c r="F157" s="62" t="s">
        <v>398</v>
      </c>
      <c r="G157" s="62" t="s">
        <v>399</v>
      </c>
      <c r="H157" s="62" t="s">
        <v>398</v>
      </c>
      <c r="I157" s="62" t="s">
        <v>378</v>
      </c>
      <c r="J157" s="62" t="s">
        <v>653</v>
      </c>
      <c r="K157" s="62" t="s">
        <v>53</v>
      </c>
      <c r="L157" s="62" t="s">
        <v>401</v>
      </c>
      <c r="M157" s="62" t="s">
        <v>402</v>
      </c>
      <c r="N157" s="62" t="s">
        <v>53</v>
      </c>
      <c r="O157" s="62" t="s">
        <v>406</v>
      </c>
      <c r="P157" s="81">
        <v>40697</v>
      </c>
      <c r="Q157" s="62" t="s">
        <v>123</v>
      </c>
      <c r="R157" s="62" t="s">
        <v>371</v>
      </c>
      <c r="S157" s="62" t="s">
        <v>61</v>
      </c>
      <c r="T157" s="81">
        <v>45017</v>
      </c>
      <c r="U157" s="81">
        <v>45046</v>
      </c>
      <c r="V157" s="62" t="s">
        <v>261</v>
      </c>
      <c r="W157" s="80">
        <v>0.01</v>
      </c>
      <c r="X157" s="82">
        <v>1</v>
      </c>
    </row>
    <row r="158" spans="1:24" s="1" customFormat="1">
      <c r="A158" s="62" t="s">
        <v>619</v>
      </c>
      <c r="B158" s="62" t="s">
        <v>620</v>
      </c>
      <c r="C158" s="62" t="s">
        <v>619</v>
      </c>
      <c r="D158" s="62" t="s">
        <v>620</v>
      </c>
      <c r="E158" s="62" t="s">
        <v>397</v>
      </c>
      <c r="F158" s="62" t="s">
        <v>398</v>
      </c>
      <c r="G158" s="62" t="s">
        <v>399</v>
      </c>
      <c r="H158" s="62" t="s">
        <v>398</v>
      </c>
      <c r="I158" s="62" t="s">
        <v>378</v>
      </c>
      <c r="J158" s="62" t="s">
        <v>653</v>
      </c>
      <c r="K158" s="62" t="s">
        <v>53</v>
      </c>
      <c r="L158" s="62" t="s">
        <v>401</v>
      </c>
      <c r="M158" s="62" t="s">
        <v>402</v>
      </c>
      <c r="N158" s="62" t="s">
        <v>53</v>
      </c>
      <c r="O158" s="62" t="s">
        <v>407</v>
      </c>
      <c r="P158" s="81">
        <v>40697</v>
      </c>
      <c r="Q158" s="62" t="s">
        <v>124</v>
      </c>
      <c r="R158" s="62" t="s">
        <v>371</v>
      </c>
      <c r="S158" s="62" t="s">
        <v>61</v>
      </c>
      <c r="T158" s="81">
        <v>45231</v>
      </c>
      <c r="U158" s="81">
        <v>45260</v>
      </c>
      <c r="V158" s="62" t="s">
        <v>194</v>
      </c>
      <c r="W158" s="80">
        <v>9.84</v>
      </c>
      <c r="X158" s="82">
        <v>905</v>
      </c>
    </row>
    <row r="159" spans="1:24" s="1" customFormat="1">
      <c r="A159" s="62" t="s">
        <v>619</v>
      </c>
      <c r="B159" s="62" t="s">
        <v>620</v>
      </c>
      <c r="C159" s="62" t="s">
        <v>619</v>
      </c>
      <c r="D159" s="62" t="s">
        <v>620</v>
      </c>
      <c r="E159" s="62" t="s">
        <v>397</v>
      </c>
      <c r="F159" s="62" t="s">
        <v>398</v>
      </c>
      <c r="G159" s="62" t="s">
        <v>399</v>
      </c>
      <c r="H159" s="62" t="s">
        <v>398</v>
      </c>
      <c r="I159" s="62" t="s">
        <v>378</v>
      </c>
      <c r="J159" s="62" t="s">
        <v>653</v>
      </c>
      <c r="K159" s="62" t="s">
        <v>53</v>
      </c>
      <c r="L159" s="62" t="s">
        <v>401</v>
      </c>
      <c r="M159" s="62" t="s">
        <v>402</v>
      </c>
      <c r="N159" s="62" t="s">
        <v>53</v>
      </c>
      <c r="O159" s="62" t="s">
        <v>407</v>
      </c>
      <c r="P159" s="81">
        <v>40697</v>
      </c>
      <c r="Q159" s="62" t="s">
        <v>124</v>
      </c>
      <c r="R159" s="62" t="s">
        <v>371</v>
      </c>
      <c r="S159" s="62" t="s">
        <v>61</v>
      </c>
      <c r="T159" s="81">
        <v>45231</v>
      </c>
      <c r="U159" s="81">
        <v>45260</v>
      </c>
      <c r="V159" s="62" t="s">
        <v>195</v>
      </c>
      <c r="W159" s="80">
        <v>0.71</v>
      </c>
      <c r="X159" s="82">
        <v>139</v>
      </c>
    </row>
    <row r="160" spans="1:24" s="1" customFormat="1">
      <c r="A160" s="62" t="s">
        <v>619</v>
      </c>
      <c r="B160" s="62" t="s">
        <v>620</v>
      </c>
      <c r="C160" s="62" t="s">
        <v>619</v>
      </c>
      <c r="D160" s="62" t="s">
        <v>620</v>
      </c>
      <c r="E160" s="62" t="s">
        <v>397</v>
      </c>
      <c r="F160" s="62" t="s">
        <v>398</v>
      </c>
      <c r="G160" s="62" t="s">
        <v>399</v>
      </c>
      <c r="H160" s="62" t="s">
        <v>398</v>
      </c>
      <c r="I160" s="62" t="s">
        <v>378</v>
      </c>
      <c r="J160" s="62" t="s">
        <v>653</v>
      </c>
      <c r="K160" s="62" t="s">
        <v>53</v>
      </c>
      <c r="L160" s="62" t="s">
        <v>401</v>
      </c>
      <c r="M160" s="62" t="s">
        <v>402</v>
      </c>
      <c r="N160" s="62" t="s">
        <v>53</v>
      </c>
      <c r="O160" s="62" t="s">
        <v>407</v>
      </c>
      <c r="P160" s="81">
        <v>40697</v>
      </c>
      <c r="Q160" s="62" t="s">
        <v>124</v>
      </c>
      <c r="R160" s="62" t="s">
        <v>371</v>
      </c>
      <c r="S160" s="62" t="s">
        <v>61</v>
      </c>
      <c r="T160" s="81">
        <v>45231</v>
      </c>
      <c r="U160" s="81">
        <v>45260</v>
      </c>
      <c r="V160" s="62" t="s">
        <v>192</v>
      </c>
      <c r="W160" s="80">
        <v>109.19</v>
      </c>
      <c r="X160" s="82">
        <v>25535</v>
      </c>
    </row>
    <row r="161" spans="1:24" s="1" customFormat="1">
      <c r="A161" s="62" t="s">
        <v>619</v>
      </c>
      <c r="B161" s="62" t="s">
        <v>620</v>
      </c>
      <c r="C161" s="62" t="s">
        <v>619</v>
      </c>
      <c r="D161" s="62" t="s">
        <v>620</v>
      </c>
      <c r="E161" s="62" t="s">
        <v>397</v>
      </c>
      <c r="F161" s="62" t="s">
        <v>398</v>
      </c>
      <c r="G161" s="62" t="s">
        <v>399</v>
      </c>
      <c r="H161" s="62" t="s">
        <v>398</v>
      </c>
      <c r="I161" s="62" t="s">
        <v>378</v>
      </c>
      <c r="J161" s="62" t="s">
        <v>653</v>
      </c>
      <c r="K161" s="62" t="s">
        <v>53</v>
      </c>
      <c r="L161" s="62" t="s">
        <v>401</v>
      </c>
      <c r="M161" s="62" t="s">
        <v>402</v>
      </c>
      <c r="N161" s="62" t="s">
        <v>53</v>
      </c>
      <c r="O161" s="62" t="s">
        <v>407</v>
      </c>
      <c r="P161" s="81">
        <v>40697</v>
      </c>
      <c r="Q161" s="62" t="s">
        <v>124</v>
      </c>
      <c r="R161" s="62" t="s">
        <v>371</v>
      </c>
      <c r="S161" s="62" t="s">
        <v>61</v>
      </c>
      <c r="T161" s="81">
        <v>45231</v>
      </c>
      <c r="U161" s="81">
        <v>45260</v>
      </c>
      <c r="V161" s="62" t="s">
        <v>418</v>
      </c>
      <c r="W161" s="80">
        <v>0.09</v>
      </c>
      <c r="X161" s="82">
        <v>4</v>
      </c>
    </row>
    <row r="162" spans="1:24" s="1" customFormat="1">
      <c r="A162" s="62" t="s">
        <v>619</v>
      </c>
      <c r="B162" s="62" t="s">
        <v>620</v>
      </c>
      <c r="C162" s="62" t="s">
        <v>619</v>
      </c>
      <c r="D162" s="62" t="s">
        <v>620</v>
      </c>
      <c r="E162" s="62" t="s">
        <v>397</v>
      </c>
      <c r="F162" s="62" t="s">
        <v>398</v>
      </c>
      <c r="G162" s="62" t="s">
        <v>399</v>
      </c>
      <c r="H162" s="62" t="s">
        <v>398</v>
      </c>
      <c r="I162" s="62" t="s">
        <v>378</v>
      </c>
      <c r="J162" s="62" t="s">
        <v>653</v>
      </c>
      <c r="K162" s="62" t="s">
        <v>53</v>
      </c>
      <c r="L162" s="62" t="s">
        <v>401</v>
      </c>
      <c r="M162" s="62" t="s">
        <v>402</v>
      </c>
      <c r="N162" s="62" t="s">
        <v>53</v>
      </c>
      <c r="O162" s="62" t="s">
        <v>407</v>
      </c>
      <c r="P162" s="81">
        <v>40697</v>
      </c>
      <c r="Q162" s="62" t="s">
        <v>124</v>
      </c>
      <c r="R162" s="62" t="s">
        <v>371</v>
      </c>
      <c r="S162" s="62" t="s">
        <v>61</v>
      </c>
      <c r="T162" s="81">
        <v>45231</v>
      </c>
      <c r="U162" s="81">
        <v>45260</v>
      </c>
      <c r="V162" s="62" t="s">
        <v>193</v>
      </c>
      <c r="W162" s="80">
        <v>3.54</v>
      </c>
      <c r="X162" s="82">
        <v>382</v>
      </c>
    </row>
    <row r="163" spans="1:24" s="1" customFormat="1">
      <c r="A163" s="62" t="s">
        <v>619</v>
      </c>
      <c r="B163" s="62" t="s">
        <v>620</v>
      </c>
      <c r="C163" s="62" t="s">
        <v>619</v>
      </c>
      <c r="D163" s="62" t="s">
        <v>620</v>
      </c>
      <c r="E163" s="62" t="s">
        <v>397</v>
      </c>
      <c r="F163" s="62" t="s">
        <v>398</v>
      </c>
      <c r="G163" s="62" t="s">
        <v>399</v>
      </c>
      <c r="H163" s="62" t="s">
        <v>398</v>
      </c>
      <c r="I163" s="62" t="s">
        <v>378</v>
      </c>
      <c r="J163" s="62" t="s">
        <v>653</v>
      </c>
      <c r="K163" s="62" t="s">
        <v>53</v>
      </c>
      <c r="L163" s="62" t="s">
        <v>401</v>
      </c>
      <c r="M163" s="62" t="s">
        <v>402</v>
      </c>
      <c r="N163" s="62" t="s">
        <v>53</v>
      </c>
      <c r="O163" s="62" t="s">
        <v>407</v>
      </c>
      <c r="P163" s="81">
        <v>40697</v>
      </c>
      <c r="Q163" s="62" t="s">
        <v>124</v>
      </c>
      <c r="R163" s="62" t="s">
        <v>371</v>
      </c>
      <c r="S163" s="62" t="s">
        <v>61</v>
      </c>
      <c r="T163" s="81">
        <v>45200</v>
      </c>
      <c r="U163" s="81">
        <v>45230</v>
      </c>
      <c r="V163" s="62" t="s">
        <v>220</v>
      </c>
      <c r="W163" s="80">
        <v>0.33</v>
      </c>
      <c r="X163" s="82">
        <v>28</v>
      </c>
    </row>
    <row r="164" spans="1:24" s="1" customFormat="1">
      <c r="A164" s="62" t="s">
        <v>619</v>
      </c>
      <c r="B164" s="62" t="s">
        <v>620</v>
      </c>
      <c r="C164" s="62" t="s">
        <v>619</v>
      </c>
      <c r="D164" s="62" t="s">
        <v>620</v>
      </c>
      <c r="E164" s="62" t="s">
        <v>397</v>
      </c>
      <c r="F164" s="62" t="s">
        <v>398</v>
      </c>
      <c r="G164" s="62" t="s">
        <v>399</v>
      </c>
      <c r="H164" s="62" t="s">
        <v>398</v>
      </c>
      <c r="I164" s="62" t="s">
        <v>378</v>
      </c>
      <c r="J164" s="62" t="s">
        <v>653</v>
      </c>
      <c r="K164" s="62" t="s">
        <v>53</v>
      </c>
      <c r="L164" s="62" t="s">
        <v>401</v>
      </c>
      <c r="M164" s="62" t="s">
        <v>402</v>
      </c>
      <c r="N164" s="62" t="s">
        <v>53</v>
      </c>
      <c r="O164" s="62" t="s">
        <v>407</v>
      </c>
      <c r="P164" s="81">
        <v>40697</v>
      </c>
      <c r="Q164" s="62" t="s">
        <v>124</v>
      </c>
      <c r="R164" s="62" t="s">
        <v>371</v>
      </c>
      <c r="S164" s="62" t="s">
        <v>61</v>
      </c>
      <c r="T164" s="81">
        <v>45200</v>
      </c>
      <c r="U164" s="81">
        <v>45230</v>
      </c>
      <c r="V164" s="62" t="s">
        <v>414</v>
      </c>
      <c r="W164" s="80">
        <v>1.46</v>
      </c>
      <c r="X164" s="82">
        <v>142</v>
      </c>
    </row>
    <row r="165" spans="1:24" s="1" customFormat="1">
      <c r="A165" s="62" t="s">
        <v>619</v>
      </c>
      <c r="B165" s="62" t="s">
        <v>620</v>
      </c>
      <c r="C165" s="62" t="s">
        <v>619</v>
      </c>
      <c r="D165" s="62" t="s">
        <v>620</v>
      </c>
      <c r="E165" s="62" t="s">
        <v>397</v>
      </c>
      <c r="F165" s="62" t="s">
        <v>398</v>
      </c>
      <c r="G165" s="62" t="s">
        <v>399</v>
      </c>
      <c r="H165" s="62" t="s">
        <v>398</v>
      </c>
      <c r="I165" s="62" t="s">
        <v>378</v>
      </c>
      <c r="J165" s="62" t="s">
        <v>653</v>
      </c>
      <c r="K165" s="62" t="s">
        <v>53</v>
      </c>
      <c r="L165" s="62" t="s">
        <v>401</v>
      </c>
      <c r="M165" s="62" t="s">
        <v>402</v>
      </c>
      <c r="N165" s="62" t="s">
        <v>53</v>
      </c>
      <c r="O165" s="62" t="s">
        <v>407</v>
      </c>
      <c r="P165" s="81">
        <v>40697</v>
      </c>
      <c r="Q165" s="62" t="s">
        <v>124</v>
      </c>
      <c r="R165" s="62" t="s">
        <v>371</v>
      </c>
      <c r="S165" s="62" t="s">
        <v>61</v>
      </c>
      <c r="T165" s="81">
        <v>45139</v>
      </c>
      <c r="U165" s="81">
        <v>45169</v>
      </c>
      <c r="V165" s="62" t="s">
        <v>416</v>
      </c>
      <c r="W165" s="80">
        <v>0.22</v>
      </c>
      <c r="X165" s="82">
        <v>12</v>
      </c>
    </row>
    <row r="166" spans="1:24" s="1" customFormat="1">
      <c r="A166" s="62" t="s">
        <v>619</v>
      </c>
      <c r="B166" s="62" t="s">
        <v>620</v>
      </c>
      <c r="C166" s="62" t="s">
        <v>619</v>
      </c>
      <c r="D166" s="62" t="s">
        <v>620</v>
      </c>
      <c r="E166" s="62" t="s">
        <v>397</v>
      </c>
      <c r="F166" s="62" t="s">
        <v>398</v>
      </c>
      <c r="G166" s="62" t="s">
        <v>399</v>
      </c>
      <c r="H166" s="62" t="s">
        <v>398</v>
      </c>
      <c r="I166" s="62" t="s">
        <v>378</v>
      </c>
      <c r="J166" s="62" t="s">
        <v>653</v>
      </c>
      <c r="K166" s="62" t="s">
        <v>53</v>
      </c>
      <c r="L166" s="62" t="s">
        <v>401</v>
      </c>
      <c r="M166" s="62" t="s">
        <v>402</v>
      </c>
      <c r="N166" s="62" t="s">
        <v>53</v>
      </c>
      <c r="O166" s="62" t="s">
        <v>407</v>
      </c>
      <c r="P166" s="81">
        <v>40697</v>
      </c>
      <c r="Q166" s="62" t="s">
        <v>124</v>
      </c>
      <c r="R166" s="62" t="s">
        <v>371</v>
      </c>
      <c r="S166" s="62" t="s">
        <v>61</v>
      </c>
      <c r="T166" s="81">
        <v>45108</v>
      </c>
      <c r="U166" s="81">
        <v>45138</v>
      </c>
      <c r="V166" s="62" t="s">
        <v>416</v>
      </c>
      <c r="W166" s="80">
        <v>0.08</v>
      </c>
      <c r="X166" s="82">
        <v>0</v>
      </c>
    </row>
    <row r="167" spans="1:24" s="1" customFormat="1">
      <c r="A167" s="62" t="s">
        <v>619</v>
      </c>
      <c r="B167" s="62" t="s">
        <v>620</v>
      </c>
      <c r="C167" s="62" t="s">
        <v>619</v>
      </c>
      <c r="D167" s="62" t="s">
        <v>620</v>
      </c>
      <c r="E167" s="62" t="s">
        <v>397</v>
      </c>
      <c r="F167" s="62" t="s">
        <v>398</v>
      </c>
      <c r="G167" s="62" t="s">
        <v>399</v>
      </c>
      <c r="H167" s="62" t="s">
        <v>398</v>
      </c>
      <c r="I167" s="62" t="s">
        <v>378</v>
      </c>
      <c r="J167" s="62" t="s">
        <v>653</v>
      </c>
      <c r="K167" s="62" t="s">
        <v>53</v>
      </c>
      <c r="L167" s="62" t="s">
        <v>401</v>
      </c>
      <c r="M167" s="62" t="s">
        <v>402</v>
      </c>
      <c r="N167" s="62" t="s">
        <v>53</v>
      </c>
      <c r="O167" s="62" t="s">
        <v>407</v>
      </c>
      <c r="P167" s="81">
        <v>40697</v>
      </c>
      <c r="Q167" s="62" t="s">
        <v>124</v>
      </c>
      <c r="R167" s="62" t="s">
        <v>371</v>
      </c>
      <c r="S167" s="62" t="s">
        <v>61</v>
      </c>
      <c r="T167" s="81">
        <v>45078</v>
      </c>
      <c r="U167" s="81">
        <v>45107</v>
      </c>
      <c r="V167" s="62" t="s">
        <v>416</v>
      </c>
      <c r="W167" s="80">
        <v>0.43</v>
      </c>
      <c r="X167" s="82">
        <v>22</v>
      </c>
    </row>
    <row r="168" spans="1:24" s="1" customFormat="1">
      <c r="A168" s="62" t="s">
        <v>619</v>
      </c>
      <c r="B168" s="62" t="s">
        <v>620</v>
      </c>
      <c r="C168" s="62" t="s">
        <v>619</v>
      </c>
      <c r="D168" s="62" t="s">
        <v>620</v>
      </c>
      <c r="E168" s="62" t="s">
        <v>397</v>
      </c>
      <c r="F168" s="62" t="s">
        <v>398</v>
      </c>
      <c r="G168" s="62" t="s">
        <v>399</v>
      </c>
      <c r="H168" s="62" t="s">
        <v>398</v>
      </c>
      <c r="I168" s="62" t="s">
        <v>378</v>
      </c>
      <c r="J168" s="62" t="s">
        <v>653</v>
      </c>
      <c r="K168" s="62" t="s">
        <v>53</v>
      </c>
      <c r="L168" s="62" t="s">
        <v>401</v>
      </c>
      <c r="M168" s="62" t="s">
        <v>402</v>
      </c>
      <c r="N168" s="62" t="s">
        <v>53</v>
      </c>
      <c r="O168" s="62" t="s">
        <v>407</v>
      </c>
      <c r="P168" s="81">
        <v>40697</v>
      </c>
      <c r="Q168" s="62" t="s">
        <v>124</v>
      </c>
      <c r="R168" s="62" t="s">
        <v>371</v>
      </c>
      <c r="S168" s="62" t="s">
        <v>61</v>
      </c>
      <c r="T168" s="81">
        <v>45017</v>
      </c>
      <c r="U168" s="81">
        <v>45046</v>
      </c>
      <c r="V168" s="62" t="s">
        <v>261</v>
      </c>
      <c r="W168" s="80">
        <v>0.03</v>
      </c>
      <c r="X168" s="82">
        <v>2</v>
      </c>
    </row>
    <row r="169" spans="1:24" s="1" customFormat="1">
      <c r="A169" s="62" t="s">
        <v>619</v>
      </c>
      <c r="B169" s="62" t="s">
        <v>620</v>
      </c>
      <c r="C169" s="62" t="s">
        <v>619</v>
      </c>
      <c r="D169" s="62" t="s">
        <v>620</v>
      </c>
      <c r="E169" s="62" t="s">
        <v>397</v>
      </c>
      <c r="F169" s="62" t="s">
        <v>398</v>
      </c>
      <c r="G169" s="62" t="s">
        <v>399</v>
      </c>
      <c r="H169" s="62" t="s">
        <v>398</v>
      </c>
      <c r="I169" s="62" t="s">
        <v>378</v>
      </c>
      <c r="J169" s="62" t="s">
        <v>653</v>
      </c>
      <c r="K169" s="62" t="s">
        <v>53</v>
      </c>
      <c r="L169" s="62" t="s">
        <v>401</v>
      </c>
      <c r="M169" s="62" t="s">
        <v>402</v>
      </c>
      <c r="N169" s="62" t="s">
        <v>53</v>
      </c>
      <c r="O169" s="62" t="s">
        <v>408</v>
      </c>
      <c r="P169" s="81">
        <v>40697</v>
      </c>
      <c r="Q169" s="62" t="s">
        <v>125</v>
      </c>
      <c r="R169" s="62" t="s">
        <v>371</v>
      </c>
      <c r="S169" s="62" t="s">
        <v>61</v>
      </c>
      <c r="T169" s="81">
        <v>45231</v>
      </c>
      <c r="U169" s="81">
        <v>45260</v>
      </c>
      <c r="V169" s="62" t="s">
        <v>194</v>
      </c>
      <c r="W169" s="80">
        <v>0.41</v>
      </c>
      <c r="X169" s="82">
        <v>36</v>
      </c>
    </row>
    <row r="170" spans="1:24" s="1" customFormat="1">
      <c r="A170" s="62" t="s">
        <v>619</v>
      </c>
      <c r="B170" s="62" t="s">
        <v>620</v>
      </c>
      <c r="C170" s="62" t="s">
        <v>619</v>
      </c>
      <c r="D170" s="62" t="s">
        <v>620</v>
      </c>
      <c r="E170" s="62" t="s">
        <v>397</v>
      </c>
      <c r="F170" s="62" t="s">
        <v>398</v>
      </c>
      <c r="G170" s="62" t="s">
        <v>399</v>
      </c>
      <c r="H170" s="62" t="s">
        <v>398</v>
      </c>
      <c r="I170" s="62" t="s">
        <v>378</v>
      </c>
      <c r="J170" s="62" t="s">
        <v>653</v>
      </c>
      <c r="K170" s="62" t="s">
        <v>53</v>
      </c>
      <c r="L170" s="62" t="s">
        <v>401</v>
      </c>
      <c r="M170" s="62" t="s">
        <v>402</v>
      </c>
      <c r="N170" s="62" t="s">
        <v>53</v>
      </c>
      <c r="O170" s="62" t="s">
        <v>408</v>
      </c>
      <c r="P170" s="81">
        <v>40697</v>
      </c>
      <c r="Q170" s="62" t="s">
        <v>125</v>
      </c>
      <c r="R170" s="62" t="s">
        <v>371</v>
      </c>
      <c r="S170" s="62" t="s">
        <v>61</v>
      </c>
      <c r="T170" s="81">
        <v>45231</v>
      </c>
      <c r="U170" s="81">
        <v>45260</v>
      </c>
      <c r="V170" s="62" t="s">
        <v>195</v>
      </c>
      <c r="W170" s="80">
        <v>0.04</v>
      </c>
      <c r="X170" s="82">
        <v>7</v>
      </c>
    </row>
    <row r="171" spans="1:24" s="1" customFormat="1">
      <c r="A171" s="62" t="s">
        <v>619</v>
      </c>
      <c r="B171" s="62" t="s">
        <v>620</v>
      </c>
      <c r="C171" s="62" t="s">
        <v>619</v>
      </c>
      <c r="D171" s="62" t="s">
        <v>620</v>
      </c>
      <c r="E171" s="62" t="s">
        <v>397</v>
      </c>
      <c r="F171" s="62" t="s">
        <v>398</v>
      </c>
      <c r="G171" s="62" t="s">
        <v>399</v>
      </c>
      <c r="H171" s="62" t="s">
        <v>398</v>
      </c>
      <c r="I171" s="62" t="s">
        <v>378</v>
      </c>
      <c r="J171" s="62" t="s">
        <v>653</v>
      </c>
      <c r="K171" s="62" t="s">
        <v>53</v>
      </c>
      <c r="L171" s="62" t="s">
        <v>401</v>
      </c>
      <c r="M171" s="62" t="s">
        <v>402</v>
      </c>
      <c r="N171" s="62" t="s">
        <v>53</v>
      </c>
      <c r="O171" s="62" t="s">
        <v>408</v>
      </c>
      <c r="P171" s="81">
        <v>40697</v>
      </c>
      <c r="Q171" s="62" t="s">
        <v>125</v>
      </c>
      <c r="R171" s="62" t="s">
        <v>371</v>
      </c>
      <c r="S171" s="62" t="s">
        <v>61</v>
      </c>
      <c r="T171" s="81">
        <v>45231</v>
      </c>
      <c r="U171" s="81">
        <v>45260</v>
      </c>
      <c r="V171" s="62" t="s">
        <v>192</v>
      </c>
      <c r="W171" s="80">
        <v>2.74</v>
      </c>
      <c r="X171" s="82">
        <v>624</v>
      </c>
    </row>
    <row r="172" spans="1:24" s="1" customFormat="1">
      <c r="A172" s="62" t="s">
        <v>619</v>
      </c>
      <c r="B172" s="62" t="s">
        <v>620</v>
      </c>
      <c r="C172" s="62" t="s">
        <v>619</v>
      </c>
      <c r="D172" s="62" t="s">
        <v>620</v>
      </c>
      <c r="E172" s="62" t="s">
        <v>397</v>
      </c>
      <c r="F172" s="62" t="s">
        <v>398</v>
      </c>
      <c r="G172" s="62" t="s">
        <v>399</v>
      </c>
      <c r="H172" s="62" t="s">
        <v>398</v>
      </c>
      <c r="I172" s="62" t="s">
        <v>378</v>
      </c>
      <c r="J172" s="62" t="s">
        <v>653</v>
      </c>
      <c r="K172" s="62" t="s">
        <v>53</v>
      </c>
      <c r="L172" s="62" t="s">
        <v>401</v>
      </c>
      <c r="M172" s="62" t="s">
        <v>402</v>
      </c>
      <c r="N172" s="62" t="s">
        <v>53</v>
      </c>
      <c r="O172" s="62" t="s">
        <v>408</v>
      </c>
      <c r="P172" s="81">
        <v>40697</v>
      </c>
      <c r="Q172" s="62" t="s">
        <v>125</v>
      </c>
      <c r="R172" s="62" t="s">
        <v>371</v>
      </c>
      <c r="S172" s="62" t="s">
        <v>61</v>
      </c>
      <c r="T172" s="81">
        <v>45231</v>
      </c>
      <c r="U172" s="81">
        <v>45260</v>
      </c>
      <c r="V172" s="62" t="s">
        <v>418</v>
      </c>
      <c r="W172" s="80">
        <v>0.02</v>
      </c>
      <c r="X172" s="82">
        <v>1</v>
      </c>
    </row>
    <row r="173" spans="1:24" s="1" customFormat="1">
      <c r="A173" s="62" t="s">
        <v>619</v>
      </c>
      <c r="B173" s="62" t="s">
        <v>620</v>
      </c>
      <c r="C173" s="62" t="s">
        <v>619</v>
      </c>
      <c r="D173" s="62" t="s">
        <v>620</v>
      </c>
      <c r="E173" s="62" t="s">
        <v>397</v>
      </c>
      <c r="F173" s="62" t="s">
        <v>398</v>
      </c>
      <c r="G173" s="62" t="s">
        <v>399</v>
      </c>
      <c r="H173" s="62" t="s">
        <v>398</v>
      </c>
      <c r="I173" s="62" t="s">
        <v>378</v>
      </c>
      <c r="J173" s="62" t="s">
        <v>653</v>
      </c>
      <c r="K173" s="62" t="s">
        <v>53</v>
      </c>
      <c r="L173" s="62" t="s">
        <v>401</v>
      </c>
      <c r="M173" s="62" t="s">
        <v>402</v>
      </c>
      <c r="N173" s="62" t="s">
        <v>53</v>
      </c>
      <c r="O173" s="62" t="s">
        <v>408</v>
      </c>
      <c r="P173" s="81">
        <v>40697</v>
      </c>
      <c r="Q173" s="62" t="s">
        <v>125</v>
      </c>
      <c r="R173" s="62" t="s">
        <v>371</v>
      </c>
      <c r="S173" s="62" t="s">
        <v>61</v>
      </c>
      <c r="T173" s="81">
        <v>45231</v>
      </c>
      <c r="U173" s="81">
        <v>45260</v>
      </c>
      <c r="V173" s="62" t="s">
        <v>193</v>
      </c>
      <c r="W173" s="80">
        <v>0.03</v>
      </c>
      <c r="X173" s="82">
        <v>5</v>
      </c>
    </row>
    <row r="174" spans="1:24" s="1" customFormat="1">
      <c r="A174" s="62" t="s">
        <v>619</v>
      </c>
      <c r="B174" s="62" t="s">
        <v>620</v>
      </c>
      <c r="C174" s="62" t="s">
        <v>619</v>
      </c>
      <c r="D174" s="62" t="s">
        <v>620</v>
      </c>
      <c r="E174" s="62" t="s">
        <v>397</v>
      </c>
      <c r="F174" s="62" t="s">
        <v>398</v>
      </c>
      <c r="G174" s="62" t="s">
        <v>399</v>
      </c>
      <c r="H174" s="62" t="s">
        <v>398</v>
      </c>
      <c r="I174" s="62" t="s">
        <v>378</v>
      </c>
      <c r="J174" s="62" t="s">
        <v>653</v>
      </c>
      <c r="K174" s="62" t="s">
        <v>53</v>
      </c>
      <c r="L174" s="62" t="s">
        <v>401</v>
      </c>
      <c r="M174" s="62" t="s">
        <v>402</v>
      </c>
      <c r="N174" s="62" t="s">
        <v>53</v>
      </c>
      <c r="O174" s="62" t="s">
        <v>408</v>
      </c>
      <c r="P174" s="81">
        <v>40697</v>
      </c>
      <c r="Q174" s="62" t="s">
        <v>125</v>
      </c>
      <c r="R174" s="62" t="s">
        <v>371</v>
      </c>
      <c r="S174" s="62" t="s">
        <v>61</v>
      </c>
      <c r="T174" s="81">
        <v>45200</v>
      </c>
      <c r="U174" s="81">
        <v>45230</v>
      </c>
      <c r="V174" s="62" t="s">
        <v>220</v>
      </c>
      <c r="W174" s="80">
        <v>0.01</v>
      </c>
      <c r="X174" s="82">
        <v>1</v>
      </c>
    </row>
    <row r="175" spans="1:24" s="1" customFormat="1">
      <c r="A175" s="62" t="s">
        <v>619</v>
      </c>
      <c r="B175" s="62" t="s">
        <v>620</v>
      </c>
      <c r="C175" s="62" t="s">
        <v>619</v>
      </c>
      <c r="D175" s="62" t="s">
        <v>620</v>
      </c>
      <c r="E175" s="62" t="s">
        <v>397</v>
      </c>
      <c r="F175" s="62" t="s">
        <v>398</v>
      </c>
      <c r="G175" s="62" t="s">
        <v>399</v>
      </c>
      <c r="H175" s="62" t="s">
        <v>398</v>
      </c>
      <c r="I175" s="62" t="s">
        <v>378</v>
      </c>
      <c r="J175" s="62" t="s">
        <v>653</v>
      </c>
      <c r="K175" s="62" t="s">
        <v>53</v>
      </c>
      <c r="L175" s="62" t="s">
        <v>401</v>
      </c>
      <c r="M175" s="62" t="s">
        <v>402</v>
      </c>
      <c r="N175" s="62" t="s">
        <v>53</v>
      </c>
      <c r="O175" s="62" t="s">
        <v>408</v>
      </c>
      <c r="P175" s="81">
        <v>40697</v>
      </c>
      <c r="Q175" s="62" t="s">
        <v>125</v>
      </c>
      <c r="R175" s="62" t="s">
        <v>371</v>
      </c>
      <c r="S175" s="62" t="s">
        <v>61</v>
      </c>
      <c r="T175" s="81">
        <v>45200</v>
      </c>
      <c r="U175" s="81">
        <v>45230</v>
      </c>
      <c r="V175" s="62" t="s">
        <v>414</v>
      </c>
      <c r="W175" s="80">
        <v>0.03</v>
      </c>
      <c r="X175" s="82">
        <v>5</v>
      </c>
    </row>
    <row r="176" spans="1:24" s="1" customFormat="1">
      <c r="A176" s="62" t="s">
        <v>619</v>
      </c>
      <c r="B176" s="62" t="s">
        <v>620</v>
      </c>
      <c r="C176" s="62" t="s">
        <v>619</v>
      </c>
      <c r="D176" s="62" t="s">
        <v>620</v>
      </c>
      <c r="E176" s="62" t="s">
        <v>397</v>
      </c>
      <c r="F176" s="62" t="s">
        <v>398</v>
      </c>
      <c r="G176" s="62" t="s">
        <v>399</v>
      </c>
      <c r="H176" s="62" t="s">
        <v>398</v>
      </c>
      <c r="I176" s="62" t="s">
        <v>378</v>
      </c>
      <c r="J176" s="62" t="s">
        <v>653</v>
      </c>
      <c r="K176" s="62" t="s">
        <v>53</v>
      </c>
      <c r="L176" s="62" t="s">
        <v>401</v>
      </c>
      <c r="M176" s="62" t="s">
        <v>402</v>
      </c>
      <c r="N176" s="62" t="s">
        <v>53</v>
      </c>
      <c r="O176" s="62" t="s">
        <v>408</v>
      </c>
      <c r="P176" s="81">
        <v>40697</v>
      </c>
      <c r="Q176" s="62" t="s">
        <v>125</v>
      </c>
      <c r="R176" s="62" t="s">
        <v>371</v>
      </c>
      <c r="S176" s="62" t="s">
        <v>61</v>
      </c>
      <c r="T176" s="81">
        <v>45139</v>
      </c>
      <c r="U176" s="81">
        <v>45169</v>
      </c>
      <c r="V176" s="62" t="s">
        <v>416</v>
      </c>
      <c r="W176" s="80">
        <v>0.03</v>
      </c>
      <c r="X176" s="82">
        <v>2</v>
      </c>
    </row>
    <row r="177" spans="1:24" s="1" customFormat="1">
      <c r="A177" s="62" t="s">
        <v>619</v>
      </c>
      <c r="B177" s="62" t="s">
        <v>620</v>
      </c>
      <c r="C177" s="62" t="s">
        <v>619</v>
      </c>
      <c r="D177" s="62" t="s">
        <v>620</v>
      </c>
      <c r="E177" s="62" t="s">
        <v>397</v>
      </c>
      <c r="F177" s="62" t="s">
        <v>398</v>
      </c>
      <c r="G177" s="62" t="s">
        <v>399</v>
      </c>
      <c r="H177" s="62" t="s">
        <v>398</v>
      </c>
      <c r="I177" s="62" t="s">
        <v>378</v>
      </c>
      <c r="J177" s="62" t="s">
        <v>653</v>
      </c>
      <c r="K177" s="62" t="s">
        <v>53</v>
      </c>
      <c r="L177" s="62" t="s">
        <v>401</v>
      </c>
      <c r="M177" s="62" t="s">
        <v>402</v>
      </c>
      <c r="N177" s="62" t="s">
        <v>53</v>
      </c>
      <c r="O177" s="62" t="s">
        <v>408</v>
      </c>
      <c r="P177" s="81">
        <v>40697</v>
      </c>
      <c r="Q177" s="62" t="s">
        <v>125</v>
      </c>
      <c r="R177" s="62" t="s">
        <v>371</v>
      </c>
      <c r="S177" s="62" t="s">
        <v>61</v>
      </c>
      <c r="T177" s="81">
        <v>45078</v>
      </c>
      <c r="U177" s="81">
        <v>45107</v>
      </c>
      <c r="V177" s="62" t="s">
        <v>416</v>
      </c>
      <c r="W177" s="80">
        <v>0.15</v>
      </c>
      <c r="X177" s="82">
        <v>8</v>
      </c>
    </row>
    <row r="178" spans="1:24" s="1" customFormat="1">
      <c r="A178" s="62" t="s">
        <v>619</v>
      </c>
      <c r="B178" s="62" t="s">
        <v>620</v>
      </c>
      <c r="C178" s="62" t="s">
        <v>619</v>
      </c>
      <c r="D178" s="62" t="s">
        <v>620</v>
      </c>
      <c r="E178" s="62" t="s">
        <v>397</v>
      </c>
      <c r="F178" s="62" t="s">
        <v>398</v>
      </c>
      <c r="G178" s="62" t="s">
        <v>399</v>
      </c>
      <c r="H178" s="62" t="s">
        <v>398</v>
      </c>
      <c r="I178" s="62" t="s">
        <v>378</v>
      </c>
      <c r="J178" s="62" t="s">
        <v>653</v>
      </c>
      <c r="K178" s="62" t="s">
        <v>53</v>
      </c>
      <c r="L178" s="62" t="s">
        <v>401</v>
      </c>
      <c r="M178" s="62" t="s">
        <v>402</v>
      </c>
      <c r="N178" s="62" t="s">
        <v>53</v>
      </c>
      <c r="O178" s="62" t="s">
        <v>408</v>
      </c>
      <c r="P178" s="81">
        <v>40697</v>
      </c>
      <c r="Q178" s="62" t="s">
        <v>125</v>
      </c>
      <c r="R178" s="62" t="s">
        <v>371</v>
      </c>
      <c r="S178" s="62" t="s">
        <v>61</v>
      </c>
      <c r="T178" s="81">
        <v>45017</v>
      </c>
      <c r="U178" s="81">
        <v>45046</v>
      </c>
      <c r="V178" s="62" t="s">
        <v>261</v>
      </c>
      <c r="W178" s="80">
        <v>0.01</v>
      </c>
      <c r="X178" s="82">
        <v>1</v>
      </c>
    </row>
    <row r="179" spans="1:24" s="1" customFormat="1">
      <c r="A179" s="62" t="s">
        <v>619</v>
      </c>
      <c r="B179" s="62" t="s">
        <v>620</v>
      </c>
      <c r="C179" s="62" t="s">
        <v>619</v>
      </c>
      <c r="D179" s="62" t="s">
        <v>620</v>
      </c>
      <c r="E179" s="62" t="s">
        <v>397</v>
      </c>
      <c r="F179" s="62" t="s">
        <v>398</v>
      </c>
      <c r="G179" s="62" t="s">
        <v>399</v>
      </c>
      <c r="H179" s="62" t="s">
        <v>398</v>
      </c>
      <c r="I179" s="62" t="s">
        <v>378</v>
      </c>
      <c r="J179" s="62" t="s">
        <v>653</v>
      </c>
      <c r="K179" s="62" t="s">
        <v>53</v>
      </c>
      <c r="L179" s="62" t="s">
        <v>401</v>
      </c>
      <c r="M179" s="62" t="s">
        <v>402</v>
      </c>
      <c r="N179" s="62" t="s">
        <v>53</v>
      </c>
      <c r="O179" s="62" t="s">
        <v>409</v>
      </c>
      <c r="P179" s="81">
        <v>40697</v>
      </c>
      <c r="Q179" s="62" t="s">
        <v>126</v>
      </c>
      <c r="R179" s="62" t="s">
        <v>371</v>
      </c>
      <c r="S179" s="62" t="s">
        <v>61</v>
      </c>
      <c r="T179" s="81">
        <v>45231</v>
      </c>
      <c r="U179" s="81">
        <v>45260</v>
      </c>
      <c r="V179" s="62" t="s">
        <v>194</v>
      </c>
      <c r="W179" s="80">
        <v>0.52</v>
      </c>
      <c r="X179" s="82">
        <v>45</v>
      </c>
    </row>
    <row r="180" spans="1:24" s="1" customFormat="1">
      <c r="A180" s="62" t="s">
        <v>619</v>
      </c>
      <c r="B180" s="62" t="s">
        <v>620</v>
      </c>
      <c r="C180" s="62" t="s">
        <v>619</v>
      </c>
      <c r="D180" s="62" t="s">
        <v>620</v>
      </c>
      <c r="E180" s="62" t="s">
        <v>397</v>
      </c>
      <c r="F180" s="62" t="s">
        <v>398</v>
      </c>
      <c r="G180" s="62" t="s">
        <v>399</v>
      </c>
      <c r="H180" s="62" t="s">
        <v>398</v>
      </c>
      <c r="I180" s="62" t="s">
        <v>378</v>
      </c>
      <c r="J180" s="62" t="s">
        <v>653</v>
      </c>
      <c r="K180" s="62" t="s">
        <v>53</v>
      </c>
      <c r="L180" s="62" t="s">
        <v>401</v>
      </c>
      <c r="M180" s="62" t="s">
        <v>402</v>
      </c>
      <c r="N180" s="62" t="s">
        <v>53</v>
      </c>
      <c r="O180" s="62" t="s">
        <v>409</v>
      </c>
      <c r="P180" s="81">
        <v>40697</v>
      </c>
      <c r="Q180" s="62" t="s">
        <v>126</v>
      </c>
      <c r="R180" s="62" t="s">
        <v>371</v>
      </c>
      <c r="S180" s="62" t="s">
        <v>61</v>
      </c>
      <c r="T180" s="81">
        <v>45231</v>
      </c>
      <c r="U180" s="81">
        <v>45260</v>
      </c>
      <c r="V180" s="62" t="s">
        <v>195</v>
      </c>
      <c r="W180" s="80">
        <v>0.06</v>
      </c>
      <c r="X180" s="82">
        <v>10</v>
      </c>
    </row>
    <row r="181" spans="1:24" s="1" customFormat="1">
      <c r="A181" s="62" t="s">
        <v>619</v>
      </c>
      <c r="B181" s="62" t="s">
        <v>620</v>
      </c>
      <c r="C181" s="62" t="s">
        <v>619</v>
      </c>
      <c r="D181" s="62" t="s">
        <v>620</v>
      </c>
      <c r="E181" s="62" t="s">
        <v>397</v>
      </c>
      <c r="F181" s="62" t="s">
        <v>398</v>
      </c>
      <c r="G181" s="62" t="s">
        <v>399</v>
      </c>
      <c r="H181" s="62" t="s">
        <v>398</v>
      </c>
      <c r="I181" s="62" t="s">
        <v>378</v>
      </c>
      <c r="J181" s="62" t="s">
        <v>653</v>
      </c>
      <c r="K181" s="62" t="s">
        <v>53</v>
      </c>
      <c r="L181" s="62" t="s">
        <v>401</v>
      </c>
      <c r="M181" s="62" t="s">
        <v>402</v>
      </c>
      <c r="N181" s="62" t="s">
        <v>53</v>
      </c>
      <c r="O181" s="62" t="s">
        <v>409</v>
      </c>
      <c r="P181" s="81">
        <v>40697</v>
      </c>
      <c r="Q181" s="62" t="s">
        <v>126</v>
      </c>
      <c r="R181" s="62" t="s">
        <v>371</v>
      </c>
      <c r="S181" s="62" t="s">
        <v>61</v>
      </c>
      <c r="T181" s="81">
        <v>45231</v>
      </c>
      <c r="U181" s="81">
        <v>45260</v>
      </c>
      <c r="V181" s="62" t="s">
        <v>192</v>
      </c>
      <c r="W181" s="80">
        <v>4.43</v>
      </c>
      <c r="X181" s="82">
        <v>1013</v>
      </c>
    </row>
    <row r="182" spans="1:24" s="1" customFormat="1">
      <c r="A182" s="62" t="s">
        <v>619</v>
      </c>
      <c r="B182" s="62" t="s">
        <v>620</v>
      </c>
      <c r="C182" s="62" t="s">
        <v>619</v>
      </c>
      <c r="D182" s="62" t="s">
        <v>620</v>
      </c>
      <c r="E182" s="62" t="s">
        <v>397</v>
      </c>
      <c r="F182" s="62" t="s">
        <v>398</v>
      </c>
      <c r="G182" s="62" t="s">
        <v>399</v>
      </c>
      <c r="H182" s="62" t="s">
        <v>398</v>
      </c>
      <c r="I182" s="62" t="s">
        <v>378</v>
      </c>
      <c r="J182" s="62" t="s">
        <v>653</v>
      </c>
      <c r="K182" s="62" t="s">
        <v>53</v>
      </c>
      <c r="L182" s="62" t="s">
        <v>401</v>
      </c>
      <c r="M182" s="62" t="s">
        <v>402</v>
      </c>
      <c r="N182" s="62" t="s">
        <v>53</v>
      </c>
      <c r="O182" s="62" t="s">
        <v>409</v>
      </c>
      <c r="P182" s="81">
        <v>40697</v>
      </c>
      <c r="Q182" s="62" t="s">
        <v>126</v>
      </c>
      <c r="R182" s="62" t="s">
        <v>371</v>
      </c>
      <c r="S182" s="62" t="s">
        <v>61</v>
      </c>
      <c r="T182" s="81">
        <v>45231</v>
      </c>
      <c r="U182" s="81">
        <v>45260</v>
      </c>
      <c r="V182" s="62" t="s">
        <v>193</v>
      </c>
      <c r="W182" s="80">
        <v>0.05</v>
      </c>
      <c r="X182" s="82">
        <v>6</v>
      </c>
    </row>
    <row r="183" spans="1:24" s="1" customFormat="1">
      <c r="A183" s="62" t="s">
        <v>619</v>
      </c>
      <c r="B183" s="62" t="s">
        <v>620</v>
      </c>
      <c r="C183" s="62" t="s">
        <v>619</v>
      </c>
      <c r="D183" s="62" t="s">
        <v>620</v>
      </c>
      <c r="E183" s="62" t="s">
        <v>397</v>
      </c>
      <c r="F183" s="62" t="s">
        <v>398</v>
      </c>
      <c r="G183" s="62" t="s">
        <v>399</v>
      </c>
      <c r="H183" s="62" t="s">
        <v>398</v>
      </c>
      <c r="I183" s="62" t="s">
        <v>378</v>
      </c>
      <c r="J183" s="62" t="s">
        <v>653</v>
      </c>
      <c r="K183" s="62" t="s">
        <v>53</v>
      </c>
      <c r="L183" s="62" t="s">
        <v>401</v>
      </c>
      <c r="M183" s="62" t="s">
        <v>402</v>
      </c>
      <c r="N183" s="62" t="s">
        <v>53</v>
      </c>
      <c r="O183" s="62" t="s">
        <v>409</v>
      </c>
      <c r="P183" s="81">
        <v>40697</v>
      </c>
      <c r="Q183" s="62" t="s">
        <v>126</v>
      </c>
      <c r="R183" s="62" t="s">
        <v>371</v>
      </c>
      <c r="S183" s="62" t="s">
        <v>61</v>
      </c>
      <c r="T183" s="81">
        <v>45200</v>
      </c>
      <c r="U183" s="81">
        <v>45230</v>
      </c>
      <c r="V183" s="62" t="s">
        <v>220</v>
      </c>
      <c r="W183" s="80">
        <v>0.03</v>
      </c>
      <c r="X183" s="82">
        <v>3</v>
      </c>
    </row>
    <row r="184" spans="1:24" s="1" customFormat="1">
      <c r="A184" s="62" t="s">
        <v>619</v>
      </c>
      <c r="B184" s="62" t="s">
        <v>620</v>
      </c>
      <c r="C184" s="62" t="s">
        <v>619</v>
      </c>
      <c r="D184" s="62" t="s">
        <v>620</v>
      </c>
      <c r="E184" s="62" t="s">
        <v>397</v>
      </c>
      <c r="F184" s="62" t="s">
        <v>398</v>
      </c>
      <c r="G184" s="62" t="s">
        <v>399</v>
      </c>
      <c r="H184" s="62" t="s">
        <v>398</v>
      </c>
      <c r="I184" s="62" t="s">
        <v>378</v>
      </c>
      <c r="J184" s="62" t="s">
        <v>653</v>
      </c>
      <c r="K184" s="62" t="s">
        <v>53</v>
      </c>
      <c r="L184" s="62" t="s">
        <v>401</v>
      </c>
      <c r="M184" s="62" t="s">
        <v>402</v>
      </c>
      <c r="N184" s="62" t="s">
        <v>53</v>
      </c>
      <c r="O184" s="62" t="s">
        <v>409</v>
      </c>
      <c r="P184" s="81">
        <v>40697</v>
      </c>
      <c r="Q184" s="62" t="s">
        <v>126</v>
      </c>
      <c r="R184" s="62" t="s">
        <v>371</v>
      </c>
      <c r="S184" s="62" t="s">
        <v>61</v>
      </c>
      <c r="T184" s="81">
        <v>45200</v>
      </c>
      <c r="U184" s="81">
        <v>45230</v>
      </c>
      <c r="V184" s="62" t="s">
        <v>414</v>
      </c>
      <c r="W184" s="80">
        <v>0.12</v>
      </c>
      <c r="X184" s="82">
        <v>11</v>
      </c>
    </row>
    <row r="185" spans="1:24" s="1" customFormat="1">
      <c r="A185" s="62" t="s">
        <v>619</v>
      </c>
      <c r="B185" s="62" t="s">
        <v>620</v>
      </c>
      <c r="C185" s="62" t="s">
        <v>619</v>
      </c>
      <c r="D185" s="62" t="s">
        <v>620</v>
      </c>
      <c r="E185" s="62" t="s">
        <v>397</v>
      </c>
      <c r="F185" s="62" t="s">
        <v>398</v>
      </c>
      <c r="G185" s="62" t="s">
        <v>399</v>
      </c>
      <c r="H185" s="62" t="s">
        <v>398</v>
      </c>
      <c r="I185" s="62" t="s">
        <v>378</v>
      </c>
      <c r="J185" s="62" t="s">
        <v>653</v>
      </c>
      <c r="K185" s="62" t="s">
        <v>53</v>
      </c>
      <c r="L185" s="62" t="s">
        <v>401</v>
      </c>
      <c r="M185" s="62" t="s">
        <v>402</v>
      </c>
      <c r="N185" s="62" t="s">
        <v>53</v>
      </c>
      <c r="O185" s="62" t="s">
        <v>409</v>
      </c>
      <c r="P185" s="81">
        <v>40697</v>
      </c>
      <c r="Q185" s="62" t="s">
        <v>126</v>
      </c>
      <c r="R185" s="62" t="s">
        <v>371</v>
      </c>
      <c r="S185" s="62" t="s">
        <v>61</v>
      </c>
      <c r="T185" s="81">
        <v>45139</v>
      </c>
      <c r="U185" s="81">
        <v>45169</v>
      </c>
      <c r="V185" s="62" t="s">
        <v>416</v>
      </c>
      <c r="W185" s="80">
        <v>0.06</v>
      </c>
      <c r="X185" s="82">
        <v>4</v>
      </c>
    </row>
    <row r="186" spans="1:24" s="1" customFormat="1">
      <c r="A186" s="62" t="s">
        <v>619</v>
      </c>
      <c r="B186" s="62" t="s">
        <v>620</v>
      </c>
      <c r="C186" s="62" t="s">
        <v>619</v>
      </c>
      <c r="D186" s="62" t="s">
        <v>620</v>
      </c>
      <c r="E186" s="62" t="s">
        <v>397</v>
      </c>
      <c r="F186" s="62" t="s">
        <v>398</v>
      </c>
      <c r="G186" s="62" t="s">
        <v>399</v>
      </c>
      <c r="H186" s="62" t="s">
        <v>398</v>
      </c>
      <c r="I186" s="62" t="s">
        <v>378</v>
      </c>
      <c r="J186" s="62" t="s">
        <v>653</v>
      </c>
      <c r="K186" s="62" t="s">
        <v>53</v>
      </c>
      <c r="L186" s="62" t="s">
        <v>401</v>
      </c>
      <c r="M186" s="62" t="s">
        <v>402</v>
      </c>
      <c r="N186" s="62" t="s">
        <v>53</v>
      </c>
      <c r="O186" s="62" t="s">
        <v>409</v>
      </c>
      <c r="P186" s="81">
        <v>40697</v>
      </c>
      <c r="Q186" s="62" t="s">
        <v>126</v>
      </c>
      <c r="R186" s="62" t="s">
        <v>371</v>
      </c>
      <c r="S186" s="62" t="s">
        <v>61</v>
      </c>
      <c r="T186" s="81">
        <v>45108</v>
      </c>
      <c r="U186" s="81">
        <v>45138</v>
      </c>
      <c r="V186" s="62" t="s">
        <v>416</v>
      </c>
      <c r="W186" s="80">
        <v>0.01</v>
      </c>
      <c r="X186" s="82">
        <v>0</v>
      </c>
    </row>
    <row r="187" spans="1:24" s="1" customFormat="1">
      <c r="A187" s="62" t="s">
        <v>619</v>
      </c>
      <c r="B187" s="62" t="s">
        <v>620</v>
      </c>
      <c r="C187" s="62" t="s">
        <v>619</v>
      </c>
      <c r="D187" s="62" t="s">
        <v>620</v>
      </c>
      <c r="E187" s="62" t="s">
        <v>397</v>
      </c>
      <c r="F187" s="62" t="s">
        <v>398</v>
      </c>
      <c r="G187" s="62" t="s">
        <v>399</v>
      </c>
      <c r="H187" s="62" t="s">
        <v>398</v>
      </c>
      <c r="I187" s="62" t="s">
        <v>378</v>
      </c>
      <c r="J187" s="62" t="s">
        <v>653</v>
      </c>
      <c r="K187" s="62" t="s">
        <v>53</v>
      </c>
      <c r="L187" s="62" t="s">
        <v>401</v>
      </c>
      <c r="M187" s="62" t="s">
        <v>402</v>
      </c>
      <c r="N187" s="62" t="s">
        <v>53</v>
      </c>
      <c r="O187" s="62" t="s">
        <v>409</v>
      </c>
      <c r="P187" s="81">
        <v>40697</v>
      </c>
      <c r="Q187" s="62" t="s">
        <v>126</v>
      </c>
      <c r="R187" s="62" t="s">
        <v>371</v>
      </c>
      <c r="S187" s="62" t="s">
        <v>61</v>
      </c>
      <c r="T187" s="81">
        <v>45078</v>
      </c>
      <c r="U187" s="81">
        <v>45107</v>
      </c>
      <c r="V187" s="62" t="s">
        <v>416</v>
      </c>
      <c r="W187" s="80">
        <v>0.18</v>
      </c>
      <c r="X187" s="82">
        <v>10</v>
      </c>
    </row>
    <row r="188" spans="1:24" s="1" customFormat="1">
      <c r="A188" s="62" t="s">
        <v>619</v>
      </c>
      <c r="B188" s="62" t="s">
        <v>620</v>
      </c>
      <c r="C188" s="62" t="s">
        <v>619</v>
      </c>
      <c r="D188" s="62" t="s">
        <v>620</v>
      </c>
      <c r="E188" s="62" t="s">
        <v>397</v>
      </c>
      <c r="F188" s="62" t="s">
        <v>398</v>
      </c>
      <c r="G188" s="62" t="s">
        <v>399</v>
      </c>
      <c r="H188" s="62" t="s">
        <v>398</v>
      </c>
      <c r="I188" s="62" t="s">
        <v>378</v>
      </c>
      <c r="J188" s="62" t="s">
        <v>653</v>
      </c>
      <c r="K188" s="62" t="s">
        <v>53</v>
      </c>
      <c r="L188" s="62" t="s">
        <v>401</v>
      </c>
      <c r="M188" s="62" t="s">
        <v>402</v>
      </c>
      <c r="N188" s="62" t="s">
        <v>53</v>
      </c>
      <c r="O188" s="62" t="s">
        <v>409</v>
      </c>
      <c r="P188" s="81">
        <v>40697</v>
      </c>
      <c r="Q188" s="62" t="s">
        <v>126</v>
      </c>
      <c r="R188" s="62" t="s">
        <v>371</v>
      </c>
      <c r="S188" s="62" t="s">
        <v>61</v>
      </c>
      <c r="T188" s="81">
        <v>45017</v>
      </c>
      <c r="U188" s="81">
        <v>45046</v>
      </c>
      <c r="V188" s="62" t="s">
        <v>261</v>
      </c>
      <c r="W188" s="80">
        <v>0.01</v>
      </c>
      <c r="X188" s="82">
        <v>1</v>
      </c>
    </row>
    <row r="189" spans="1:24" s="1" customFormat="1">
      <c r="A189" s="62" t="s">
        <v>619</v>
      </c>
      <c r="B189" s="62" t="s">
        <v>620</v>
      </c>
      <c r="C189" s="62" t="s">
        <v>619</v>
      </c>
      <c r="D189" s="62" t="s">
        <v>620</v>
      </c>
      <c r="E189" s="62" t="s">
        <v>397</v>
      </c>
      <c r="F189" s="62" t="s">
        <v>398</v>
      </c>
      <c r="G189" s="62" t="s">
        <v>399</v>
      </c>
      <c r="H189" s="62" t="s">
        <v>398</v>
      </c>
      <c r="I189" s="62" t="s">
        <v>378</v>
      </c>
      <c r="J189" s="62" t="s">
        <v>653</v>
      </c>
      <c r="K189" s="62" t="s">
        <v>53</v>
      </c>
      <c r="L189" s="62" t="s">
        <v>401</v>
      </c>
      <c r="M189" s="62" t="s">
        <v>402</v>
      </c>
      <c r="N189" s="62" t="s">
        <v>53</v>
      </c>
      <c r="O189" s="62" t="s">
        <v>410</v>
      </c>
      <c r="P189" s="81">
        <v>40697</v>
      </c>
      <c r="Q189" s="62" t="s">
        <v>127</v>
      </c>
      <c r="R189" s="62" t="s">
        <v>371</v>
      </c>
      <c r="S189" s="62" t="s">
        <v>61</v>
      </c>
      <c r="T189" s="81">
        <v>45231</v>
      </c>
      <c r="U189" s="81">
        <v>45260</v>
      </c>
      <c r="V189" s="62" t="s">
        <v>194</v>
      </c>
      <c r="W189" s="80">
        <v>0.88</v>
      </c>
      <c r="X189" s="82">
        <v>73</v>
      </c>
    </row>
    <row r="190" spans="1:24" s="1" customFormat="1">
      <c r="A190" s="62" t="s">
        <v>619</v>
      </c>
      <c r="B190" s="62" t="s">
        <v>620</v>
      </c>
      <c r="C190" s="62" t="s">
        <v>619</v>
      </c>
      <c r="D190" s="62" t="s">
        <v>620</v>
      </c>
      <c r="E190" s="62" t="s">
        <v>397</v>
      </c>
      <c r="F190" s="62" t="s">
        <v>398</v>
      </c>
      <c r="G190" s="62" t="s">
        <v>399</v>
      </c>
      <c r="H190" s="62" t="s">
        <v>398</v>
      </c>
      <c r="I190" s="62" t="s">
        <v>378</v>
      </c>
      <c r="J190" s="62" t="s">
        <v>653</v>
      </c>
      <c r="K190" s="62" t="s">
        <v>53</v>
      </c>
      <c r="L190" s="62" t="s">
        <v>401</v>
      </c>
      <c r="M190" s="62" t="s">
        <v>402</v>
      </c>
      <c r="N190" s="62" t="s">
        <v>53</v>
      </c>
      <c r="O190" s="62" t="s">
        <v>410</v>
      </c>
      <c r="P190" s="81">
        <v>40697</v>
      </c>
      <c r="Q190" s="62" t="s">
        <v>127</v>
      </c>
      <c r="R190" s="62" t="s">
        <v>371</v>
      </c>
      <c r="S190" s="62" t="s">
        <v>61</v>
      </c>
      <c r="T190" s="81">
        <v>45231</v>
      </c>
      <c r="U190" s="81">
        <v>45260</v>
      </c>
      <c r="V190" s="62" t="s">
        <v>195</v>
      </c>
      <c r="W190" s="80">
        <v>0.39</v>
      </c>
      <c r="X190" s="82">
        <v>79</v>
      </c>
    </row>
    <row r="191" spans="1:24" s="1" customFormat="1">
      <c r="A191" s="62" t="s">
        <v>619</v>
      </c>
      <c r="B191" s="62" t="s">
        <v>620</v>
      </c>
      <c r="C191" s="62" t="s">
        <v>619</v>
      </c>
      <c r="D191" s="62" t="s">
        <v>620</v>
      </c>
      <c r="E191" s="62" t="s">
        <v>397</v>
      </c>
      <c r="F191" s="62" t="s">
        <v>398</v>
      </c>
      <c r="G191" s="62" t="s">
        <v>399</v>
      </c>
      <c r="H191" s="62" t="s">
        <v>398</v>
      </c>
      <c r="I191" s="62" t="s">
        <v>378</v>
      </c>
      <c r="J191" s="62" t="s">
        <v>653</v>
      </c>
      <c r="K191" s="62" t="s">
        <v>53</v>
      </c>
      <c r="L191" s="62" t="s">
        <v>401</v>
      </c>
      <c r="M191" s="62" t="s">
        <v>402</v>
      </c>
      <c r="N191" s="62" t="s">
        <v>53</v>
      </c>
      <c r="O191" s="62" t="s">
        <v>410</v>
      </c>
      <c r="P191" s="81">
        <v>40697</v>
      </c>
      <c r="Q191" s="62" t="s">
        <v>127</v>
      </c>
      <c r="R191" s="62" t="s">
        <v>371</v>
      </c>
      <c r="S191" s="62" t="s">
        <v>61</v>
      </c>
      <c r="T191" s="81">
        <v>45231</v>
      </c>
      <c r="U191" s="81">
        <v>45260</v>
      </c>
      <c r="V191" s="62" t="s">
        <v>192</v>
      </c>
      <c r="W191" s="80">
        <v>7.86</v>
      </c>
      <c r="X191" s="82">
        <v>1814</v>
      </c>
    </row>
    <row r="192" spans="1:24" s="1" customFormat="1">
      <c r="A192" s="62" t="s">
        <v>619</v>
      </c>
      <c r="B192" s="62" t="s">
        <v>620</v>
      </c>
      <c r="C192" s="62" t="s">
        <v>619</v>
      </c>
      <c r="D192" s="62" t="s">
        <v>620</v>
      </c>
      <c r="E192" s="62" t="s">
        <v>397</v>
      </c>
      <c r="F192" s="62" t="s">
        <v>398</v>
      </c>
      <c r="G192" s="62" t="s">
        <v>399</v>
      </c>
      <c r="H192" s="62" t="s">
        <v>398</v>
      </c>
      <c r="I192" s="62" t="s">
        <v>378</v>
      </c>
      <c r="J192" s="62" t="s">
        <v>653</v>
      </c>
      <c r="K192" s="62" t="s">
        <v>53</v>
      </c>
      <c r="L192" s="62" t="s">
        <v>401</v>
      </c>
      <c r="M192" s="62" t="s">
        <v>402</v>
      </c>
      <c r="N192" s="62" t="s">
        <v>53</v>
      </c>
      <c r="O192" s="62" t="s">
        <v>410</v>
      </c>
      <c r="P192" s="81">
        <v>40697</v>
      </c>
      <c r="Q192" s="62" t="s">
        <v>127</v>
      </c>
      <c r="R192" s="62" t="s">
        <v>371</v>
      </c>
      <c r="S192" s="62" t="s">
        <v>61</v>
      </c>
      <c r="T192" s="81">
        <v>45231</v>
      </c>
      <c r="U192" s="81">
        <v>45260</v>
      </c>
      <c r="V192" s="62" t="s">
        <v>193</v>
      </c>
      <c r="W192" s="80">
        <v>0.45</v>
      </c>
      <c r="X192" s="82">
        <v>53</v>
      </c>
    </row>
    <row r="193" spans="1:24" s="1" customFormat="1">
      <c r="A193" s="62" t="s">
        <v>619</v>
      </c>
      <c r="B193" s="62" t="s">
        <v>620</v>
      </c>
      <c r="C193" s="62" t="s">
        <v>619</v>
      </c>
      <c r="D193" s="62" t="s">
        <v>620</v>
      </c>
      <c r="E193" s="62" t="s">
        <v>397</v>
      </c>
      <c r="F193" s="62" t="s">
        <v>398</v>
      </c>
      <c r="G193" s="62" t="s">
        <v>399</v>
      </c>
      <c r="H193" s="62" t="s">
        <v>398</v>
      </c>
      <c r="I193" s="62" t="s">
        <v>378</v>
      </c>
      <c r="J193" s="62" t="s">
        <v>653</v>
      </c>
      <c r="K193" s="62" t="s">
        <v>53</v>
      </c>
      <c r="L193" s="62" t="s">
        <v>401</v>
      </c>
      <c r="M193" s="62" t="s">
        <v>402</v>
      </c>
      <c r="N193" s="62" t="s">
        <v>53</v>
      </c>
      <c r="O193" s="62" t="s">
        <v>410</v>
      </c>
      <c r="P193" s="81">
        <v>40697</v>
      </c>
      <c r="Q193" s="62" t="s">
        <v>127</v>
      </c>
      <c r="R193" s="62" t="s">
        <v>371</v>
      </c>
      <c r="S193" s="62" t="s">
        <v>61</v>
      </c>
      <c r="T193" s="81">
        <v>45200</v>
      </c>
      <c r="U193" s="81">
        <v>45230</v>
      </c>
      <c r="V193" s="62" t="s">
        <v>220</v>
      </c>
      <c r="W193" s="80">
        <v>0.11</v>
      </c>
      <c r="X193" s="82">
        <v>7</v>
      </c>
    </row>
    <row r="194" spans="1:24" s="1" customFormat="1">
      <c r="A194" s="62" t="s">
        <v>619</v>
      </c>
      <c r="B194" s="62" t="s">
        <v>620</v>
      </c>
      <c r="C194" s="62" t="s">
        <v>619</v>
      </c>
      <c r="D194" s="62" t="s">
        <v>620</v>
      </c>
      <c r="E194" s="62" t="s">
        <v>397</v>
      </c>
      <c r="F194" s="62" t="s">
        <v>398</v>
      </c>
      <c r="G194" s="62" t="s">
        <v>399</v>
      </c>
      <c r="H194" s="62" t="s">
        <v>398</v>
      </c>
      <c r="I194" s="62" t="s">
        <v>378</v>
      </c>
      <c r="J194" s="62" t="s">
        <v>653</v>
      </c>
      <c r="K194" s="62" t="s">
        <v>53</v>
      </c>
      <c r="L194" s="62" t="s">
        <v>401</v>
      </c>
      <c r="M194" s="62" t="s">
        <v>402</v>
      </c>
      <c r="N194" s="62" t="s">
        <v>53</v>
      </c>
      <c r="O194" s="62" t="s">
        <v>410</v>
      </c>
      <c r="P194" s="81">
        <v>40697</v>
      </c>
      <c r="Q194" s="62" t="s">
        <v>127</v>
      </c>
      <c r="R194" s="62" t="s">
        <v>371</v>
      </c>
      <c r="S194" s="62" t="s">
        <v>61</v>
      </c>
      <c r="T194" s="81">
        <v>45200</v>
      </c>
      <c r="U194" s="81">
        <v>45230</v>
      </c>
      <c r="V194" s="62" t="s">
        <v>414</v>
      </c>
      <c r="W194" s="80">
        <v>0.2</v>
      </c>
      <c r="X194" s="82">
        <v>24</v>
      </c>
    </row>
    <row r="195" spans="1:24" s="1" customFormat="1">
      <c r="A195" s="62" t="s">
        <v>619</v>
      </c>
      <c r="B195" s="62" t="s">
        <v>620</v>
      </c>
      <c r="C195" s="62" t="s">
        <v>619</v>
      </c>
      <c r="D195" s="62" t="s">
        <v>620</v>
      </c>
      <c r="E195" s="62" t="s">
        <v>397</v>
      </c>
      <c r="F195" s="62" t="s">
        <v>398</v>
      </c>
      <c r="G195" s="62" t="s">
        <v>399</v>
      </c>
      <c r="H195" s="62" t="s">
        <v>398</v>
      </c>
      <c r="I195" s="62" t="s">
        <v>378</v>
      </c>
      <c r="J195" s="62" t="s">
        <v>653</v>
      </c>
      <c r="K195" s="62" t="s">
        <v>53</v>
      </c>
      <c r="L195" s="62" t="s">
        <v>401</v>
      </c>
      <c r="M195" s="62" t="s">
        <v>402</v>
      </c>
      <c r="N195" s="62" t="s">
        <v>53</v>
      </c>
      <c r="O195" s="62" t="s">
        <v>410</v>
      </c>
      <c r="P195" s="81">
        <v>40697</v>
      </c>
      <c r="Q195" s="62" t="s">
        <v>127</v>
      </c>
      <c r="R195" s="62" t="s">
        <v>371</v>
      </c>
      <c r="S195" s="62" t="s">
        <v>61</v>
      </c>
      <c r="T195" s="81">
        <v>45139</v>
      </c>
      <c r="U195" s="81">
        <v>45169</v>
      </c>
      <c r="V195" s="62" t="s">
        <v>416</v>
      </c>
      <c r="W195" s="80">
        <v>0.03</v>
      </c>
      <c r="X195" s="82">
        <v>2</v>
      </c>
    </row>
    <row r="196" spans="1:24" s="1" customFormat="1">
      <c r="A196" s="62" t="s">
        <v>619</v>
      </c>
      <c r="B196" s="62" t="s">
        <v>620</v>
      </c>
      <c r="C196" s="62" t="s">
        <v>619</v>
      </c>
      <c r="D196" s="62" t="s">
        <v>620</v>
      </c>
      <c r="E196" s="62" t="s">
        <v>397</v>
      </c>
      <c r="F196" s="62" t="s">
        <v>398</v>
      </c>
      <c r="G196" s="62" t="s">
        <v>399</v>
      </c>
      <c r="H196" s="62" t="s">
        <v>398</v>
      </c>
      <c r="I196" s="62" t="s">
        <v>378</v>
      </c>
      <c r="J196" s="62" t="s">
        <v>653</v>
      </c>
      <c r="K196" s="62" t="s">
        <v>53</v>
      </c>
      <c r="L196" s="62" t="s">
        <v>401</v>
      </c>
      <c r="M196" s="62" t="s">
        <v>402</v>
      </c>
      <c r="N196" s="62" t="s">
        <v>53</v>
      </c>
      <c r="O196" s="62" t="s">
        <v>410</v>
      </c>
      <c r="P196" s="81">
        <v>40697</v>
      </c>
      <c r="Q196" s="62" t="s">
        <v>127</v>
      </c>
      <c r="R196" s="62" t="s">
        <v>371</v>
      </c>
      <c r="S196" s="62" t="s">
        <v>61</v>
      </c>
      <c r="T196" s="81">
        <v>45108</v>
      </c>
      <c r="U196" s="81">
        <v>45138</v>
      </c>
      <c r="V196" s="62" t="s">
        <v>416</v>
      </c>
      <c r="W196" s="80">
        <v>0.02</v>
      </c>
      <c r="X196" s="82">
        <v>0</v>
      </c>
    </row>
    <row r="197" spans="1:24" s="1" customFormat="1">
      <c r="A197" s="62" t="s">
        <v>619</v>
      </c>
      <c r="B197" s="62" t="s">
        <v>620</v>
      </c>
      <c r="C197" s="62" t="s">
        <v>619</v>
      </c>
      <c r="D197" s="62" t="s">
        <v>620</v>
      </c>
      <c r="E197" s="62" t="s">
        <v>397</v>
      </c>
      <c r="F197" s="62" t="s">
        <v>398</v>
      </c>
      <c r="G197" s="62" t="s">
        <v>399</v>
      </c>
      <c r="H197" s="62" t="s">
        <v>398</v>
      </c>
      <c r="I197" s="62" t="s">
        <v>378</v>
      </c>
      <c r="J197" s="62" t="s">
        <v>653</v>
      </c>
      <c r="K197" s="62" t="s">
        <v>53</v>
      </c>
      <c r="L197" s="62" t="s">
        <v>401</v>
      </c>
      <c r="M197" s="62" t="s">
        <v>402</v>
      </c>
      <c r="N197" s="62" t="s">
        <v>53</v>
      </c>
      <c r="O197" s="62" t="s">
        <v>410</v>
      </c>
      <c r="P197" s="81">
        <v>40697</v>
      </c>
      <c r="Q197" s="62" t="s">
        <v>127</v>
      </c>
      <c r="R197" s="62" t="s">
        <v>371</v>
      </c>
      <c r="S197" s="62" t="s">
        <v>61</v>
      </c>
      <c r="T197" s="81">
        <v>45078</v>
      </c>
      <c r="U197" s="81">
        <v>45107</v>
      </c>
      <c r="V197" s="62" t="s">
        <v>416</v>
      </c>
      <c r="W197" s="80">
        <v>0.15</v>
      </c>
      <c r="X197" s="82">
        <v>8</v>
      </c>
    </row>
    <row r="198" spans="1:24" s="1" customFormat="1">
      <c r="A198" s="62" t="s">
        <v>619</v>
      </c>
      <c r="B198" s="62" t="s">
        <v>620</v>
      </c>
      <c r="C198" s="62" t="s">
        <v>619</v>
      </c>
      <c r="D198" s="62" t="s">
        <v>620</v>
      </c>
      <c r="E198" s="62" t="s">
        <v>397</v>
      </c>
      <c r="F198" s="62" t="s">
        <v>398</v>
      </c>
      <c r="G198" s="62" t="s">
        <v>399</v>
      </c>
      <c r="H198" s="62" t="s">
        <v>398</v>
      </c>
      <c r="I198" s="62" t="s">
        <v>378</v>
      </c>
      <c r="J198" s="62" t="s">
        <v>653</v>
      </c>
      <c r="K198" s="62" t="s">
        <v>53</v>
      </c>
      <c r="L198" s="62" t="s">
        <v>401</v>
      </c>
      <c r="M198" s="62" t="s">
        <v>402</v>
      </c>
      <c r="N198" s="62" t="s">
        <v>53</v>
      </c>
      <c r="O198" s="62" t="s">
        <v>410</v>
      </c>
      <c r="P198" s="81">
        <v>40697</v>
      </c>
      <c r="Q198" s="62" t="s">
        <v>127</v>
      </c>
      <c r="R198" s="62" t="s">
        <v>371</v>
      </c>
      <c r="S198" s="62" t="s">
        <v>61</v>
      </c>
      <c r="T198" s="81">
        <v>45017</v>
      </c>
      <c r="U198" s="81">
        <v>45046</v>
      </c>
      <c r="V198" s="62" t="s">
        <v>261</v>
      </c>
      <c r="W198" s="80">
        <v>0.01</v>
      </c>
      <c r="X198" s="82">
        <v>1</v>
      </c>
    </row>
    <row r="199" spans="1:24" s="1" customFormat="1">
      <c r="A199" s="62" t="s">
        <v>619</v>
      </c>
      <c r="B199" s="62" t="s">
        <v>620</v>
      </c>
      <c r="C199" s="62" t="s">
        <v>619</v>
      </c>
      <c r="D199" s="62" t="s">
        <v>620</v>
      </c>
      <c r="E199" s="62" t="s">
        <v>397</v>
      </c>
      <c r="F199" s="62" t="s">
        <v>398</v>
      </c>
      <c r="G199" s="62" t="s">
        <v>399</v>
      </c>
      <c r="H199" s="62" t="s">
        <v>398</v>
      </c>
      <c r="I199" s="62" t="s">
        <v>378</v>
      </c>
      <c r="J199" s="62" t="s">
        <v>653</v>
      </c>
      <c r="K199" s="62" t="s">
        <v>53</v>
      </c>
      <c r="L199" s="62" t="s">
        <v>401</v>
      </c>
      <c r="M199" s="62" t="s">
        <v>402</v>
      </c>
      <c r="N199" s="62" t="s">
        <v>53</v>
      </c>
      <c r="O199" s="62" t="s">
        <v>401</v>
      </c>
      <c r="P199" s="81">
        <v>40697</v>
      </c>
      <c r="Q199" s="62" t="s">
        <v>128</v>
      </c>
      <c r="R199" s="62" t="s">
        <v>371</v>
      </c>
      <c r="S199" s="62" t="s">
        <v>61</v>
      </c>
      <c r="T199" s="81">
        <v>45231</v>
      </c>
      <c r="U199" s="81">
        <v>45260</v>
      </c>
      <c r="V199" s="62" t="s">
        <v>194</v>
      </c>
      <c r="W199" s="80">
        <v>3.53</v>
      </c>
      <c r="X199" s="82">
        <v>303</v>
      </c>
    </row>
    <row r="200" spans="1:24" s="1" customFormat="1">
      <c r="A200" s="62" t="s">
        <v>619</v>
      </c>
      <c r="B200" s="62" t="s">
        <v>620</v>
      </c>
      <c r="C200" s="62" t="s">
        <v>619</v>
      </c>
      <c r="D200" s="62" t="s">
        <v>620</v>
      </c>
      <c r="E200" s="62" t="s">
        <v>397</v>
      </c>
      <c r="F200" s="62" t="s">
        <v>398</v>
      </c>
      <c r="G200" s="62" t="s">
        <v>399</v>
      </c>
      <c r="H200" s="62" t="s">
        <v>398</v>
      </c>
      <c r="I200" s="62" t="s">
        <v>378</v>
      </c>
      <c r="J200" s="62" t="s">
        <v>653</v>
      </c>
      <c r="K200" s="62" t="s">
        <v>53</v>
      </c>
      <c r="L200" s="62" t="s">
        <v>401</v>
      </c>
      <c r="M200" s="62" t="s">
        <v>402</v>
      </c>
      <c r="N200" s="62" t="s">
        <v>53</v>
      </c>
      <c r="O200" s="62" t="s">
        <v>401</v>
      </c>
      <c r="P200" s="81">
        <v>40697</v>
      </c>
      <c r="Q200" s="62" t="s">
        <v>128</v>
      </c>
      <c r="R200" s="62" t="s">
        <v>371</v>
      </c>
      <c r="S200" s="62" t="s">
        <v>61</v>
      </c>
      <c r="T200" s="81">
        <v>45231</v>
      </c>
      <c r="U200" s="81">
        <v>45260</v>
      </c>
      <c r="V200" s="62" t="s">
        <v>195</v>
      </c>
      <c r="W200" s="80">
        <v>0.85</v>
      </c>
      <c r="X200" s="82">
        <v>166</v>
      </c>
    </row>
    <row r="201" spans="1:24" s="1" customFormat="1">
      <c r="A201" s="62" t="s">
        <v>619</v>
      </c>
      <c r="B201" s="62" t="s">
        <v>620</v>
      </c>
      <c r="C201" s="62" t="s">
        <v>619</v>
      </c>
      <c r="D201" s="62" t="s">
        <v>620</v>
      </c>
      <c r="E201" s="62" t="s">
        <v>397</v>
      </c>
      <c r="F201" s="62" t="s">
        <v>398</v>
      </c>
      <c r="G201" s="62" t="s">
        <v>399</v>
      </c>
      <c r="H201" s="62" t="s">
        <v>398</v>
      </c>
      <c r="I201" s="62" t="s">
        <v>378</v>
      </c>
      <c r="J201" s="62" t="s">
        <v>653</v>
      </c>
      <c r="K201" s="62" t="s">
        <v>53</v>
      </c>
      <c r="L201" s="62" t="s">
        <v>401</v>
      </c>
      <c r="M201" s="62" t="s">
        <v>402</v>
      </c>
      <c r="N201" s="62" t="s">
        <v>53</v>
      </c>
      <c r="O201" s="62" t="s">
        <v>401</v>
      </c>
      <c r="P201" s="81">
        <v>40697</v>
      </c>
      <c r="Q201" s="62" t="s">
        <v>128</v>
      </c>
      <c r="R201" s="62" t="s">
        <v>371</v>
      </c>
      <c r="S201" s="62" t="s">
        <v>61</v>
      </c>
      <c r="T201" s="81">
        <v>45231</v>
      </c>
      <c r="U201" s="81">
        <v>45260</v>
      </c>
      <c r="V201" s="62" t="s">
        <v>192</v>
      </c>
      <c r="W201" s="80">
        <v>69.14</v>
      </c>
      <c r="X201" s="82">
        <v>15917</v>
      </c>
    </row>
    <row r="202" spans="1:24" s="1" customFormat="1">
      <c r="A202" s="62" t="s">
        <v>619</v>
      </c>
      <c r="B202" s="62" t="s">
        <v>620</v>
      </c>
      <c r="C202" s="62" t="s">
        <v>619</v>
      </c>
      <c r="D202" s="62" t="s">
        <v>620</v>
      </c>
      <c r="E202" s="62" t="s">
        <v>397</v>
      </c>
      <c r="F202" s="62" t="s">
        <v>398</v>
      </c>
      <c r="G202" s="62" t="s">
        <v>399</v>
      </c>
      <c r="H202" s="62" t="s">
        <v>398</v>
      </c>
      <c r="I202" s="62" t="s">
        <v>378</v>
      </c>
      <c r="J202" s="62" t="s">
        <v>653</v>
      </c>
      <c r="K202" s="62" t="s">
        <v>53</v>
      </c>
      <c r="L202" s="62" t="s">
        <v>401</v>
      </c>
      <c r="M202" s="62" t="s">
        <v>402</v>
      </c>
      <c r="N202" s="62" t="s">
        <v>53</v>
      </c>
      <c r="O202" s="62" t="s">
        <v>401</v>
      </c>
      <c r="P202" s="81">
        <v>40697</v>
      </c>
      <c r="Q202" s="62" t="s">
        <v>128</v>
      </c>
      <c r="R202" s="62" t="s">
        <v>371</v>
      </c>
      <c r="S202" s="62" t="s">
        <v>61</v>
      </c>
      <c r="T202" s="81">
        <v>45231</v>
      </c>
      <c r="U202" s="81">
        <v>45260</v>
      </c>
      <c r="V202" s="62" t="s">
        <v>418</v>
      </c>
      <c r="W202" s="80">
        <v>0.05</v>
      </c>
      <c r="X202" s="82">
        <v>3</v>
      </c>
    </row>
    <row r="203" spans="1:24" s="1" customFormat="1">
      <c r="A203" s="62" t="s">
        <v>619</v>
      </c>
      <c r="B203" s="62" t="s">
        <v>620</v>
      </c>
      <c r="C203" s="62" t="s">
        <v>619</v>
      </c>
      <c r="D203" s="62" t="s">
        <v>620</v>
      </c>
      <c r="E203" s="62" t="s">
        <v>397</v>
      </c>
      <c r="F203" s="62" t="s">
        <v>398</v>
      </c>
      <c r="G203" s="62" t="s">
        <v>399</v>
      </c>
      <c r="H203" s="62" t="s">
        <v>398</v>
      </c>
      <c r="I203" s="62" t="s">
        <v>378</v>
      </c>
      <c r="J203" s="62" t="s">
        <v>653</v>
      </c>
      <c r="K203" s="62" t="s">
        <v>53</v>
      </c>
      <c r="L203" s="62" t="s">
        <v>401</v>
      </c>
      <c r="M203" s="62" t="s">
        <v>402</v>
      </c>
      <c r="N203" s="62" t="s">
        <v>53</v>
      </c>
      <c r="O203" s="62" t="s">
        <v>401</v>
      </c>
      <c r="P203" s="81">
        <v>40697</v>
      </c>
      <c r="Q203" s="62" t="s">
        <v>128</v>
      </c>
      <c r="R203" s="62" t="s">
        <v>371</v>
      </c>
      <c r="S203" s="62" t="s">
        <v>61</v>
      </c>
      <c r="T203" s="81">
        <v>45231</v>
      </c>
      <c r="U203" s="81">
        <v>45260</v>
      </c>
      <c r="V203" s="62" t="s">
        <v>193</v>
      </c>
      <c r="W203" s="80">
        <v>1.98</v>
      </c>
      <c r="X203" s="82">
        <v>205</v>
      </c>
    </row>
    <row r="204" spans="1:24" s="1" customFormat="1">
      <c r="A204" s="62" t="s">
        <v>619</v>
      </c>
      <c r="B204" s="62" t="s">
        <v>620</v>
      </c>
      <c r="C204" s="62" t="s">
        <v>619</v>
      </c>
      <c r="D204" s="62" t="s">
        <v>620</v>
      </c>
      <c r="E204" s="62" t="s">
        <v>397</v>
      </c>
      <c r="F204" s="62" t="s">
        <v>398</v>
      </c>
      <c r="G204" s="62" t="s">
        <v>399</v>
      </c>
      <c r="H204" s="62" t="s">
        <v>398</v>
      </c>
      <c r="I204" s="62" t="s">
        <v>378</v>
      </c>
      <c r="J204" s="62" t="s">
        <v>653</v>
      </c>
      <c r="K204" s="62" t="s">
        <v>53</v>
      </c>
      <c r="L204" s="62" t="s">
        <v>401</v>
      </c>
      <c r="M204" s="62" t="s">
        <v>402</v>
      </c>
      <c r="N204" s="62" t="s">
        <v>53</v>
      </c>
      <c r="O204" s="62" t="s">
        <v>401</v>
      </c>
      <c r="P204" s="81">
        <v>40697</v>
      </c>
      <c r="Q204" s="62" t="s">
        <v>128</v>
      </c>
      <c r="R204" s="62" t="s">
        <v>371</v>
      </c>
      <c r="S204" s="62" t="s">
        <v>61</v>
      </c>
      <c r="T204" s="81">
        <v>45200</v>
      </c>
      <c r="U204" s="81">
        <v>45230</v>
      </c>
      <c r="V204" s="62" t="s">
        <v>220</v>
      </c>
      <c r="W204" s="80">
        <v>0.23</v>
      </c>
      <c r="X204" s="82">
        <v>22</v>
      </c>
    </row>
    <row r="205" spans="1:24" s="1" customFormat="1">
      <c r="A205" s="62" t="s">
        <v>619</v>
      </c>
      <c r="B205" s="62" t="s">
        <v>620</v>
      </c>
      <c r="C205" s="62" t="s">
        <v>619</v>
      </c>
      <c r="D205" s="62" t="s">
        <v>620</v>
      </c>
      <c r="E205" s="62" t="s">
        <v>397</v>
      </c>
      <c r="F205" s="62" t="s">
        <v>398</v>
      </c>
      <c r="G205" s="62" t="s">
        <v>399</v>
      </c>
      <c r="H205" s="62" t="s">
        <v>398</v>
      </c>
      <c r="I205" s="62" t="s">
        <v>378</v>
      </c>
      <c r="J205" s="62" t="s">
        <v>653</v>
      </c>
      <c r="K205" s="62" t="s">
        <v>53</v>
      </c>
      <c r="L205" s="62" t="s">
        <v>401</v>
      </c>
      <c r="M205" s="62" t="s">
        <v>402</v>
      </c>
      <c r="N205" s="62" t="s">
        <v>53</v>
      </c>
      <c r="O205" s="62" t="s">
        <v>401</v>
      </c>
      <c r="P205" s="81">
        <v>40697</v>
      </c>
      <c r="Q205" s="62" t="s">
        <v>128</v>
      </c>
      <c r="R205" s="62" t="s">
        <v>371</v>
      </c>
      <c r="S205" s="62" t="s">
        <v>61</v>
      </c>
      <c r="T205" s="81">
        <v>45200</v>
      </c>
      <c r="U205" s="81">
        <v>45230</v>
      </c>
      <c r="V205" s="62" t="s">
        <v>414</v>
      </c>
      <c r="W205" s="80">
        <v>1.91</v>
      </c>
      <c r="X205" s="82">
        <v>184</v>
      </c>
    </row>
    <row r="206" spans="1:24" s="1" customFormat="1">
      <c r="A206" s="62" t="s">
        <v>619</v>
      </c>
      <c r="B206" s="62" t="s">
        <v>620</v>
      </c>
      <c r="C206" s="62" t="s">
        <v>619</v>
      </c>
      <c r="D206" s="62" t="s">
        <v>620</v>
      </c>
      <c r="E206" s="62" t="s">
        <v>397</v>
      </c>
      <c r="F206" s="62" t="s">
        <v>398</v>
      </c>
      <c r="G206" s="62" t="s">
        <v>399</v>
      </c>
      <c r="H206" s="62" t="s">
        <v>398</v>
      </c>
      <c r="I206" s="62" t="s">
        <v>378</v>
      </c>
      <c r="J206" s="62" t="s">
        <v>653</v>
      </c>
      <c r="K206" s="62" t="s">
        <v>53</v>
      </c>
      <c r="L206" s="62" t="s">
        <v>401</v>
      </c>
      <c r="M206" s="62" t="s">
        <v>402</v>
      </c>
      <c r="N206" s="62" t="s">
        <v>53</v>
      </c>
      <c r="O206" s="62" t="s">
        <v>401</v>
      </c>
      <c r="P206" s="81">
        <v>40697</v>
      </c>
      <c r="Q206" s="62" t="s">
        <v>128</v>
      </c>
      <c r="R206" s="62" t="s">
        <v>371</v>
      </c>
      <c r="S206" s="62" t="s">
        <v>61</v>
      </c>
      <c r="T206" s="81">
        <v>45139</v>
      </c>
      <c r="U206" s="81">
        <v>45169</v>
      </c>
      <c r="V206" s="62" t="s">
        <v>416</v>
      </c>
      <c r="W206" s="80">
        <v>0.37</v>
      </c>
      <c r="X206" s="82">
        <v>19</v>
      </c>
    </row>
    <row r="207" spans="1:24" s="1" customFormat="1">
      <c r="A207" s="62" t="s">
        <v>619</v>
      </c>
      <c r="B207" s="62" t="s">
        <v>620</v>
      </c>
      <c r="C207" s="62" t="s">
        <v>619</v>
      </c>
      <c r="D207" s="62" t="s">
        <v>620</v>
      </c>
      <c r="E207" s="62" t="s">
        <v>397</v>
      </c>
      <c r="F207" s="62" t="s">
        <v>398</v>
      </c>
      <c r="G207" s="62" t="s">
        <v>399</v>
      </c>
      <c r="H207" s="62" t="s">
        <v>398</v>
      </c>
      <c r="I207" s="62" t="s">
        <v>378</v>
      </c>
      <c r="J207" s="62" t="s">
        <v>653</v>
      </c>
      <c r="K207" s="62" t="s">
        <v>53</v>
      </c>
      <c r="L207" s="62" t="s">
        <v>401</v>
      </c>
      <c r="M207" s="62" t="s">
        <v>402</v>
      </c>
      <c r="N207" s="62" t="s">
        <v>53</v>
      </c>
      <c r="O207" s="62" t="s">
        <v>401</v>
      </c>
      <c r="P207" s="81">
        <v>40697</v>
      </c>
      <c r="Q207" s="62" t="s">
        <v>128</v>
      </c>
      <c r="R207" s="62" t="s">
        <v>371</v>
      </c>
      <c r="S207" s="62" t="s">
        <v>61</v>
      </c>
      <c r="T207" s="81">
        <v>45108</v>
      </c>
      <c r="U207" s="81">
        <v>45138</v>
      </c>
      <c r="V207" s="62" t="s">
        <v>416</v>
      </c>
      <c r="W207" s="80">
        <v>0.08</v>
      </c>
      <c r="X207" s="82">
        <v>0</v>
      </c>
    </row>
    <row r="208" spans="1:24" s="1" customFormat="1">
      <c r="A208" s="62" t="s">
        <v>619</v>
      </c>
      <c r="B208" s="62" t="s">
        <v>620</v>
      </c>
      <c r="C208" s="62" t="s">
        <v>619</v>
      </c>
      <c r="D208" s="62" t="s">
        <v>620</v>
      </c>
      <c r="E208" s="62" t="s">
        <v>397</v>
      </c>
      <c r="F208" s="62" t="s">
        <v>398</v>
      </c>
      <c r="G208" s="62" t="s">
        <v>399</v>
      </c>
      <c r="H208" s="62" t="s">
        <v>398</v>
      </c>
      <c r="I208" s="62" t="s">
        <v>378</v>
      </c>
      <c r="J208" s="62" t="s">
        <v>653</v>
      </c>
      <c r="K208" s="62" t="s">
        <v>53</v>
      </c>
      <c r="L208" s="62" t="s">
        <v>401</v>
      </c>
      <c r="M208" s="62" t="s">
        <v>402</v>
      </c>
      <c r="N208" s="62" t="s">
        <v>53</v>
      </c>
      <c r="O208" s="62" t="s">
        <v>401</v>
      </c>
      <c r="P208" s="81">
        <v>40697</v>
      </c>
      <c r="Q208" s="62" t="s">
        <v>128</v>
      </c>
      <c r="R208" s="62" t="s">
        <v>371</v>
      </c>
      <c r="S208" s="62" t="s">
        <v>61</v>
      </c>
      <c r="T208" s="81">
        <v>45078</v>
      </c>
      <c r="U208" s="81">
        <v>45107</v>
      </c>
      <c r="V208" s="62" t="s">
        <v>416</v>
      </c>
      <c r="W208" s="80">
        <v>0.26</v>
      </c>
      <c r="X208" s="82">
        <v>14</v>
      </c>
    </row>
    <row r="209" spans="1:24" s="1" customFormat="1">
      <c r="A209" s="62" t="s">
        <v>619</v>
      </c>
      <c r="B209" s="62" t="s">
        <v>620</v>
      </c>
      <c r="C209" s="62" t="s">
        <v>619</v>
      </c>
      <c r="D209" s="62" t="s">
        <v>620</v>
      </c>
      <c r="E209" s="62" t="s">
        <v>397</v>
      </c>
      <c r="F209" s="62" t="s">
        <v>398</v>
      </c>
      <c r="G209" s="62" t="s">
        <v>399</v>
      </c>
      <c r="H209" s="62" t="s">
        <v>398</v>
      </c>
      <c r="I209" s="62" t="s">
        <v>378</v>
      </c>
      <c r="J209" s="62" t="s">
        <v>653</v>
      </c>
      <c r="K209" s="62" t="s">
        <v>53</v>
      </c>
      <c r="L209" s="62" t="s">
        <v>401</v>
      </c>
      <c r="M209" s="62" t="s">
        <v>402</v>
      </c>
      <c r="N209" s="62" t="s">
        <v>53</v>
      </c>
      <c r="O209" s="62" t="s">
        <v>401</v>
      </c>
      <c r="P209" s="81">
        <v>40697</v>
      </c>
      <c r="Q209" s="62" t="s">
        <v>128</v>
      </c>
      <c r="R209" s="62" t="s">
        <v>371</v>
      </c>
      <c r="S209" s="62" t="s">
        <v>61</v>
      </c>
      <c r="T209" s="81">
        <v>45017</v>
      </c>
      <c r="U209" s="81">
        <v>45046</v>
      </c>
      <c r="V209" s="62" t="s">
        <v>261</v>
      </c>
      <c r="W209" s="80">
        <v>0.01</v>
      </c>
      <c r="X209" s="82">
        <v>1</v>
      </c>
    </row>
    <row r="210" spans="1:24" s="1" customFormat="1">
      <c r="A210" s="62" t="s">
        <v>619</v>
      </c>
      <c r="B210" s="62" t="s">
        <v>620</v>
      </c>
      <c r="C210" s="62" t="s">
        <v>619</v>
      </c>
      <c r="D210" s="62" t="s">
        <v>620</v>
      </c>
      <c r="E210" s="62" t="s">
        <v>397</v>
      </c>
      <c r="F210" s="62" t="s">
        <v>398</v>
      </c>
      <c r="G210" s="62" t="s">
        <v>399</v>
      </c>
      <c r="H210" s="62" t="s">
        <v>398</v>
      </c>
      <c r="I210" s="62" t="s">
        <v>378</v>
      </c>
      <c r="J210" s="62" t="s">
        <v>653</v>
      </c>
      <c r="K210" s="62" t="s">
        <v>53</v>
      </c>
      <c r="L210" s="62" t="s">
        <v>401</v>
      </c>
      <c r="M210" s="62" t="s">
        <v>402</v>
      </c>
      <c r="N210" s="62" t="s">
        <v>53</v>
      </c>
      <c r="O210" s="62" t="s">
        <v>411</v>
      </c>
      <c r="P210" s="81">
        <v>40697</v>
      </c>
      <c r="Q210" s="62" t="s">
        <v>129</v>
      </c>
      <c r="R210" s="62" t="s">
        <v>371</v>
      </c>
      <c r="S210" s="62" t="s">
        <v>61</v>
      </c>
      <c r="T210" s="81">
        <v>45231</v>
      </c>
      <c r="U210" s="81">
        <v>45260</v>
      </c>
      <c r="V210" s="62" t="s">
        <v>194</v>
      </c>
      <c r="W210" s="80">
        <v>0.9</v>
      </c>
      <c r="X210" s="82">
        <v>76</v>
      </c>
    </row>
    <row r="211" spans="1:24" s="1" customFormat="1">
      <c r="A211" s="62" t="s">
        <v>619</v>
      </c>
      <c r="B211" s="62" t="s">
        <v>620</v>
      </c>
      <c r="C211" s="62" t="s">
        <v>619</v>
      </c>
      <c r="D211" s="62" t="s">
        <v>620</v>
      </c>
      <c r="E211" s="62" t="s">
        <v>397</v>
      </c>
      <c r="F211" s="62" t="s">
        <v>398</v>
      </c>
      <c r="G211" s="62" t="s">
        <v>399</v>
      </c>
      <c r="H211" s="62" t="s">
        <v>398</v>
      </c>
      <c r="I211" s="62" t="s">
        <v>378</v>
      </c>
      <c r="J211" s="62" t="s">
        <v>653</v>
      </c>
      <c r="K211" s="62" t="s">
        <v>53</v>
      </c>
      <c r="L211" s="62" t="s">
        <v>401</v>
      </c>
      <c r="M211" s="62" t="s">
        <v>402</v>
      </c>
      <c r="N211" s="62" t="s">
        <v>53</v>
      </c>
      <c r="O211" s="62" t="s">
        <v>411</v>
      </c>
      <c r="P211" s="81">
        <v>40697</v>
      </c>
      <c r="Q211" s="62" t="s">
        <v>129</v>
      </c>
      <c r="R211" s="62" t="s">
        <v>371</v>
      </c>
      <c r="S211" s="62" t="s">
        <v>61</v>
      </c>
      <c r="T211" s="81">
        <v>45231</v>
      </c>
      <c r="U211" s="81">
        <v>45260</v>
      </c>
      <c r="V211" s="62" t="s">
        <v>195</v>
      </c>
      <c r="W211" s="80">
        <v>7.0000000000000007E-2</v>
      </c>
      <c r="X211" s="82">
        <v>14</v>
      </c>
    </row>
    <row r="212" spans="1:24" s="1" customFormat="1">
      <c r="A212" s="62" t="s">
        <v>619</v>
      </c>
      <c r="B212" s="62" t="s">
        <v>620</v>
      </c>
      <c r="C212" s="62" t="s">
        <v>619</v>
      </c>
      <c r="D212" s="62" t="s">
        <v>620</v>
      </c>
      <c r="E212" s="62" t="s">
        <v>397</v>
      </c>
      <c r="F212" s="62" t="s">
        <v>398</v>
      </c>
      <c r="G212" s="62" t="s">
        <v>399</v>
      </c>
      <c r="H212" s="62" t="s">
        <v>398</v>
      </c>
      <c r="I212" s="62" t="s">
        <v>378</v>
      </c>
      <c r="J212" s="62" t="s">
        <v>653</v>
      </c>
      <c r="K212" s="62" t="s">
        <v>53</v>
      </c>
      <c r="L212" s="62" t="s">
        <v>401</v>
      </c>
      <c r="M212" s="62" t="s">
        <v>402</v>
      </c>
      <c r="N212" s="62" t="s">
        <v>53</v>
      </c>
      <c r="O212" s="62" t="s">
        <v>411</v>
      </c>
      <c r="P212" s="81">
        <v>40697</v>
      </c>
      <c r="Q212" s="62" t="s">
        <v>129</v>
      </c>
      <c r="R212" s="62" t="s">
        <v>371</v>
      </c>
      <c r="S212" s="62" t="s">
        <v>61</v>
      </c>
      <c r="T212" s="81">
        <v>45231</v>
      </c>
      <c r="U212" s="81">
        <v>45260</v>
      </c>
      <c r="V212" s="62" t="s">
        <v>192</v>
      </c>
      <c r="W212" s="80">
        <v>4.21</v>
      </c>
      <c r="X212" s="82">
        <v>976</v>
      </c>
    </row>
    <row r="213" spans="1:24" s="1" customFormat="1">
      <c r="A213" s="62" t="s">
        <v>619</v>
      </c>
      <c r="B213" s="62" t="s">
        <v>620</v>
      </c>
      <c r="C213" s="62" t="s">
        <v>619</v>
      </c>
      <c r="D213" s="62" t="s">
        <v>620</v>
      </c>
      <c r="E213" s="62" t="s">
        <v>397</v>
      </c>
      <c r="F213" s="62" t="s">
        <v>398</v>
      </c>
      <c r="G213" s="62" t="s">
        <v>399</v>
      </c>
      <c r="H213" s="62" t="s">
        <v>398</v>
      </c>
      <c r="I213" s="62" t="s">
        <v>378</v>
      </c>
      <c r="J213" s="62" t="s">
        <v>653</v>
      </c>
      <c r="K213" s="62" t="s">
        <v>53</v>
      </c>
      <c r="L213" s="62" t="s">
        <v>401</v>
      </c>
      <c r="M213" s="62" t="s">
        <v>402</v>
      </c>
      <c r="N213" s="62" t="s">
        <v>53</v>
      </c>
      <c r="O213" s="62" t="s">
        <v>411</v>
      </c>
      <c r="P213" s="81">
        <v>40697</v>
      </c>
      <c r="Q213" s="62" t="s">
        <v>129</v>
      </c>
      <c r="R213" s="62" t="s">
        <v>371</v>
      </c>
      <c r="S213" s="62" t="s">
        <v>61</v>
      </c>
      <c r="T213" s="81">
        <v>45231</v>
      </c>
      <c r="U213" s="81">
        <v>45260</v>
      </c>
      <c r="V213" s="62" t="s">
        <v>418</v>
      </c>
      <c r="W213" s="80">
        <v>0.01</v>
      </c>
      <c r="X213" s="82">
        <v>1</v>
      </c>
    </row>
    <row r="214" spans="1:24" s="1" customFormat="1">
      <c r="A214" s="62" t="s">
        <v>619</v>
      </c>
      <c r="B214" s="62" t="s">
        <v>620</v>
      </c>
      <c r="C214" s="62" t="s">
        <v>619</v>
      </c>
      <c r="D214" s="62" t="s">
        <v>620</v>
      </c>
      <c r="E214" s="62" t="s">
        <v>397</v>
      </c>
      <c r="F214" s="62" t="s">
        <v>398</v>
      </c>
      <c r="G214" s="62" t="s">
        <v>399</v>
      </c>
      <c r="H214" s="62" t="s">
        <v>398</v>
      </c>
      <c r="I214" s="62" t="s">
        <v>378</v>
      </c>
      <c r="J214" s="62" t="s">
        <v>653</v>
      </c>
      <c r="K214" s="62" t="s">
        <v>53</v>
      </c>
      <c r="L214" s="62" t="s">
        <v>401</v>
      </c>
      <c r="M214" s="62" t="s">
        <v>402</v>
      </c>
      <c r="N214" s="62" t="s">
        <v>53</v>
      </c>
      <c r="O214" s="62" t="s">
        <v>411</v>
      </c>
      <c r="P214" s="81">
        <v>40697</v>
      </c>
      <c r="Q214" s="62" t="s">
        <v>129</v>
      </c>
      <c r="R214" s="62" t="s">
        <v>371</v>
      </c>
      <c r="S214" s="62" t="s">
        <v>61</v>
      </c>
      <c r="T214" s="81">
        <v>45231</v>
      </c>
      <c r="U214" s="81">
        <v>45260</v>
      </c>
      <c r="V214" s="62" t="s">
        <v>193</v>
      </c>
      <c r="W214" s="80">
        <v>0.14000000000000001</v>
      </c>
      <c r="X214" s="82">
        <v>14</v>
      </c>
    </row>
    <row r="215" spans="1:24" s="1" customFormat="1">
      <c r="A215" s="62" t="s">
        <v>619</v>
      </c>
      <c r="B215" s="62" t="s">
        <v>620</v>
      </c>
      <c r="C215" s="62" t="s">
        <v>619</v>
      </c>
      <c r="D215" s="62" t="s">
        <v>620</v>
      </c>
      <c r="E215" s="62" t="s">
        <v>397</v>
      </c>
      <c r="F215" s="62" t="s">
        <v>398</v>
      </c>
      <c r="G215" s="62" t="s">
        <v>399</v>
      </c>
      <c r="H215" s="62" t="s">
        <v>398</v>
      </c>
      <c r="I215" s="62" t="s">
        <v>378</v>
      </c>
      <c r="J215" s="62" t="s">
        <v>653</v>
      </c>
      <c r="K215" s="62" t="s">
        <v>53</v>
      </c>
      <c r="L215" s="62" t="s">
        <v>401</v>
      </c>
      <c r="M215" s="62" t="s">
        <v>402</v>
      </c>
      <c r="N215" s="62" t="s">
        <v>53</v>
      </c>
      <c r="O215" s="62" t="s">
        <v>411</v>
      </c>
      <c r="P215" s="81">
        <v>40697</v>
      </c>
      <c r="Q215" s="62" t="s">
        <v>129</v>
      </c>
      <c r="R215" s="62" t="s">
        <v>371</v>
      </c>
      <c r="S215" s="62" t="s">
        <v>61</v>
      </c>
      <c r="T215" s="81">
        <v>45200</v>
      </c>
      <c r="U215" s="81">
        <v>45230</v>
      </c>
      <c r="V215" s="62" t="s">
        <v>414</v>
      </c>
      <c r="W215" s="80">
        <v>0.14000000000000001</v>
      </c>
      <c r="X215" s="82">
        <v>11</v>
      </c>
    </row>
    <row r="216" spans="1:24" s="1" customFormat="1">
      <c r="A216" s="62" t="s">
        <v>619</v>
      </c>
      <c r="B216" s="62" t="s">
        <v>620</v>
      </c>
      <c r="C216" s="62" t="s">
        <v>619</v>
      </c>
      <c r="D216" s="62" t="s">
        <v>620</v>
      </c>
      <c r="E216" s="62" t="s">
        <v>397</v>
      </c>
      <c r="F216" s="62" t="s">
        <v>398</v>
      </c>
      <c r="G216" s="62" t="s">
        <v>399</v>
      </c>
      <c r="H216" s="62" t="s">
        <v>398</v>
      </c>
      <c r="I216" s="62" t="s">
        <v>378</v>
      </c>
      <c r="J216" s="62" t="s">
        <v>653</v>
      </c>
      <c r="K216" s="62" t="s">
        <v>53</v>
      </c>
      <c r="L216" s="62" t="s">
        <v>401</v>
      </c>
      <c r="M216" s="62" t="s">
        <v>402</v>
      </c>
      <c r="N216" s="62" t="s">
        <v>53</v>
      </c>
      <c r="O216" s="62" t="s">
        <v>411</v>
      </c>
      <c r="P216" s="81">
        <v>40697</v>
      </c>
      <c r="Q216" s="62" t="s">
        <v>129</v>
      </c>
      <c r="R216" s="62" t="s">
        <v>371</v>
      </c>
      <c r="S216" s="62" t="s">
        <v>61</v>
      </c>
      <c r="T216" s="81">
        <v>45139</v>
      </c>
      <c r="U216" s="81">
        <v>45169</v>
      </c>
      <c r="V216" s="62" t="s">
        <v>416</v>
      </c>
      <c r="W216" s="80">
        <v>0.09</v>
      </c>
      <c r="X216" s="82">
        <v>5</v>
      </c>
    </row>
    <row r="217" spans="1:24" s="1" customFormat="1">
      <c r="A217" s="62" t="s">
        <v>619</v>
      </c>
      <c r="B217" s="62" t="s">
        <v>620</v>
      </c>
      <c r="C217" s="62" t="s">
        <v>619</v>
      </c>
      <c r="D217" s="62" t="s">
        <v>620</v>
      </c>
      <c r="E217" s="62" t="s">
        <v>397</v>
      </c>
      <c r="F217" s="62" t="s">
        <v>398</v>
      </c>
      <c r="G217" s="62" t="s">
        <v>399</v>
      </c>
      <c r="H217" s="62" t="s">
        <v>398</v>
      </c>
      <c r="I217" s="62" t="s">
        <v>378</v>
      </c>
      <c r="J217" s="62" t="s">
        <v>653</v>
      </c>
      <c r="K217" s="62" t="s">
        <v>53</v>
      </c>
      <c r="L217" s="62" t="s">
        <v>401</v>
      </c>
      <c r="M217" s="62" t="s">
        <v>402</v>
      </c>
      <c r="N217" s="62" t="s">
        <v>53</v>
      </c>
      <c r="O217" s="62" t="s">
        <v>411</v>
      </c>
      <c r="P217" s="81">
        <v>40697</v>
      </c>
      <c r="Q217" s="62" t="s">
        <v>129</v>
      </c>
      <c r="R217" s="62" t="s">
        <v>371</v>
      </c>
      <c r="S217" s="62" t="s">
        <v>61</v>
      </c>
      <c r="T217" s="81">
        <v>45108</v>
      </c>
      <c r="U217" s="81">
        <v>45138</v>
      </c>
      <c r="V217" s="62" t="s">
        <v>416</v>
      </c>
      <c r="W217" s="80">
        <v>0.03</v>
      </c>
      <c r="X217" s="82">
        <v>0</v>
      </c>
    </row>
    <row r="218" spans="1:24" s="1" customFormat="1">
      <c r="A218" s="62" t="s">
        <v>619</v>
      </c>
      <c r="B218" s="62" t="s">
        <v>620</v>
      </c>
      <c r="C218" s="62" t="s">
        <v>619</v>
      </c>
      <c r="D218" s="62" t="s">
        <v>620</v>
      </c>
      <c r="E218" s="62" t="s">
        <v>397</v>
      </c>
      <c r="F218" s="62" t="s">
        <v>398</v>
      </c>
      <c r="G218" s="62" t="s">
        <v>399</v>
      </c>
      <c r="H218" s="62" t="s">
        <v>398</v>
      </c>
      <c r="I218" s="62" t="s">
        <v>378</v>
      </c>
      <c r="J218" s="62" t="s">
        <v>653</v>
      </c>
      <c r="K218" s="62" t="s">
        <v>53</v>
      </c>
      <c r="L218" s="62" t="s">
        <v>401</v>
      </c>
      <c r="M218" s="62" t="s">
        <v>402</v>
      </c>
      <c r="N218" s="62" t="s">
        <v>53</v>
      </c>
      <c r="O218" s="62" t="s">
        <v>411</v>
      </c>
      <c r="P218" s="81">
        <v>40697</v>
      </c>
      <c r="Q218" s="62" t="s">
        <v>129</v>
      </c>
      <c r="R218" s="62" t="s">
        <v>371</v>
      </c>
      <c r="S218" s="62" t="s">
        <v>61</v>
      </c>
      <c r="T218" s="81">
        <v>45078</v>
      </c>
      <c r="U218" s="81">
        <v>45107</v>
      </c>
      <c r="V218" s="62" t="s">
        <v>416</v>
      </c>
      <c r="W218" s="80">
        <v>0.21</v>
      </c>
      <c r="X218" s="82">
        <v>11</v>
      </c>
    </row>
    <row r="219" spans="1:24" s="1" customFormat="1">
      <c r="A219" s="62" t="s">
        <v>619</v>
      </c>
      <c r="B219" s="62" t="s">
        <v>620</v>
      </c>
      <c r="C219" s="62" t="s">
        <v>619</v>
      </c>
      <c r="D219" s="62" t="s">
        <v>620</v>
      </c>
      <c r="E219" s="62" t="s">
        <v>397</v>
      </c>
      <c r="F219" s="62" t="s">
        <v>398</v>
      </c>
      <c r="G219" s="62" t="s">
        <v>399</v>
      </c>
      <c r="H219" s="62" t="s">
        <v>398</v>
      </c>
      <c r="I219" s="62" t="s">
        <v>378</v>
      </c>
      <c r="J219" s="62" t="s">
        <v>653</v>
      </c>
      <c r="K219" s="62" t="s">
        <v>53</v>
      </c>
      <c r="L219" s="62" t="s">
        <v>401</v>
      </c>
      <c r="M219" s="62" t="s">
        <v>402</v>
      </c>
      <c r="N219" s="62" t="s">
        <v>53</v>
      </c>
      <c r="O219" s="62" t="s">
        <v>411</v>
      </c>
      <c r="P219" s="81">
        <v>40697</v>
      </c>
      <c r="Q219" s="62" t="s">
        <v>129</v>
      </c>
      <c r="R219" s="62" t="s">
        <v>371</v>
      </c>
      <c r="S219" s="62" t="s">
        <v>61</v>
      </c>
      <c r="T219" s="81">
        <v>45017</v>
      </c>
      <c r="U219" s="81">
        <v>45046</v>
      </c>
      <c r="V219" s="62" t="s">
        <v>261</v>
      </c>
      <c r="W219" s="80">
        <v>0.01</v>
      </c>
      <c r="X219" s="82">
        <v>1</v>
      </c>
    </row>
    <row r="220" spans="1:24" s="1" customFormat="1">
      <c r="A220" s="62" t="s">
        <v>619</v>
      </c>
      <c r="B220" s="62" t="s">
        <v>620</v>
      </c>
      <c r="C220" s="62" t="s">
        <v>619</v>
      </c>
      <c r="D220" s="62" t="s">
        <v>620</v>
      </c>
      <c r="E220" s="62" t="s">
        <v>397</v>
      </c>
      <c r="F220" s="62" t="s">
        <v>398</v>
      </c>
      <c r="G220" s="62" t="s">
        <v>399</v>
      </c>
      <c r="H220" s="62" t="s">
        <v>398</v>
      </c>
      <c r="I220" s="62" t="s">
        <v>378</v>
      </c>
      <c r="J220" s="62" t="s">
        <v>653</v>
      </c>
      <c r="K220" s="62" t="s">
        <v>53</v>
      </c>
      <c r="L220" s="62" t="s">
        <v>401</v>
      </c>
      <c r="M220" s="62" t="s">
        <v>402</v>
      </c>
      <c r="N220" s="62" t="s">
        <v>53</v>
      </c>
      <c r="O220" s="62" t="s">
        <v>412</v>
      </c>
      <c r="P220" s="81">
        <v>40697</v>
      </c>
      <c r="Q220" s="62" t="s">
        <v>130</v>
      </c>
      <c r="R220" s="62" t="s">
        <v>371</v>
      </c>
      <c r="S220" s="62" t="s">
        <v>61</v>
      </c>
      <c r="T220" s="81">
        <v>45231</v>
      </c>
      <c r="U220" s="81">
        <v>45260</v>
      </c>
      <c r="V220" s="62" t="s">
        <v>194</v>
      </c>
      <c r="W220" s="80">
        <v>0.71</v>
      </c>
      <c r="X220" s="82">
        <v>58</v>
      </c>
    </row>
    <row r="221" spans="1:24" s="1" customFormat="1">
      <c r="A221" s="62" t="s">
        <v>619</v>
      </c>
      <c r="B221" s="62" t="s">
        <v>620</v>
      </c>
      <c r="C221" s="62" t="s">
        <v>619</v>
      </c>
      <c r="D221" s="62" t="s">
        <v>620</v>
      </c>
      <c r="E221" s="62" t="s">
        <v>397</v>
      </c>
      <c r="F221" s="62" t="s">
        <v>398</v>
      </c>
      <c r="G221" s="62" t="s">
        <v>399</v>
      </c>
      <c r="H221" s="62" t="s">
        <v>398</v>
      </c>
      <c r="I221" s="62" t="s">
        <v>378</v>
      </c>
      <c r="J221" s="62" t="s">
        <v>653</v>
      </c>
      <c r="K221" s="62" t="s">
        <v>53</v>
      </c>
      <c r="L221" s="62" t="s">
        <v>401</v>
      </c>
      <c r="M221" s="62" t="s">
        <v>402</v>
      </c>
      <c r="N221" s="62" t="s">
        <v>53</v>
      </c>
      <c r="O221" s="62" t="s">
        <v>412</v>
      </c>
      <c r="P221" s="81">
        <v>40697</v>
      </c>
      <c r="Q221" s="62" t="s">
        <v>130</v>
      </c>
      <c r="R221" s="62" t="s">
        <v>371</v>
      </c>
      <c r="S221" s="62" t="s">
        <v>61</v>
      </c>
      <c r="T221" s="81">
        <v>45231</v>
      </c>
      <c r="U221" s="81">
        <v>45260</v>
      </c>
      <c r="V221" s="62" t="s">
        <v>195</v>
      </c>
      <c r="W221" s="80">
        <v>7.0000000000000007E-2</v>
      </c>
      <c r="X221" s="82">
        <v>12</v>
      </c>
    </row>
    <row r="222" spans="1:24" s="1" customFormat="1">
      <c r="A222" s="62" t="s">
        <v>619</v>
      </c>
      <c r="B222" s="62" t="s">
        <v>620</v>
      </c>
      <c r="C222" s="62" t="s">
        <v>619</v>
      </c>
      <c r="D222" s="62" t="s">
        <v>620</v>
      </c>
      <c r="E222" s="62" t="s">
        <v>397</v>
      </c>
      <c r="F222" s="62" t="s">
        <v>398</v>
      </c>
      <c r="G222" s="62" t="s">
        <v>399</v>
      </c>
      <c r="H222" s="62" t="s">
        <v>398</v>
      </c>
      <c r="I222" s="62" t="s">
        <v>378</v>
      </c>
      <c r="J222" s="62" t="s">
        <v>653</v>
      </c>
      <c r="K222" s="62" t="s">
        <v>53</v>
      </c>
      <c r="L222" s="62" t="s">
        <v>401</v>
      </c>
      <c r="M222" s="62" t="s">
        <v>402</v>
      </c>
      <c r="N222" s="62" t="s">
        <v>53</v>
      </c>
      <c r="O222" s="62" t="s">
        <v>412</v>
      </c>
      <c r="P222" s="81">
        <v>40697</v>
      </c>
      <c r="Q222" s="62" t="s">
        <v>130</v>
      </c>
      <c r="R222" s="62" t="s">
        <v>371</v>
      </c>
      <c r="S222" s="62" t="s">
        <v>61</v>
      </c>
      <c r="T222" s="81">
        <v>45231</v>
      </c>
      <c r="U222" s="81">
        <v>45260</v>
      </c>
      <c r="V222" s="62" t="s">
        <v>192</v>
      </c>
      <c r="W222" s="80">
        <v>7.5</v>
      </c>
      <c r="X222" s="82">
        <v>1722</v>
      </c>
    </row>
    <row r="223" spans="1:24" s="1" customFormat="1">
      <c r="A223" s="62" t="s">
        <v>619</v>
      </c>
      <c r="B223" s="62" t="s">
        <v>620</v>
      </c>
      <c r="C223" s="62" t="s">
        <v>619</v>
      </c>
      <c r="D223" s="62" t="s">
        <v>620</v>
      </c>
      <c r="E223" s="62" t="s">
        <v>397</v>
      </c>
      <c r="F223" s="62" t="s">
        <v>398</v>
      </c>
      <c r="G223" s="62" t="s">
        <v>399</v>
      </c>
      <c r="H223" s="62" t="s">
        <v>398</v>
      </c>
      <c r="I223" s="62" t="s">
        <v>378</v>
      </c>
      <c r="J223" s="62" t="s">
        <v>653</v>
      </c>
      <c r="K223" s="62" t="s">
        <v>53</v>
      </c>
      <c r="L223" s="62" t="s">
        <v>401</v>
      </c>
      <c r="M223" s="62" t="s">
        <v>402</v>
      </c>
      <c r="N223" s="62" t="s">
        <v>53</v>
      </c>
      <c r="O223" s="62" t="s">
        <v>412</v>
      </c>
      <c r="P223" s="81">
        <v>40697</v>
      </c>
      <c r="Q223" s="62" t="s">
        <v>130</v>
      </c>
      <c r="R223" s="62" t="s">
        <v>371</v>
      </c>
      <c r="S223" s="62" t="s">
        <v>61</v>
      </c>
      <c r="T223" s="81">
        <v>45231</v>
      </c>
      <c r="U223" s="81">
        <v>45260</v>
      </c>
      <c r="V223" s="62" t="s">
        <v>193</v>
      </c>
      <c r="W223" s="80">
        <v>0.35</v>
      </c>
      <c r="X223" s="82">
        <v>25</v>
      </c>
    </row>
    <row r="224" spans="1:24" s="1" customFormat="1">
      <c r="A224" s="62" t="s">
        <v>619</v>
      </c>
      <c r="B224" s="62" t="s">
        <v>620</v>
      </c>
      <c r="C224" s="62" t="s">
        <v>619</v>
      </c>
      <c r="D224" s="62" t="s">
        <v>620</v>
      </c>
      <c r="E224" s="62" t="s">
        <v>397</v>
      </c>
      <c r="F224" s="62" t="s">
        <v>398</v>
      </c>
      <c r="G224" s="62" t="s">
        <v>399</v>
      </c>
      <c r="H224" s="62" t="s">
        <v>398</v>
      </c>
      <c r="I224" s="62" t="s">
        <v>378</v>
      </c>
      <c r="J224" s="62" t="s">
        <v>653</v>
      </c>
      <c r="K224" s="62" t="s">
        <v>53</v>
      </c>
      <c r="L224" s="62" t="s">
        <v>401</v>
      </c>
      <c r="M224" s="62" t="s">
        <v>402</v>
      </c>
      <c r="N224" s="62" t="s">
        <v>53</v>
      </c>
      <c r="O224" s="62" t="s">
        <v>412</v>
      </c>
      <c r="P224" s="81">
        <v>40697</v>
      </c>
      <c r="Q224" s="62" t="s">
        <v>130</v>
      </c>
      <c r="R224" s="62" t="s">
        <v>371</v>
      </c>
      <c r="S224" s="62" t="s">
        <v>61</v>
      </c>
      <c r="T224" s="81">
        <v>45200</v>
      </c>
      <c r="U224" s="81">
        <v>45230</v>
      </c>
      <c r="V224" s="62" t="s">
        <v>220</v>
      </c>
      <c r="W224" s="80">
        <v>0.01</v>
      </c>
      <c r="X224" s="82">
        <v>1</v>
      </c>
    </row>
    <row r="225" spans="1:24" s="1" customFormat="1">
      <c r="A225" s="62" t="s">
        <v>619</v>
      </c>
      <c r="B225" s="62" t="s">
        <v>620</v>
      </c>
      <c r="C225" s="62" t="s">
        <v>619</v>
      </c>
      <c r="D225" s="62" t="s">
        <v>620</v>
      </c>
      <c r="E225" s="62" t="s">
        <v>397</v>
      </c>
      <c r="F225" s="62" t="s">
        <v>398</v>
      </c>
      <c r="G225" s="62" t="s">
        <v>399</v>
      </c>
      <c r="H225" s="62" t="s">
        <v>398</v>
      </c>
      <c r="I225" s="62" t="s">
        <v>378</v>
      </c>
      <c r="J225" s="62" t="s">
        <v>653</v>
      </c>
      <c r="K225" s="62" t="s">
        <v>53</v>
      </c>
      <c r="L225" s="62" t="s">
        <v>401</v>
      </c>
      <c r="M225" s="62" t="s">
        <v>402</v>
      </c>
      <c r="N225" s="62" t="s">
        <v>53</v>
      </c>
      <c r="O225" s="62" t="s">
        <v>412</v>
      </c>
      <c r="P225" s="81">
        <v>40697</v>
      </c>
      <c r="Q225" s="62" t="s">
        <v>130</v>
      </c>
      <c r="R225" s="62" t="s">
        <v>371</v>
      </c>
      <c r="S225" s="62" t="s">
        <v>61</v>
      </c>
      <c r="T225" s="81">
        <v>45200</v>
      </c>
      <c r="U225" s="81">
        <v>45230</v>
      </c>
      <c r="V225" s="62" t="s">
        <v>414</v>
      </c>
      <c r="W225" s="80">
        <v>7.0000000000000007E-2</v>
      </c>
      <c r="X225" s="82">
        <v>7</v>
      </c>
    </row>
    <row r="226" spans="1:24" s="1" customFormat="1">
      <c r="A226" s="62" t="s">
        <v>619</v>
      </c>
      <c r="B226" s="62" t="s">
        <v>620</v>
      </c>
      <c r="C226" s="62" t="s">
        <v>619</v>
      </c>
      <c r="D226" s="62" t="s">
        <v>620</v>
      </c>
      <c r="E226" s="62" t="s">
        <v>397</v>
      </c>
      <c r="F226" s="62" t="s">
        <v>398</v>
      </c>
      <c r="G226" s="62" t="s">
        <v>399</v>
      </c>
      <c r="H226" s="62" t="s">
        <v>398</v>
      </c>
      <c r="I226" s="62" t="s">
        <v>378</v>
      </c>
      <c r="J226" s="62" t="s">
        <v>653</v>
      </c>
      <c r="K226" s="62" t="s">
        <v>53</v>
      </c>
      <c r="L226" s="62" t="s">
        <v>401</v>
      </c>
      <c r="M226" s="62" t="s">
        <v>402</v>
      </c>
      <c r="N226" s="62" t="s">
        <v>53</v>
      </c>
      <c r="O226" s="62" t="s">
        <v>412</v>
      </c>
      <c r="P226" s="81">
        <v>40697</v>
      </c>
      <c r="Q226" s="62" t="s">
        <v>130</v>
      </c>
      <c r="R226" s="62" t="s">
        <v>371</v>
      </c>
      <c r="S226" s="62" t="s">
        <v>61</v>
      </c>
      <c r="T226" s="81">
        <v>45139</v>
      </c>
      <c r="U226" s="81">
        <v>45169</v>
      </c>
      <c r="V226" s="62" t="s">
        <v>416</v>
      </c>
      <c r="W226" s="80">
        <v>0.21</v>
      </c>
      <c r="X226" s="82">
        <v>11</v>
      </c>
    </row>
    <row r="227" spans="1:24" s="1" customFormat="1">
      <c r="A227" s="62" t="s">
        <v>619</v>
      </c>
      <c r="B227" s="62" t="s">
        <v>620</v>
      </c>
      <c r="C227" s="62" t="s">
        <v>619</v>
      </c>
      <c r="D227" s="62" t="s">
        <v>620</v>
      </c>
      <c r="E227" s="62" t="s">
        <v>397</v>
      </c>
      <c r="F227" s="62" t="s">
        <v>398</v>
      </c>
      <c r="G227" s="62" t="s">
        <v>399</v>
      </c>
      <c r="H227" s="62" t="s">
        <v>398</v>
      </c>
      <c r="I227" s="62" t="s">
        <v>378</v>
      </c>
      <c r="J227" s="62" t="s">
        <v>653</v>
      </c>
      <c r="K227" s="62" t="s">
        <v>53</v>
      </c>
      <c r="L227" s="62" t="s">
        <v>401</v>
      </c>
      <c r="M227" s="62" t="s">
        <v>402</v>
      </c>
      <c r="N227" s="62" t="s">
        <v>53</v>
      </c>
      <c r="O227" s="62" t="s">
        <v>412</v>
      </c>
      <c r="P227" s="81">
        <v>40697</v>
      </c>
      <c r="Q227" s="62" t="s">
        <v>130</v>
      </c>
      <c r="R227" s="62" t="s">
        <v>371</v>
      </c>
      <c r="S227" s="62" t="s">
        <v>61</v>
      </c>
      <c r="T227" s="81">
        <v>45108</v>
      </c>
      <c r="U227" s="81">
        <v>45138</v>
      </c>
      <c r="V227" s="62" t="s">
        <v>416</v>
      </c>
      <c r="W227" s="80">
        <v>0.03</v>
      </c>
      <c r="X227" s="82">
        <v>0</v>
      </c>
    </row>
    <row r="228" spans="1:24" s="1" customFormat="1">
      <c r="A228" s="62" t="s">
        <v>619</v>
      </c>
      <c r="B228" s="62" t="s">
        <v>620</v>
      </c>
      <c r="C228" s="62" t="s">
        <v>619</v>
      </c>
      <c r="D228" s="62" t="s">
        <v>620</v>
      </c>
      <c r="E228" s="62" t="s">
        <v>397</v>
      </c>
      <c r="F228" s="62" t="s">
        <v>398</v>
      </c>
      <c r="G228" s="62" t="s">
        <v>399</v>
      </c>
      <c r="H228" s="62" t="s">
        <v>398</v>
      </c>
      <c r="I228" s="62" t="s">
        <v>378</v>
      </c>
      <c r="J228" s="62" t="s">
        <v>653</v>
      </c>
      <c r="K228" s="62" t="s">
        <v>53</v>
      </c>
      <c r="L228" s="62" t="s">
        <v>401</v>
      </c>
      <c r="M228" s="62" t="s">
        <v>402</v>
      </c>
      <c r="N228" s="62" t="s">
        <v>53</v>
      </c>
      <c r="O228" s="62" t="s">
        <v>412</v>
      </c>
      <c r="P228" s="81">
        <v>40697</v>
      </c>
      <c r="Q228" s="62" t="s">
        <v>130</v>
      </c>
      <c r="R228" s="62" t="s">
        <v>371</v>
      </c>
      <c r="S228" s="62" t="s">
        <v>61</v>
      </c>
      <c r="T228" s="81">
        <v>45078</v>
      </c>
      <c r="U228" s="81">
        <v>45107</v>
      </c>
      <c r="V228" s="62" t="s">
        <v>416</v>
      </c>
      <c r="W228" s="80">
        <v>0.18</v>
      </c>
      <c r="X228" s="82">
        <v>10</v>
      </c>
    </row>
    <row r="229" spans="1:24" s="1" customFormat="1">
      <c r="A229" s="62" t="s">
        <v>619</v>
      </c>
      <c r="B229" s="62" t="s">
        <v>620</v>
      </c>
      <c r="C229" s="62" t="s">
        <v>619</v>
      </c>
      <c r="D229" s="62" t="s">
        <v>620</v>
      </c>
      <c r="E229" s="62" t="s">
        <v>419</v>
      </c>
      <c r="F229" s="62" t="s">
        <v>661</v>
      </c>
      <c r="G229" s="62" t="s">
        <v>377</v>
      </c>
      <c r="H229" s="62" t="s">
        <v>621</v>
      </c>
      <c r="I229" s="62" t="s">
        <v>378</v>
      </c>
      <c r="J229" s="62" t="s">
        <v>653</v>
      </c>
      <c r="K229" s="62" t="s">
        <v>53</v>
      </c>
      <c r="L229" s="62" t="s">
        <v>401</v>
      </c>
      <c r="M229" s="62" t="s">
        <v>402</v>
      </c>
      <c r="N229" s="62" t="s">
        <v>53</v>
      </c>
      <c r="O229" s="62" t="s">
        <v>403</v>
      </c>
      <c r="P229" s="81">
        <v>40697</v>
      </c>
      <c r="Q229" s="62" t="s">
        <v>119</v>
      </c>
      <c r="R229" s="62" t="s">
        <v>371</v>
      </c>
      <c r="S229" s="62" t="s">
        <v>61</v>
      </c>
      <c r="T229" s="81">
        <v>45231</v>
      </c>
      <c r="U229" s="81">
        <v>45260</v>
      </c>
      <c r="V229" s="62" t="s">
        <v>194</v>
      </c>
      <c r="W229" s="80">
        <v>0</v>
      </c>
      <c r="X229" s="82">
        <v>1</v>
      </c>
    </row>
    <row r="230" spans="1:24" s="1" customFormat="1">
      <c r="A230" s="62" t="s">
        <v>619</v>
      </c>
      <c r="B230" s="62" t="s">
        <v>620</v>
      </c>
      <c r="C230" s="62" t="s">
        <v>619</v>
      </c>
      <c r="D230" s="62" t="s">
        <v>620</v>
      </c>
      <c r="E230" s="62" t="s">
        <v>419</v>
      </c>
      <c r="F230" s="62" t="s">
        <v>661</v>
      </c>
      <c r="G230" s="62" t="s">
        <v>377</v>
      </c>
      <c r="H230" s="62" t="s">
        <v>621</v>
      </c>
      <c r="I230" s="62" t="s">
        <v>378</v>
      </c>
      <c r="J230" s="62" t="s">
        <v>653</v>
      </c>
      <c r="K230" s="62" t="s">
        <v>53</v>
      </c>
      <c r="L230" s="62" t="s">
        <v>401</v>
      </c>
      <c r="M230" s="62" t="s">
        <v>402</v>
      </c>
      <c r="N230" s="62" t="s">
        <v>53</v>
      </c>
      <c r="O230" s="62" t="s">
        <v>403</v>
      </c>
      <c r="P230" s="81">
        <v>40697</v>
      </c>
      <c r="Q230" s="62" t="s">
        <v>119</v>
      </c>
      <c r="R230" s="62" t="s">
        <v>371</v>
      </c>
      <c r="S230" s="62" t="s">
        <v>61</v>
      </c>
      <c r="T230" s="81">
        <v>45231</v>
      </c>
      <c r="U230" s="81">
        <v>45260</v>
      </c>
      <c r="V230" s="62" t="s">
        <v>195</v>
      </c>
      <c r="W230" s="80">
        <v>0.23</v>
      </c>
      <c r="X230" s="82">
        <v>79</v>
      </c>
    </row>
    <row r="231" spans="1:24" s="1" customFormat="1">
      <c r="A231" s="62" t="s">
        <v>619</v>
      </c>
      <c r="B231" s="62" t="s">
        <v>620</v>
      </c>
      <c r="C231" s="62" t="s">
        <v>619</v>
      </c>
      <c r="D231" s="62" t="s">
        <v>620</v>
      </c>
      <c r="E231" s="62" t="s">
        <v>419</v>
      </c>
      <c r="F231" s="62" t="s">
        <v>661</v>
      </c>
      <c r="G231" s="62" t="s">
        <v>377</v>
      </c>
      <c r="H231" s="62" t="s">
        <v>621</v>
      </c>
      <c r="I231" s="62" t="s">
        <v>378</v>
      </c>
      <c r="J231" s="62" t="s">
        <v>653</v>
      </c>
      <c r="K231" s="62" t="s">
        <v>53</v>
      </c>
      <c r="L231" s="62" t="s">
        <v>401</v>
      </c>
      <c r="M231" s="62" t="s">
        <v>402</v>
      </c>
      <c r="N231" s="62" t="s">
        <v>53</v>
      </c>
      <c r="O231" s="62" t="s">
        <v>403</v>
      </c>
      <c r="P231" s="81">
        <v>40697</v>
      </c>
      <c r="Q231" s="62" t="s">
        <v>119</v>
      </c>
      <c r="R231" s="62" t="s">
        <v>371</v>
      </c>
      <c r="S231" s="62" t="s">
        <v>61</v>
      </c>
      <c r="T231" s="81">
        <v>45200</v>
      </c>
      <c r="U231" s="81">
        <v>45230</v>
      </c>
      <c r="V231" s="62" t="s">
        <v>220</v>
      </c>
      <c r="W231" s="80">
        <v>0</v>
      </c>
      <c r="X231" s="82">
        <v>2</v>
      </c>
    </row>
    <row r="232" spans="1:24" s="1" customFormat="1">
      <c r="A232" s="62" t="s">
        <v>619</v>
      </c>
      <c r="B232" s="62" t="s">
        <v>620</v>
      </c>
      <c r="C232" s="62" t="s">
        <v>619</v>
      </c>
      <c r="D232" s="62" t="s">
        <v>620</v>
      </c>
      <c r="E232" s="62" t="s">
        <v>419</v>
      </c>
      <c r="F232" s="62" t="s">
        <v>661</v>
      </c>
      <c r="G232" s="62" t="s">
        <v>377</v>
      </c>
      <c r="H232" s="62" t="s">
        <v>621</v>
      </c>
      <c r="I232" s="62" t="s">
        <v>378</v>
      </c>
      <c r="J232" s="62" t="s">
        <v>653</v>
      </c>
      <c r="K232" s="62" t="s">
        <v>53</v>
      </c>
      <c r="L232" s="62" t="s">
        <v>401</v>
      </c>
      <c r="M232" s="62" t="s">
        <v>402</v>
      </c>
      <c r="N232" s="62" t="s">
        <v>53</v>
      </c>
      <c r="O232" s="62" t="s">
        <v>404</v>
      </c>
      <c r="P232" s="81">
        <v>40697</v>
      </c>
      <c r="Q232" s="62" t="s">
        <v>120</v>
      </c>
      <c r="R232" s="62" t="s">
        <v>371</v>
      </c>
      <c r="S232" s="62" t="s">
        <v>61</v>
      </c>
      <c r="T232" s="81">
        <v>45231</v>
      </c>
      <c r="U232" s="81">
        <v>45260</v>
      </c>
      <c r="V232" s="62" t="s">
        <v>195</v>
      </c>
      <c r="W232" s="80">
        <v>0.19</v>
      </c>
      <c r="X232" s="82">
        <v>69</v>
      </c>
    </row>
    <row r="233" spans="1:24" s="1" customFormat="1">
      <c r="A233" s="62" t="s">
        <v>619</v>
      </c>
      <c r="B233" s="62" t="s">
        <v>620</v>
      </c>
      <c r="C233" s="62" t="s">
        <v>619</v>
      </c>
      <c r="D233" s="62" t="s">
        <v>620</v>
      </c>
      <c r="E233" s="62" t="s">
        <v>419</v>
      </c>
      <c r="F233" s="62" t="s">
        <v>661</v>
      </c>
      <c r="G233" s="62" t="s">
        <v>377</v>
      </c>
      <c r="H233" s="62" t="s">
        <v>621</v>
      </c>
      <c r="I233" s="62" t="s">
        <v>378</v>
      </c>
      <c r="J233" s="62" t="s">
        <v>653</v>
      </c>
      <c r="K233" s="62" t="s">
        <v>53</v>
      </c>
      <c r="L233" s="62" t="s">
        <v>401</v>
      </c>
      <c r="M233" s="62" t="s">
        <v>402</v>
      </c>
      <c r="N233" s="62" t="s">
        <v>53</v>
      </c>
      <c r="O233" s="62" t="s">
        <v>404</v>
      </c>
      <c r="P233" s="81">
        <v>40697</v>
      </c>
      <c r="Q233" s="62" t="s">
        <v>120</v>
      </c>
      <c r="R233" s="62" t="s">
        <v>371</v>
      </c>
      <c r="S233" s="62" t="s">
        <v>61</v>
      </c>
      <c r="T233" s="81">
        <v>45200</v>
      </c>
      <c r="U233" s="81">
        <v>45230</v>
      </c>
      <c r="V233" s="62" t="s">
        <v>220</v>
      </c>
      <c r="W233" s="80">
        <v>0</v>
      </c>
      <c r="X233" s="82">
        <v>1</v>
      </c>
    </row>
    <row r="234" spans="1:24" s="1" customFormat="1">
      <c r="A234" s="62" t="s">
        <v>619</v>
      </c>
      <c r="B234" s="62" t="s">
        <v>620</v>
      </c>
      <c r="C234" s="62" t="s">
        <v>619</v>
      </c>
      <c r="D234" s="62" t="s">
        <v>620</v>
      </c>
      <c r="E234" s="62" t="s">
        <v>419</v>
      </c>
      <c r="F234" s="62" t="s">
        <v>661</v>
      </c>
      <c r="G234" s="62" t="s">
        <v>377</v>
      </c>
      <c r="H234" s="62" t="s">
        <v>621</v>
      </c>
      <c r="I234" s="62" t="s">
        <v>378</v>
      </c>
      <c r="J234" s="62" t="s">
        <v>653</v>
      </c>
      <c r="K234" s="62" t="s">
        <v>53</v>
      </c>
      <c r="L234" s="62" t="s">
        <v>401</v>
      </c>
      <c r="M234" s="62" t="s">
        <v>402</v>
      </c>
      <c r="N234" s="62" t="s">
        <v>53</v>
      </c>
      <c r="O234" s="62" t="s">
        <v>405</v>
      </c>
      <c r="P234" s="81">
        <v>40697</v>
      </c>
      <c r="Q234" s="62" t="s">
        <v>122</v>
      </c>
      <c r="R234" s="62" t="s">
        <v>371</v>
      </c>
      <c r="S234" s="62" t="s">
        <v>61</v>
      </c>
      <c r="T234" s="81">
        <v>45231</v>
      </c>
      <c r="U234" s="81">
        <v>45260</v>
      </c>
      <c r="V234" s="62" t="s">
        <v>195</v>
      </c>
      <c r="W234" s="80">
        <v>0.13</v>
      </c>
      <c r="X234" s="82">
        <v>44</v>
      </c>
    </row>
    <row r="235" spans="1:24" s="1" customFormat="1">
      <c r="A235" s="62" t="s">
        <v>619</v>
      </c>
      <c r="B235" s="62" t="s">
        <v>620</v>
      </c>
      <c r="C235" s="62" t="s">
        <v>619</v>
      </c>
      <c r="D235" s="62" t="s">
        <v>620</v>
      </c>
      <c r="E235" s="62" t="s">
        <v>419</v>
      </c>
      <c r="F235" s="62" t="s">
        <v>661</v>
      </c>
      <c r="G235" s="62" t="s">
        <v>377</v>
      </c>
      <c r="H235" s="62" t="s">
        <v>621</v>
      </c>
      <c r="I235" s="62" t="s">
        <v>378</v>
      </c>
      <c r="J235" s="62" t="s">
        <v>653</v>
      </c>
      <c r="K235" s="62" t="s">
        <v>53</v>
      </c>
      <c r="L235" s="62" t="s">
        <v>401</v>
      </c>
      <c r="M235" s="62" t="s">
        <v>402</v>
      </c>
      <c r="N235" s="62" t="s">
        <v>53</v>
      </c>
      <c r="O235" s="62" t="s">
        <v>406</v>
      </c>
      <c r="P235" s="81">
        <v>40697</v>
      </c>
      <c r="Q235" s="62" t="s">
        <v>123</v>
      </c>
      <c r="R235" s="62" t="s">
        <v>371</v>
      </c>
      <c r="S235" s="62" t="s">
        <v>61</v>
      </c>
      <c r="T235" s="81">
        <v>45231</v>
      </c>
      <c r="U235" s="81">
        <v>45260</v>
      </c>
      <c r="V235" s="62" t="s">
        <v>194</v>
      </c>
      <c r="W235" s="80">
        <v>0.1</v>
      </c>
      <c r="X235" s="82">
        <v>34</v>
      </c>
    </row>
    <row r="236" spans="1:24" s="1" customFormat="1">
      <c r="A236" s="62" t="s">
        <v>619</v>
      </c>
      <c r="B236" s="62" t="s">
        <v>620</v>
      </c>
      <c r="C236" s="62" t="s">
        <v>619</v>
      </c>
      <c r="D236" s="62" t="s">
        <v>620</v>
      </c>
      <c r="E236" s="62" t="s">
        <v>419</v>
      </c>
      <c r="F236" s="62" t="s">
        <v>661</v>
      </c>
      <c r="G236" s="62" t="s">
        <v>377</v>
      </c>
      <c r="H236" s="62" t="s">
        <v>621</v>
      </c>
      <c r="I236" s="62" t="s">
        <v>378</v>
      </c>
      <c r="J236" s="62" t="s">
        <v>653</v>
      </c>
      <c r="K236" s="62" t="s">
        <v>53</v>
      </c>
      <c r="L236" s="62" t="s">
        <v>401</v>
      </c>
      <c r="M236" s="62" t="s">
        <v>402</v>
      </c>
      <c r="N236" s="62" t="s">
        <v>53</v>
      </c>
      <c r="O236" s="62" t="s">
        <v>406</v>
      </c>
      <c r="P236" s="81">
        <v>40697</v>
      </c>
      <c r="Q236" s="62" t="s">
        <v>123</v>
      </c>
      <c r="R236" s="62" t="s">
        <v>371</v>
      </c>
      <c r="S236" s="62" t="s">
        <v>61</v>
      </c>
      <c r="T236" s="81">
        <v>45231</v>
      </c>
      <c r="U236" s="81">
        <v>45260</v>
      </c>
      <c r="V236" s="62" t="s">
        <v>195</v>
      </c>
      <c r="W236" s="80">
        <v>1.1499999999999999</v>
      </c>
      <c r="X236" s="82">
        <v>392</v>
      </c>
    </row>
    <row r="237" spans="1:24" s="1" customFormat="1">
      <c r="A237" s="62" t="s">
        <v>619</v>
      </c>
      <c r="B237" s="62" t="s">
        <v>620</v>
      </c>
      <c r="C237" s="62" t="s">
        <v>619</v>
      </c>
      <c r="D237" s="62" t="s">
        <v>620</v>
      </c>
      <c r="E237" s="62" t="s">
        <v>419</v>
      </c>
      <c r="F237" s="62" t="s">
        <v>661</v>
      </c>
      <c r="G237" s="62" t="s">
        <v>377</v>
      </c>
      <c r="H237" s="62" t="s">
        <v>621</v>
      </c>
      <c r="I237" s="62" t="s">
        <v>378</v>
      </c>
      <c r="J237" s="62" t="s">
        <v>653</v>
      </c>
      <c r="K237" s="62" t="s">
        <v>53</v>
      </c>
      <c r="L237" s="62" t="s">
        <v>401</v>
      </c>
      <c r="M237" s="62" t="s">
        <v>402</v>
      </c>
      <c r="N237" s="62" t="s">
        <v>53</v>
      </c>
      <c r="O237" s="62" t="s">
        <v>406</v>
      </c>
      <c r="P237" s="81">
        <v>40697</v>
      </c>
      <c r="Q237" s="62" t="s">
        <v>123</v>
      </c>
      <c r="R237" s="62" t="s">
        <v>371</v>
      </c>
      <c r="S237" s="62" t="s">
        <v>61</v>
      </c>
      <c r="T237" s="81">
        <v>45200</v>
      </c>
      <c r="U237" s="81">
        <v>45230</v>
      </c>
      <c r="V237" s="62" t="s">
        <v>220</v>
      </c>
      <c r="W237" s="80">
        <v>0</v>
      </c>
      <c r="X237" s="82">
        <v>2</v>
      </c>
    </row>
    <row r="238" spans="1:24" s="1" customFormat="1">
      <c r="A238" s="62" t="s">
        <v>619</v>
      </c>
      <c r="B238" s="62" t="s">
        <v>620</v>
      </c>
      <c r="C238" s="62" t="s">
        <v>619</v>
      </c>
      <c r="D238" s="62" t="s">
        <v>620</v>
      </c>
      <c r="E238" s="62" t="s">
        <v>419</v>
      </c>
      <c r="F238" s="62" t="s">
        <v>661</v>
      </c>
      <c r="G238" s="62" t="s">
        <v>377</v>
      </c>
      <c r="H238" s="62" t="s">
        <v>621</v>
      </c>
      <c r="I238" s="62" t="s">
        <v>378</v>
      </c>
      <c r="J238" s="62" t="s">
        <v>653</v>
      </c>
      <c r="K238" s="62" t="s">
        <v>53</v>
      </c>
      <c r="L238" s="62" t="s">
        <v>401</v>
      </c>
      <c r="M238" s="62" t="s">
        <v>402</v>
      </c>
      <c r="N238" s="62" t="s">
        <v>53</v>
      </c>
      <c r="O238" s="62" t="s">
        <v>407</v>
      </c>
      <c r="P238" s="81">
        <v>40697</v>
      </c>
      <c r="Q238" s="62" t="s">
        <v>124</v>
      </c>
      <c r="R238" s="62" t="s">
        <v>371</v>
      </c>
      <c r="S238" s="62" t="s">
        <v>61</v>
      </c>
      <c r="T238" s="81">
        <v>45231</v>
      </c>
      <c r="U238" s="81">
        <v>45260</v>
      </c>
      <c r="V238" s="62" t="s">
        <v>194</v>
      </c>
      <c r="W238" s="80">
        <v>0.01</v>
      </c>
      <c r="X238" s="82">
        <v>4</v>
      </c>
    </row>
    <row r="239" spans="1:24" s="1" customFormat="1">
      <c r="A239" s="62" t="s">
        <v>619</v>
      </c>
      <c r="B239" s="62" t="s">
        <v>620</v>
      </c>
      <c r="C239" s="62" t="s">
        <v>619</v>
      </c>
      <c r="D239" s="62" t="s">
        <v>620</v>
      </c>
      <c r="E239" s="62" t="s">
        <v>419</v>
      </c>
      <c r="F239" s="62" t="s">
        <v>661</v>
      </c>
      <c r="G239" s="62" t="s">
        <v>377</v>
      </c>
      <c r="H239" s="62" t="s">
        <v>621</v>
      </c>
      <c r="I239" s="62" t="s">
        <v>378</v>
      </c>
      <c r="J239" s="62" t="s">
        <v>653</v>
      </c>
      <c r="K239" s="62" t="s">
        <v>53</v>
      </c>
      <c r="L239" s="62" t="s">
        <v>401</v>
      </c>
      <c r="M239" s="62" t="s">
        <v>402</v>
      </c>
      <c r="N239" s="62" t="s">
        <v>53</v>
      </c>
      <c r="O239" s="62" t="s">
        <v>407</v>
      </c>
      <c r="P239" s="81">
        <v>40697</v>
      </c>
      <c r="Q239" s="62" t="s">
        <v>124</v>
      </c>
      <c r="R239" s="62" t="s">
        <v>371</v>
      </c>
      <c r="S239" s="62" t="s">
        <v>61</v>
      </c>
      <c r="T239" s="81">
        <v>45231</v>
      </c>
      <c r="U239" s="81">
        <v>45260</v>
      </c>
      <c r="V239" s="62" t="s">
        <v>195</v>
      </c>
      <c r="W239" s="80">
        <v>1.04</v>
      </c>
      <c r="X239" s="82">
        <v>360</v>
      </c>
    </row>
    <row r="240" spans="1:24" s="1" customFormat="1">
      <c r="A240" s="62" t="s">
        <v>619</v>
      </c>
      <c r="B240" s="62" t="s">
        <v>620</v>
      </c>
      <c r="C240" s="62" t="s">
        <v>619</v>
      </c>
      <c r="D240" s="62" t="s">
        <v>620</v>
      </c>
      <c r="E240" s="62" t="s">
        <v>419</v>
      </c>
      <c r="F240" s="62" t="s">
        <v>661</v>
      </c>
      <c r="G240" s="62" t="s">
        <v>377</v>
      </c>
      <c r="H240" s="62" t="s">
        <v>621</v>
      </c>
      <c r="I240" s="62" t="s">
        <v>378</v>
      </c>
      <c r="J240" s="62" t="s">
        <v>653</v>
      </c>
      <c r="K240" s="62" t="s">
        <v>53</v>
      </c>
      <c r="L240" s="62" t="s">
        <v>401</v>
      </c>
      <c r="M240" s="62" t="s">
        <v>402</v>
      </c>
      <c r="N240" s="62" t="s">
        <v>53</v>
      </c>
      <c r="O240" s="62" t="s">
        <v>407</v>
      </c>
      <c r="P240" s="81">
        <v>40697</v>
      </c>
      <c r="Q240" s="62" t="s">
        <v>124</v>
      </c>
      <c r="R240" s="62" t="s">
        <v>371</v>
      </c>
      <c r="S240" s="62" t="s">
        <v>61</v>
      </c>
      <c r="T240" s="81">
        <v>45200</v>
      </c>
      <c r="U240" s="81">
        <v>45230</v>
      </c>
      <c r="V240" s="62" t="s">
        <v>220</v>
      </c>
      <c r="W240" s="80">
        <v>0.01</v>
      </c>
      <c r="X240" s="82">
        <v>5</v>
      </c>
    </row>
    <row r="241" spans="1:24" s="1" customFormat="1">
      <c r="A241" s="62" t="s">
        <v>619</v>
      </c>
      <c r="B241" s="62" t="s">
        <v>620</v>
      </c>
      <c r="C241" s="62" t="s">
        <v>619</v>
      </c>
      <c r="D241" s="62" t="s">
        <v>620</v>
      </c>
      <c r="E241" s="62" t="s">
        <v>419</v>
      </c>
      <c r="F241" s="62" t="s">
        <v>661</v>
      </c>
      <c r="G241" s="62" t="s">
        <v>377</v>
      </c>
      <c r="H241" s="62" t="s">
        <v>621</v>
      </c>
      <c r="I241" s="62" t="s">
        <v>378</v>
      </c>
      <c r="J241" s="62" t="s">
        <v>653</v>
      </c>
      <c r="K241" s="62" t="s">
        <v>53</v>
      </c>
      <c r="L241" s="62" t="s">
        <v>401</v>
      </c>
      <c r="M241" s="62" t="s">
        <v>402</v>
      </c>
      <c r="N241" s="62" t="s">
        <v>53</v>
      </c>
      <c r="O241" s="62" t="s">
        <v>408</v>
      </c>
      <c r="P241" s="81">
        <v>40697</v>
      </c>
      <c r="Q241" s="62" t="s">
        <v>125</v>
      </c>
      <c r="R241" s="62" t="s">
        <v>371</v>
      </c>
      <c r="S241" s="62" t="s">
        <v>61</v>
      </c>
      <c r="T241" s="81">
        <v>45231</v>
      </c>
      <c r="U241" s="81">
        <v>45260</v>
      </c>
      <c r="V241" s="62" t="s">
        <v>195</v>
      </c>
      <c r="W241" s="80">
        <v>0</v>
      </c>
      <c r="X241" s="82">
        <v>1</v>
      </c>
    </row>
    <row r="242" spans="1:24" s="1" customFormat="1">
      <c r="A242" s="62" t="s">
        <v>619</v>
      </c>
      <c r="B242" s="62" t="s">
        <v>620</v>
      </c>
      <c r="C242" s="62" t="s">
        <v>619</v>
      </c>
      <c r="D242" s="62" t="s">
        <v>620</v>
      </c>
      <c r="E242" s="62" t="s">
        <v>419</v>
      </c>
      <c r="F242" s="62" t="s">
        <v>661</v>
      </c>
      <c r="G242" s="62" t="s">
        <v>377</v>
      </c>
      <c r="H242" s="62" t="s">
        <v>621</v>
      </c>
      <c r="I242" s="62" t="s">
        <v>378</v>
      </c>
      <c r="J242" s="62" t="s">
        <v>653</v>
      </c>
      <c r="K242" s="62" t="s">
        <v>53</v>
      </c>
      <c r="L242" s="62" t="s">
        <v>401</v>
      </c>
      <c r="M242" s="62" t="s">
        <v>402</v>
      </c>
      <c r="N242" s="62" t="s">
        <v>53</v>
      </c>
      <c r="O242" s="62" t="s">
        <v>409</v>
      </c>
      <c r="P242" s="81">
        <v>40697</v>
      </c>
      <c r="Q242" s="62" t="s">
        <v>126</v>
      </c>
      <c r="R242" s="62" t="s">
        <v>371</v>
      </c>
      <c r="S242" s="62" t="s">
        <v>61</v>
      </c>
      <c r="T242" s="81">
        <v>45231</v>
      </c>
      <c r="U242" s="81">
        <v>45260</v>
      </c>
      <c r="V242" s="62" t="s">
        <v>195</v>
      </c>
      <c r="W242" s="80">
        <v>0.03</v>
      </c>
      <c r="X242" s="82">
        <v>9</v>
      </c>
    </row>
    <row r="243" spans="1:24" s="1" customFormat="1">
      <c r="A243" s="62" t="s">
        <v>619</v>
      </c>
      <c r="B243" s="62" t="s">
        <v>620</v>
      </c>
      <c r="C243" s="62" t="s">
        <v>619</v>
      </c>
      <c r="D243" s="62" t="s">
        <v>620</v>
      </c>
      <c r="E243" s="62" t="s">
        <v>419</v>
      </c>
      <c r="F243" s="62" t="s">
        <v>661</v>
      </c>
      <c r="G243" s="62" t="s">
        <v>377</v>
      </c>
      <c r="H243" s="62" t="s">
        <v>621</v>
      </c>
      <c r="I243" s="62" t="s">
        <v>378</v>
      </c>
      <c r="J243" s="62" t="s">
        <v>653</v>
      </c>
      <c r="K243" s="62" t="s">
        <v>53</v>
      </c>
      <c r="L243" s="62" t="s">
        <v>401</v>
      </c>
      <c r="M243" s="62" t="s">
        <v>402</v>
      </c>
      <c r="N243" s="62" t="s">
        <v>53</v>
      </c>
      <c r="O243" s="62" t="s">
        <v>410</v>
      </c>
      <c r="P243" s="81">
        <v>40697</v>
      </c>
      <c r="Q243" s="62" t="s">
        <v>127</v>
      </c>
      <c r="R243" s="62" t="s">
        <v>371</v>
      </c>
      <c r="S243" s="62" t="s">
        <v>61</v>
      </c>
      <c r="T243" s="81">
        <v>45231</v>
      </c>
      <c r="U243" s="81">
        <v>45260</v>
      </c>
      <c r="V243" s="62" t="s">
        <v>195</v>
      </c>
      <c r="W243" s="80">
        <v>0.42</v>
      </c>
      <c r="X243" s="82">
        <v>144</v>
      </c>
    </row>
    <row r="244" spans="1:24" s="1" customFormat="1">
      <c r="A244" s="62" t="s">
        <v>619</v>
      </c>
      <c r="B244" s="62" t="s">
        <v>620</v>
      </c>
      <c r="C244" s="62" t="s">
        <v>619</v>
      </c>
      <c r="D244" s="62" t="s">
        <v>620</v>
      </c>
      <c r="E244" s="62" t="s">
        <v>419</v>
      </c>
      <c r="F244" s="62" t="s">
        <v>661</v>
      </c>
      <c r="G244" s="62" t="s">
        <v>377</v>
      </c>
      <c r="H244" s="62" t="s">
        <v>621</v>
      </c>
      <c r="I244" s="62" t="s">
        <v>378</v>
      </c>
      <c r="J244" s="62" t="s">
        <v>653</v>
      </c>
      <c r="K244" s="62" t="s">
        <v>53</v>
      </c>
      <c r="L244" s="62" t="s">
        <v>401</v>
      </c>
      <c r="M244" s="62" t="s">
        <v>402</v>
      </c>
      <c r="N244" s="62" t="s">
        <v>53</v>
      </c>
      <c r="O244" s="62" t="s">
        <v>410</v>
      </c>
      <c r="P244" s="81">
        <v>40697</v>
      </c>
      <c r="Q244" s="62" t="s">
        <v>127</v>
      </c>
      <c r="R244" s="62" t="s">
        <v>371</v>
      </c>
      <c r="S244" s="62" t="s">
        <v>61</v>
      </c>
      <c r="T244" s="81">
        <v>45200</v>
      </c>
      <c r="U244" s="81">
        <v>45230</v>
      </c>
      <c r="V244" s="62" t="s">
        <v>220</v>
      </c>
      <c r="W244" s="80">
        <v>0</v>
      </c>
      <c r="X244" s="82">
        <v>1</v>
      </c>
    </row>
    <row r="245" spans="1:24" s="1" customFormat="1">
      <c r="A245" s="62" t="s">
        <v>619</v>
      </c>
      <c r="B245" s="62" t="s">
        <v>620</v>
      </c>
      <c r="C245" s="62" t="s">
        <v>619</v>
      </c>
      <c r="D245" s="62" t="s">
        <v>620</v>
      </c>
      <c r="E245" s="62" t="s">
        <v>419</v>
      </c>
      <c r="F245" s="62" t="s">
        <v>661</v>
      </c>
      <c r="G245" s="62" t="s">
        <v>377</v>
      </c>
      <c r="H245" s="62" t="s">
        <v>621</v>
      </c>
      <c r="I245" s="62" t="s">
        <v>378</v>
      </c>
      <c r="J245" s="62" t="s">
        <v>653</v>
      </c>
      <c r="K245" s="62" t="s">
        <v>53</v>
      </c>
      <c r="L245" s="62" t="s">
        <v>401</v>
      </c>
      <c r="M245" s="62" t="s">
        <v>402</v>
      </c>
      <c r="N245" s="62" t="s">
        <v>53</v>
      </c>
      <c r="O245" s="62" t="s">
        <v>401</v>
      </c>
      <c r="P245" s="81">
        <v>40697</v>
      </c>
      <c r="Q245" s="62" t="s">
        <v>128</v>
      </c>
      <c r="R245" s="62" t="s">
        <v>371</v>
      </c>
      <c r="S245" s="62" t="s">
        <v>61</v>
      </c>
      <c r="T245" s="81">
        <v>45231</v>
      </c>
      <c r="U245" s="81">
        <v>45260</v>
      </c>
      <c r="V245" s="62" t="s">
        <v>195</v>
      </c>
      <c r="W245" s="80">
        <v>0.74</v>
      </c>
      <c r="X245" s="82">
        <v>258</v>
      </c>
    </row>
    <row r="246" spans="1:24" s="1" customFormat="1">
      <c r="A246" s="62" t="s">
        <v>619</v>
      </c>
      <c r="B246" s="62" t="s">
        <v>620</v>
      </c>
      <c r="C246" s="62" t="s">
        <v>619</v>
      </c>
      <c r="D246" s="62" t="s">
        <v>620</v>
      </c>
      <c r="E246" s="62" t="s">
        <v>419</v>
      </c>
      <c r="F246" s="62" t="s">
        <v>661</v>
      </c>
      <c r="G246" s="62" t="s">
        <v>377</v>
      </c>
      <c r="H246" s="62" t="s">
        <v>621</v>
      </c>
      <c r="I246" s="62" t="s">
        <v>378</v>
      </c>
      <c r="J246" s="62" t="s">
        <v>653</v>
      </c>
      <c r="K246" s="62" t="s">
        <v>53</v>
      </c>
      <c r="L246" s="62" t="s">
        <v>401</v>
      </c>
      <c r="M246" s="62" t="s">
        <v>402</v>
      </c>
      <c r="N246" s="62" t="s">
        <v>53</v>
      </c>
      <c r="O246" s="62" t="s">
        <v>401</v>
      </c>
      <c r="P246" s="81">
        <v>40697</v>
      </c>
      <c r="Q246" s="62" t="s">
        <v>128</v>
      </c>
      <c r="R246" s="62" t="s">
        <v>371</v>
      </c>
      <c r="S246" s="62" t="s">
        <v>61</v>
      </c>
      <c r="T246" s="81">
        <v>45200</v>
      </c>
      <c r="U246" s="81">
        <v>45230</v>
      </c>
      <c r="V246" s="62" t="s">
        <v>220</v>
      </c>
      <c r="W246" s="80">
        <v>0.01</v>
      </c>
      <c r="X246" s="82">
        <v>5</v>
      </c>
    </row>
    <row r="247" spans="1:24" s="1" customFormat="1">
      <c r="A247" s="62" t="s">
        <v>619</v>
      </c>
      <c r="B247" s="62" t="s">
        <v>620</v>
      </c>
      <c r="C247" s="62" t="s">
        <v>619</v>
      </c>
      <c r="D247" s="62" t="s">
        <v>620</v>
      </c>
      <c r="E247" s="62" t="s">
        <v>419</v>
      </c>
      <c r="F247" s="62" t="s">
        <v>661</v>
      </c>
      <c r="G247" s="62" t="s">
        <v>377</v>
      </c>
      <c r="H247" s="62" t="s">
        <v>621</v>
      </c>
      <c r="I247" s="62" t="s">
        <v>378</v>
      </c>
      <c r="J247" s="62" t="s">
        <v>653</v>
      </c>
      <c r="K247" s="62" t="s">
        <v>53</v>
      </c>
      <c r="L247" s="62" t="s">
        <v>401</v>
      </c>
      <c r="M247" s="62" t="s">
        <v>402</v>
      </c>
      <c r="N247" s="62" t="s">
        <v>53</v>
      </c>
      <c r="O247" s="62" t="s">
        <v>411</v>
      </c>
      <c r="P247" s="81">
        <v>40697</v>
      </c>
      <c r="Q247" s="62" t="s">
        <v>129</v>
      </c>
      <c r="R247" s="62" t="s">
        <v>371</v>
      </c>
      <c r="S247" s="62" t="s">
        <v>61</v>
      </c>
      <c r="T247" s="81">
        <v>45231</v>
      </c>
      <c r="U247" s="81">
        <v>45260</v>
      </c>
      <c r="V247" s="62" t="s">
        <v>194</v>
      </c>
      <c r="W247" s="80">
        <v>0</v>
      </c>
      <c r="X247" s="82">
        <v>1</v>
      </c>
    </row>
    <row r="248" spans="1:24" s="1" customFormat="1">
      <c r="A248" s="62" t="s">
        <v>619</v>
      </c>
      <c r="B248" s="62" t="s">
        <v>620</v>
      </c>
      <c r="C248" s="62" t="s">
        <v>619</v>
      </c>
      <c r="D248" s="62" t="s">
        <v>620</v>
      </c>
      <c r="E248" s="62" t="s">
        <v>419</v>
      </c>
      <c r="F248" s="62" t="s">
        <v>661</v>
      </c>
      <c r="G248" s="62" t="s">
        <v>377</v>
      </c>
      <c r="H248" s="62" t="s">
        <v>621</v>
      </c>
      <c r="I248" s="62" t="s">
        <v>378</v>
      </c>
      <c r="J248" s="62" t="s">
        <v>653</v>
      </c>
      <c r="K248" s="62" t="s">
        <v>53</v>
      </c>
      <c r="L248" s="62" t="s">
        <v>401</v>
      </c>
      <c r="M248" s="62" t="s">
        <v>402</v>
      </c>
      <c r="N248" s="62" t="s">
        <v>53</v>
      </c>
      <c r="O248" s="62" t="s">
        <v>411</v>
      </c>
      <c r="P248" s="81">
        <v>40697</v>
      </c>
      <c r="Q248" s="62" t="s">
        <v>129</v>
      </c>
      <c r="R248" s="62" t="s">
        <v>371</v>
      </c>
      <c r="S248" s="62" t="s">
        <v>61</v>
      </c>
      <c r="T248" s="81">
        <v>45231</v>
      </c>
      <c r="U248" s="81">
        <v>45260</v>
      </c>
      <c r="V248" s="62" t="s">
        <v>195</v>
      </c>
      <c r="W248" s="80">
        <v>0.04</v>
      </c>
      <c r="X248" s="82">
        <v>14</v>
      </c>
    </row>
    <row r="249" spans="1:24" s="1" customFormat="1">
      <c r="A249" s="62" t="s">
        <v>619</v>
      </c>
      <c r="B249" s="62" t="s">
        <v>620</v>
      </c>
      <c r="C249" s="62" t="s">
        <v>619</v>
      </c>
      <c r="D249" s="62" t="s">
        <v>620</v>
      </c>
      <c r="E249" s="62" t="s">
        <v>419</v>
      </c>
      <c r="F249" s="62" t="s">
        <v>661</v>
      </c>
      <c r="G249" s="62" t="s">
        <v>377</v>
      </c>
      <c r="H249" s="62" t="s">
        <v>621</v>
      </c>
      <c r="I249" s="62" t="s">
        <v>378</v>
      </c>
      <c r="J249" s="62" t="s">
        <v>653</v>
      </c>
      <c r="K249" s="62" t="s">
        <v>53</v>
      </c>
      <c r="L249" s="62" t="s">
        <v>401</v>
      </c>
      <c r="M249" s="62" t="s">
        <v>402</v>
      </c>
      <c r="N249" s="62" t="s">
        <v>53</v>
      </c>
      <c r="O249" s="62" t="s">
        <v>412</v>
      </c>
      <c r="P249" s="81">
        <v>40697</v>
      </c>
      <c r="Q249" s="62" t="s">
        <v>130</v>
      </c>
      <c r="R249" s="62" t="s">
        <v>371</v>
      </c>
      <c r="S249" s="62" t="s">
        <v>61</v>
      </c>
      <c r="T249" s="81">
        <v>45231</v>
      </c>
      <c r="U249" s="81">
        <v>45260</v>
      </c>
      <c r="V249" s="62" t="s">
        <v>194</v>
      </c>
      <c r="W249" s="80">
        <v>0</v>
      </c>
      <c r="X249" s="82">
        <v>1</v>
      </c>
    </row>
    <row r="250" spans="1:24" s="1" customFormat="1">
      <c r="A250" s="62" t="s">
        <v>619</v>
      </c>
      <c r="B250" s="62" t="s">
        <v>620</v>
      </c>
      <c r="C250" s="62" t="s">
        <v>619</v>
      </c>
      <c r="D250" s="62" t="s">
        <v>620</v>
      </c>
      <c r="E250" s="62" t="s">
        <v>419</v>
      </c>
      <c r="F250" s="62" t="s">
        <v>661</v>
      </c>
      <c r="G250" s="62" t="s">
        <v>377</v>
      </c>
      <c r="H250" s="62" t="s">
        <v>621</v>
      </c>
      <c r="I250" s="62" t="s">
        <v>378</v>
      </c>
      <c r="J250" s="62" t="s">
        <v>653</v>
      </c>
      <c r="K250" s="62" t="s">
        <v>53</v>
      </c>
      <c r="L250" s="62" t="s">
        <v>401</v>
      </c>
      <c r="M250" s="62" t="s">
        <v>402</v>
      </c>
      <c r="N250" s="62" t="s">
        <v>53</v>
      </c>
      <c r="O250" s="62" t="s">
        <v>412</v>
      </c>
      <c r="P250" s="81">
        <v>40697</v>
      </c>
      <c r="Q250" s="62" t="s">
        <v>130</v>
      </c>
      <c r="R250" s="62" t="s">
        <v>371</v>
      </c>
      <c r="S250" s="62" t="s">
        <v>61</v>
      </c>
      <c r="T250" s="81">
        <v>45231</v>
      </c>
      <c r="U250" s="81">
        <v>45260</v>
      </c>
      <c r="V250" s="62" t="s">
        <v>195</v>
      </c>
      <c r="W250" s="80">
        <v>0.03</v>
      </c>
      <c r="X250" s="82">
        <v>11</v>
      </c>
    </row>
    <row r="251" spans="1:24" s="1" customFormat="1">
      <c r="A251" s="62" t="s">
        <v>619</v>
      </c>
      <c r="B251" s="62" t="s">
        <v>620</v>
      </c>
      <c r="C251" s="62" t="s">
        <v>619</v>
      </c>
      <c r="D251" s="62" t="s">
        <v>620</v>
      </c>
      <c r="E251" s="62" t="s">
        <v>419</v>
      </c>
      <c r="F251" s="62" t="s">
        <v>661</v>
      </c>
      <c r="G251" s="62" t="s">
        <v>413</v>
      </c>
      <c r="H251" s="62" t="s">
        <v>622</v>
      </c>
      <c r="I251" s="62" t="s">
        <v>378</v>
      </c>
      <c r="J251" s="62" t="s">
        <v>653</v>
      </c>
      <c r="K251" s="62" t="s">
        <v>53</v>
      </c>
      <c r="L251" s="62" t="s">
        <v>401</v>
      </c>
      <c r="M251" s="62" t="s">
        <v>402</v>
      </c>
      <c r="N251" s="62" t="s">
        <v>53</v>
      </c>
      <c r="O251" s="62" t="s">
        <v>403</v>
      </c>
      <c r="P251" s="81">
        <v>40697</v>
      </c>
      <c r="Q251" s="62" t="s">
        <v>119</v>
      </c>
      <c r="R251" s="62" t="s">
        <v>371</v>
      </c>
      <c r="S251" s="62" t="s">
        <v>61</v>
      </c>
      <c r="T251" s="81">
        <v>45200</v>
      </c>
      <c r="U251" s="81">
        <v>45230</v>
      </c>
      <c r="V251" s="62" t="s">
        <v>220</v>
      </c>
      <c r="W251" s="80">
        <v>0</v>
      </c>
      <c r="X251" s="82">
        <v>2</v>
      </c>
    </row>
    <row r="252" spans="1:24" s="1" customFormat="1">
      <c r="A252" s="62" t="s">
        <v>619</v>
      </c>
      <c r="B252" s="62" t="s">
        <v>620</v>
      </c>
      <c r="C252" s="62" t="s">
        <v>619</v>
      </c>
      <c r="D252" s="62" t="s">
        <v>620</v>
      </c>
      <c r="E252" s="62" t="s">
        <v>419</v>
      </c>
      <c r="F252" s="62" t="s">
        <v>661</v>
      </c>
      <c r="G252" s="62" t="s">
        <v>413</v>
      </c>
      <c r="H252" s="62" t="s">
        <v>622</v>
      </c>
      <c r="I252" s="62" t="s">
        <v>378</v>
      </c>
      <c r="J252" s="62" t="s">
        <v>653</v>
      </c>
      <c r="K252" s="62" t="s">
        <v>53</v>
      </c>
      <c r="L252" s="62" t="s">
        <v>401</v>
      </c>
      <c r="M252" s="62" t="s">
        <v>402</v>
      </c>
      <c r="N252" s="62" t="s">
        <v>53</v>
      </c>
      <c r="O252" s="62" t="s">
        <v>404</v>
      </c>
      <c r="P252" s="81">
        <v>40697</v>
      </c>
      <c r="Q252" s="62" t="s">
        <v>120</v>
      </c>
      <c r="R252" s="62" t="s">
        <v>371</v>
      </c>
      <c r="S252" s="62" t="s">
        <v>61</v>
      </c>
      <c r="T252" s="81">
        <v>45200</v>
      </c>
      <c r="U252" s="81">
        <v>45230</v>
      </c>
      <c r="V252" s="62" t="s">
        <v>220</v>
      </c>
      <c r="W252" s="80">
        <v>0</v>
      </c>
      <c r="X252" s="82">
        <v>2</v>
      </c>
    </row>
    <row r="253" spans="1:24" s="1" customFormat="1">
      <c r="A253" s="62" t="s">
        <v>619</v>
      </c>
      <c r="B253" s="62" t="s">
        <v>620</v>
      </c>
      <c r="C253" s="62" t="s">
        <v>619</v>
      </c>
      <c r="D253" s="62" t="s">
        <v>620</v>
      </c>
      <c r="E253" s="62" t="s">
        <v>419</v>
      </c>
      <c r="F253" s="62" t="s">
        <v>661</v>
      </c>
      <c r="G253" s="62" t="s">
        <v>413</v>
      </c>
      <c r="H253" s="62" t="s">
        <v>622</v>
      </c>
      <c r="I253" s="62" t="s">
        <v>378</v>
      </c>
      <c r="J253" s="62" t="s">
        <v>653</v>
      </c>
      <c r="K253" s="62" t="s">
        <v>53</v>
      </c>
      <c r="L253" s="62" t="s">
        <v>401</v>
      </c>
      <c r="M253" s="62" t="s">
        <v>402</v>
      </c>
      <c r="N253" s="62" t="s">
        <v>53</v>
      </c>
      <c r="O253" s="62" t="s">
        <v>406</v>
      </c>
      <c r="P253" s="81">
        <v>40697</v>
      </c>
      <c r="Q253" s="62" t="s">
        <v>123</v>
      </c>
      <c r="R253" s="62" t="s">
        <v>371</v>
      </c>
      <c r="S253" s="62" t="s">
        <v>61</v>
      </c>
      <c r="T253" s="81">
        <v>45200</v>
      </c>
      <c r="U253" s="81">
        <v>45230</v>
      </c>
      <c r="V253" s="62" t="s">
        <v>220</v>
      </c>
      <c r="W253" s="80">
        <v>0</v>
      </c>
      <c r="X253" s="82">
        <v>2</v>
      </c>
    </row>
    <row r="254" spans="1:24" s="1" customFormat="1">
      <c r="A254" s="62" t="s">
        <v>619</v>
      </c>
      <c r="B254" s="62" t="s">
        <v>620</v>
      </c>
      <c r="C254" s="62" t="s">
        <v>619</v>
      </c>
      <c r="D254" s="62" t="s">
        <v>620</v>
      </c>
      <c r="E254" s="62" t="s">
        <v>419</v>
      </c>
      <c r="F254" s="62" t="s">
        <v>661</v>
      </c>
      <c r="G254" s="62" t="s">
        <v>413</v>
      </c>
      <c r="H254" s="62" t="s">
        <v>622</v>
      </c>
      <c r="I254" s="62" t="s">
        <v>378</v>
      </c>
      <c r="J254" s="62" t="s">
        <v>653</v>
      </c>
      <c r="K254" s="62" t="s">
        <v>53</v>
      </c>
      <c r="L254" s="62" t="s">
        <v>401</v>
      </c>
      <c r="M254" s="62" t="s">
        <v>402</v>
      </c>
      <c r="N254" s="62" t="s">
        <v>53</v>
      </c>
      <c r="O254" s="62" t="s">
        <v>407</v>
      </c>
      <c r="P254" s="81">
        <v>40697</v>
      </c>
      <c r="Q254" s="62" t="s">
        <v>124</v>
      </c>
      <c r="R254" s="62" t="s">
        <v>371</v>
      </c>
      <c r="S254" s="62" t="s">
        <v>61</v>
      </c>
      <c r="T254" s="81">
        <v>45200</v>
      </c>
      <c r="U254" s="81">
        <v>45230</v>
      </c>
      <c r="V254" s="62" t="s">
        <v>220</v>
      </c>
      <c r="W254" s="80">
        <v>0.01</v>
      </c>
      <c r="X254" s="82">
        <v>4</v>
      </c>
    </row>
    <row r="255" spans="1:24" s="1" customFormat="1">
      <c r="A255" s="62" t="s">
        <v>619</v>
      </c>
      <c r="B255" s="62" t="s">
        <v>620</v>
      </c>
      <c r="C255" s="62" t="s">
        <v>619</v>
      </c>
      <c r="D255" s="62" t="s">
        <v>620</v>
      </c>
      <c r="E255" s="62" t="s">
        <v>419</v>
      </c>
      <c r="F255" s="62" t="s">
        <v>661</v>
      </c>
      <c r="G255" s="62" t="s">
        <v>413</v>
      </c>
      <c r="H255" s="62" t="s">
        <v>622</v>
      </c>
      <c r="I255" s="62" t="s">
        <v>378</v>
      </c>
      <c r="J255" s="62" t="s">
        <v>653</v>
      </c>
      <c r="K255" s="62" t="s">
        <v>53</v>
      </c>
      <c r="L255" s="62" t="s">
        <v>401</v>
      </c>
      <c r="M255" s="62" t="s">
        <v>402</v>
      </c>
      <c r="N255" s="62" t="s">
        <v>53</v>
      </c>
      <c r="O255" s="62" t="s">
        <v>410</v>
      </c>
      <c r="P255" s="81">
        <v>40697</v>
      </c>
      <c r="Q255" s="62" t="s">
        <v>127</v>
      </c>
      <c r="R255" s="62" t="s">
        <v>371</v>
      </c>
      <c r="S255" s="62" t="s">
        <v>61</v>
      </c>
      <c r="T255" s="81">
        <v>45200</v>
      </c>
      <c r="U255" s="81">
        <v>45230</v>
      </c>
      <c r="V255" s="62" t="s">
        <v>220</v>
      </c>
      <c r="W255" s="80">
        <v>0</v>
      </c>
      <c r="X255" s="82">
        <v>1</v>
      </c>
    </row>
    <row r="256" spans="1:24" s="1" customFormat="1">
      <c r="A256" s="62" t="s">
        <v>619</v>
      </c>
      <c r="B256" s="62" t="s">
        <v>620</v>
      </c>
      <c r="C256" s="62" t="s">
        <v>619</v>
      </c>
      <c r="D256" s="62" t="s">
        <v>620</v>
      </c>
      <c r="E256" s="62" t="s">
        <v>419</v>
      </c>
      <c r="F256" s="62" t="s">
        <v>661</v>
      </c>
      <c r="G256" s="62" t="s">
        <v>413</v>
      </c>
      <c r="H256" s="62" t="s">
        <v>622</v>
      </c>
      <c r="I256" s="62" t="s">
        <v>378</v>
      </c>
      <c r="J256" s="62" t="s">
        <v>653</v>
      </c>
      <c r="K256" s="62" t="s">
        <v>53</v>
      </c>
      <c r="L256" s="62" t="s">
        <v>401</v>
      </c>
      <c r="M256" s="62" t="s">
        <v>402</v>
      </c>
      <c r="N256" s="62" t="s">
        <v>53</v>
      </c>
      <c r="O256" s="62" t="s">
        <v>401</v>
      </c>
      <c r="P256" s="81">
        <v>40697</v>
      </c>
      <c r="Q256" s="62" t="s">
        <v>128</v>
      </c>
      <c r="R256" s="62" t="s">
        <v>371</v>
      </c>
      <c r="S256" s="62" t="s">
        <v>61</v>
      </c>
      <c r="T256" s="81">
        <v>45200</v>
      </c>
      <c r="U256" s="81">
        <v>45230</v>
      </c>
      <c r="V256" s="62" t="s">
        <v>220</v>
      </c>
      <c r="W256" s="80">
        <v>0</v>
      </c>
      <c r="X256" s="82">
        <v>1</v>
      </c>
    </row>
    <row r="257" spans="1:24" s="1" customFormat="1">
      <c r="A257" s="62" t="s">
        <v>619</v>
      </c>
      <c r="B257" s="62" t="s">
        <v>620</v>
      </c>
      <c r="C257" s="62" t="s">
        <v>619</v>
      </c>
      <c r="D257" s="62" t="s">
        <v>620</v>
      </c>
      <c r="E257" s="62" t="s">
        <v>420</v>
      </c>
      <c r="F257" s="62" t="s">
        <v>657</v>
      </c>
      <c r="G257" s="62" t="s">
        <v>421</v>
      </c>
      <c r="H257" s="62" t="s">
        <v>624</v>
      </c>
      <c r="I257" s="62" t="s">
        <v>378</v>
      </c>
      <c r="J257" s="62" t="s">
        <v>653</v>
      </c>
      <c r="K257" s="62" t="s">
        <v>53</v>
      </c>
      <c r="L257" s="62" t="s">
        <v>401</v>
      </c>
      <c r="M257" s="62" t="s">
        <v>402</v>
      </c>
      <c r="N257" s="62" t="s">
        <v>53</v>
      </c>
      <c r="O257" s="62" t="s">
        <v>405</v>
      </c>
      <c r="P257" s="81">
        <v>40697</v>
      </c>
      <c r="Q257" s="62" t="s">
        <v>122</v>
      </c>
      <c r="R257" s="62" t="s">
        <v>371</v>
      </c>
      <c r="S257" s="62" t="s">
        <v>61</v>
      </c>
      <c r="T257" s="81">
        <v>45200</v>
      </c>
      <c r="U257" s="81">
        <v>45230</v>
      </c>
      <c r="V257" s="62" t="s">
        <v>261</v>
      </c>
      <c r="W257" s="80">
        <v>0</v>
      </c>
      <c r="X257" s="82">
        <v>1</v>
      </c>
    </row>
    <row r="258" spans="1:24" s="1" customFormat="1">
      <c r="A258" s="62" t="s">
        <v>619</v>
      </c>
      <c r="B258" s="62" t="s">
        <v>620</v>
      </c>
      <c r="C258" s="62" t="s">
        <v>619</v>
      </c>
      <c r="D258" s="62" t="s">
        <v>620</v>
      </c>
      <c r="E258" s="62" t="s">
        <v>420</v>
      </c>
      <c r="F258" s="62" t="s">
        <v>657</v>
      </c>
      <c r="G258" s="62" t="s">
        <v>421</v>
      </c>
      <c r="H258" s="62" t="s">
        <v>624</v>
      </c>
      <c r="I258" s="62" t="s">
        <v>378</v>
      </c>
      <c r="J258" s="62" t="s">
        <v>653</v>
      </c>
      <c r="K258" s="62" t="s">
        <v>53</v>
      </c>
      <c r="L258" s="62" t="s">
        <v>401</v>
      </c>
      <c r="M258" s="62" t="s">
        <v>402</v>
      </c>
      <c r="N258" s="62" t="s">
        <v>53</v>
      </c>
      <c r="O258" s="62" t="s">
        <v>407</v>
      </c>
      <c r="P258" s="81">
        <v>40697</v>
      </c>
      <c r="Q258" s="62" t="s">
        <v>124</v>
      </c>
      <c r="R258" s="62" t="s">
        <v>371</v>
      </c>
      <c r="S258" s="62" t="s">
        <v>61</v>
      </c>
      <c r="T258" s="81">
        <v>45200</v>
      </c>
      <c r="U258" s="81">
        <v>45230</v>
      </c>
      <c r="V258" s="62" t="s">
        <v>261</v>
      </c>
      <c r="W258" s="80">
        <v>0.01</v>
      </c>
      <c r="X258" s="82">
        <v>2</v>
      </c>
    </row>
    <row r="259" spans="1:24" s="1" customFormat="1">
      <c r="A259" s="62" t="s">
        <v>619</v>
      </c>
      <c r="B259" s="62" t="s">
        <v>620</v>
      </c>
      <c r="C259" s="62" t="s">
        <v>619</v>
      </c>
      <c r="D259" s="62" t="s">
        <v>620</v>
      </c>
      <c r="E259" s="62" t="s">
        <v>420</v>
      </c>
      <c r="F259" s="62" t="s">
        <v>657</v>
      </c>
      <c r="G259" s="62" t="s">
        <v>421</v>
      </c>
      <c r="H259" s="62" t="s">
        <v>624</v>
      </c>
      <c r="I259" s="62" t="s">
        <v>378</v>
      </c>
      <c r="J259" s="62" t="s">
        <v>653</v>
      </c>
      <c r="K259" s="62" t="s">
        <v>53</v>
      </c>
      <c r="L259" s="62" t="s">
        <v>401</v>
      </c>
      <c r="M259" s="62" t="s">
        <v>402</v>
      </c>
      <c r="N259" s="62" t="s">
        <v>53</v>
      </c>
      <c r="O259" s="62" t="s">
        <v>407</v>
      </c>
      <c r="P259" s="81">
        <v>40697</v>
      </c>
      <c r="Q259" s="62" t="s">
        <v>124</v>
      </c>
      <c r="R259" s="62" t="s">
        <v>371</v>
      </c>
      <c r="S259" s="62" t="s">
        <v>61</v>
      </c>
      <c r="T259" s="81">
        <v>45108</v>
      </c>
      <c r="U259" s="81">
        <v>45138</v>
      </c>
      <c r="V259" s="62" t="s">
        <v>261</v>
      </c>
      <c r="W259" s="80">
        <v>0.01</v>
      </c>
      <c r="X259" s="82">
        <v>4</v>
      </c>
    </row>
    <row r="260" spans="1:24" s="1" customFormat="1">
      <c r="A260" s="62" t="s">
        <v>619</v>
      </c>
      <c r="B260" s="62" t="s">
        <v>620</v>
      </c>
      <c r="C260" s="62" t="s">
        <v>619</v>
      </c>
      <c r="D260" s="62" t="s">
        <v>620</v>
      </c>
      <c r="E260" s="62" t="s">
        <v>420</v>
      </c>
      <c r="F260" s="62" t="s">
        <v>657</v>
      </c>
      <c r="G260" s="62" t="s">
        <v>421</v>
      </c>
      <c r="H260" s="62" t="s">
        <v>624</v>
      </c>
      <c r="I260" s="62" t="s">
        <v>378</v>
      </c>
      <c r="J260" s="62" t="s">
        <v>653</v>
      </c>
      <c r="K260" s="62" t="s">
        <v>53</v>
      </c>
      <c r="L260" s="62" t="s">
        <v>401</v>
      </c>
      <c r="M260" s="62" t="s">
        <v>402</v>
      </c>
      <c r="N260" s="62" t="s">
        <v>53</v>
      </c>
      <c r="O260" s="62" t="s">
        <v>407</v>
      </c>
      <c r="P260" s="81">
        <v>40697</v>
      </c>
      <c r="Q260" s="62" t="s">
        <v>124</v>
      </c>
      <c r="R260" s="62" t="s">
        <v>371</v>
      </c>
      <c r="S260" s="62" t="s">
        <v>61</v>
      </c>
      <c r="T260" s="81">
        <v>45078</v>
      </c>
      <c r="U260" s="81">
        <v>45107</v>
      </c>
      <c r="V260" s="62" t="s">
        <v>261</v>
      </c>
      <c r="W260" s="80">
        <v>0.01</v>
      </c>
      <c r="X260" s="82">
        <v>3</v>
      </c>
    </row>
    <row r="261" spans="1:24" s="1" customFormat="1">
      <c r="A261" s="62" t="s">
        <v>619</v>
      </c>
      <c r="B261" s="62" t="s">
        <v>620</v>
      </c>
      <c r="C261" s="62" t="s">
        <v>619</v>
      </c>
      <c r="D261" s="62" t="s">
        <v>620</v>
      </c>
      <c r="E261" s="62" t="s">
        <v>420</v>
      </c>
      <c r="F261" s="62" t="s">
        <v>657</v>
      </c>
      <c r="G261" s="62" t="s">
        <v>421</v>
      </c>
      <c r="H261" s="62" t="s">
        <v>624</v>
      </c>
      <c r="I261" s="62" t="s">
        <v>378</v>
      </c>
      <c r="J261" s="62" t="s">
        <v>653</v>
      </c>
      <c r="K261" s="62" t="s">
        <v>53</v>
      </c>
      <c r="L261" s="62" t="s">
        <v>401</v>
      </c>
      <c r="M261" s="62" t="s">
        <v>402</v>
      </c>
      <c r="N261" s="62" t="s">
        <v>53</v>
      </c>
      <c r="O261" s="62" t="s">
        <v>407</v>
      </c>
      <c r="P261" s="81">
        <v>40697</v>
      </c>
      <c r="Q261" s="62" t="s">
        <v>124</v>
      </c>
      <c r="R261" s="62" t="s">
        <v>371</v>
      </c>
      <c r="S261" s="62" t="s">
        <v>61</v>
      </c>
      <c r="T261" s="81">
        <v>45047</v>
      </c>
      <c r="U261" s="81">
        <v>45077</v>
      </c>
      <c r="V261" s="62" t="s">
        <v>261</v>
      </c>
      <c r="W261" s="80">
        <v>0.01</v>
      </c>
      <c r="X261" s="82">
        <v>4</v>
      </c>
    </row>
    <row r="262" spans="1:24" s="1" customFormat="1">
      <c r="A262" s="62" t="s">
        <v>619</v>
      </c>
      <c r="B262" s="62" t="s">
        <v>620</v>
      </c>
      <c r="C262" s="62" t="s">
        <v>619</v>
      </c>
      <c r="D262" s="62" t="s">
        <v>620</v>
      </c>
      <c r="E262" s="62" t="s">
        <v>420</v>
      </c>
      <c r="F262" s="62" t="s">
        <v>657</v>
      </c>
      <c r="G262" s="62" t="s">
        <v>421</v>
      </c>
      <c r="H262" s="62" t="s">
        <v>624</v>
      </c>
      <c r="I262" s="62" t="s">
        <v>378</v>
      </c>
      <c r="J262" s="62" t="s">
        <v>653</v>
      </c>
      <c r="K262" s="62" t="s">
        <v>53</v>
      </c>
      <c r="L262" s="62" t="s">
        <v>401</v>
      </c>
      <c r="M262" s="62" t="s">
        <v>402</v>
      </c>
      <c r="N262" s="62" t="s">
        <v>53</v>
      </c>
      <c r="O262" s="62" t="s">
        <v>407</v>
      </c>
      <c r="P262" s="81">
        <v>40697</v>
      </c>
      <c r="Q262" s="62" t="s">
        <v>124</v>
      </c>
      <c r="R262" s="62" t="s">
        <v>371</v>
      </c>
      <c r="S262" s="62" t="s">
        <v>61</v>
      </c>
      <c r="T262" s="81">
        <v>45017</v>
      </c>
      <c r="U262" s="81">
        <v>45046</v>
      </c>
      <c r="V262" s="62" t="s">
        <v>261</v>
      </c>
      <c r="W262" s="80">
        <v>0</v>
      </c>
      <c r="X262" s="82">
        <v>1</v>
      </c>
    </row>
    <row r="263" spans="1:24" s="1" customFormat="1">
      <c r="A263" s="62" t="s">
        <v>619</v>
      </c>
      <c r="B263" s="62" t="s">
        <v>620</v>
      </c>
      <c r="C263" s="62" t="s">
        <v>619</v>
      </c>
      <c r="D263" s="62" t="s">
        <v>620</v>
      </c>
      <c r="E263" s="62" t="s">
        <v>420</v>
      </c>
      <c r="F263" s="62" t="s">
        <v>657</v>
      </c>
      <c r="G263" s="62" t="s">
        <v>421</v>
      </c>
      <c r="H263" s="62" t="s">
        <v>624</v>
      </c>
      <c r="I263" s="62" t="s">
        <v>378</v>
      </c>
      <c r="J263" s="62" t="s">
        <v>653</v>
      </c>
      <c r="K263" s="62" t="s">
        <v>53</v>
      </c>
      <c r="L263" s="62" t="s">
        <v>401</v>
      </c>
      <c r="M263" s="62" t="s">
        <v>402</v>
      </c>
      <c r="N263" s="62" t="s">
        <v>53</v>
      </c>
      <c r="O263" s="62" t="s">
        <v>401</v>
      </c>
      <c r="P263" s="81">
        <v>40697</v>
      </c>
      <c r="Q263" s="62" t="s">
        <v>128</v>
      </c>
      <c r="R263" s="62" t="s">
        <v>371</v>
      </c>
      <c r="S263" s="62" t="s">
        <v>61</v>
      </c>
      <c r="T263" s="81">
        <v>45108</v>
      </c>
      <c r="U263" s="81">
        <v>45138</v>
      </c>
      <c r="V263" s="62" t="s">
        <v>261</v>
      </c>
      <c r="W263" s="80">
        <v>0</v>
      </c>
      <c r="X263" s="82">
        <v>1</v>
      </c>
    </row>
    <row r="264" spans="1:24" s="1" customFormat="1">
      <c r="A264" s="62" t="s">
        <v>619</v>
      </c>
      <c r="B264" s="62" t="s">
        <v>620</v>
      </c>
      <c r="C264" s="62" t="s">
        <v>619</v>
      </c>
      <c r="D264" s="62" t="s">
        <v>620</v>
      </c>
      <c r="E264" s="62" t="s">
        <v>420</v>
      </c>
      <c r="F264" s="62" t="s">
        <v>657</v>
      </c>
      <c r="G264" s="62" t="s">
        <v>421</v>
      </c>
      <c r="H264" s="62" t="s">
        <v>624</v>
      </c>
      <c r="I264" s="62" t="s">
        <v>378</v>
      </c>
      <c r="J264" s="62" t="s">
        <v>653</v>
      </c>
      <c r="K264" s="62" t="s">
        <v>53</v>
      </c>
      <c r="L264" s="62" t="s">
        <v>401</v>
      </c>
      <c r="M264" s="62" t="s">
        <v>402</v>
      </c>
      <c r="N264" s="62" t="s">
        <v>53</v>
      </c>
      <c r="O264" s="62" t="s">
        <v>401</v>
      </c>
      <c r="P264" s="81">
        <v>40697</v>
      </c>
      <c r="Q264" s="62" t="s">
        <v>128</v>
      </c>
      <c r="R264" s="62" t="s">
        <v>371</v>
      </c>
      <c r="S264" s="62" t="s">
        <v>61</v>
      </c>
      <c r="T264" s="81">
        <v>45047</v>
      </c>
      <c r="U264" s="81">
        <v>45077</v>
      </c>
      <c r="V264" s="62" t="s">
        <v>261</v>
      </c>
      <c r="W264" s="80">
        <v>0</v>
      </c>
      <c r="X264" s="82">
        <v>1</v>
      </c>
    </row>
    <row r="265" spans="1:24" s="1" customFormat="1">
      <c r="A265" s="62" t="s">
        <v>619</v>
      </c>
      <c r="B265" s="62" t="s">
        <v>620</v>
      </c>
      <c r="C265" s="62" t="s">
        <v>619</v>
      </c>
      <c r="D265" s="62" t="s">
        <v>620</v>
      </c>
      <c r="E265" s="62" t="s">
        <v>400</v>
      </c>
      <c r="F265" s="62" t="s">
        <v>658</v>
      </c>
      <c r="G265" s="62" t="s">
        <v>399</v>
      </c>
      <c r="H265" s="62" t="s">
        <v>398</v>
      </c>
      <c r="I265" s="62" t="s">
        <v>378</v>
      </c>
      <c r="J265" s="62" t="s">
        <v>653</v>
      </c>
      <c r="K265" s="62" t="s">
        <v>53</v>
      </c>
      <c r="L265" s="62" t="s">
        <v>401</v>
      </c>
      <c r="M265" s="62" t="s">
        <v>402</v>
      </c>
      <c r="N265" s="62" t="s">
        <v>53</v>
      </c>
      <c r="O265" s="62" t="s">
        <v>403</v>
      </c>
      <c r="P265" s="81">
        <v>40697</v>
      </c>
      <c r="Q265" s="62" t="s">
        <v>119</v>
      </c>
      <c r="R265" s="62" t="s">
        <v>371</v>
      </c>
      <c r="S265" s="62" t="s">
        <v>61</v>
      </c>
      <c r="T265" s="81">
        <v>45231</v>
      </c>
      <c r="U265" s="81">
        <v>45260</v>
      </c>
      <c r="V265" s="62" t="s">
        <v>194</v>
      </c>
      <c r="W265" s="80">
        <v>0.01</v>
      </c>
      <c r="X265" s="82">
        <v>1</v>
      </c>
    </row>
    <row r="266" spans="1:24" s="1" customFormat="1">
      <c r="A266" s="62" t="s">
        <v>619</v>
      </c>
      <c r="B266" s="62" t="s">
        <v>620</v>
      </c>
      <c r="C266" s="62" t="s">
        <v>619</v>
      </c>
      <c r="D266" s="62" t="s">
        <v>620</v>
      </c>
      <c r="E266" s="62" t="s">
        <v>400</v>
      </c>
      <c r="F266" s="62" t="s">
        <v>658</v>
      </c>
      <c r="G266" s="62" t="s">
        <v>399</v>
      </c>
      <c r="H266" s="62" t="s">
        <v>398</v>
      </c>
      <c r="I266" s="62" t="s">
        <v>378</v>
      </c>
      <c r="J266" s="62" t="s">
        <v>653</v>
      </c>
      <c r="K266" s="62" t="s">
        <v>53</v>
      </c>
      <c r="L266" s="62" t="s">
        <v>401</v>
      </c>
      <c r="M266" s="62" t="s">
        <v>402</v>
      </c>
      <c r="N266" s="62" t="s">
        <v>53</v>
      </c>
      <c r="O266" s="62" t="s">
        <v>403</v>
      </c>
      <c r="P266" s="81">
        <v>40697</v>
      </c>
      <c r="Q266" s="62" t="s">
        <v>119</v>
      </c>
      <c r="R266" s="62" t="s">
        <v>371</v>
      </c>
      <c r="S266" s="62" t="s">
        <v>61</v>
      </c>
      <c r="T266" s="81">
        <v>45231</v>
      </c>
      <c r="U266" s="81">
        <v>45260</v>
      </c>
      <c r="V266" s="62" t="s">
        <v>545</v>
      </c>
      <c r="W266" s="80">
        <v>0.09</v>
      </c>
      <c r="X266" s="82">
        <v>3</v>
      </c>
    </row>
    <row r="267" spans="1:24" s="1" customFormat="1">
      <c r="A267" s="62" t="s">
        <v>619</v>
      </c>
      <c r="B267" s="62" t="s">
        <v>620</v>
      </c>
      <c r="C267" s="62" t="s">
        <v>619</v>
      </c>
      <c r="D267" s="62" t="s">
        <v>620</v>
      </c>
      <c r="E267" s="62" t="s">
        <v>400</v>
      </c>
      <c r="F267" s="62" t="s">
        <v>658</v>
      </c>
      <c r="G267" s="62" t="s">
        <v>399</v>
      </c>
      <c r="H267" s="62" t="s">
        <v>398</v>
      </c>
      <c r="I267" s="62" t="s">
        <v>378</v>
      </c>
      <c r="J267" s="62" t="s">
        <v>653</v>
      </c>
      <c r="K267" s="62" t="s">
        <v>53</v>
      </c>
      <c r="L267" s="62" t="s">
        <v>401</v>
      </c>
      <c r="M267" s="62" t="s">
        <v>402</v>
      </c>
      <c r="N267" s="62" t="s">
        <v>53</v>
      </c>
      <c r="O267" s="62" t="s">
        <v>404</v>
      </c>
      <c r="P267" s="81">
        <v>40697</v>
      </c>
      <c r="Q267" s="62" t="s">
        <v>120</v>
      </c>
      <c r="R267" s="62" t="s">
        <v>371</v>
      </c>
      <c r="S267" s="62" t="s">
        <v>61</v>
      </c>
      <c r="T267" s="81">
        <v>45231</v>
      </c>
      <c r="U267" s="81">
        <v>45260</v>
      </c>
      <c r="V267" s="62" t="s">
        <v>225</v>
      </c>
      <c r="W267" s="80">
        <v>0.02</v>
      </c>
      <c r="X267" s="82">
        <v>3</v>
      </c>
    </row>
    <row r="268" spans="1:24" s="1" customFormat="1">
      <c r="A268" s="62" t="s">
        <v>619</v>
      </c>
      <c r="B268" s="62" t="s">
        <v>620</v>
      </c>
      <c r="C268" s="62" t="s">
        <v>619</v>
      </c>
      <c r="D268" s="62" t="s">
        <v>620</v>
      </c>
      <c r="E268" s="62" t="s">
        <v>400</v>
      </c>
      <c r="F268" s="62" t="s">
        <v>658</v>
      </c>
      <c r="G268" s="62" t="s">
        <v>399</v>
      </c>
      <c r="H268" s="62" t="s">
        <v>398</v>
      </c>
      <c r="I268" s="62" t="s">
        <v>378</v>
      </c>
      <c r="J268" s="62" t="s">
        <v>653</v>
      </c>
      <c r="K268" s="62" t="s">
        <v>53</v>
      </c>
      <c r="L268" s="62" t="s">
        <v>401</v>
      </c>
      <c r="M268" s="62" t="s">
        <v>402</v>
      </c>
      <c r="N268" s="62" t="s">
        <v>53</v>
      </c>
      <c r="O268" s="62" t="s">
        <v>404</v>
      </c>
      <c r="P268" s="81">
        <v>40697</v>
      </c>
      <c r="Q268" s="62" t="s">
        <v>120</v>
      </c>
      <c r="R268" s="62" t="s">
        <v>371</v>
      </c>
      <c r="S268" s="62" t="s">
        <v>61</v>
      </c>
      <c r="T268" s="81">
        <v>45231</v>
      </c>
      <c r="U268" s="81">
        <v>45260</v>
      </c>
      <c r="V268" s="62" t="s">
        <v>545</v>
      </c>
      <c r="W268" s="80">
        <v>0.09</v>
      </c>
      <c r="X268" s="82">
        <v>3</v>
      </c>
    </row>
    <row r="269" spans="1:24" s="1" customFormat="1">
      <c r="A269" s="62" t="s">
        <v>619</v>
      </c>
      <c r="B269" s="62" t="s">
        <v>620</v>
      </c>
      <c r="C269" s="62" t="s">
        <v>619</v>
      </c>
      <c r="D269" s="62" t="s">
        <v>620</v>
      </c>
      <c r="E269" s="62" t="s">
        <v>400</v>
      </c>
      <c r="F269" s="62" t="s">
        <v>658</v>
      </c>
      <c r="G269" s="62" t="s">
        <v>399</v>
      </c>
      <c r="H269" s="62" t="s">
        <v>398</v>
      </c>
      <c r="I269" s="62" t="s">
        <v>378</v>
      </c>
      <c r="J269" s="62" t="s">
        <v>653</v>
      </c>
      <c r="K269" s="62" t="s">
        <v>53</v>
      </c>
      <c r="L269" s="62" t="s">
        <v>401</v>
      </c>
      <c r="M269" s="62" t="s">
        <v>402</v>
      </c>
      <c r="N269" s="62" t="s">
        <v>53</v>
      </c>
      <c r="O269" s="62" t="s">
        <v>404</v>
      </c>
      <c r="P269" s="81">
        <v>40697</v>
      </c>
      <c r="Q269" s="62" t="s">
        <v>120</v>
      </c>
      <c r="R269" s="62" t="s">
        <v>371</v>
      </c>
      <c r="S269" s="62" t="s">
        <v>61</v>
      </c>
      <c r="T269" s="81">
        <v>45200</v>
      </c>
      <c r="U269" s="81">
        <v>45230</v>
      </c>
      <c r="V269" s="62" t="s">
        <v>544</v>
      </c>
      <c r="W269" s="80">
        <v>0.01</v>
      </c>
      <c r="X269" s="82">
        <v>3</v>
      </c>
    </row>
    <row r="270" spans="1:24" s="1" customFormat="1">
      <c r="A270" s="62" t="s">
        <v>619</v>
      </c>
      <c r="B270" s="62" t="s">
        <v>620</v>
      </c>
      <c r="C270" s="62" t="s">
        <v>619</v>
      </c>
      <c r="D270" s="62" t="s">
        <v>620</v>
      </c>
      <c r="E270" s="62" t="s">
        <v>400</v>
      </c>
      <c r="F270" s="62" t="s">
        <v>658</v>
      </c>
      <c r="G270" s="62" t="s">
        <v>399</v>
      </c>
      <c r="H270" s="62" t="s">
        <v>398</v>
      </c>
      <c r="I270" s="62" t="s">
        <v>378</v>
      </c>
      <c r="J270" s="62" t="s">
        <v>653</v>
      </c>
      <c r="K270" s="62" t="s">
        <v>53</v>
      </c>
      <c r="L270" s="62" t="s">
        <v>401</v>
      </c>
      <c r="M270" s="62" t="s">
        <v>402</v>
      </c>
      <c r="N270" s="62" t="s">
        <v>53</v>
      </c>
      <c r="O270" s="62" t="s">
        <v>405</v>
      </c>
      <c r="P270" s="81">
        <v>40697</v>
      </c>
      <c r="Q270" s="62" t="s">
        <v>122</v>
      </c>
      <c r="R270" s="62" t="s">
        <v>371</v>
      </c>
      <c r="S270" s="62" t="s">
        <v>61</v>
      </c>
      <c r="T270" s="81">
        <v>45231</v>
      </c>
      <c r="U270" s="81">
        <v>45260</v>
      </c>
      <c r="V270" s="62" t="s">
        <v>194</v>
      </c>
      <c r="W270" s="80">
        <v>0.01</v>
      </c>
      <c r="X270" s="82">
        <v>1</v>
      </c>
    </row>
    <row r="271" spans="1:24" s="1" customFormat="1">
      <c r="A271" s="62" t="s">
        <v>619</v>
      </c>
      <c r="B271" s="62" t="s">
        <v>620</v>
      </c>
      <c r="C271" s="62" t="s">
        <v>619</v>
      </c>
      <c r="D271" s="62" t="s">
        <v>620</v>
      </c>
      <c r="E271" s="62" t="s">
        <v>400</v>
      </c>
      <c r="F271" s="62" t="s">
        <v>658</v>
      </c>
      <c r="G271" s="62" t="s">
        <v>399</v>
      </c>
      <c r="H271" s="62" t="s">
        <v>398</v>
      </c>
      <c r="I271" s="62" t="s">
        <v>378</v>
      </c>
      <c r="J271" s="62" t="s">
        <v>653</v>
      </c>
      <c r="K271" s="62" t="s">
        <v>53</v>
      </c>
      <c r="L271" s="62" t="s">
        <v>401</v>
      </c>
      <c r="M271" s="62" t="s">
        <v>402</v>
      </c>
      <c r="N271" s="62" t="s">
        <v>53</v>
      </c>
      <c r="O271" s="62" t="s">
        <v>405</v>
      </c>
      <c r="P271" s="81">
        <v>40697</v>
      </c>
      <c r="Q271" s="62" t="s">
        <v>122</v>
      </c>
      <c r="R271" s="62" t="s">
        <v>371</v>
      </c>
      <c r="S271" s="62" t="s">
        <v>61</v>
      </c>
      <c r="T271" s="81">
        <v>45231</v>
      </c>
      <c r="U271" s="81">
        <v>45260</v>
      </c>
      <c r="V271" s="62" t="s">
        <v>545</v>
      </c>
      <c r="W271" s="80">
        <v>0.03</v>
      </c>
      <c r="X271" s="82">
        <v>1</v>
      </c>
    </row>
    <row r="272" spans="1:24" s="1" customFormat="1">
      <c r="A272" s="62" t="s">
        <v>619</v>
      </c>
      <c r="B272" s="62" t="s">
        <v>620</v>
      </c>
      <c r="C272" s="62" t="s">
        <v>619</v>
      </c>
      <c r="D272" s="62" t="s">
        <v>620</v>
      </c>
      <c r="E272" s="62" t="s">
        <v>400</v>
      </c>
      <c r="F272" s="62" t="s">
        <v>658</v>
      </c>
      <c r="G272" s="62" t="s">
        <v>399</v>
      </c>
      <c r="H272" s="62" t="s">
        <v>398</v>
      </c>
      <c r="I272" s="62" t="s">
        <v>378</v>
      </c>
      <c r="J272" s="62" t="s">
        <v>653</v>
      </c>
      <c r="K272" s="62" t="s">
        <v>53</v>
      </c>
      <c r="L272" s="62" t="s">
        <v>401</v>
      </c>
      <c r="M272" s="62" t="s">
        <v>402</v>
      </c>
      <c r="N272" s="62" t="s">
        <v>53</v>
      </c>
      <c r="O272" s="62" t="s">
        <v>406</v>
      </c>
      <c r="P272" s="81">
        <v>40697</v>
      </c>
      <c r="Q272" s="62" t="s">
        <v>123</v>
      </c>
      <c r="R272" s="62" t="s">
        <v>371</v>
      </c>
      <c r="S272" s="62" t="s">
        <v>61</v>
      </c>
      <c r="T272" s="81">
        <v>45231</v>
      </c>
      <c r="U272" s="81">
        <v>45260</v>
      </c>
      <c r="V272" s="62" t="s">
        <v>194</v>
      </c>
      <c r="W272" s="80">
        <v>0.46</v>
      </c>
      <c r="X272" s="82">
        <v>44</v>
      </c>
    </row>
    <row r="273" spans="1:24" s="1" customFormat="1">
      <c r="A273" s="62" t="s">
        <v>619</v>
      </c>
      <c r="B273" s="62" t="s">
        <v>620</v>
      </c>
      <c r="C273" s="62" t="s">
        <v>619</v>
      </c>
      <c r="D273" s="62" t="s">
        <v>620</v>
      </c>
      <c r="E273" s="62" t="s">
        <v>400</v>
      </c>
      <c r="F273" s="62" t="s">
        <v>658</v>
      </c>
      <c r="G273" s="62" t="s">
        <v>399</v>
      </c>
      <c r="H273" s="62" t="s">
        <v>398</v>
      </c>
      <c r="I273" s="62" t="s">
        <v>378</v>
      </c>
      <c r="J273" s="62" t="s">
        <v>653</v>
      </c>
      <c r="K273" s="62" t="s">
        <v>53</v>
      </c>
      <c r="L273" s="62" t="s">
        <v>401</v>
      </c>
      <c r="M273" s="62" t="s">
        <v>402</v>
      </c>
      <c r="N273" s="62" t="s">
        <v>53</v>
      </c>
      <c r="O273" s="62" t="s">
        <v>406</v>
      </c>
      <c r="P273" s="81">
        <v>40697</v>
      </c>
      <c r="Q273" s="62" t="s">
        <v>123</v>
      </c>
      <c r="R273" s="62" t="s">
        <v>371</v>
      </c>
      <c r="S273" s="62" t="s">
        <v>61</v>
      </c>
      <c r="T273" s="81">
        <v>45231</v>
      </c>
      <c r="U273" s="81">
        <v>45260</v>
      </c>
      <c r="V273" s="62" t="s">
        <v>225</v>
      </c>
      <c r="W273" s="80">
        <v>0.03</v>
      </c>
      <c r="X273" s="82">
        <v>5</v>
      </c>
    </row>
    <row r="274" spans="1:24" s="1" customFormat="1">
      <c r="A274" s="62" t="s">
        <v>619</v>
      </c>
      <c r="B274" s="62" t="s">
        <v>620</v>
      </c>
      <c r="C274" s="62" t="s">
        <v>619</v>
      </c>
      <c r="D274" s="62" t="s">
        <v>620</v>
      </c>
      <c r="E274" s="62" t="s">
        <v>400</v>
      </c>
      <c r="F274" s="62" t="s">
        <v>658</v>
      </c>
      <c r="G274" s="62" t="s">
        <v>399</v>
      </c>
      <c r="H274" s="62" t="s">
        <v>398</v>
      </c>
      <c r="I274" s="62" t="s">
        <v>378</v>
      </c>
      <c r="J274" s="62" t="s">
        <v>653</v>
      </c>
      <c r="K274" s="62" t="s">
        <v>53</v>
      </c>
      <c r="L274" s="62" t="s">
        <v>401</v>
      </c>
      <c r="M274" s="62" t="s">
        <v>402</v>
      </c>
      <c r="N274" s="62" t="s">
        <v>53</v>
      </c>
      <c r="O274" s="62" t="s">
        <v>406</v>
      </c>
      <c r="P274" s="81">
        <v>40697</v>
      </c>
      <c r="Q274" s="62" t="s">
        <v>123</v>
      </c>
      <c r="R274" s="62" t="s">
        <v>371</v>
      </c>
      <c r="S274" s="62" t="s">
        <v>61</v>
      </c>
      <c r="T274" s="81">
        <v>45231</v>
      </c>
      <c r="U274" s="81">
        <v>45260</v>
      </c>
      <c r="V274" s="62" t="s">
        <v>545</v>
      </c>
      <c r="W274" s="80">
        <v>0.06</v>
      </c>
      <c r="X274" s="82">
        <v>2</v>
      </c>
    </row>
    <row r="275" spans="1:24" s="1" customFormat="1">
      <c r="A275" s="62" t="s">
        <v>619</v>
      </c>
      <c r="B275" s="62" t="s">
        <v>620</v>
      </c>
      <c r="C275" s="62" t="s">
        <v>619</v>
      </c>
      <c r="D275" s="62" t="s">
        <v>620</v>
      </c>
      <c r="E275" s="62" t="s">
        <v>400</v>
      </c>
      <c r="F275" s="62" t="s">
        <v>658</v>
      </c>
      <c r="G275" s="62" t="s">
        <v>399</v>
      </c>
      <c r="H275" s="62" t="s">
        <v>398</v>
      </c>
      <c r="I275" s="62" t="s">
        <v>378</v>
      </c>
      <c r="J275" s="62" t="s">
        <v>653</v>
      </c>
      <c r="K275" s="62" t="s">
        <v>53</v>
      </c>
      <c r="L275" s="62" t="s">
        <v>401</v>
      </c>
      <c r="M275" s="62" t="s">
        <v>402</v>
      </c>
      <c r="N275" s="62" t="s">
        <v>53</v>
      </c>
      <c r="O275" s="62" t="s">
        <v>407</v>
      </c>
      <c r="P275" s="81">
        <v>40697</v>
      </c>
      <c r="Q275" s="62" t="s">
        <v>124</v>
      </c>
      <c r="R275" s="62" t="s">
        <v>371</v>
      </c>
      <c r="S275" s="62" t="s">
        <v>61</v>
      </c>
      <c r="T275" s="81">
        <v>45231</v>
      </c>
      <c r="U275" s="81">
        <v>45260</v>
      </c>
      <c r="V275" s="62" t="s">
        <v>194</v>
      </c>
      <c r="W275" s="80">
        <v>0.5</v>
      </c>
      <c r="X275" s="82">
        <v>48</v>
      </c>
    </row>
    <row r="276" spans="1:24" s="1" customFormat="1">
      <c r="A276" s="62" t="s">
        <v>619</v>
      </c>
      <c r="B276" s="62" t="s">
        <v>620</v>
      </c>
      <c r="C276" s="62" t="s">
        <v>619</v>
      </c>
      <c r="D276" s="62" t="s">
        <v>620</v>
      </c>
      <c r="E276" s="62" t="s">
        <v>400</v>
      </c>
      <c r="F276" s="62" t="s">
        <v>658</v>
      </c>
      <c r="G276" s="62" t="s">
        <v>399</v>
      </c>
      <c r="H276" s="62" t="s">
        <v>398</v>
      </c>
      <c r="I276" s="62" t="s">
        <v>378</v>
      </c>
      <c r="J276" s="62" t="s">
        <v>653</v>
      </c>
      <c r="K276" s="62" t="s">
        <v>53</v>
      </c>
      <c r="L276" s="62" t="s">
        <v>401</v>
      </c>
      <c r="M276" s="62" t="s">
        <v>402</v>
      </c>
      <c r="N276" s="62" t="s">
        <v>53</v>
      </c>
      <c r="O276" s="62" t="s">
        <v>407</v>
      </c>
      <c r="P276" s="81">
        <v>40697</v>
      </c>
      <c r="Q276" s="62" t="s">
        <v>124</v>
      </c>
      <c r="R276" s="62" t="s">
        <v>371</v>
      </c>
      <c r="S276" s="62" t="s">
        <v>61</v>
      </c>
      <c r="T276" s="81">
        <v>45231</v>
      </c>
      <c r="U276" s="81">
        <v>45260</v>
      </c>
      <c r="V276" s="62" t="s">
        <v>225</v>
      </c>
      <c r="W276" s="80">
        <v>7.0000000000000007E-2</v>
      </c>
      <c r="X276" s="82">
        <v>10</v>
      </c>
    </row>
    <row r="277" spans="1:24" s="1" customFormat="1">
      <c r="A277" s="62" t="s">
        <v>619</v>
      </c>
      <c r="B277" s="62" t="s">
        <v>620</v>
      </c>
      <c r="C277" s="62" t="s">
        <v>619</v>
      </c>
      <c r="D277" s="62" t="s">
        <v>620</v>
      </c>
      <c r="E277" s="62" t="s">
        <v>400</v>
      </c>
      <c r="F277" s="62" t="s">
        <v>658</v>
      </c>
      <c r="G277" s="62" t="s">
        <v>399</v>
      </c>
      <c r="H277" s="62" t="s">
        <v>398</v>
      </c>
      <c r="I277" s="62" t="s">
        <v>378</v>
      </c>
      <c r="J277" s="62" t="s">
        <v>653</v>
      </c>
      <c r="K277" s="62" t="s">
        <v>53</v>
      </c>
      <c r="L277" s="62" t="s">
        <v>401</v>
      </c>
      <c r="M277" s="62" t="s">
        <v>402</v>
      </c>
      <c r="N277" s="62" t="s">
        <v>53</v>
      </c>
      <c r="O277" s="62" t="s">
        <v>407</v>
      </c>
      <c r="P277" s="81">
        <v>40697</v>
      </c>
      <c r="Q277" s="62" t="s">
        <v>124</v>
      </c>
      <c r="R277" s="62" t="s">
        <v>371</v>
      </c>
      <c r="S277" s="62" t="s">
        <v>61</v>
      </c>
      <c r="T277" s="81">
        <v>45231</v>
      </c>
      <c r="U277" s="81">
        <v>45260</v>
      </c>
      <c r="V277" s="62" t="s">
        <v>545</v>
      </c>
      <c r="W277" s="80">
        <v>0.06</v>
      </c>
      <c r="X277" s="82">
        <v>2</v>
      </c>
    </row>
    <row r="278" spans="1:24" s="1" customFormat="1">
      <c r="A278" s="62" t="s">
        <v>619</v>
      </c>
      <c r="B278" s="62" t="s">
        <v>620</v>
      </c>
      <c r="C278" s="62" t="s">
        <v>619</v>
      </c>
      <c r="D278" s="62" t="s">
        <v>620</v>
      </c>
      <c r="E278" s="62" t="s">
        <v>400</v>
      </c>
      <c r="F278" s="62" t="s">
        <v>658</v>
      </c>
      <c r="G278" s="62" t="s">
        <v>399</v>
      </c>
      <c r="H278" s="62" t="s">
        <v>398</v>
      </c>
      <c r="I278" s="62" t="s">
        <v>378</v>
      </c>
      <c r="J278" s="62" t="s">
        <v>653</v>
      </c>
      <c r="K278" s="62" t="s">
        <v>53</v>
      </c>
      <c r="L278" s="62" t="s">
        <v>401</v>
      </c>
      <c r="M278" s="62" t="s">
        <v>402</v>
      </c>
      <c r="N278" s="62" t="s">
        <v>53</v>
      </c>
      <c r="O278" s="62" t="s">
        <v>407</v>
      </c>
      <c r="P278" s="81">
        <v>40697</v>
      </c>
      <c r="Q278" s="62" t="s">
        <v>124</v>
      </c>
      <c r="R278" s="62" t="s">
        <v>371</v>
      </c>
      <c r="S278" s="62" t="s">
        <v>61</v>
      </c>
      <c r="T278" s="81">
        <v>45231</v>
      </c>
      <c r="U278" s="81">
        <v>45260</v>
      </c>
      <c r="V278" s="62" t="s">
        <v>544</v>
      </c>
      <c r="W278" s="80">
        <v>0.04</v>
      </c>
      <c r="X278" s="82">
        <v>8</v>
      </c>
    </row>
    <row r="279" spans="1:24" s="1" customFormat="1">
      <c r="A279" s="62" t="s">
        <v>619</v>
      </c>
      <c r="B279" s="62" t="s">
        <v>620</v>
      </c>
      <c r="C279" s="62" t="s">
        <v>619</v>
      </c>
      <c r="D279" s="62" t="s">
        <v>620</v>
      </c>
      <c r="E279" s="62" t="s">
        <v>400</v>
      </c>
      <c r="F279" s="62" t="s">
        <v>658</v>
      </c>
      <c r="G279" s="62" t="s">
        <v>399</v>
      </c>
      <c r="H279" s="62" t="s">
        <v>398</v>
      </c>
      <c r="I279" s="62" t="s">
        <v>378</v>
      </c>
      <c r="J279" s="62" t="s">
        <v>653</v>
      </c>
      <c r="K279" s="62" t="s">
        <v>53</v>
      </c>
      <c r="L279" s="62" t="s">
        <v>401</v>
      </c>
      <c r="M279" s="62" t="s">
        <v>402</v>
      </c>
      <c r="N279" s="62" t="s">
        <v>53</v>
      </c>
      <c r="O279" s="62" t="s">
        <v>407</v>
      </c>
      <c r="P279" s="81">
        <v>40697</v>
      </c>
      <c r="Q279" s="62" t="s">
        <v>124</v>
      </c>
      <c r="R279" s="62" t="s">
        <v>371</v>
      </c>
      <c r="S279" s="62" t="s">
        <v>61</v>
      </c>
      <c r="T279" s="81">
        <v>45200</v>
      </c>
      <c r="U279" s="81">
        <v>45230</v>
      </c>
      <c r="V279" s="62" t="s">
        <v>544</v>
      </c>
      <c r="W279" s="80">
        <v>0.05</v>
      </c>
      <c r="X279" s="82">
        <v>10</v>
      </c>
    </row>
    <row r="280" spans="1:24" s="1" customFormat="1">
      <c r="A280" s="62" t="s">
        <v>619</v>
      </c>
      <c r="B280" s="62" t="s">
        <v>620</v>
      </c>
      <c r="C280" s="62" t="s">
        <v>619</v>
      </c>
      <c r="D280" s="62" t="s">
        <v>620</v>
      </c>
      <c r="E280" s="62" t="s">
        <v>400</v>
      </c>
      <c r="F280" s="62" t="s">
        <v>658</v>
      </c>
      <c r="G280" s="62" t="s">
        <v>399</v>
      </c>
      <c r="H280" s="62" t="s">
        <v>398</v>
      </c>
      <c r="I280" s="62" t="s">
        <v>378</v>
      </c>
      <c r="J280" s="62" t="s">
        <v>653</v>
      </c>
      <c r="K280" s="62" t="s">
        <v>53</v>
      </c>
      <c r="L280" s="62" t="s">
        <v>401</v>
      </c>
      <c r="M280" s="62" t="s">
        <v>402</v>
      </c>
      <c r="N280" s="62" t="s">
        <v>53</v>
      </c>
      <c r="O280" s="62" t="s">
        <v>410</v>
      </c>
      <c r="P280" s="81">
        <v>40697</v>
      </c>
      <c r="Q280" s="62" t="s">
        <v>127</v>
      </c>
      <c r="R280" s="62" t="s">
        <v>371</v>
      </c>
      <c r="S280" s="62" t="s">
        <v>61</v>
      </c>
      <c r="T280" s="81">
        <v>45231</v>
      </c>
      <c r="U280" s="81">
        <v>45260</v>
      </c>
      <c r="V280" s="62" t="s">
        <v>545</v>
      </c>
      <c r="W280" s="80">
        <v>0.06</v>
      </c>
      <c r="X280" s="82">
        <v>2</v>
      </c>
    </row>
    <row r="281" spans="1:24" s="1" customFormat="1">
      <c r="A281" s="62" t="s">
        <v>619</v>
      </c>
      <c r="B281" s="62" t="s">
        <v>620</v>
      </c>
      <c r="C281" s="62" t="s">
        <v>619</v>
      </c>
      <c r="D281" s="62" t="s">
        <v>620</v>
      </c>
      <c r="E281" s="62" t="s">
        <v>400</v>
      </c>
      <c r="F281" s="62" t="s">
        <v>658</v>
      </c>
      <c r="G281" s="62" t="s">
        <v>399</v>
      </c>
      <c r="H281" s="62" t="s">
        <v>398</v>
      </c>
      <c r="I281" s="62" t="s">
        <v>378</v>
      </c>
      <c r="J281" s="62" t="s">
        <v>653</v>
      </c>
      <c r="K281" s="62" t="s">
        <v>53</v>
      </c>
      <c r="L281" s="62" t="s">
        <v>401</v>
      </c>
      <c r="M281" s="62" t="s">
        <v>402</v>
      </c>
      <c r="N281" s="62" t="s">
        <v>53</v>
      </c>
      <c r="O281" s="62" t="s">
        <v>410</v>
      </c>
      <c r="P281" s="81">
        <v>40697</v>
      </c>
      <c r="Q281" s="62" t="s">
        <v>127</v>
      </c>
      <c r="R281" s="62" t="s">
        <v>371</v>
      </c>
      <c r="S281" s="62" t="s">
        <v>61</v>
      </c>
      <c r="T281" s="81">
        <v>45231</v>
      </c>
      <c r="U281" s="81">
        <v>45260</v>
      </c>
      <c r="V281" s="62" t="s">
        <v>544</v>
      </c>
      <c r="W281" s="80">
        <v>0.04</v>
      </c>
      <c r="X281" s="82">
        <v>9</v>
      </c>
    </row>
    <row r="282" spans="1:24" s="1" customFormat="1">
      <c r="A282" s="62" t="s">
        <v>619</v>
      </c>
      <c r="B282" s="62" t="s">
        <v>620</v>
      </c>
      <c r="C282" s="62" t="s">
        <v>619</v>
      </c>
      <c r="D282" s="62" t="s">
        <v>620</v>
      </c>
      <c r="E282" s="62" t="s">
        <v>400</v>
      </c>
      <c r="F282" s="62" t="s">
        <v>658</v>
      </c>
      <c r="G282" s="62" t="s">
        <v>399</v>
      </c>
      <c r="H282" s="62" t="s">
        <v>398</v>
      </c>
      <c r="I282" s="62" t="s">
        <v>378</v>
      </c>
      <c r="J282" s="62" t="s">
        <v>653</v>
      </c>
      <c r="K282" s="62" t="s">
        <v>53</v>
      </c>
      <c r="L282" s="62" t="s">
        <v>401</v>
      </c>
      <c r="M282" s="62" t="s">
        <v>402</v>
      </c>
      <c r="N282" s="62" t="s">
        <v>53</v>
      </c>
      <c r="O282" s="62" t="s">
        <v>410</v>
      </c>
      <c r="P282" s="81">
        <v>40697</v>
      </c>
      <c r="Q282" s="62" t="s">
        <v>127</v>
      </c>
      <c r="R282" s="62" t="s">
        <v>371</v>
      </c>
      <c r="S282" s="62" t="s">
        <v>61</v>
      </c>
      <c r="T282" s="81">
        <v>45200</v>
      </c>
      <c r="U282" s="81">
        <v>45230</v>
      </c>
      <c r="V282" s="62" t="s">
        <v>544</v>
      </c>
      <c r="W282" s="80">
        <v>0.05</v>
      </c>
      <c r="X282" s="82">
        <v>10</v>
      </c>
    </row>
    <row r="283" spans="1:24" s="1" customFormat="1">
      <c r="A283" s="62" t="s">
        <v>619</v>
      </c>
      <c r="B283" s="62" t="s">
        <v>620</v>
      </c>
      <c r="C283" s="62" t="s">
        <v>619</v>
      </c>
      <c r="D283" s="62" t="s">
        <v>620</v>
      </c>
      <c r="E283" s="62" t="s">
        <v>400</v>
      </c>
      <c r="F283" s="62" t="s">
        <v>658</v>
      </c>
      <c r="G283" s="62" t="s">
        <v>399</v>
      </c>
      <c r="H283" s="62" t="s">
        <v>398</v>
      </c>
      <c r="I283" s="62" t="s">
        <v>378</v>
      </c>
      <c r="J283" s="62" t="s">
        <v>653</v>
      </c>
      <c r="K283" s="62" t="s">
        <v>53</v>
      </c>
      <c r="L283" s="62" t="s">
        <v>401</v>
      </c>
      <c r="M283" s="62" t="s">
        <v>402</v>
      </c>
      <c r="N283" s="62" t="s">
        <v>53</v>
      </c>
      <c r="O283" s="62" t="s">
        <v>401</v>
      </c>
      <c r="P283" s="81">
        <v>40697</v>
      </c>
      <c r="Q283" s="62" t="s">
        <v>128</v>
      </c>
      <c r="R283" s="62" t="s">
        <v>371</v>
      </c>
      <c r="S283" s="62" t="s">
        <v>61</v>
      </c>
      <c r="T283" s="81">
        <v>45231</v>
      </c>
      <c r="U283" s="81">
        <v>45260</v>
      </c>
      <c r="V283" s="62" t="s">
        <v>194</v>
      </c>
      <c r="W283" s="80">
        <v>0.04</v>
      </c>
      <c r="X283" s="82">
        <v>4</v>
      </c>
    </row>
    <row r="284" spans="1:24" s="1" customFormat="1">
      <c r="A284" s="62" t="s">
        <v>619</v>
      </c>
      <c r="B284" s="62" t="s">
        <v>620</v>
      </c>
      <c r="C284" s="62" t="s">
        <v>619</v>
      </c>
      <c r="D284" s="62" t="s">
        <v>620</v>
      </c>
      <c r="E284" s="62" t="s">
        <v>400</v>
      </c>
      <c r="F284" s="62" t="s">
        <v>658</v>
      </c>
      <c r="G284" s="62" t="s">
        <v>399</v>
      </c>
      <c r="H284" s="62" t="s">
        <v>398</v>
      </c>
      <c r="I284" s="62" t="s">
        <v>378</v>
      </c>
      <c r="J284" s="62" t="s">
        <v>653</v>
      </c>
      <c r="K284" s="62" t="s">
        <v>53</v>
      </c>
      <c r="L284" s="62" t="s">
        <v>401</v>
      </c>
      <c r="M284" s="62" t="s">
        <v>402</v>
      </c>
      <c r="N284" s="62" t="s">
        <v>53</v>
      </c>
      <c r="O284" s="62" t="s">
        <v>401</v>
      </c>
      <c r="P284" s="81">
        <v>40697</v>
      </c>
      <c r="Q284" s="62" t="s">
        <v>128</v>
      </c>
      <c r="R284" s="62" t="s">
        <v>371</v>
      </c>
      <c r="S284" s="62" t="s">
        <v>61</v>
      </c>
      <c r="T284" s="81">
        <v>45231</v>
      </c>
      <c r="U284" s="81">
        <v>45260</v>
      </c>
      <c r="V284" s="62" t="s">
        <v>225</v>
      </c>
      <c r="W284" s="80">
        <v>0.03</v>
      </c>
      <c r="X284" s="82">
        <v>4</v>
      </c>
    </row>
    <row r="285" spans="1:24" s="1" customFormat="1">
      <c r="A285" s="62" t="s">
        <v>619</v>
      </c>
      <c r="B285" s="62" t="s">
        <v>620</v>
      </c>
      <c r="C285" s="62" t="s">
        <v>619</v>
      </c>
      <c r="D285" s="62" t="s">
        <v>620</v>
      </c>
      <c r="E285" s="62" t="s">
        <v>400</v>
      </c>
      <c r="F285" s="62" t="s">
        <v>658</v>
      </c>
      <c r="G285" s="62" t="s">
        <v>399</v>
      </c>
      <c r="H285" s="62" t="s">
        <v>398</v>
      </c>
      <c r="I285" s="62" t="s">
        <v>378</v>
      </c>
      <c r="J285" s="62" t="s">
        <v>653</v>
      </c>
      <c r="K285" s="62" t="s">
        <v>53</v>
      </c>
      <c r="L285" s="62" t="s">
        <v>401</v>
      </c>
      <c r="M285" s="62" t="s">
        <v>402</v>
      </c>
      <c r="N285" s="62" t="s">
        <v>53</v>
      </c>
      <c r="O285" s="62" t="s">
        <v>401</v>
      </c>
      <c r="P285" s="81">
        <v>40697</v>
      </c>
      <c r="Q285" s="62" t="s">
        <v>128</v>
      </c>
      <c r="R285" s="62" t="s">
        <v>371</v>
      </c>
      <c r="S285" s="62" t="s">
        <v>61</v>
      </c>
      <c r="T285" s="81">
        <v>45231</v>
      </c>
      <c r="U285" s="81">
        <v>45260</v>
      </c>
      <c r="V285" s="62" t="s">
        <v>545</v>
      </c>
      <c r="W285" s="80">
        <v>0.06</v>
      </c>
      <c r="X285" s="82">
        <v>2</v>
      </c>
    </row>
    <row r="286" spans="1:24" s="1" customFormat="1">
      <c r="A286" s="62" t="s">
        <v>619</v>
      </c>
      <c r="B286" s="62" t="s">
        <v>620</v>
      </c>
      <c r="C286" s="62" t="s">
        <v>619</v>
      </c>
      <c r="D286" s="62" t="s">
        <v>620</v>
      </c>
      <c r="E286" s="62" t="s">
        <v>400</v>
      </c>
      <c r="F286" s="62" t="s">
        <v>658</v>
      </c>
      <c r="G286" s="62" t="s">
        <v>399</v>
      </c>
      <c r="H286" s="62" t="s">
        <v>398</v>
      </c>
      <c r="I286" s="62" t="s">
        <v>378</v>
      </c>
      <c r="J286" s="62" t="s">
        <v>653</v>
      </c>
      <c r="K286" s="62" t="s">
        <v>53</v>
      </c>
      <c r="L286" s="62" t="s">
        <v>401</v>
      </c>
      <c r="M286" s="62" t="s">
        <v>402</v>
      </c>
      <c r="N286" s="62" t="s">
        <v>53</v>
      </c>
      <c r="O286" s="62" t="s">
        <v>411</v>
      </c>
      <c r="P286" s="81">
        <v>40697</v>
      </c>
      <c r="Q286" s="62" t="s">
        <v>129</v>
      </c>
      <c r="R286" s="62" t="s">
        <v>371</v>
      </c>
      <c r="S286" s="62" t="s">
        <v>61</v>
      </c>
      <c r="T286" s="81">
        <v>45231</v>
      </c>
      <c r="U286" s="81">
        <v>45260</v>
      </c>
      <c r="V286" s="62" t="s">
        <v>545</v>
      </c>
      <c r="W286" s="80">
        <v>0.06</v>
      </c>
      <c r="X286" s="82">
        <v>2</v>
      </c>
    </row>
    <row r="287" spans="1:24" s="1" customFormat="1">
      <c r="A287" s="62" t="s">
        <v>619</v>
      </c>
      <c r="B287" s="62" t="s">
        <v>620</v>
      </c>
      <c r="C287" s="62" t="s">
        <v>619</v>
      </c>
      <c r="D287" s="62" t="s">
        <v>620</v>
      </c>
      <c r="E287" s="62" t="s">
        <v>400</v>
      </c>
      <c r="F287" s="62" t="s">
        <v>658</v>
      </c>
      <c r="G287" s="62" t="s">
        <v>399</v>
      </c>
      <c r="H287" s="62" t="s">
        <v>398</v>
      </c>
      <c r="I287" s="62" t="s">
        <v>378</v>
      </c>
      <c r="J287" s="62" t="s">
        <v>653</v>
      </c>
      <c r="K287" s="62" t="s">
        <v>53</v>
      </c>
      <c r="L287" s="62" t="s">
        <v>401</v>
      </c>
      <c r="M287" s="62" t="s">
        <v>402</v>
      </c>
      <c r="N287" s="62" t="s">
        <v>53</v>
      </c>
      <c r="O287" s="62" t="s">
        <v>412</v>
      </c>
      <c r="P287" s="81">
        <v>40697</v>
      </c>
      <c r="Q287" s="62" t="s">
        <v>130</v>
      </c>
      <c r="R287" s="62" t="s">
        <v>371</v>
      </c>
      <c r="S287" s="62" t="s">
        <v>61</v>
      </c>
      <c r="T287" s="81">
        <v>45231</v>
      </c>
      <c r="U287" s="81">
        <v>45260</v>
      </c>
      <c r="V287" s="62" t="s">
        <v>545</v>
      </c>
      <c r="W287" s="80">
        <v>0.03</v>
      </c>
      <c r="X287" s="82">
        <v>1</v>
      </c>
    </row>
    <row r="288" spans="1:24" s="1" customFormat="1">
      <c r="A288" s="62" t="s">
        <v>619</v>
      </c>
      <c r="B288" s="62" t="s">
        <v>620</v>
      </c>
      <c r="C288" s="62" t="s">
        <v>619</v>
      </c>
      <c r="D288" s="62" t="s">
        <v>620</v>
      </c>
      <c r="E288" s="62" t="s">
        <v>422</v>
      </c>
      <c r="F288" s="62" t="s">
        <v>659</v>
      </c>
      <c r="G288" s="62" t="s">
        <v>399</v>
      </c>
      <c r="H288" s="62" t="s">
        <v>398</v>
      </c>
      <c r="I288" s="62" t="s">
        <v>378</v>
      </c>
      <c r="J288" s="62" t="s">
        <v>653</v>
      </c>
      <c r="K288" s="62" t="s">
        <v>53</v>
      </c>
      <c r="L288" s="62" t="s">
        <v>401</v>
      </c>
      <c r="M288" s="62" t="s">
        <v>402</v>
      </c>
      <c r="N288" s="62" t="s">
        <v>53</v>
      </c>
      <c r="O288" s="62" t="s">
        <v>403</v>
      </c>
      <c r="P288" s="81">
        <v>40697</v>
      </c>
      <c r="Q288" s="62" t="s">
        <v>119</v>
      </c>
      <c r="R288" s="62" t="s">
        <v>371</v>
      </c>
      <c r="S288" s="62" t="s">
        <v>61</v>
      </c>
      <c r="T288" s="81">
        <v>45200</v>
      </c>
      <c r="U288" s="81">
        <v>45230</v>
      </c>
      <c r="V288" s="62" t="s">
        <v>261</v>
      </c>
      <c r="W288" s="80">
        <v>0.04</v>
      </c>
      <c r="X288" s="82">
        <v>2</v>
      </c>
    </row>
    <row r="289" spans="1:24" s="1" customFormat="1">
      <c r="A289" s="62" t="s">
        <v>619</v>
      </c>
      <c r="B289" s="62" t="s">
        <v>620</v>
      </c>
      <c r="C289" s="62" t="s">
        <v>619</v>
      </c>
      <c r="D289" s="62" t="s">
        <v>620</v>
      </c>
      <c r="E289" s="62" t="s">
        <v>422</v>
      </c>
      <c r="F289" s="62" t="s">
        <v>659</v>
      </c>
      <c r="G289" s="62" t="s">
        <v>399</v>
      </c>
      <c r="H289" s="62" t="s">
        <v>398</v>
      </c>
      <c r="I289" s="62" t="s">
        <v>378</v>
      </c>
      <c r="J289" s="62" t="s">
        <v>653</v>
      </c>
      <c r="K289" s="62" t="s">
        <v>53</v>
      </c>
      <c r="L289" s="62" t="s">
        <v>401</v>
      </c>
      <c r="M289" s="62" t="s">
        <v>402</v>
      </c>
      <c r="N289" s="62" t="s">
        <v>53</v>
      </c>
      <c r="O289" s="62" t="s">
        <v>403</v>
      </c>
      <c r="P289" s="81">
        <v>40697</v>
      </c>
      <c r="Q289" s="62" t="s">
        <v>119</v>
      </c>
      <c r="R289" s="62" t="s">
        <v>371</v>
      </c>
      <c r="S289" s="62" t="s">
        <v>61</v>
      </c>
      <c r="T289" s="81">
        <v>45078</v>
      </c>
      <c r="U289" s="81">
        <v>45107</v>
      </c>
      <c r="V289" s="62" t="s">
        <v>261</v>
      </c>
      <c r="W289" s="80">
        <v>0.04</v>
      </c>
      <c r="X289" s="82">
        <v>2</v>
      </c>
    </row>
    <row r="290" spans="1:24" s="1" customFormat="1">
      <c r="A290" s="62" t="s">
        <v>619</v>
      </c>
      <c r="B290" s="62" t="s">
        <v>620</v>
      </c>
      <c r="C290" s="62" t="s">
        <v>619</v>
      </c>
      <c r="D290" s="62" t="s">
        <v>620</v>
      </c>
      <c r="E290" s="62" t="s">
        <v>422</v>
      </c>
      <c r="F290" s="62" t="s">
        <v>659</v>
      </c>
      <c r="G290" s="62" t="s">
        <v>399</v>
      </c>
      <c r="H290" s="62" t="s">
        <v>398</v>
      </c>
      <c r="I290" s="62" t="s">
        <v>378</v>
      </c>
      <c r="J290" s="62" t="s">
        <v>653</v>
      </c>
      <c r="K290" s="62" t="s">
        <v>53</v>
      </c>
      <c r="L290" s="62" t="s">
        <v>401</v>
      </c>
      <c r="M290" s="62" t="s">
        <v>402</v>
      </c>
      <c r="N290" s="62" t="s">
        <v>53</v>
      </c>
      <c r="O290" s="62" t="s">
        <v>403</v>
      </c>
      <c r="P290" s="81">
        <v>40697</v>
      </c>
      <c r="Q290" s="62" t="s">
        <v>119</v>
      </c>
      <c r="R290" s="62" t="s">
        <v>371</v>
      </c>
      <c r="S290" s="62" t="s">
        <v>61</v>
      </c>
      <c r="T290" s="81">
        <v>45047</v>
      </c>
      <c r="U290" s="81">
        <v>45077</v>
      </c>
      <c r="V290" s="62" t="s">
        <v>261</v>
      </c>
      <c r="W290" s="80">
        <v>0.02</v>
      </c>
      <c r="X290" s="82">
        <v>1</v>
      </c>
    </row>
    <row r="291" spans="1:24" s="1" customFormat="1">
      <c r="A291" s="62" t="s">
        <v>619</v>
      </c>
      <c r="B291" s="62" t="s">
        <v>620</v>
      </c>
      <c r="C291" s="62" t="s">
        <v>619</v>
      </c>
      <c r="D291" s="62" t="s">
        <v>620</v>
      </c>
      <c r="E291" s="62" t="s">
        <v>422</v>
      </c>
      <c r="F291" s="62" t="s">
        <v>659</v>
      </c>
      <c r="G291" s="62" t="s">
        <v>399</v>
      </c>
      <c r="H291" s="62" t="s">
        <v>398</v>
      </c>
      <c r="I291" s="62" t="s">
        <v>378</v>
      </c>
      <c r="J291" s="62" t="s">
        <v>653</v>
      </c>
      <c r="K291" s="62" t="s">
        <v>53</v>
      </c>
      <c r="L291" s="62" t="s">
        <v>401</v>
      </c>
      <c r="M291" s="62" t="s">
        <v>402</v>
      </c>
      <c r="N291" s="62" t="s">
        <v>53</v>
      </c>
      <c r="O291" s="62" t="s">
        <v>403</v>
      </c>
      <c r="P291" s="81">
        <v>40697</v>
      </c>
      <c r="Q291" s="62" t="s">
        <v>119</v>
      </c>
      <c r="R291" s="62" t="s">
        <v>371</v>
      </c>
      <c r="S291" s="62" t="s">
        <v>61</v>
      </c>
      <c r="T291" s="81">
        <v>45017</v>
      </c>
      <c r="U291" s="81">
        <v>45046</v>
      </c>
      <c r="V291" s="62" t="s">
        <v>261</v>
      </c>
      <c r="W291" s="80">
        <v>0.02</v>
      </c>
      <c r="X291" s="82">
        <v>1</v>
      </c>
    </row>
    <row r="292" spans="1:24" s="1" customFormat="1">
      <c r="A292" s="62" t="s">
        <v>619</v>
      </c>
      <c r="B292" s="62" t="s">
        <v>620</v>
      </c>
      <c r="C292" s="62" t="s">
        <v>619</v>
      </c>
      <c r="D292" s="62" t="s">
        <v>620</v>
      </c>
      <c r="E292" s="62" t="s">
        <v>422</v>
      </c>
      <c r="F292" s="62" t="s">
        <v>659</v>
      </c>
      <c r="G292" s="62" t="s">
        <v>399</v>
      </c>
      <c r="H292" s="62" t="s">
        <v>398</v>
      </c>
      <c r="I292" s="62" t="s">
        <v>378</v>
      </c>
      <c r="J292" s="62" t="s">
        <v>653</v>
      </c>
      <c r="K292" s="62" t="s">
        <v>53</v>
      </c>
      <c r="L292" s="62" t="s">
        <v>401</v>
      </c>
      <c r="M292" s="62" t="s">
        <v>402</v>
      </c>
      <c r="N292" s="62" t="s">
        <v>53</v>
      </c>
      <c r="O292" s="62" t="s">
        <v>404</v>
      </c>
      <c r="P292" s="81">
        <v>40697</v>
      </c>
      <c r="Q292" s="62" t="s">
        <v>120</v>
      </c>
      <c r="R292" s="62" t="s">
        <v>371</v>
      </c>
      <c r="S292" s="62" t="s">
        <v>61</v>
      </c>
      <c r="T292" s="81">
        <v>45200</v>
      </c>
      <c r="U292" s="81">
        <v>45230</v>
      </c>
      <c r="V292" s="62" t="s">
        <v>261</v>
      </c>
      <c r="W292" s="80">
        <v>0.02</v>
      </c>
      <c r="X292" s="82">
        <v>1</v>
      </c>
    </row>
    <row r="293" spans="1:24" s="1" customFormat="1">
      <c r="A293" s="62" t="s">
        <v>619</v>
      </c>
      <c r="B293" s="62" t="s">
        <v>620</v>
      </c>
      <c r="C293" s="62" t="s">
        <v>619</v>
      </c>
      <c r="D293" s="62" t="s">
        <v>620</v>
      </c>
      <c r="E293" s="62" t="s">
        <v>422</v>
      </c>
      <c r="F293" s="62" t="s">
        <v>659</v>
      </c>
      <c r="G293" s="62" t="s">
        <v>399</v>
      </c>
      <c r="H293" s="62" t="s">
        <v>398</v>
      </c>
      <c r="I293" s="62" t="s">
        <v>378</v>
      </c>
      <c r="J293" s="62" t="s">
        <v>653</v>
      </c>
      <c r="K293" s="62" t="s">
        <v>53</v>
      </c>
      <c r="L293" s="62" t="s">
        <v>401</v>
      </c>
      <c r="M293" s="62" t="s">
        <v>402</v>
      </c>
      <c r="N293" s="62" t="s">
        <v>53</v>
      </c>
      <c r="O293" s="62" t="s">
        <v>405</v>
      </c>
      <c r="P293" s="81">
        <v>40697</v>
      </c>
      <c r="Q293" s="62" t="s">
        <v>122</v>
      </c>
      <c r="R293" s="62" t="s">
        <v>371</v>
      </c>
      <c r="S293" s="62" t="s">
        <v>61</v>
      </c>
      <c r="T293" s="81">
        <v>45200</v>
      </c>
      <c r="U293" s="81">
        <v>45230</v>
      </c>
      <c r="V293" s="62" t="s">
        <v>261</v>
      </c>
      <c r="W293" s="80">
        <v>0.02</v>
      </c>
      <c r="X293" s="82">
        <v>2</v>
      </c>
    </row>
    <row r="294" spans="1:24" s="1" customFormat="1">
      <c r="A294" s="62" t="s">
        <v>619</v>
      </c>
      <c r="B294" s="62" t="s">
        <v>620</v>
      </c>
      <c r="C294" s="62" t="s">
        <v>619</v>
      </c>
      <c r="D294" s="62" t="s">
        <v>620</v>
      </c>
      <c r="E294" s="62" t="s">
        <v>422</v>
      </c>
      <c r="F294" s="62" t="s">
        <v>659</v>
      </c>
      <c r="G294" s="62" t="s">
        <v>399</v>
      </c>
      <c r="H294" s="62" t="s">
        <v>398</v>
      </c>
      <c r="I294" s="62" t="s">
        <v>378</v>
      </c>
      <c r="J294" s="62" t="s">
        <v>653</v>
      </c>
      <c r="K294" s="62" t="s">
        <v>53</v>
      </c>
      <c r="L294" s="62" t="s">
        <v>401</v>
      </c>
      <c r="M294" s="62" t="s">
        <v>402</v>
      </c>
      <c r="N294" s="62" t="s">
        <v>53</v>
      </c>
      <c r="O294" s="62" t="s">
        <v>405</v>
      </c>
      <c r="P294" s="81">
        <v>40697</v>
      </c>
      <c r="Q294" s="62" t="s">
        <v>122</v>
      </c>
      <c r="R294" s="62" t="s">
        <v>371</v>
      </c>
      <c r="S294" s="62" t="s">
        <v>61</v>
      </c>
      <c r="T294" s="81">
        <v>45047</v>
      </c>
      <c r="U294" s="81">
        <v>45077</v>
      </c>
      <c r="V294" s="62" t="s">
        <v>261</v>
      </c>
      <c r="W294" s="80">
        <v>0.02</v>
      </c>
      <c r="X294" s="82">
        <v>1</v>
      </c>
    </row>
    <row r="295" spans="1:24" s="1" customFormat="1">
      <c r="A295" s="62" t="s">
        <v>619</v>
      </c>
      <c r="B295" s="62" t="s">
        <v>620</v>
      </c>
      <c r="C295" s="62" t="s">
        <v>619</v>
      </c>
      <c r="D295" s="62" t="s">
        <v>620</v>
      </c>
      <c r="E295" s="62" t="s">
        <v>422</v>
      </c>
      <c r="F295" s="62" t="s">
        <v>659</v>
      </c>
      <c r="G295" s="62" t="s">
        <v>399</v>
      </c>
      <c r="H295" s="62" t="s">
        <v>398</v>
      </c>
      <c r="I295" s="62" t="s">
        <v>378</v>
      </c>
      <c r="J295" s="62" t="s">
        <v>653</v>
      </c>
      <c r="K295" s="62" t="s">
        <v>53</v>
      </c>
      <c r="L295" s="62" t="s">
        <v>401</v>
      </c>
      <c r="M295" s="62" t="s">
        <v>402</v>
      </c>
      <c r="N295" s="62" t="s">
        <v>53</v>
      </c>
      <c r="O295" s="62" t="s">
        <v>405</v>
      </c>
      <c r="P295" s="81">
        <v>40697</v>
      </c>
      <c r="Q295" s="62" t="s">
        <v>122</v>
      </c>
      <c r="R295" s="62" t="s">
        <v>371</v>
      </c>
      <c r="S295" s="62" t="s">
        <v>61</v>
      </c>
      <c r="T295" s="81">
        <v>45017</v>
      </c>
      <c r="U295" s="81">
        <v>45046</v>
      </c>
      <c r="V295" s="62" t="s">
        <v>261</v>
      </c>
      <c r="W295" s="80">
        <v>0.02</v>
      </c>
      <c r="X295" s="82">
        <v>1</v>
      </c>
    </row>
    <row r="296" spans="1:24" s="1" customFormat="1">
      <c r="A296" s="62" t="s">
        <v>619</v>
      </c>
      <c r="B296" s="62" t="s">
        <v>620</v>
      </c>
      <c r="C296" s="62" t="s">
        <v>619</v>
      </c>
      <c r="D296" s="62" t="s">
        <v>620</v>
      </c>
      <c r="E296" s="62" t="s">
        <v>422</v>
      </c>
      <c r="F296" s="62" t="s">
        <v>659</v>
      </c>
      <c r="G296" s="62" t="s">
        <v>399</v>
      </c>
      <c r="H296" s="62" t="s">
        <v>398</v>
      </c>
      <c r="I296" s="62" t="s">
        <v>378</v>
      </c>
      <c r="J296" s="62" t="s">
        <v>653</v>
      </c>
      <c r="K296" s="62" t="s">
        <v>53</v>
      </c>
      <c r="L296" s="62" t="s">
        <v>401</v>
      </c>
      <c r="M296" s="62" t="s">
        <v>402</v>
      </c>
      <c r="N296" s="62" t="s">
        <v>53</v>
      </c>
      <c r="O296" s="62" t="s">
        <v>406</v>
      </c>
      <c r="P296" s="81">
        <v>40697</v>
      </c>
      <c r="Q296" s="62" t="s">
        <v>123</v>
      </c>
      <c r="R296" s="62" t="s">
        <v>371</v>
      </c>
      <c r="S296" s="62" t="s">
        <v>61</v>
      </c>
      <c r="T296" s="81">
        <v>45200</v>
      </c>
      <c r="U296" s="81">
        <v>45230</v>
      </c>
      <c r="V296" s="62" t="s">
        <v>261</v>
      </c>
      <c r="W296" s="80">
        <v>0.11</v>
      </c>
      <c r="X296" s="82">
        <v>5</v>
      </c>
    </row>
    <row r="297" spans="1:24" s="1" customFormat="1">
      <c r="A297" s="62" t="s">
        <v>619</v>
      </c>
      <c r="B297" s="62" t="s">
        <v>620</v>
      </c>
      <c r="C297" s="62" t="s">
        <v>619</v>
      </c>
      <c r="D297" s="62" t="s">
        <v>620</v>
      </c>
      <c r="E297" s="62" t="s">
        <v>422</v>
      </c>
      <c r="F297" s="62" t="s">
        <v>659</v>
      </c>
      <c r="G297" s="62" t="s">
        <v>399</v>
      </c>
      <c r="H297" s="62" t="s">
        <v>398</v>
      </c>
      <c r="I297" s="62" t="s">
        <v>378</v>
      </c>
      <c r="J297" s="62" t="s">
        <v>653</v>
      </c>
      <c r="K297" s="62" t="s">
        <v>53</v>
      </c>
      <c r="L297" s="62" t="s">
        <v>401</v>
      </c>
      <c r="M297" s="62" t="s">
        <v>402</v>
      </c>
      <c r="N297" s="62" t="s">
        <v>53</v>
      </c>
      <c r="O297" s="62" t="s">
        <v>406</v>
      </c>
      <c r="P297" s="81">
        <v>40697</v>
      </c>
      <c r="Q297" s="62" t="s">
        <v>123</v>
      </c>
      <c r="R297" s="62" t="s">
        <v>371</v>
      </c>
      <c r="S297" s="62" t="s">
        <v>61</v>
      </c>
      <c r="T297" s="81">
        <v>45108</v>
      </c>
      <c r="U297" s="81">
        <v>45138</v>
      </c>
      <c r="V297" s="62" t="s">
        <v>261</v>
      </c>
      <c r="W297" s="80">
        <v>0.06</v>
      </c>
      <c r="X297" s="82">
        <v>3</v>
      </c>
    </row>
    <row r="298" spans="1:24" s="1" customFormat="1">
      <c r="A298" s="62" t="s">
        <v>619</v>
      </c>
      <c r="B298" s="62" t="s">
        <v>620</v>
      </c>
      <c r="C298" s="62" t="s">
        <v>619</v>
      </c>
      <c r="D298" s="62" t="s">
        <v>620</v>
      </c>
      <c r="E298" s="62" t="s">
        <v>422</v>
      </c>
      <c r="F298" s="62" t="s">
        <v>659</v>
      </c>
      <c r="G298" s="62" t="s">
        <v>399</v>
      </c>
      <c r="H298" s="62" t="s">
        <v>398</v>
      </c>
      <c r="I298" s="62" t="s">
        <v>378</v>
      </c>
      <c r="J298" s="62" t="s">
        <v>653</v>
      </c>
      <c r="K298" s="62" t="s">
        <v>53</v>
      </c>
      <c r="L298" s="62" t="s">
        <v>401</v>
      </c>
      <c r="M298" s="62" t="s">
        <v>402</v>
      </c>
      <c r="N298" s="62" t="s">
        <v>53</v>
      </c>
      <c r="O298" s="62" t="s">
        <v>406</v>
      </c>
      <c r="P298" s="81">
        <v>40697</v>
      </c>
      <c r="Q298" s="62" t="s">
        <v>123</v>
      </c>
      <c r="R298" s="62" t="s">
        <v>371</v>
      </c>
      <c r="S298" s="62" t="s">
        <v>61</v>
      </c>
      <c r="T298" s="81">
        <v>45078</v>
      </c>
      <c r="U298" s="81">
        <v>45107</v>
      </c>
      <c r="V298" s="62" t="s">
        <v>261</v>
      </c>
      <c r="W298" s="80">
        <v>0.08</v>
      </c>
      <c r="X298" s="82">
        <v>4</v>
      </c>
    </row>
    <row r="299" spans="1:24" s="1" customFormat="1">
      <c r="A299" s="62" t="s">
        <v>619</v>
      </c>
      <c r="B299" s="62" t="s">
        <v>620</v>
      </c>
      <c r="C299" s="62" t="s">
        <v>619</v>
      </c>
      <c r="D299" s="62" t="s">
        <v>620</v>
      </c>
      <c r="E299" s="62" t="s">
        <v>422</v>
      </c>
      <c r="F299" s="62" t="s">
        <v>659</v>
      </c>
      <c r="G299" s="62" t="s">
        <v>399</v>
      </c>
      <c r="H299" s="62" t="s">
        <v>398</v>
      </c>
      <c r="I299" s="62" t="s">
        <v>378</v>
      </c>
      <c r="J299" s="62" t="s">
        <v>653</v>
      </c>
      <c r="K299" s="62" t="s">
        <v>53</v>
      </c>
      <c r="L299" s="62" t="s">
        <v>401</v>
      </c>
      <c r="M299" s="62" t="s">
        <v>402</v>
      </c>
      <c r="N299" s="62" t="s">
        <v>53</v>
      </c>
      <c r="O299" s="62" t="s">
        <v>406</v>
      </c>
      <c r="P299" s="81">
        <v>40697</v>
      </c>
      <c r="Q299" s="62" t="s">
        <v>123</v>
      </c>
      <c r="R299" s="62" t="s">
        <v>371</v>
      </c>
      <c r="S299" s="62" t="s">
        <v>61</v>
      </c>
      <c r="T299" s="81">
        <v>45047</v>
      </c>
      <c r="U299" s="81">
        <v>45077</v>
      </c>
      <c r="V299" s="62" t="s">
        <v>261</v>
      </c>
      <c r="W299" s="80">
        <v>0.04</v>
      </c>
      <c r="X299" s="82">
        <v>2</v>
      </c>
    </row>
    <row r="300" spans="1:24" s="1" customFormat="1">
      <c r="A300" s="62" t="s">
        <v>619</v>
      </c>
      <c r="B300" s="62" t="s">
        <v>620</v>
      </c>
      <c r="C300" s="62" t="s">
        <v>619</v>
      </c>
      <c r="D300" s="62" t="s">
        <v>620</v>
      </c>
      <c r="E300" s="62" t="s">
        <v>422</v>
      </c>
      <c r="F300" s="62" t="s">
        <v>659</v>
      </c>
      <c r="G300" s="62" t="s">
        <v>399</v>
      </c>
      <c r="H300" s="62" t="s">
        <v>398</v>
      </c>
      <c r="I300" s="62" t="s">
        <v>378</v>
      </c>
      <c r="J300" s="62" t="s">
        <v>653</v>
      </c>
      <c r="K300" s="62" t="s">
        <v>53</v>
      </c>
      <c r="L300" s="62" t="s">
        <v>401</v>
      </c>
      <c r="M300" s="62" t="s">
        <v>402</v>
      </c>
      <c r="N300" s="62" t="s">
        <v>53</v>
      </c>
      <c r="O300" s="62" t="s">
        <v>406</v>
      </c>
      <c r="P300" s="81">
        <v>40697</v>
      </c>
      <c r="Q300" s="62" t="s">
        <v>123</v>
      </c>
      <c r="R300" s="62" t="s">
        <v>371</v>
      </c>
      <c r="S300" s="62" t="s">
        <v>61</v>
      </c>
      <c r="T300" s="81">
        <v>45017</v>
      </c>
      <c r="U300" s="81">
        <v>45046</v>
      </c>
      <c r="V300" s="62" t="s">
        <v>261</v>
      </c>
      <c r="W300" s="80">
        <v>0.06</v>
      </c>
      <c r="X300" s="82">
        <v>3</v>
      </c>
    </row>
    <row r="301" spans="1:24" s="1" customFormat="1">
      <c r="A301" s="62" t="s">
        <v>619</v>
      </c>
      <c r="B301" s="62" t="s">
        <v>620</v>
      </c>
      <c r="C301" s="62" t="s">
        <v>619</v>
      </c>
      <c r="D301" s="62" t="s">
        <v>620</v>
      </c>
      <c r="E301" s="62" t="s">
        <v>422</v>
      </c>
      <c r="F301" s="62" t="s">
        <v>659</v>
      </c>
      <c r="G301" s="62" t="s">
        <v>399</v>
      </c>
      <c r="H301" s="62" t="s">
        <v>398</v>
      </c>
      <c r="I301" s="62" t="s">
        <v>378</v>
      </c>
      <c r="J301" s="62" t="s">
        <v>653</v>
      </c>
      <c r="K301" s="62" t="s">
        <v>53</v>
      </c>
      <c r="L301" s="62" t="s">
        <v>401</v>
      </c>
      <c r="M301" s="62" t="s">
        <v>402</v>
      </c>
      <c r="N301" s="62" t="s">
        <v>53</v>
      </c>
      <c r="O301" s="62" t="s">
        <v>407</v>
      </c>
      <c r="P301" s="81">
        <v>40697</v>
      </c>
      <c r="Q301" s="62" t="s">
        <v>124</v>
      </c>
      <c r="R301" s="62" t="s">
        <v>371</v>
      </c>
      <c r="S301" s="62" t="s">
        <v>61</v>
      </c>
      <c r="T301" s="81">
        <v>45200</v>
      </c>
      <c r="U301" s="81">
        <v>45230</v>
      </c>
      <c r="V301" s="62" t="s">
        <v>261</v>
      </c>
      <c r="W301" s="80">
        <v>0.02</v>
      </c>
      <c r="X301" s="82">
        <v>3</v>
      </c>
    </row>
    <row r="302" spans="1:24" s="1" customFormat="1">
      <c r="A302" s="62" t="s">
        <v>619</v>
      </c>
      <c r="B302" s="62" t="s">
        <v>620</v>
      </c>
      <c r="C302" s="62" t="s">
        <v>619</v>
      </c>
      <c r="D302" s="62" t="s">
        <v>620</v>
      </c>
      <c r="E302" s="62" t="s">
        <v>422</v>
      </c>
      <c r="F302" s="62" t="s">
        <v>659</v>
      </c>
      <c r="G302" s="62" t="s">
        <v>399</v>
      </c>
      <c r="H302" s="62" t="s">
        <v>398</v>
      </c>
      <c r="I302" s="62" t="s">
        <v>378</v>
      </c>
      <c r="J302" s="62" t="s">
        <v>653</v>
      </c>
      <c r="K302" s="62" t="s">
        <v>53</v>
      </c>
      <c r="L302" s="62" t="s">
        <v>401</v>
      </c>
      <c r="M302" s="62" t="s">
        <v>402</v>
      </c>
      <c r="N302" s="62" t="s">
        <v>53</v>
      </c>
      <c r="O302" s="62" t="s">
        <v>407</v>
      </c>
      <c r="P302" s="81">
        <v>40697</v>
      </c>
      <c r="Q302" s="62" t="s">
        <v>124</v>
      </c>
      <c r="R302" s="62" t="s">
        <v>371</v>
      </c>
      <c r="S302" s="62" t="s">
        <v>61</v>
      </c>
      <c r="T302" s="81">
        <v>45108</v>
      </c>
      <c r="U302" s="81">
        <v>45138</v>
      </c>
      <c r="V302" s="62" t="s">
        <v>261</v>
      </c>
      <c r="W302" s="80">
        <v>0.13</v>
      </c>
      <c r="X302" s="82">
        <v>10</v>
      </c>
    </row>
    <row r="303" spans="1:24" s="1" customFormat="1">
      <c r="A303" s="62" t="s">
        <v>619</v>
      </c>
      <c r="B303" s="62" t="s">
        <v>620</v>
      </c>
      <c r="C303" s="62" t="s">
        <v>619</v>
      </c>
      <c r="D303" s="62" t="s">
        <v>620</v>
      </c>
      <c r="E303" s="62" t="s">
        <v>422</v>
      </c>
      <c r="F303" s="62" t="s">
        <v>659</v>
      </c>
      <c r="G303" s="62" t="s">
        <v>399</v>
      </c>
      <c r="H303" s="62" t="s">
        <v>398</v>
      </c>
      <c r="I303" s="62" t="s">
        <v>378</v>
      </c>
      <c r="J303" s="62" t="s">
        <v>653</v>
      </c>
      <c r="K303" s="62" t="s">
        <v>53</v>
      </c>
      <c r="L303" s="62" t="s">
        <v>401</v>
      </c>
      <c r="M303" s="62" t="s">
        <v>402</v>
      </c>
      <c r="N303" s="62" t="s">
        <v>53</v>
      </c>
      <c r="O303" s="62" t="s">
        <v>407</v>
      </c>
      <c r="P303" s="81">
        <v>40697</v>
      </c>
      <c r="Q303" s="62" t="s">
        <v>124</v>
      </c>
      <c r="R303" s="62" t="s">
        <v>371</v>
      </c>
      <c r="S303" s="62" t="s">
        <v>61</v>
      </c>
      <c r="T303" s="81">
        <v>45078</v>
      </c>
      <c r="U303" s="81">
        <v>45107</v>
      </c>
      <c r="V303" s="62" t="s">
        <v>261</v>
      </c>
      <c r="W303" s="80">
        <v>0.04</v>
      </c>
      <c r="X303" s="82">
        <v>5</v>
      </c>
    </row>
    <row r="304" spans="1:24" s="1" customFormat="1">
      <c r="A304" s="62" t="s">
        <v>619</v>
      </c>
      <c r="B304" s="62" t="s">
        <v>620</v>
      </c>
      <c r="C304" s="62" t="s">
        <v>619</v>
      </c>
      <c r="D304" s="62" t="s">
        <v>620</v>
      </c>
      <c r="E304" s="62" t="s">
        <v>422</v>
      </c>
      <c r="F304" s="62" t="s">
        <v>659</v>
      </c>
      <c r="G304" s="62" t="s">
        <v>399</v>
      </c>
      <c r="H304" s="62" t="s">
        <v>398</v>
      </c>
      <c r="I304" s="62" t="s">
        <v>378</v>
      </c>
      <c r="J304" s="62" t="s">
        <v>653</v>
      </c>
      <c r="K304" s="62" t="s">
        <v>53</v>
      </c>
      <c r="L304" s="62" t="s">
        <v>401</v>
      </c>
      <c r="M304" s="62" t="s">
        <v>402</v>
      </c>
      <c r="N304" s="62" t="s">
        <v>53</v>
      </c>
      <c r="O304" s="62" t="s">
        <v>407</v>
      </c>
      <c r="P304" s="81">
        <v>40697</v>
      </c>
      <c r="Q304" s="62" t="s">
        <v>124</v>
      </c>
      <c r="R304" s="62" t="s">
        <v>371</v>
      </c>
      <c r="S304" s="62" t="s">
        <v>61</v>
      </c>
      <c r="T304" s="81">
        <v>45047</v>
      </c>
      <c r="U304" s="81">
        <v>45077</v>
      </c>
      <c r="V304" s="62" t="s">
        <v>261</v>
      </c>
      <c r="W304" s="80">
        <v>0.06</v>
      </c>
      <c r="X304" s="82">
        <v>7</v>
      </c>
    </row>
    <row r="305" spans="1:24" s="1" customFormat="1">
      <c r="A305" s="62" t="s">
        <v>619</v>
      </c>
      <c r="B305" s="62" t="s">
        <v>620</v>
      </c>
      <c r="C305" s="62" t="s">
        <v>619</v>
      </c>
      <c r="D305" s="62" t="s">
        <v>620</v>
      </c>
      <c r="E305" s="62" t="s">
        <v>422</v>
      </c>
      <c r="F305" s="62" t="s">
        <v>659</v>
      </c>
      <c r="G305" s="62" t="s">
        <v>399</v>
      </c>
      <c r="H305" s="62" t="s">
        <v>398</v>
      </c>
      <c r="I305" s="62" t="s">
        <v>378</v>
      </c>
      <c r="J305" s="62" t="s">
        <v>653</v>
      </c>
      <c r="K305" s="62" t="s">
        <v>53</v>
      </c>
      <c r="L305" s="62" t="s">
        <v>401</v>
      </c>
      <c r="M305" s="62" t="s">
        <v>402</v>
      </c>
      <c r="N305" s="62" t="s">
        <v>53</v>
      </c>
      <c r="O305" s="62" t="s">
        <v>407</v>
      </c>
      <c r="P305" s="81">
        <v>40697</v>
      </c>
      <c r="Q305" s="62" t="s">
        <v>124</v>
      </c>
      <c r="R305" s="62" t="s">
        <v>371</v>
      </c>
      <c r="S305" s="62" t="s">
        <v>61</v>
      </c>
      <c r="T305" s="81">
        <v>45017</v>
      </c>
      <c r="U305" s="81">
        <v>45046</v>
      </c>
      <c r="V305" s="62" t="s">
        <v>261</v>
      </c>
      <c r="W305" s="80">
        <v>0.02</v>
      </c>
      <c r="X305" s="82">
        <v>2</v>
      </c>
    </row>
    <row r="306" spans="1:24" s="1" customFormat="1">
      <c r="A306" s="62" t="s">
        <v>619</v>
      </c>
      <c r="B306" s="62" t="s">
        <v>620</v>
      </c>
      <c r="C306" s="62" t="s">
        <v>619</v>
      </c>
      <c r="D306" s="62" t="s">
        <v>620</v>
      </c>
      <c r="E306" s="62" t="s">
        <v>422</v>
      </c>
      <c r="F306" s="62" t="s">
        <v>659</v>
      </c>
      <c r="G306" s="62" t="s">
        <v>399</v>
      </c>
      <c r="H306" s="62" t="s">
        <v>398</v>
      </c>
      <c r="I306" s="62" t="s">
        <v>378</v>
      </c>
      <c r="J306" s="62" t="s">
        <v>653</v>
      </c>
      <c r="K306" s="62" t="s">
        <v>53</v>
      </c>
      <c r="L306" s="62" t="s">
        <v>401</v>
      </c>
      <c r="M306" s="62" t="s">
        <v>402</v>
      </c>
      <c r="N306" s="62" t="s">
        <v>53</v>
      </c>
      <c r="O306" s="62" t="s">
        <v>408</v>
      </c>
      <c r="P306" s="81">
        <v>40697</v>
      </c>
      <c r="Q306" s="62" t="s">
        <v>125</v>
      </c>
      <c r="R306" s="62" t="s">
        <v>371</v>
      </c>
      <c r="S306" s="62" t="s">
        <v>61</v>
      </c>
      <c r="T306" s="81">
        <v>45017</v>
      </c>
      <c r="U306" s="81">
        <v>45046</v>
      </c>
      <c r="V306" s="62" t="s">
        <v>261</v>
      </c>
      <c r="W306" s="80">
        <v>0.04</v>
      </c>
      <c r="X306" s="82">
        <v>2</v>
      </c>
    </row>
    <row r="307" spans="1:24" s="1" customFormat="1">
      <c r="A307" s="62" t="s">
        <v>619</v>
      </c>
      <c r="B307" s="62" t="s">
        <v>620</v>
      </c>
      <c r="C307" s="62" t="s">
        <v>619</v>
      </c>
      <c r="D307" s="62" t="s">
        <v>620</v>
      </c>
      <c r="E307" s="62" t="s">
        <v>422</v>
      </c>
      <c r="F307" s="62" t="s">
        <v>659</v>
      </c>
      <c r="G307" s="62" t="s">
        <v>399</v>
      </c>
      <c r="H307" s="62" t="s">
        <v>398</v>
      </c>
      <c r="I307" s="62" t="s">
        <v>378</v>
      </c>
      <c r="J307" s="62" t="s">
        <v>653</v>
      </c>
      <c r="K307" s="62" t="s">
        <v>53</v>
      </c>
      <c r="L307" s="62" t="s">
        <v>401</v>
      </c>
      <c r="M307" s="62" t="s">
        <v>402</v>
      </c>
      <c r="N307" s="62" t="s">
        <v>53</v>
      </c>
      <c r="O307" s="62" t="s">
        <v>409</v>
      </c>
      <c r="P307" s="81">
        <v>40697</v>
      </c>
      <c r="Q307" s="62" t="s">
        <v>126</v>
      </c>
      <c r="R307" s="62" t="s">
        <v>371</v>
      </c>
      <c r="S307" s="62" t="s">
        <v>61</v>
      </c>
      <c r="T307" s="81">
        <v>45017</v>
      </c>
      <c r="U307" s="81">
        <v>45046</v>
      </c>
      <c r="V307" s="62" t="s">
        <v>261</v>
      </c>
      <c r="W307" s="80">
        <v>0.02</v>
      </c>
      <c r="X307" s="82">
        <v>1</v>
      </c>
    </row>
    <row r="308" spans="1:24" s="1" customFormat="1">
      <c r="A308" s="62" t="s">
        <v>619</v>
      </c>
      <c r="B308" s="62" t="s">
        <v>620</v>
      </c>
      <c r="C308" s="62" t="s">
        <v>619</v>
      </c>
      <c r="D308" s="62" t="s">
        <v>620</v>
      </c>
      <c r="E308" s="62" t="s">
        <v>422</v>
      </c>
      <c r="F308" s="62" t="s">
        <v>659</v>
      </c>
      <c r="G308" s="62" t="s">
        <v>399</v>
      </c>
      <c r="H308" s="62" t="s">
        <v>398</v>
      </c>
      <c r="I308" s="62" t="s">
        <v>378</v>
      </c>
      <c r="J308" s="62" t="s">
        <v>653</v>
      </c>
      <c r="K308" s="62" t="s">
        <v>53</v>
      </c>
      <c r="L308" s="62" t="s">
        <v>401</v>
      </c>
      <c r="M308" s="62" t="s">
        <v>402</v>
      </c>
      <c r="N308" s="62" t="s">
        <v>53</v>
      </c>
      <c r="O308" s="62" t="s">
        <v>401</v>
      </c>
      <c r="P308" s="81">
        <v>40697</v>
      </c>
      <c r="Q308" s="62" t="s">
        <v>128</v>
      </c>
      <c r="R308" s="62" t="s">
        <v>371</v>
      </c>
      <c r="S308" s="62" t="s">
        <v>61</v>
      </c>
      <c r="T308" s="81">
        <v>45200</v>
      </c>
      <c r="U308" s="81">
        <v>45230</v>
      </c>
      <c r="V308" s="62" t="s">
        <v>261</v>
      </c>
      <c r="W308" s="80">
        <v>0.02</v>
      </c>
      <c r="X308" s="82">
        <v>1</v>
      </c>
    </row>
    <row r="309" spans="1:24" s="1" customFormat="1">
      <c r="A309" s="62" t="s">
        <v>619</v>
      </c>
      <c r="B309" s="62" t="s">
        <v>620</v>
      </c>
      <c r="C309" s="62" t="s">
        <v>619</v>
      </c>
      <c r="D309" s="62" t="s">
        <v>620</v>
      </c>
      <c r="E309" s="62" t="s">
        <v>422</v>
      </c>
      <c r="F309" s="62" t="s">
        <v>659</v>
      </c>
      <c r="G309" s="62" t="s">
        <v>399</v>
      </c>
      <c r="H309" s="62" t="s">
        <v>398</v>
      </c>
      <c r="I309" s="62" t="s">
        <v>378</v>
      </c>
      <c r="J309" s="62" t="s">
        <v>653</v>
      </c>
      <c r="K309" s="62" t="s">
        <v>53</v>
      </c>
      <c r="L309" s="62" t="s">
        <v>401</v>
      </c>
      <c r="M309" s="62" t="s">
        <v>402</v>
      </c>
      <c r="N309" s="62" t="s">
        <v>53</v>
      </c>
      <c r="O309" s="62" t="s">
        <v>401</v>
      </c>
      <c r="P309" s="81">
        <v>40697</v>
      </c>
      <c r="Q309" s="62" t="s">
        <v>128</v>
      </c>
      <c r="R309" s="62" t="s">
        <v>371</v>
      </c>
      <c r="S309" s="62" t="s">
        <v>61</v>
      </c>
      <c r="T309" s="81">
        <v>45108</v>
      </c>
      <c r="U309" s="81">
        <v>45138</v>
      </c>
      <c r="V309" s="62" t="s">
        <v>261</v>
      </c>
      <c r="W309" s="80">
        <v>0.02</v>
      </c>
      <c r="X309" s="82">
        <v>2</v>
      </c>
    </row>
    <row r="310" spans="1:24" s="1" customFormat="1">
      <c r="A310" s="62" t="s">
        <v>619</v>
      </c>
      <c r="B310" s="62" t="s">
        <v>620</v>
      </c>
      <c r="C310" s="62" t="s">
        <v>619</v>
      </c>
      <c r="D310" s="62" t="s">
        <v>620</v>
      </c>
      <c r="E310" s="62" t="s">
        <v>422</v>
      </c>
      <c r="F310" s="62" t="s">
        <v>659</v>
      </c>
      <c r="G310" s="62" t="s">
        <v>399</v>
      </c>
      <c r="H310" s="62" t="s">
        <v>398</v>
      </c>
      <c r="I310" s="62" t="s">
        <v>378</v>
      </c>
      <c r="J310" s="62" t="s">
        <v>653</v>
      </c>
      <c r="K310" s="62" t="s">
        <v>53</v>
      </c>
      <c r="L310" s="62" t="s">
        <v>401</v>
      </c>
      <c r="M310" s="62" t="s">
        <v>402</v>
      </c>
      <c r="N310" s="62" t="s">
        <v>53</v>
      </c>
      <c r="O310" s="62" t="s">
        <v>401</v>
      </c>
      <c r="P310" s="81">
        <v>40697</v>
      </c>
      <c r="Q310" s="62" t="s">
        <v>128</v>
      </c>
      <c r="R310" s="62" t="s">
        <v>371</v>
      </c>
      <c r="S310" s="62" t="s">
        <v>61</v>
      </c>
      <c r="T310" s="81">
        <v>45047</v>
      </c>
      <c r="U310" s="81">
        <v>45077</v>
      </c>
      <c r="V310" s="62" t="s">
        <v>261</v>
      </c>
      <c r="W310" s="80">
        <v>0</v>
      </c>
      <c r="X310" s="82">
        <v>1</v>
      </c>
    </row>
    <row r="311" spans="1:24" s="1" customFormat="1">
      <c r="A311" s="62" t="s">
        <v>619</v>
      </c>
      <c r="B311" s="62" t="s">
        <v>620</v>
      </c>
      <c r="C311" s="62" t="s">
        <v>619</v>
      </c>
      <c r="D311" s="62" t="s">
        <v>620</v>
      </c>
      <c r="E311" s="62" t="s">
        <v>422</v>
      </c>
      <c r="F311" s="62" t="s">
        <v>659</v>
      </c>
      <c r="G311" s="62" t="s">
        <v>399</v>
      </c>
      <c r="H311" s="62" t="s">
        <v>398</v>
      </c>
      <c r="I311" s="62" t="s">
        <v>378</v>
      </c>
      <c r="J311" s="62" t="s">
        <v>653</v>
      </c>
      <c r="K311" s="62" t="s">
        <v>53</v>
      </c>
      <c r="L311" s="62" t="s">
        <v>401</v>
      </c>
      <c r="M311" s="62" t="s">
        <v>402</v>
      </c>
      <c r="N311" s="62" t="s">
        <v>53</v>
      </c>
      <c r="O311" s="62" t="s">
        <v>401</v>
      </c>
      <c r="P311" s="81">
        <v>40697</v>
      </c>
      <c r="Q311" s="62" t="s">
        <v>128</v>
      </c>
      <c r="R311" s="62" t="s">
        <v>371</v>
      </c>
      <c r="S311" s="62" t="s">
        <v>61</v>
      </c>
      <c r="T311" s="81">
        <v>45017</v>
      </c>
      <c r="U311" s="81">
        <v>45046</v>
      </c>
      <c r="V311" s="62" t="s">
        <v>261</v>
      </c>
      <c r="W311" s="80">
        <v>0.04</v>
      </c>
      <c r="X311" s="82">
        <v>2</v>
      </c>
    </row>
    <row r="312" spans="1:24" s="1" customFormat="1">
      <c r="A312" s="62" t="s">
        <v>619</v>
      </c>
      <c r="B312" s="62" t="s">
        <v>620</v>
      </c>
      <c r="C312" s="62" t="s">
        <v>619</v>
      </c>
      <c r="D312" s="62" t="s">
        <v>620</v>
      </c>
      <c r="E312" s="62" t="s">
        <v>422</v>
      </c>
      <c r="F312" s="62" t="s">
        <v>659</v>
      </c>
      <c r="G312" s="62" t="s">
        <v>399</v>
      </c>
      <c r="H312" s="62" t="s">
        <v>398</v>
      </c>
      <c r="I312" s="62" t="s">
        <v>378</v>
      </c>
      <c r="J312" s="62" t="s">
        <v>653</v>
      </c>
      <c r="K312" s="62" t="s">
        <v>53</v>
      </c>
      <c r="L312" s="62" t="s">
        <v>401</v>
      </c>
      <c r="M312" s="62" t="s">
        <v>402</v>
      </c>
      <c r="N312" s="62" t="s">
        <v>53</v>
      </c>
      <c r="O312" s="62" t="s">
        <v>411</v>
      </c>
      <c r="P312" s="81">
        <v>40697</v>
      </c>
      <c r="Q312" s="62" t="s">
        <v>129</v>
      </c>
      <c r="R312" s="62" t="s">
        <v>371</v>
      </c>
      <c r="S312" s="62" t="s">
        <v>61</v>
      </c>
      <c r="T312" s="81">
        <v>45200</v>
      </c>
      <c r="U312" s="81">
        <v>45230</v>
      </c>
      <c r="V312" s="62" t="s">
        <v>261</v>
      </c>
      <c r="W312" s="80">
        <v>0.04</v>
      </c>
      <c r="X312" s="82">
        <v>2</v>
      </c>
    </row>
    <row r="313" spans="1:24" s="1" customFormat="1">
      <c r="A313" s="62" t="s">
        <v>619</v>
      </c>
      <c r="B313" s="62" t="s">
        <v>620</v>
      </c>
      <c r="C313" s="62" t="s">
        <v>619</v>
      </c>
      <c r="D313" s="62" t="s">
        <v>620</v>
      </c>
      <c r="E313" s="62" t="s">
        <v>422</v>
      </c>
      <c r="F313" s="62" t="s">
        <v>659</v>
      </c>
      <c r="G313" s="62" t="s">
        <v>399</v>
      </c>
      <c r="H313" s="62" t="s">
        <v>398</v>
      </c>
      <c r="I313" s="62" t="s">
        <v>378</v>
      </c>
      <c r="J313" s="62" t="s">
        <v>653</v>
      </c>
      <c r="K313" s="62" t="s">
        <v>53</v>
      </c>
      <c r="L313" s="62" t="s">
        <v>401</v>
      </c>
      <c r="M313" s="62" t="s">
        <v>402</v>
      </c>
      <c r="N313" s="62" t="s">
        <v>53</v>
      </c>
      <c r="O313" s="62" t="s">
        <v>411</v>
      </c>
      <c r="P313" s="81">
        <v>40697</v>
      </c>
      <c r="Q313" s="62" t="s">
        <v>129</v>
      </c>
      <c r="R313" s="62" t="s">
        <v>371</v>
      </c>
      <c r="S313" s="62" t="s">
        <v>61</v>
      </c>
      <c r="T313" s="81">
        <v>45047</v>
      </c>
      <c r="U313" s="81">
        <v>45077</v>
      </c>
      <c r="V313" s="62" t="s">
        <v>261</v>
      </c>
      <c r="W313" s="80">
        <v>0.02</v>
      </c>
      <c r="X313" s="82">
        <v>1</v>
      </c>
    </row>
    <row r="314" spans="1:24" s="1" customFormat="1">
      <c r="A314" s="62" t="s">
        <v>619</v>
      </c>
      <c r="B314" s="62" t="s">
        <v>620</v>
      </c>
      <c r="C314" s="62" t="s">
        <v>619</v>
      </c>
      <c r="D314" s="62" t="s">
        <v>620</v>
      </c>
      <c r="E314" s="62" t="s">
        <v>422</v>
      </c>
      <c r="F314" s="62" t="s">
        <v>659</v>
      </c>
      <c r="G314" s="62" t="s">
        <v>399</v>
      </c>
      <c r="H314" s="62" t="s">
        <v>398</v>
      </c>
      <c r="I314" s="62" t="s">
        <v>378</v>
      </c>
      <c r="J314" s="62" t="s">
        <v>653</v>
      </c>
      <c r="K314" s="62" t="s">
        <v>53</v>
      </c>
      <c r="L314" s="62" t="s">
        <v>401</v>
      </c>
      <c r="M314" s="62" t="s">
        <v>402</v>
      </c>
      <c r="N314" s="62" t="s">
        <v>53</v>
      </c>
      <c r="O314" s="62" t="s">
        <v>411</v>
      </c>
      <c r="P314" s="81">
        <v>40697</v>
      </c>
      <c r="Q314" s="62" t="s">
        <v>129</v>
      </c>
      <c r="R314" s="62" t="s">
        <v>371</v>
      </c>
      <c r="S314" s="62" t="s">
        <v>61</v>
      </c>
      <c r="T314" s="81">
        <v>45017</v>
      </c>
      <c r="U314" s="81">
        <v>45046</v>
      </c>
      <c r="V314" s="62" t="s">
        <v>261</v>
      </c>
      <c r="W314" s="80">
        <v>0.02</v>
      </c>
      <c r="X314" s="82">
        <v>1</v>
      </c>
    </row>
    <row r="315" spans="1:24" s="1" customFormat="1">
      <c r="A315" s="62" t="s">
        <v>619</v>
      </c>
      <c r="B315" s="62" t="s">
        <v>620</v>
      </c>
      <c r="C315" s="62" t="s">
        <v>619</v>
      </c>
      <c r="D315" s="62" t="s">
        <v>620</v>
      </c>
      <c r="E315" s="62" t="s">
        <v>422</v>
      </c>
      <c r="F315" s="62" t="s">
        <v>659</v>
      </c>
      <c r="G315" s="62" t="s">
        <v>399</v>
      </c>
      <c r="H315" s="62" t="s">
        <v>398</v>
      </c>
      <c r="I315" s="62" t="s">
        <v>378</v>
      </c>
      <c r="J315" s="62" t="s">
        <v>653</v>
      </c>
      <c r="K315" s="62" t="s">
        <v>53</v>
      </c>
      <c r="L315" s="62" t="s">
        <v>401</v>
      </c>
      <c r="M315" s="62" t="s">
        <v>402</v>
      </c>
      <c r="N315" s="62" t="s">
        <v>53</v>
      </c>
      <c r="O315" s="62" t="s">
        <v>412</v>
      </c>
      <c r="P315" s="81">
        <v>40697</v>
      </c>
      <c r="Q315" s="62" t="s">
        <v>130</v>
      </c>
      <c r="R315" s="62" t="s">
        <v>371</v>
      </c>
      <c r="S315" s="62" t="s">
        <v>61</v>
      </c>
      <c r="T315" s="81">
        <v>45047</v>
      </c>
      <c r="U315" s="81">
        <v>45077</v>
      </c>
      <c r="V315" s="62" t="s">
        <v>261</v>
      </c>
      <c r="W315" s="80">
        <v>0.02</v>
      </c>
      <c r="X315" s="82">
        <v>1</v>
      </c>
    </row>
    <row r="316" spans="1:24" s="1" customFormat="1">
      <c r="A316" s="62" t="s">
        <v>619</v>
      </c>
      <c r="B316" s="62" t="s">
        <v>620</v>
      </c>
      <c r="C316" s="62" t="s">
        <v>619</v>
      </c>
      <c r="D316" s="62" t="s">
        <v>620</v>
      </c>
      <c r="E316" s="62" t="s">
        <v>423</v>
      </c>
      <c r="F316" s="62" t="s">
        <v>164</v>
      </c>
      <c r="G316" s="62" t="s">
        <v>424</v>
      </c>
      <c r="H316" s="62" t="s">
        <v>625</v>
      </c>
      <c r="I316" s="62" t="s">
        <v>378</v>
      </c>
      <c r="J316" s="62" t="s">
        <v>653</v>
      </c>
      <c r="K316" s="62" t="s">
        <v>53</v>
      </c>
      <c r="L316" s="62" t="s">
        <v>401</v>
      </c>
      <c r="M316" s="62" t="s">
        <v>402</v>
      </c>
      <c r="N316" s="62" t="s">
        <v>53</v>
      </c>
      <c r="O316" s="62" t="s">
        <v>407</v>
      </c>
      <c r="P316" s="81">
        <v>40697</v>
      </c>
      <c r="Q316" s="62" t="s">
        <v>124</v>
      </c>
      <c r="R316" s="62" t="s">
        <v>371</v>
      </c>
      <c r="S316" s="62" t="s">
        <v>61</v>
      </c>
      <c r="T316" s="81">
        <v>45170</v>
      </c>
      <c r="U316" s="81">
        <v>45199</v>
      </c>
      <c r="V316" s="62" t="s">
        <v>425</v>
      </c>
      <c r="W316" s="80">
        <v>0.1</v>
      </c>
      <c r="X316" s="82">
        <v>11</v>
      </c>
    </row>
    <row r="317" spans="1:24" s="1" customFormat="1">
      <c r="A317" s="62" t="s">
        <v>619</v>
      </c>
      <c r="B317" s="62" t="s">
        <v>620</v>
      </c>
      <c r="C317" s="62" t="s">
        <v>619</v>
      </c>
      <c r="D317" s="62" t="s">
        <v>620</v>
      </c>
      <c r="E317" s="62" t="s">
        <v>423</v>
      </c>
      <c r="F317" s="62" t="s">
        <v>164</v>
      </c>
      <c r="G317" s="62" t="s">
        <v>424</v>
      </c>
      <c r="H317" s="62" t="s">
        <v>625</v>
      </c>
      <c r="I317" s="62" t="s">
        <v>378</v>
      </c>
      <c r="J317" s="62" t="s">
        <v>653</v>
      </c>
      <c r="K317" s="62" t="s">
        <v>53</v>
      </c>
      <c r="L317" s="62" t="s">
        <v>401</v>
      </c>
      <c r="M317" s="62" t="s">
        <v>402</v>
      </c>
      <c r="N317" s="62" t="s">
        <v>53</v>
      </c>
      <c r="O317" s="62" t="s">
        <v>407</v>
      </c>
      <c r="P317" s="81">
        <v>40697</v>
      </c>
      <c r="Q317" s="62" t="s">
        <v>124</v>
      </c>
      <c r="R317" s="62" t="s">
        <v>371</v>
      </c>
      <c r="S317" s="62" t="s">
        <v>61</v>
      </c>
      <c r="T317" s="81">
        <v>45139</v>
      </c>
      <c r="U317" s="81">
        <v>45169</v>
      </c>
      <c r="V317" s="62" t="s">
        <v>425</v>
      </c>
      <c r="W317" s="80">
        <v>7.0000000000000007E-2</v>
      </c>
      <c r="X317" s="82">
        <v>8</v>
      </c>
    </row>
    <row r="318" spans="1:24" s="1" customFormat="1">
      <c r="A318" s="62" t="s">
        <v>619</v>
      </c>
      <c r="B318" s="62" t="s">
        <v>620</v>
      </c>
      <c r="C318" s="62" t="s">
        <v>619</v>
      </c>
      <c r="D318" s="62" t="s">
        <v>620</v>
      </c>
      <c r="E318" s="62" t="s">
        <v>423</v>
      </c>
      <c r="F318" s="62" t="s">
        <v>164</v>
      </c>
      <c r="G318" s="62" t="s">
        <v>424</v>
      </c>
      <c r="H318" s="62" t="s">
        <v>625</v>
      </c>
      <c r="I318" s="62" t="s">
        <v>378</v>
      </c>
      <c r="J318" s="62" t="s">
        <v>653</v>
      </c>
      <c r="K318" s="62" t="s">
        <v>53</v>
      </c>
      <c r="L318" s="62" t="s">
        <v>401</v>
      </c>
      <c r="M318" s="62" t="s">
        <v>402</v>
      </c>
      <c r="N318" s="62" t="s">
        <v>53</v>
      </c>
      <c r="O318" s="62" t="s">
        <v>407</v>
      </c>
      <c r="P318" s="81">
        <v>40697</v>
      </c>
      <c r="Q318" s="62" t="s">
        <v>124</v>
      </c>
      <c r="R318" s="62" t="s">
        <v>371</v>
      </c>
      <c r="S318" s="62" t="s">
        <v>61</v>
      </c>
      <c r="T318" s="81">
        <v>45108</v>
      </c>
      <c r="U318" s="81">
        <v>45138</v>
      </c>
      <c r="V318" s="62" t="s">
        <v>425</v>
      </c>
      <c r="W318" s="80">
        <v>0.01</v>
      </c>
      <c r="X318" s="82">
        <v>2</v>
      </c>
    </row>
    <row r="319" spans="1:24" s="1" customFormat="1">
      <c r="A319" s="62" t="s">
        <v>593</v>
      </c>
      <c r="B319" s="62" t="s">
        <v>605</v>
      </c>
      <c r="C319" s="62" t="s">
        <v>594</v>
      </c>
      <c r="D319" s="62" t="s">
        <v>595</v>
      </c>
      <c r="E319" s="62" t="s">
        <v>377</v>
      </c>
      <c r="F319" s="62" t="s">
        <v>218</v>
      </c>
      <c r="G319" s="62" t="s">
        <v>377</v>
      </c>
      <c r="H319" s="62" t="s">
        <v>621</v>
      </c>
      <c r="I319" s="62" t="s">
        <v>378</v>
      </c>
      <c r="J319" s="62" t="s">
        <v>653</v>
      </c>
      <c r="K319" s="62" t="s">
        <v>662</v>
      </c>
      <c r="L319" s="62" t="s">
        <v>426</v>
      </c>
      <c r="M319" s="62" t="s">
        <v>427</v>
      </c>
      <c r="N319" s="62" t="s">
        <v>662</v>
      </c>
      <c r="O319" s="62" t="s">
        <v>436</v>
      </c>
      <c r="P319" s="81">
        <v>40246</v>
      </c>
      <c r="Q319" s="62" t="s">
        <v>88</v>
      </c>
      <c r="R319" s="62" t="s">
        <v>626</v>
      </c>
      <c r="S319" s="62" t="s">
        <v>627</v>
      </c>
      <c r="T319" s="81">
        <v>45231</v>
      </c>
      <c r="U319" s="81">
        <v>45260</v>
      </c>
      <c r="V319" s="62" t="s">
        <v>192</v>
      </c>
      <c r="W319" s="80">
        <v>0</v>
      </c>
      <c r="X319" s="82">
        <v>1</v>
      </c>
    </row>
    <row r="320" spans="1:24" s="1" customFormat="1">
      <c r="A320" s="62" t="s">
        <v>593</v>
      </c>
      <c r="B320" s="62" t="s">
        <v>605</v>
      </c>
      <c r="C320" s="62" t="s">
        <v>594</v>
      </c>
      <c r="D320" s="62" t="s">
        <v>595</v>
      </c>
      <c r="E320" s="62" t="s">
        <v>377</v>
      </c>
      <c r="F320" s="62" t="s">
        <v>218</v>
      </c>
      <c r="G320" s="62" t="s">
        <v>377</v>
      </c>
      <c r="H320" s="62" t="s">
        <v>621</v>
      </c>
      <c r="I320" s="62" t="s">
        <v>378</v>
      </c>
      <c r="J320" s="62" t="s">
        <v>653</v>
      </c>
      <c r="K320" s="62" t="s">
        <v>662</v>
      </c>
      <c r="L320" s="62" t="s">
        <v>426</v>
      </c>
      <c r="M320" s="62" t="s">
        <v>427</v>
      </c>
      <c r="N320" s="62" t="s">
        <v>662</v>
      </c>
      <c r="O320" s="62" t="s">
        <v>428</v>
      </c>
      <c r="P320" s="81">
        <v>40246</v>
      </c>
      <c r="Q320" s="62" t="s">
        <v>89</v>
      </c>
      <c r="R320" s="62" t="s">
        <v>626</v>
      </c>
      <c r="S320" s="62" t="s">
        <v>627</v>
      </c>
      <c r="T320" s="81">
        <v>45231</v>
      </c>
      <c r="U320" s="81">
        <v>45260</v>
      </c>
      <c r="V320" s="62" t="s">
        <v>192</v>
      </c>
      <c r="W320" s="80">
        <v>0</v>
      </c>
      <c r="X320" s="82">
        <v>1</v>
      </c>
    </row>
    <row r="321" spans="1:24" s="1" customFormat="1">
      <c r="A321" s="62" t="s">
        <v>593</v>
      </c>
      <c r="B321" s="62" t="s">
        <v>605</v>
      </c>
      <c r="C321" s="62" t="s">
        <v>594</v>
      </c>
      <c r="D321" s="62" t="s">
        <v>595</v>
      </c>
      <c r="E321" s="62" t="s">
        <v>377</v>
      </c>
      <c r="F321" s="62" t="s">
        <v>218</v>
      </c>
      <c r="G321" s="62" t="s">
        <v>377</v>
      </c>
      <c r="H321" s="62" t="s">
        <v>621</v>
      </c>
      <c r="I321" s="62" t="s">
        <v>378</v>
      </c>
      <c r="J321" s="62" t="s">
        <v>653</v>
      </c>
      <c r="K321" s="62" t="s">
        <v>662</v>
      </c>
      <c r="L321" s="62" t="s">
        <v>426</v>
      </c>
      <c r="M321" s="62" t="s">
        <v>427</v>
      </c>
      <c r="N321" s="62" t="s">
        <v>662</v>
      </c>
      <c r="O321" s="62" t="s">
        <v>428</v>
      </c>
      <c r="P321" s="81">
        <v>40246</v>
      </c>
      <c r="Q321" s="62" t="s">
        <v>89</v>
      </c>
      <c r="R321" s="62" t="s">
        <v>626</v>
      </c>
      <c r="S321" s="62" t="s">
        <v>627</v>
      </c>
      <c r="T321" s="81">
        <v>45200</v>
      </c>
      <c r="U321" s="81">
        <v>45230</v>
      </c>
      <c r="V321" s="62" t="s">
        <v>381</v>
      </c>
      <c r="W321" s="80">
        <v>0</v>
      </c>
      <c r="X321" s="82">
        <v>1</v>
      </c>
    </row>
    <row r="322" spans="1:24" s="1" customFormat="1">
      <c r="A322" s="62" t="s">
        <v>593</v>
      </c>
      <c r="B322" s="62" t="s">
        <v>605</v>
      </c>
      <c r="C322" s="62" t="s">
        <v>594</v>
      </c>
      <c r="D322" s="62" t="s">
        <v>595</v>
      </c>
      <c r="E322" s="62" t="s">
        <v>377</v>
      </c>
      <c r="F322" s="62" t="s">
        <v>218</v>
      </c>
      <c r="G322" s="62" t="s">
        <v>377</v>
      </c>
      <c r="H322" s="62" t="s">
        <v>621</v>
      </c>
      <c r="I322" s="62" t="s">
        <v>378</v>
      </c>
      <c r="J322" s="62" t="s">
        <v>653</v>
      </c>
      <c r="K322" s="62" t="s">
        <v>662</v>
      </c>
      <c r="L322" s="62" t="s">
        <v>426</v>
      </c>
      <c r="M322" s="62" t="s">
        <v>427</v>
      </c>
      <c r="N322" s="62" t="s">
        <v>662</v>
      </c>
      <c r="O322" s="62" t="s">
        <v>438</v>
      </c>
      <c r="P322" s="81">
        <v>40246</v>
      </c>
      <c r="Q322" s="62" t="s">
        <v>90</v>
      </c>
      <c r="R322" s="62" t="s">
        <v>626</v>
      </c>
      <c r="S322" s="62" t="s">
        <v>627</v>
      </c>
      <c r="T322" s="81">
        <v>45231</v>
      </c>
      <c r="U322" s="81">
        <v>45260</v>
      </c>
      <c r="V322" s="62" t="s">
        <v>192</v>
      </c>
      <c r="W322" s="80">
        <v>0.01</v>
      </c>
      <c r="X322" s="82">
        <v>2</v>
      </c>
    </row>
    <row r="323" spans="1:24" s="1" customFormat="1">
      <c r="A323" s="62" t="s">
        <v>593</v>
      </c>
      <c r="B323" s="62" t="s">
        <v>605</v>
      </c>
      <c r="C323" s="62" t="s">
        <v>594</v>
      </c>
      <c r="D323" s="62" t="s">
        <v>595</v>
      </c>
      <c r="E323" s="62" t="s">
        <v>377</v>
      </c>
      <c r="F323" s="62" t="s">
        <v>218</v>
      </c>
      <c r="G323" s="62" t="s">
        <v>377</v>
      </c>
      <c r="H323" s="62" t="s">
        <v>621</v>
      </c>
      <c r="I323" s="62" t="s">
        <v>378</v>
      </c>
      <c r="J323" s="62" t="s">
        <v>653</v>
      </c>
      <c r="K323" s="62" t="s">
        <v>662</v>
      </c>
      <c r="L323" s="62" t="s">
        <v>426</v>
      </c>
      <c r="M323" s="62" t="s">
        <v>427</v>
      </c>
      <c r="N323" s="62" t="s">
        <v>662</v>
      </c>
      <c r="O323" s="62" t="s">
        <v>465</v>
      </c>
      <c r="P323" s="81">
        <v>40246</v>
      </c>
      <c r="Q323" s="62" t="s">
        <v>91</v>
      </c>
      <c r="R323" s="62" t="s">
        <v>626</v>
      </c>
      <c r="S323" s="62" t="s">
        <v>627</v>
      </c>
      <c r="T323" s="81">
        <v>45231</v>
      </c>
      <c r="U323" s="81">
        <v>45260</v>
      </c>
      <c r="V323" s="62" t="s">
        <v>192</v>
      </c>
      <c r="W323" s="80">
        <v>0</v>
      </c>
      <c r="X323" s="82">
        <v>1</v>
      </c>
    </row>
    <row r="324" spans="1:24" s="1" customFormat="1">
      <c r="A324" s="62" t="s">
        <v>593</v>
      </c>
      <c r="B324" s="62" t="s">
        <v>605</v>
      </c>
      <c r="C324" s="62" t="s">
        <v>594</v>
      </c>
      <c r="D324" s="62" t="s">
        <v>595</v>
      </c>
      <c r="E324" s="62" t="s">
        <v>377</v>
      </c>
      <c r="F324" s="62" t="s">
        <v>218</v>
      </c>
      <c r="G324" s="62" t="s">
        <v>377</v>
      </c>
      <c r="H324" s="62" t="s">
        <v>621</v>
      </c>
      <c r="I324" s="62" t="s">
        <v>378</v>
      </c>
      <c r="J324" s="62" t="s">
        <v>653</v>
      </c>
      <c r="K324" s="62" t="s">
        <v>662</v>
      </c>
      <c r="L324" s="62" t="s">
        <v>429</v>
      </c>
      <c r="M324" s="62" t="s">
        <v>430</v>
      </c>
      <c r="N324" s="62" t="s">
        <v>662</v>
      </c>
      <c r="O324" s="62" t="s">
        <v>435</v>
      </c>
      <c r="P324" s="81">
        <v>40351</v>
      </c>
      <c r="Q324" s="62" t="s">
        <v>92</v>
      </c>
      <c r="R324" s="62" t="s">
        <v>626</v>
      </c>
      <c r="S324" s="62" t="s">
        <v>627</v>
      </c>
      <c r="T324" s="81">
        <v>45231</v>
      </c>
      <c r="U324" s="81">
        <v>45260</v>
      </c>
      <c r="V324" s="62" t="s">
        <v>192</v>
      </c>
      <c r="W324" s="80">
        <v>0.01</v>
      </c>
      <c r="X324" s="82">
        <v>5</v>
      </c>
    </row>
    <row r="325" spans="1:24" s="1" customFormat="1">
      <c r="A325" s="62" t="s">
        <v>593</v>
      </c>
      <c r="B325" s="62" t="s">
        <v>605</v>
      </c>
      <c r="C325" s="62" t="s">
        <v>594</v>
      </c>
      <c r="D325" s="62" t="s">
        <v>595</v>
      </c>
      <c r="E325" s="62" t="s">
        <v>377</v>
      </c>
      <c r="F325" s="62" t="s">
        <v>218</v>
      </c>
      <c r="G325" s="62" t="s">
        <v>377</v>
      </c>
      <c r="H325" s="62" t="s">
        <v>621</v>
      </c>
      <c r="I325" s="62" t="s">
        <v>378</v>
      </c>
      <c r="J325" s="62" t="s">
        <v>653</v>
      </c>
      <c r="K325" s="62" t="s">
        <v>662</v>
      </c>
      <c r="L325" s="62" t="s">
        <v>429</v>
      </c>
      <c r="M325" s="62" t="s">
        <v>430</v>
      </c>
      <c r="N325" s="62" t="s">
        <v>662</v>
      </c>
      <c r="O325" s="62" t="s">
        <v>432</v>
      </c>
      <c r="P325" s="81">
        <v>40351</v>
      </c>
      <c r="Q325" s="62" t="s">
        <v>93</v>
      </c>
      <c r="R325" s="62" t="s">
        <v>626</v>
      </c>
      <c r="S325" s="62" t="s">
        <v>627</v>
      </c>
      <c r="T325" s="81">
        <v>45231</v>
      </c>
      <c r="U325" s="81">
        <v>45260</v>
      </c>
      <c r="V325" s="62" t="s">
        <v>192</v>
      </c>
      <c r="W325" s="80">
        <v>0.01</v>
      </c>
      <c r="X325" s="82">
        <v>3</v>
      </c>
    </row>
    <row r="326" spans="1:24" s="1" customFormat="1">
      <c r="A326" s="62" t="s">
        <v>593</v>
      </c>
      <c r="B326" s="62" t="s">
        <v>605</v>
      </c>
      <c r="C326" s="62" t="s">
        <v>594</v>
      </c>
      <c r="D326" s="62" t="s">
        <v>595</v>
      </c>
      <c r="E326" s="62" t="s">
        <v>377</v>
      </c>
      <c r="F326" s="62" t="s">
        <v>218</v>
      </c>
      <c r="G326" s="62" t="s">
        <v>377</v>
      </c>
      <c r="H326" s="62" t="s">
        <v>621</v>
      </c>
      <c r="I326" s="62" t="s">
        <v>378</v>
      </c>
      <c r="J326" s="62" t="s">
        <v>653</v>
      </c>
      <c r="K326" s="62" t="s">
        <v>662</v>
      </c>
      <c r="L326" s="62" t="s">
        <v>429</v>
      </c>
      <c r="M326" s="62" t="s">
        <v>430</v>
      </c>
      <c r="N326" s="62" t="s">
        <v>662</v>
      </c>
      <c r="O326" s="62" t="s">
        <v>436</v>
      </c>
      <c r="P326" s="81">
        <v>40351</v>
      </c>
      <c r="Q326" s="62" t="s">
        <v>95</v>
      </c>
      <c r="R326" s="62" t="s">
        <v>626</v>
      </c>
      <c r="S326" s="62" t="s">
        <v>627</v>
      </c>
      <c r="T326" s="81">
        <v>45231</v>
      </c>
      <c r="U326" s="81">
        <v>45260</v>
      </c>
      <c r="V326" s="62" t="s">
        <v>192</v>
      </c>
      <c r="W326" s="80">
        <v>0.05</v>
      </c>
      <c r="X326" s="82">
        <v>16</v>
      </c>
    </row>
    <row r="327" spans="1:24" s="1" customFormat="1">
      <c r="A327" s="62" t="s">
        <v>593</v>
      </c>
      <c r="B327" s="62" t="s">
        <v>605</v>
      </c>
      <c r="C327" s="62" t="s">
        <v>594</v>
      </c>
      <c r="D327" s="62" t="s">
        <v>595</v>
      </c>
      <c r="E327" s="62" t="s">
        <v>377</v>
      </c>
      <c r="F327" s="62" t="s">
        <v>218</v>
      </c>
      <c r="G327" s="62" t="s">
        <v>377</v>
      </c>
      <c r="H327" s="62" t="s">
        <v>621</v>
      </c>
      <c r="I327" s="62" t="s">
        <v>378</v>
      </c>
      <c r="J327" s="62" t="s">
        <v>653</v>
      </c>
      <c r="K327" s="62" t="s">
        <v>662</v>
      </c>
      <c r="L327" s="62" t="s">
        <v>429</v>
      </c>
      <c r="M327" s="62" t="s">
        <v>430</v>
      </c>
      <c r="N327" s="62" t="s">
        <v>662</v>
      </c>
      <c r="O327" s="62" t="s">
        <v>436</v>
      </c>
      <c r="P327" s="81">
        <v>40351</v>
      </c>
      <c r="Q327" s="62" t="s">
        <v>95</v>
      </c>
      <c r="R327" s="62" t="s">
        <v>626</v>
      </c>
      <c r="S327" s="62" t="s">
        <v>627</v>
      </c>
      <c r="T327" s="81">
        <v>45231</v>
      </c>
      <c r="U327" s="81">
        <v>45260</v>
      </c>
      <c r="V327" s="62" t="s">
        <v>193</v>
      </c>
      <c r="W327" s="80">
        <v>0</v>
      </c>
      <c r="X327" s="82">
        <v>1</v>
      </c>
    </row>
    <row r="328" spans="1:24" s="1" customFormat="1">
      <c r="A328" s="62" t="s">
        <v>593</v>
      </c>
      <c r="B328" s="62" t="s">
        <v>605</v>
      </c>
      <c r="C328" s="62" t="s">
        <v>594</v>
      </c>
      <c r="D328" s="62" t="s">
        <v>595</v>
      </c>
      <c r="E328" s="62" t="s">
        <v>377</v>
      </c>
      <c r="F328" s="62" t="s">
        <v>218</v>
      </c>
      <c r="G328" s="62" t="s">
        <v>377</v>
      </c>
      <c r="H328" s="62" t="s">
        <v>621</v>
      </c>
      <c r="I328" s="62" t="s">
        <v>378</v>
      </c>
      <c r="J328" s="62" t="s">
        <v>653</v>
      </c>
      <c r="K328" s="62" t="s">
        <v>662</v>
      </c>
      <c r="L328" s="62" t="s">
        <v>429</v>
      </c>
      <c r="M328" s="62" t="s">
        <v>430</v>
      </c>
      <c r="N328" s="62" t="s">
        <v>662</v>
      </c>
      <c r="O328" s="62" t="s">
        <v>428</v>
      </c>
      <c r="P328" s="81">
        <v>40351</v>
      </c>
      <c r="Q328" s="62" t="s">
        <v>96</v>
      </c>
      <c r="R328" s="62" t="s">
        <v>626</v>
      </c>
      <c r="S328" s="62" t="s">
        <v>627</v>
      </c>
      <c r="T328" s="81">
        <v>45231</v>
      </c>
      <c r="U328" s="81">
        <v>45260</v>
      </c>
      <c r="V328" s="62" t="s">
        <v>192</v>
      </c>
      <c r="W328" s="80">
        <v>0.08</v>
      </c>
      <c r="X328" s="82">
        <v>28</v>
      </c>
    </row>
    <row r="329" spans="1:24" s="1" customFormat="1">
      <c r="A329" s="62" t="s">
        <v>593</v>
      </c>
      <c r="B329" s="62" t="s">
        <v>605</v>
      </c>
      <c r="C329" s="62" t="s">
        <v>594</v>
      </c>
      <c r="D329" s="62" t="s">
        <v>595</v>
      </c>
      <c r="E329" s="62" t="s">
        <v>377</v>
      </c>
      <c r="F329" s="62" t="s">
        <v>218</v>
      </c>
      <c r="G329" s="62" t="s">
        <v>377</v>
      </c>
      <c r="H329" s="62" t="s">
        <v>621</v>
      </c>
      <c r="I329" s="62" t="s">
        <v>378</v>
      </c>
      <c r="J329" s="62" t="s">
        <v>653</v>
      </c>
      <c r="K329" s="62" t="s">
        <v>662</v>
      </c>
      <c r="L329" s="62" t="s">
        <v>429</v>
      </c>
      <c r="M329" s="62" t="s">
        <v>430</v>
      </c>
      <c r="N329" s="62" t="s">
        <v>662</v>
      </c>
      <c r="O329" s="62" t="s">
        <v>428</v>
      </c>
      <c r="P329" s="81">
        <v>40351</v>
      </c>
      <c r="Q329" s="62" t="s">
        <v>96</v>
      </c>
      <c r="R329" s="62" t="s">
        <v>626</v>
      </c>
      <c r="S329" s="62" t="s">
        <v>627</v>
      </c>
      <c r="T329" s="81">
        <v>45231</v>
      </c>
      <c r="U329" s="81">
        <v>45260</v>
      </c>
      <c r="V329" s="62" t="s">
        <v>193</v>
      </c>
      <c r="W329" s="80">
        <v>0.04</v>
      </c>
      <c r="X329" s="82">
        <v>7</v>
      </c>
    </row>
    <row r="330" spans="1:24" s="1" customFormat="1">
      <c r="A330" s="62" t="s">
        <v>593</v>
      </c>
      <c r="B330" s="62" t="s">
        <v>605</v>
      </c>
      <c r="C330" s="62" t="s">
        <v>594</v>
      </c>
      <c r="D330" s="62" t="s">
        <v>595</v>
      </c>
      <c r="E330" s="62" t="s">
        <v>377</v>
      </c>
      <c r="F330" s="62" t="s">
        <v>218</v>
      </c>
      <c r="G330" s="62" t="s">
        <v>377</v>
      </c>
      <c r="H330" s="62" t="s">
        <v>621</v>
      </c>
      <c r="I330" s="62" t="s">
        <v>378</v>
      </c>
      <c r="J330" s="62" t="s">
        <v>653</v>
      </c>
      <c r="K330" s="62" t="s">
        <v>662</v>
      </c>
      <c r="L330" s="62" t="s">
        <v>429</v>
      </c>
      <c r="M330" s="62" t="s">
        <v>430</v>
      </c>
      <c r="N330" s="62" t="s">
        <v>662</v>
      </c>
      <c r="O330" s="62" t="s">
        <v>437</v>
      </c>
      <c r="P330" s="81">
        <v>40351</v>
      </c>
      <c r="Q330" s="62" t="s">
        <v>98</v>
      </c>
      <c r="R330" s="62" t="s">
        <v>626</v>
      </c>
      <c r="S330" s="62" t="s">
        <v>627</v>
      </c>
      <c r="T330" s="81">
        <v>45231</v>
      </c>
      <c r="U330" s="81">
        <v>45260</v>
      </c>
      <c r="V330" s="62" t="s">
        <v>192</v>
      </c>
      <c r="W330" s="80">
        <v>0.01</v>
      </c>
      <c r="X330" s="82">
        <v>2</v>
      </c>
    </row>
    <row r="331" spans="1:24" s="1" customFormat="1">
      <c r="A331" s="62" t="s">
        <v>593</v>
      </c>
      <c r="B331" s="62" t="s">
        <v>605</v>
      </c>
      <c r="C331" s="62" t="s">
        <v>594</v>
      </c>
      <c r="D331" s="62" t="s">
        <v>595</v>
      </c>
      <c r="E331" s="62" t="s">
        <v>377</v>
      </c>
      <c r="F331" s="62" t="s">
        <v>218</v>
      </c>
      <c r="G331" s="62" t="s">
        <v>377</v>
      </c>
      <c r="H331" s="62" t="s">
        <v>621</v>
      </c>
      <c r="I331" s="62" t="s">
        <v>378</v>
      </c>
      <c r="J331" s="62" t="s">
        <v>653</v>
      </c>
      <c r="K331" s="62" t="s">
        <v>662</v>
      </c>
      <c r="L331" s="62" t="s">
        <v>429</v>
      </c>
      <c r="M331" s="62" t="s">
        <v>430</v>
      </c>
      <c r="N331" s="62" t="s">
        <v>662</v>
      </c>
      <c r="O331" s="62" t="s">
        <v>438</v>
      </c>
      <c r="P331" s="81">
        <v>40351</v>
      </c>
      <c r="Q331" s="62" t="s">
        <v>99</v>
      </c>
      <c r="R331" s="62" t="s">
        <v>626</v>
      </c>
      <c r="S331" s="62" t="s">
        <v>627</v>
      </c>
      <c r="T331" s="81">
        <v>45231</v>
      </c>
      <c r="U331" s="81">
        <v>45260</v>
      </c>
      <c r="V331" s="62" t="s">
        <v>192</v>
      </c>
      <c r="W331" s="80">
        <v>0.01</v>
      </c>
      <c r="X331" s="82">
        <v>3</v>
      </c>
    </row>
    <row r="332" spans="1:24" s="1" customFormat="1">
      <c r="A332" s="62" t="s">
        <v>593</v>
      </c>
      <c r="B332" s="62" t="s">
        <v>605</v>
      </c>
      <c r="C332" s="62" t="s">
        <v>594</v>
      </c>
      <c r="D332" s="62" t="s">
        <v>595</v>
      </c>
      <c r="E332" s="62" t="s">
        <v>377</v>
      </c>
      <c r="F332" s="62" t="s">
        <v>218</v>
      </c>
      <c r="G332" s="62" t="s">
        <v>377</v>
      </c>
      <c r="H332" s="62" t="s">
        <v>621</v>
      </c>
      <c r="I332" s="62" t="s">
        <v>378</v>
      </c>
      <c r="J332" s="62" t="s">
        <v>653</v>
      </c>
      <c r="K332" s="62" t="s">
        <v>662</v>
      </c>
      <c r="L332" s="62" t="s">
        <v>429</v>
      </c>
      <c r="M332" s="62" t="s">
        <v>430</v>
      </c>
      <c r="N332" s="62" t="s">
        <v>662</v>
      </c>
      <c r="O332" s="62" t="s">
        <v>438</v>
      </c>
      <c r="P332" s="81">
        <v>40351</v>
      </c>
      <c r="Q332" s="62" t="s">
        <v>99</v>
      </c>
      <c r="R332" s="62" t="s">
        <v>626</v>
      </c>
      <c r="S332" s="62" t="s">
        <v>627</v>
      </c>
      <c r="T332" s="81">
        <v>45231</v>
      </c>
      <c r="U332" s="81">
        <v>45260</v>
      </c>
      <c r="V332" s="62" t="s">
        <v>193</v>
      </c>
      <c r="W332" s="80">
        <v>0</v>
      </c>
      <c r="X332" s="82">
        <v>1</v>
      </c>
    </row>
    <row r="333" spans="1:24" s="1" customFormat="1">
      <c r="A333" s="62" t="s">
        <v>593</v>
      </c>
      <c r="B333" s="62" t="s">
        <v>605</v>
      </c>
      <c r="C333" s="62" t="s">
        <v>594</v>
      </c>
      <c r="D333" s="62" t="s">
        <v>595</v>
      </c>
      <c r="E333" s="62" t="s">
        <v>377</v>
      </c>
      <c r="F333" s="62" t="s">
        <v>218</v>
      </c>
      <c r="G333" s="62" t="s">
        <v>377</v>
      </c>
      <c r="H333" s="62" t="s">
        <v>621</v>
      </c>
      <c r="I333" s="62" t="s">
        <v>378</v>
      </c>
      <c r="J333" s="62" t="s">
        <v>653</v>
      </c>
      <c r="K333" s="62" t="s">
        <v>662</v>
      </c>
      <c r="L333" s="62" t="s">
        <v>429</v>
      </c>
      <c r="M333" s="62" t="s">
        <v>430</v>
      </c>
      <c r="N333" s="62" t="s">
        <v>431</v>
      </c>
      <c r="O333" s="62" t="s">
        <v>433</v>
      </c>
      <c r="P333" s="81">
        <v>40351</v>
      </c>
      <c r="Q333" s="62" t="s">
        <v>94</v>
      </c>
      <c r="R333" s="62" t="s">
        <v>626</v>
      </c>
      <c r="S333" s="62" t="s">
        <v>627</v>
      </c>
      <c r="T333" s="81">
        <v>45231</v>
      </c>
      <c r="U333" s="81">
        <v>45260</v>
      </c>
      <c r="V333" s="62" t="s">
        <v>192</v>
      </c>
      <c r="W333" s="80">
        <v>0.01</v>
      </c>
      <c r="X333" s="82">
        <v>5</v>
      </c>
    </row>
    <row r="334" spans="1:24" s="1" customFormat="1">
      <c r="A334" s="62" t="s">
        <v>593</v>
      </c>
      <c r="B334" s="62" t="s">
        <v>605</v>
      </c>
      <c r="C334" s="62" t="s">
        <v>594</v>
      </c>
      <c r="D334" s="62" t="s">
        <v>595</v>
      </c>
      <c r="E334" s="62" t="s">
        <v>377</v>
      </c>
      <c r="F334" s="62" t="s">
        <v>218</v>
      </c>
      <c r="G334" s="62" t="s">
        <v>377</v>
      </c>
      <c r="H334" s="62" t="s">
        <v>621</v>
      </c>
      <c r="I334" s="62" t="s">
        <v>378</v>
      </c>
      <c r="J334" s="62" t="s">
        <v>653</v>
      </c>
      <c r="K334" s="62" t="s">
        <v>662</v>
      </c>
      <c r="L334" s="62" t="s">
        <v>429</v>
      </c>
      <c r="M334" s="62" t="s">
        <v>430</v>
      </c>
      <c r="N334" s="62" t="s">
        <v>431</v>
      </c>
      <c r="O334" s="62" t="s">
        <v>434</v>
      </c>
      <c r="P334" s="81">
        <v>40351</v>
      </c>
      <c r="Q334" s="62" t="s">
        <v>97</v>
      </c>
      <c r="R334" s="62" t="s">
        <v>626</v>
      </c>
      <c r="S334" s="62" t="s">
        <v>627</v>
      </c>
      <c r="T334" s="81">
        <v>45231</v>
      </c>
      <c r="U334" s="81">
        <v>45260</v>
      </c>
      <c r="V334" s="62" t="s">
        <v>192</v>
      </c>
      <c r="W334" s="80">
        <v>0.02</v>
      </c>
      <c r="X334" s="82">
        <v>6</v>
      </c>
    </row>
    <row r="335" spans="1:24" s="1" customFormat="1">
      <c r="A335" s="62" t="s">
        <v>593</v>
      </c>
      <c r="B335" s="62" t="s">
        <v>605</v>
      </c>
      <c r="C335" s="62" t="s">
        <v>594</v>
      </c>
      <c r="D335" s="62" t="s">
        <v>595</v>
      </c>
      <c r="E335" s="62" t="s">
        <v>377</v>
      </c>
      <c r="F335" s="62" t="s">
        <v>218</v>
      </c>
      <c r="G335" s="62" t="s">
        <v>377</v>
      </c>
      <c r="H335" s="62" t="s">
        <v>621</v>
      </c>
      <c r="I335" s="62" t="s">
        <v>378</v>
      </c>
      <c r="J335" s="62" t="s">
        <v>653</v>
      </c>
      <c r="K335" s="62" t="s">
        <v>662</v>
      </c>
      <c r="L335" s="62" t="s">
        <v>429</v>
      </c>
      <c r="M335" s="62" t="s">
        <v>430</v>
      </c>
      <c r="N335" s="62" t="s">
        <v>431</v>
      </c>
      <c r="O335" s="62" t="s">
        <v>439</v>
      </c>
      <c r="P335" s="81">
        <v>40351</v>
      </c>
      <c r="Q335" s="62" t="s">
        <v>100</v>
      </c>
      <c r="R335" s="62" t="s">
        <v>626</v>
      </c>
      <c r="S335" s="62" t="s">
        <v>627</v>
      </c>
      <c r="T335" s="81">
        <v>45231</v>
      </c>
      <c r="U335" s="81">
        <v>45260</v>
      </c>
      <c r="V335" s="62" t="s">
        <v>192</v>
      </c>
      <c r="W335" s="80">
        <v>7.0000000000000007E-2</v>
      </c>
      <c r="X335" s="82">
        <v>26</v>
      </c>
    </row>
    <row r="336" spans="1:24" s="1" customFormat="1">
      <c r="A336" s="62" t="s">
        <v>593</v>
      </c>
      <c r="B336" s="62" t="s">
        <v>605</v>
      </c>
      <c r="C336" s="62" t="s">
        <v>594</v>
      </c>
      <c r="D336" s="62" t="s">
        <v>595</v>
      </c>
      <c r="E336" s="62" t="s">
        <v>377</v>
      </c>
      <c r="F336" s="62" t="s">
        <v>218</v>
      </c>
      <c r="G336" s="62" t="s">
        <v>377</v>
      </c>
      <c r="H336" s="62" t="s">
        <v>621</v>
      </c>
      <c r="I336" s="62" t="s">
        <v>378</v>
      </c>
      <c r="J336" s="62" t="s">
        <v>653</v>
      </c>
      <c r="K336" s="62" t="s">
        <v>662</v>
      </c>
      <c r="L336" s="62" t="s">
        <v>429</v>
      </c>
      <c r="M336" s="62" t="s">
        <v>430</v>
      </c>
      <c r="N336" s="62" t="s">
        <v>431</v>
      </c>
      <c r="O336" s="62" t="s">
        <v>439</v>
      </c>
      <c r="P336" s="81">
        <v>40351</v>
      </c>
      <c r="Q336" s="62" t="s">
        <v>100</v>
      </c>
      <c r="R336" s="62" t="s">
        <v>626</v>
      </c>
      <c r="S336" s="62" t="s">
        <v>627</v>
      </c>
      <c r="T336" s="81">
        <v>45231</v>
      </c>
      <c r="U336" s="81">
        <v>45260</v>
      </c>
      <c r="V336" s="62" t="s">
        <v>193</v>
      </c>
      <c r="W336" s="80">
        <v>0.02</v>
      </c>
      <c r="X336" s="82">
        <v>5</v>
      </c>
    </row>
    <row r="337" spans="1:24" s="1" customFormat="1">
      <c r="A337" s="62" t="s">
        <v>593</v>
      </c>
      <c r="B337" s="62" t="s">
        <v>605</v>
      </c>
      <c r="C337" s="62" t="s">
        <v>594</v>
      </c>
      <c r="D337" s="62" t="s">
        <v>595</v>
      </c>
      <c r="E337" s="62" t="s">
        <v>377</v>
      </c>
      <c r="F337" s="62" t="s">
        <v>218</v>
      </c>
      <c r="G337" s="62" t="s">
        <v>377</v>
      </c>
      <c r="H337" s="62" t="s">
        <v>621</v>
      </c>
      <c r="I337" s="62" t="s">
        <v>378</v>
      </c>
      <c r="J337" s="62" t="s">
        <v>653</v>
      </c>
      <c r="K337" s="62" t="s">
        <v>662</v>
      </c>
      <c r="L337" s="62" t="s">
        <v>429</v>
      </c>
      <c r="M337" s="62" t="s">
        <v>430</v>
      </c>
      <c r="N337" s="62" t="s">
        <v>431</v>
      </c>
      <c r="O337" s="62" t="s">
        <v>440</v>
      </c>
      <c r="P337" s="81">
        <v>40351</v>
      </c>
      <c r="Q337" s="62" t="s">
        <v>101</v>
      </c>
      <c r="R337" s="62" t="s">
        <v>626</v>
      </c>
      <c r="S337" s="62" t="s">
        <v>627</v>
      </c>
      <c r="T337" s="81">
        <v>45231</v>
      </c>
      <c r="U337" s="81">
        <v>45260</v>
      </c>
      <c r="V337" s="62" t="s">
        <v>192</v>
      </c>
      <c r="W337" s="80">
        <v>0.02</v>
      </c>
      <c r="X337" s="82">
        <v>8</v>
      </c>
    </row>
    <row r="338" spans="1:24" s="1" customFormat="1">
      <c r="A338" s="62" t="s">
        <v>593</v>
      </c>
      <c r="B338" s="62" t="s">
        <v>605</v>
      </c>
      <c r="C338" s="62" t="s">
        <v>594</v>
      </c>
      <c r="D338" s="62" t="s">
        <v>595</v>
      </c>
      <c r="E338" s="62" t="s">
        <v>377</v>
      </c>
      <c r="F338" s="62" t="s">
        <v>218</v>
      </c>
      <c r="G338" s="62" t="s">
        <v>377</v>
      </c>
      <c r="H338" s="62" t="s">
        <v>621</v>
      </c>
      <c r="I338" s="62" t="s">
        <v>378</v>
      </c>
      <c r="J338" s="62" t="s">
        <v>653</v>
      </c>
      <c r="K338" s="62" t="s">
        <v>662</v>
      </c>
      <c r="L338" s="62" t="s">
        <v>429</v>
      </c>
      <c r="M338" s="62" t="s">
        <v>430</v>
      </c>
      <c r="N338" s="62" t="s">
        <v>431</v>
      </c>
      <c r="O338" s="62" t="s">
        <v>440</v>
      </c>
      <c r="P338" s="81">
        <v>40351</v>
      </c>
      <c r="Q338" s="62" t="s">
        <v>101</v>
      </c>
      <c r="R338" s="62" t="s">
        <v>626</v>
      </c>
      <c r="S338" s="62" t="s">
        <v>627</v>
      </c>
      <c r="T338" s="81">
        <v>45231</v>
      </c>
      <c r="U338" s="81">
        <v>45260</v>
      </c>
      <c r="V338" s="62" t="s">
        <v>193</v>
      </c>
      <c r="W338" s="80">
        <v>0</v>
      </c>
      <c r="X338" s="82">
        <v>4</v>
      </c>
    </row>
    <row r="339" spans="1:24" s="1" customFormat="1">
      <c r="A339" s="62" t="s">
        <v>593</v>
      </c>
      <c r="B339" s="62" t="s">
        <v>605</v>
      </c>
      <c r="C339" s="62" t="s">
        <v>594</v>
      </c>
      <c r="D339" s="62" t="s">
        <v>595</v>
      </c>
      <c r="E339" s="62" t="s">
        <v>377</v>
      </c>
      <c r="F339" s="62" t="s">
        <v>218</v>
      </c>
      <c r="G339" s="62" t="s">
        <v>377</v>
      </c>
      <c r="H339" s="62" t="s">
        <v>621</v>
      </c>
      <c r="I339" s="62" t="s">
        <v>378</v>
      </c>
      <c r="J339" s="62" t="s">
        <v>653</v>
      </c>
      <c r="K339" s="62" t="s">
        <v>52</v>
      </c>
      <c r="L339" s="62" t="s">
        <v>441</v>
      </c>
      <c r="M339" s="62" t="s">
        <v>442</v>
      </c>
      <c r="N339" s="62" t="s">
        <v>52</v>
      </c>
      <c r="O339" s="62" t="s">
        <v>443</v>
      </c>
      <c r="P339" s="81">
        <v>40603</v>
      </c>
      <c r="Q339" s="62" t="s">
        <v>102</v>
      </c>
      <c r="R339" s="62" t="s">
        <v>626</v>
      </c>
      <c r="S339" s="62" t="s">
        <v>627</v>
      </c>
      <c r="T339" s="81">
        <v>45231</v>
      </c>
      <c r="U339" s="81">
        <v>45260</v>
      </c>
      <c r="V339" s="62" t="s">
        <v>192</v>
      </c>
      <c r="W339" s="80">
        <v>7.0000000000000007E-2</v>
      </c>
      <c r="X339" s="82">
        <v>25</v>
      </c>
    </row>
    <row r="340" spans="1:24" s="1" customFormat="1">
      <c r="A340" s="62" t="s">
        <v>593</v>
      </c>
      <c r="B340" s="62" t="s">
        <v>605</v>
      </c>
      <c r="C340" s="62" t="s">
        <v>594</v>
      </c>
      <c r="D340" s="62" t="s">
        <v>595</v>
      </c>
      <c r="E340" s="62" t="s">
        <v>377</v>
      </c>
      <c r="F340" s="62" t="s">
        <v>218</v>
      </c>
      <c r="G340" s="62" t="s">
        <v>377</v>
      </c>
      <c r="H340" s="62" t="s">
        <v>621</v>
      </c>
      <c r="I340" s="62" t="s">
        <v>378</v>
      </c>
      <c r="J340" s="62" t="s">
        <v>653</v>
      </c>
      <c r="K340" s="62" t="s">
        <v>52</v>
      </c>
      <c r="L340" s="62" t="s">
        <v>441</v>
      </c>
      <c r="M340" s="62" t="s">
        <v>442</v>
      </c>
      <c r="N340" s="62" t="s">
        <v>52</v>
      </c>
      <c r="O340" s="62" t="s">
        <v>443</v>
      </c>
      <c r="P340" s="81">
        <v>40603</v>
      </c>
      <c r="Q340" s="62" t="s">
        <v>102</v>
      </c>
      <c r="R340" s="62" t="s">
        <v>626</v>
      </c>
      <c r="S340" s="62" t="s">
        <v>627</v>
      </c>
      <c r="T340" s="81">
        <v>45231</v>
      </c>
      <c r="U340" s="81">
        <v>45260</v>
      </c>
      <c r="V340" s="62" t="s">
        <v>193</v>
      </c>
      <c r="W340" s="80">
        <v>0</v>
      </c>
      <c r="X340" s="82">
        <v>1</v>
      </c>
    </row>
    <row r="341" spans="1:24" s="1" customFormat="1">
      <c r="A341" s="62" t="s">
        <v>593</v>
      </c>
      <c r="B341" s="62" t="s">
        <v>605</v>
      </c>
      <c r="C341" s="62" t="s">
        <v>594</v>
      </c>
      <c r="D341" s="62" t="s">
        <v>595</v>
      </c>
      <c r="E341" s="62" t="s">
        <v>377</v>
      </c>
      <c r="F341" s="62" t="s">
        <v>218</v>
      </c>
      <c r="G341" s="62" t="s">
        <v>377</v>
      </c>
      <c r="H341" s="62" t="s">
        <v>621</v>
      </c>
      <c r="I341" s="62" t="s">
        <v>378</v>
      </c>
      <c r="J341" s="62" t="s">
        <v>653</v>
      </c>
      <c r="K341" s="62" t="s">
        <v>52</v>
      </c>
      <c r="L341" s="62" t="s">
        <v>441</v>
      </c>
      <c r="M341" s="62" t="s">
        <v>442</v>
      </c>
      <c r="N341" s="62" t="s">
        <v>52</v>
      </c>
      <c r="O341" s="62" t="s">
        <v>388</v>
      </c>
      <c r="P341" s="81">
        <v>40603</v>
      </c>
      <c r="Q341" s="62" t="s">
        <v>104</v>
      </c>
      <c r="R341" s="62" t="s">
        <v>626</v>
      </c>
      <c r="S341" s="62" t="s">
        <v>627</v>
      </c>
      <c r="T341" s="81">
        <v>45231</v>
      </c>
      <c r="U341" s="81">
        <v>45260</v>
      </c>
      <c r="V341" s="62" t="s">
        <v>192</v>
      </c>
      <c r="W341" s="80">
        <v>0</v>
      </c>
      <c r="X341" s="82">
        <v>1</v>
      </c>
    </row>
    <row r="342" spans="1:24" s="1" customFormat="1">
      <c r="A342" s="62" t="s">
        <v>593</v>
      </c>
      <c r="B342" s="62" t="s">
        <v>605</v>
      </c>
      <c r="C342" s="62" t="s">
        <v>594</v>
      </c>
      <c r="D342" s="62" t="s">
        <v>595</v>
      </c>
      <c r="E342" s="62" t="s">
        <v>377</v>
      </c>
      <c r="F342" s="62" t="s">
        <v>218</v>
      </c>
      <c r="G342" s="62" t="s">
        <v>377</v>
      </c>
      <c r="H342" s="62" t="s">
        <v>621</v>
      </c>
      <c r="I342" s="62" t="s">
        <v>378</v>
      </c>
      <c r="J342" s="62" t="s">
        <v>653</v>
      </c>
      <c r="K342" s="62" t="s">
        <v>53</v>
      </c>
      <c r="L342" s="62" t="s">
        <v>401</v>
      </c>
      <c r="M342" s="62" t="s">
        <v>402</v>
      </c>
      <c r="N342" s="62" t="s">
        <v>53</v>
      </c>
      <c r="O342" s="62" t="s">
        <v>445</v>
      </c>
      <c r="P342" s="81">
        <v>40636</v>
      </c>
      <c r="Q342" s="62" t="s">
        <v>121</v>
      </c>
      <c r="R342" s="62" t="s">
        <v>626</v>
      </c>
      <c r="S342" s="62" t="s">
        <v>627</v>
      </c>
      <c r="T342" s="81">
        <v>45231</v>
      </c>
      <c r="U342" s="81">
        <v>45260</v>
      </c>
      <c r="V342" s="62" t="s">
        <v>192</v>
      </c>
      <c r="W342" s="80">
        <v>7.0000000000000007E-2</v>
      </c>
      <c r="X342" s="82">
        <v>24</v>
      </c>
    </row>
    <row r="343" spans="1:24" s="1" customFormat="1">
      <c r="A343" s="62" t="s">
        <v>593</v>
      </c>
      <c r="B343" s="62" t="s">
        <v>605</v>
      </c>
      <c r="C343" s="62" t="s">
        <v>594</v>
      </c>
      <c r="D343" s="62" t="s">
        <v>595</v>
      </c>
      <c r="E343" s="62" t="s">
        <v>377</v>
      </c>
      <c r="F343" s="62" t="s">
        <v>218</v>
      </c>
      <c r="G343" s="62" t="s">
        <v>377</v>
      </c>
      <c r="H343" s="62" t="s">
        <v>621</v>
      </c>
      <c r="I343" s="62" t="s">
        <v>378</v>
      </c>
      <c r="J343" s="62" t="s">
        <v>653</v>
      </c>
      <c r="K343" s="62" t="s">
        <v>446</v>
      </c>
      <c r="L343" s="62" t="s">
        <v>450</v>
      </c>
      <c r="M343" s="62" t="s">
        <v>451</v>
      </c>
      <c r="N343" s="62" t="s">
        <v>446</v>
      </c>
      <c r="O343" s="62" t="s">
        <v>482</v>
      </c>
      <c r="P343" s="81">
        <v>41086</v>
      </c>
      <c r="Q343" s="62" t="s">
        <v>143</v>
      </c>
      <c r="R343" s="62" t="s">
        <v>626</v>
      </c>
      <c r="S343" s="62" t="s">
        <v>627</v>
      </c>
      <c r="T343" s="81">
        <v>45231</v>
      </c>
      <c r="U343" s="81">
        <v>45260</v>
      </c>
      <c r="V343" s="62" t="s">
        <v>192</v>
      </c>
      <c r="W343" s="80">
        <v>0</v>
      </c>
      <c r="X343" s="82">
        <v>1</v>
      </c>
    </row>
    <row r="344" spans="1:24" s="1" customFormat="1">
      <c r="A344" s="62" t="s">
        <v>593</v>
      </c>
      <c r="B344" s="62" t="s">
        <v>605</v>
      </c>
      <c r="C344" s="62" t="s">
        <v>594</v>
      </c>
      <c r="D344" s="62" t="s">
        <v>595</v>
      </c>
      <c r="E344" s="62" t="s">
        <v>377</v>
      </c>
      <c r="F344" s="62" t="s">
        <v>218</v>
      </c>
      <c r="G344" s="62" t="s">
        <v>377</v>
      </c>
      <c r="H344" s="62" t="s">
        <v>621</v>
      </c>
      <c r="I344" s="62" t="s">
        <v>378</v>
      </c>
      <c r="J344" s="62" t="s">
        <v>653</v>
      </c>
      <c r="K344" s="62" t="s">
        <v>446</v>
      </c>
      <c r="L344" s="62" t="s">
        <v>450</v>
      </c>
      <c r="M344" s="62" t="s">
        <v>451</v>
      </c>
      <c r="N344" s="62" t="s">
        <v>446</v>
      </c>
      <c r="O344" s="62" t="s">
        <v>483</v>
      </c>
      <c r="P344" s="81">
        <v>41086</v>
      </c>
      <c r="Q344" s="62" t="s">
        <v>174</v>
      </c>
      <c r="R344" s="62" t="s">
        <v>626</v>
      </c>
      <c r="S344" s="62" t="s">
        <v>627</v>
      </c>
      <c r="T344" s="81">
        <v>45231</v>
      </c>
      <c r="U344" s="81">
        <v>45260</v>
      </c>
      <c r="V344" s="62" t="s">
        <v>192</v>
      </c>
      <c r="W344" s="80">
        <v>0</v>
      </c>
      <c r="X344" s="82">
        <v>1</v>
      </c>
    </row>
    <row r="345" spans="1:24" s="1" customFormat="1">
      <c r="A345" s="62" t="s">
        <v>593</v>
      </c>
      <c r="B345" s="62" t="s">
        <v>605</v>
      </c>
      <c r="C345" s="62" t="s">
        <v>594</v>
      </c>
      <c r="D345" s="62" t="s">
        <v>595</v>
      </c>
      <c r="E345" s="62" t="s">
        <v>377</v>
      </c>
      <c r="F345" s="62" t="s">
        <v>218</v>
      </c>
      <c r="G345" s="62" t="s">
        <v>377</v>
      </c>
      <c r="H345" s="62" t="s">
        <v>621</v>
      </c>
      <c r="I345" s="62" t="s">
        <v>378</v>
      </c>
      <c r="J345" s="62" t="s">
        <v>653</v>
      </c>
      <c r="K345" s="62" t="s">
        <v>446</v>
      </c>
      <c r="L345" s="62" t="s">
        <v>450</v>
      </c>
      <c r="M345" s="62" t="s">
        <v>451</v>
      </c>
      <c r="N345" s="62" t="s">
        <v>446</v>
      </c>
      <c r="O345" s="62" t="s">
        <v>452</v>
      </c>
      <c r="P345" s="81">
        <v>41086</v>
      </c>
      <c r="Q345" s="62" t="s">
        <v>175</v>
      </c>
      <c r="R345" s="62" t="s">
        <v>626</v>
      </c>
      <c r="S345" s="62" t="s">
        <v>627</v>
      </c>
      <c r="T345" s="81">
        <v>45231</v>
      </c>
      <c r="U345" s="81">
        <v>45260</v>
      </c>
      <c r="V345" s="62" t="s">
        <v>192</v>
      </c>
      <c r="W345" s="80">
        <v>0</v>
      </c>
      <c r="X345" s="82">
        <v>1</v>
      </c>
    </row>
    <row r="346" spans="1:24" s="1" customFormat="1">
      <c r="A346" s="62" t="s">
        <v>593</v>
      </c>
      <c r="B346" s="62" t="s">
        <v>605</v>
      </c>
      <c r="C346" s="62" t="s">
        <v>594</v>
      </c>
      <c r="D346" s="62" t="s">
        <v>595</v>
      </c>
      <c r="E346" s="62" t="s">
        <v>377</v>
      </c>
      <c r="F346" s="62" t="s">
        <v>218</v>
      </c>
      <c r="G346" s="62" t="s">
        <v>377</v>
      </c>
      <c r="H346" s="62" t="s">
        <v>621</v>
      </c>
      <c r="I346" s="62" t="s">
        <v>378</v>
      </c>
      <c r="J346" s="62" t="s">
        <v>653</v>
      </c>
      <c r="K346" s="62" t="s">
        <v>446</v>
      </c>
      <c r="L346" s="62" t="s">
        <v>450</v>
      </c>
      <c r="M346" s="62" t="s">
        <v>451</v>
      </c>
      <c r="N346" s="62" t="s">
        <v>446</v>
      </c>
      <c r="O346" s="62" t="s">
        <v>473</v>
      </c>
      <c r="P346" s="81">
        <v>41086</v>
      </c>
      <c r="Q346" s="62" t="s">
        <v>181</v>
      </c>
      <c r="R346" s="62" t="s">
        <v>626</v>
      </c>
      <c r="S346" s="62" t="s">
        <v>627</v>
      </c>
      <c r="T346" s="81">
        <v>45231</v>
      </c>
      <c r="U346" s="81">
        <v>45260</v>
      </c>
      <c r="V346" s="62" t="s">
        <v>192</v>
      </c>
      <c r="W346" s="80">
        <v>0</v>
      </c>
      <c r="X346" s="82">
        <v>1</v>
      </c>
    </row>
    <row r="347" spans="1:24" s="1" customFormat="1">
      <c r="A347" s="62" t="s">
        <v>593</v>
      </c>
      <c r="B347" s="62" t="s">
        <v>605</v>
      </c>
      <c r="C347" s="62" t="s">
        <v>594</v>
      </c>
      <c r="D347" s="62" t="s">
        <v>595</v>
      </c>
      <c r="E347" s="62" t="s">
        <v>377</v>
      </c>
      <c r="F347" s="62" t="s">
        <v>218</v>
      </c>
      <c r="G347" s="62" t="s">
        <v>377</v>
      </c>
      <c r="H347" s="62" t="s">
        <v>621</v>
      </c>
      <c r="I347" s="62" t="s">
        <v>378</v>
      </c>
      <c r="J347" s="62" t="s">
        <v>653</v>
      </c>
      <c r="K347" s="62" t="s">
        <v>446</v>
      </c>
      <c r="L347" s="62" t="s">
        <v>450</v>
      </c>
      <c r="M347" s="62" t="s">
        <v>451</v>
      </c>
      <c r="N347" s="62" t="s">
        <v>446</v>
      </c>
      <c r="O347" s="62" t="s">
        <v>474</v>
      </c>
      <c r="P347" s="81">
        <v>41086</v>
      </c>
      <c r="Q347" s="62" t="s">
        <v>144</v>
      </c>
      <c r="R347" s="62" t="s">
        <v>626</v>
      </c>
      <c r="S347" s="62" t="s">
        <v>627</v>
      </c>
      <c r="T347" s="81">
        <v>45231</v>
      </c>
      <c r="U347" s="81">
        <v>45260</v>
      </c>
      <c r="V347" s="62" t="s">
        <v>192</v>
      </c>
      <c r="W347" s="80">
        <v>0.01</v>
      </c>
      <c r="X347" s="82">
        <v>2</v>
      </c>
    </row>
    <row r="348" spans="1:24" s="1" customFormat="1">
      <c r="A348" s="62" t="s">
        <v>593</v>
      </c>
      <c r="B348" s="62" t="s">
        <v>605</v>
      </c>
      <c r="C348" s="62" t="s">
        <v>594</v>
      </c>
      <c r="D348" s="62" t="s">
        <v>595</v>
      </c>
      <c r="E348" s="62" t="s">
        <v>377</v>
      </c>
      <c r="F348" s="62" t="s">
        <v>218</v>
      </c>
      <c r="G348" s="62" t="s">
        <v>377</v>
      </c>
      <c r="H348" s="62" t="s">
        <v>621</v>
      </c>
      <c r="I348" s="62" t="s">
        <v>378</v>
      </c>
      <c r="J348" s="62" t="s">
        <v>653</v>
      </c>
      <c r="K348" s="62" t="s">
        <v>446</v>
      </c>
      <c r="L348" s="62" t="s">
        <v>450</v>
      </c>
      <c r="M348" s="62" t="s">
        <v>451</v>
      </c>
      <c r="N348" s="62" t="s">
        <v>446</v>
      </c>
      <c r="O348" s="62" t="s">
        <v>475</v>
      </c>
      <c r="P348" s="81">
        <v>41086</v>
      </c>
      <c r="Q348" s="62" t="s">
        <v>167</v>
      </c>
      <c r="R348" s="62" t="s">
        <v>626</v>
      </c>
      <c r="S348" s="62" t="s">
        <v>627</v>
      </c>
      <c r="T348" s="81">
        <v>45231</v>
      </c>
      <c r="U348" s="81">
        <v>45260</v>
      </c>
      <c r="V348" s="62" t="s">
        <v>192</v>
      </c>
      <c r="W348" s="80">
        <v>0</v>
      </c>
      <c r="X348" s="82">
        <v>1</v>
      </c>
    </row>
    <row r="349" spans="1:24" s="1" customFormat="1">
      <c r="A349" s="62" t="s">
        <v>593</v>
      </c>
      <c r="B349" s="62" t="s">
        <v>605</v>
      </c>
      <c r="C349" s="62" t="s">
        <v>594</v>
      </c>
      <c r="D349" s="62" t="s">
        <v>595</v>
      </c>
      <c r="E349" s="62" t="s">
        <v>377</v>
      </c>
      <c r="F349" s="62" t="s">
        <v>218</v>
      </c>
      <c r="G349" s="62" t="s">
        <v>377</v>
      </c>
      <c r="H349" s="62" t="s">
        <v>621</v>
      </c>
      <c r="I349" s="62" t="s">
        <v>378</v>
      </c>
      <c r="J349" s="62" t="s">
        <v>653</v>
      </c>
      <c r="K349" s="62" t="s">
        <v>446</v>
      </c>
      <c r="L349" s="62" t="s">
        <v>450</v>
      </c>
      <c r="M349" s="62" t="s">
        <v>451</v>
      </c>
      <c r="N349" s="62" t="s">
        <v>446</v>
      </c>
      <c r="O349" s="62" t="s">
        <v>484</v>
      </c>
      <c r="P349" s="81">
        <v>41086</v>
      </c>
      <c r="Q349" s="62" t="s">
        <v>168</v>
      </c>
      <c r="R349" s="62" t="s">
        <v>626</v>
      </c>
      <c r="S349" s="62" t="s">
        <v>627</v>
      </c>
      <c r="T349" s="81">
        <v>45231</v>
      </c>
      <c r="U349" s="81">
        <v>45260</v>
      </c>
      <c r="V349" s="62" t="s">
        <v>192</v>
      </c>
      <c r="W349" s="80">
        <v>0.01</v>
      </c>
      <c r="X349" s="82">
        <v>2</v>
      </c>
    </row>
    <row r="350" spans="1:24" s="1" customFormat="1">
      <c r="A350" s="62" t="s">
        <v>593</v>
      </c>
      <c r="B350" s="62" t="s">
        <v>605</v>
      </c>
      <c r="C350" s="62" t="s">
        <v>594</v>
      </c>
      <c r="D350" s="62" t="s">
        <v>595</v>
      </c>
      <c r="E350" s="62" t="s">
        <v>377</v>
      </c>
      <c r="F350" s="62" t="s">
        <v>218</v>
      </c>
      <c r="G350" s="62" t="s">
        <v>377</v>
      </c>
      <c r="H350" s="62" t="s">
        <v>621</v>
      </c>
      <c r="I350" s="62" t="s">
        <v>378</v>
      </c>
      <c r="J350" s="62" t="s">
        <v>653</v>
      </c>
      <c r="K350" s="62" t="s">
        <v>446</v>
      </c>
      <c r="L350" s="62" t="s">
        <v>450</v>
      </c>
      <c r="M350" s="62" t="s">
        <v>451</v>
      </c>
      <c r="N350" s="62" t="s">
        <v>446</v>
      </c>
      <c r="O350" s="62" t="s">
        <v>485</v>
      </c>
      <c r="P350" s="81">
        <v>41086</v>
      </c>
      <c r="Q350" s="62" t="s">
        <v>172</v>
      </c>
      <c r="R350" s="62" t="s">
        <v>626</v>
      </c>
      <c r="S350" s="62" t="s">
        <v>627</v>
      </c>
      <c r="T350" s="81">
        <v>45231</v>
      </c>
      <c r="U350" s="81">
        <v>45260</v>
      </c>
      <c r="V350" s="62" t="s">
        <v>192</v>
      </c>
      <c r="W350" s="80">
        <v>0</v>
      </c>
      <c r="X350" s="82">
        <v>1</v>
      </c>
    </row>
    <row r="351" spans="1:24" s="1" customFormat="1">
      <c r="A351" s="62" t="s">
        <v>593</v>
      </c>
      <c r="B351" s="62" t="s">
        <v>605</v>
      </c>
      <c r="C351" s="62" t="s">
        <v>594</v>
      </c>
      <c r="D351" s="62" t="s">
        <v>595</v>
      </c>
      <c r="E351" s="62" t="s">
        <v>377</v>
      </c>
      <c r="F351" s="62" t="s">
        <v>218</v>
      </c>
      <c r="G351" s="62" t="s">
        <v>377</v>
      </c>
      <c r="H351" s="62" t="s">
        <v>621</v>
      </c>
      <c r="I351" s="62" t="s">
        <v>378</v>
      </c>
      <c r="J351" s="62" t="s">
        <v>653</v>
      </c>
      <c r="K351" s="62" t="s">
        <v>446</v>
      </c>
      <c r="L351" s="62" t="s">
        <v>450</v>
      </c>
      <c r="M351" s="62" t="s">
        <v>451</v>
      </c>
      <c r="N351" s="62" t="s">
        <v>446</v>
      </c>
      <c r="O351" s="62" t="s">
        <v>479</v>
      </c>
      <c r="P351" s="81">
        <v>41086</v>
      </c>
      <c r="Q351" s="62" t="s">
        <v>176</v>
      </c>
      <c r="R351" s="62" t="s">
        <v>626</v>
      </c>
      <c r="S351" s="62" t="s">
        <v>627</v>
      </c>
      <c r="T351" s="81">
        <v>45231</v>
      </c>
      <c r="U351" s="81">
        <v>45260</v>
      </c>
      <c r="V351" s="62" t="s">
        <v>192</v>
      </c>
      <c r="W351" s="80">
        <v>0.01</v>
      </c>
      <c r="X351" s="82">
        <v>2</v>
      </c>
    </row>
    <row r="352" spans="1:24" s="1" customFormat="1">
      <c r="A352" s="62" t="s">
        <v>593</v>
      </c>
      <c r="B352" s="62" t="s">
        <v>605</v>
      </c>
      <c r="C352" s="62" t="s">
        <v>594</v>
      </c>
      <c r="D352" s="62" t="s">
        <v>595</v>
      </c>
      <c r="E352" s="62" t="s">
        <v>377</v>
      </c>
      <c r="F352" s="62" t="s">
        <v>218</v>
      </c>
      <c r="G352" s="62" t="s">
        <v>377</v>
      </c>
      <c r="H352" s="62" t="s">
        <v>621</v>
      </c>
      <c r="I352" s="62" t="s">
        <v>378</v>
      </c>
      <c r="J352" s="62" t="s">
        <v>653</v>
      </c>
      <c r="K352" s="62" t="s">
        <v>446</v>
      </c>
      <c r="L352" s="62" t="s">
        <v>450</v>
      </c>
      <c r="M352" s="62" t="s">
        <v>451</v>
      </c>
      <c r="N352" s="62" t="s">
        <v>446</v>
      </c>
      <c r="O352" s="62" t="s">
        <v>476</v>
      </c>
      <c r="P352" s="81">
        <v>41086</v>
      </c>
      <c r="Q352" s="62" t="s">
        <v>177</v>
      </c>
      <c r="R352" s="62" t="s">
        <v>626</v>
      </c>
      <c r="S352" s="62" t="s">
        <v>627</v>
      </c>
      <c r="T352" s="81">
        <v>45231</v>
      </c>
      <c r="U352" s="81">
        <v>45260</v>
      </c>
      <c r="V352" s="62" t="s">
        <v>192</v>
      </c>
      <c r="W352" s="80">
        <v>0</v>
      </c>
      <c r="X352" s="82">
        <v>1</v>
      </c>
    </row>
    <row r="353" spans="1:24" s="1" customFormat="1">
      <c r="A353" s="62" t="s">
        <v>593</v>
      </c>
      <c r="B353" s="62" t="s">
        <v>605</v>
      </c>
      <c r="C353" s="62" t="s">
        <v>594</v>
      </c>
      <c r="D353" s="62" t="s">
        <v>595</v>
      </c>
      <c r="E353" s="62" t="s">
        <v>377</v>
      </c>
      <c r="F353" s="62" t="s">
        <v>218</v>
      </c>
      <c r="G353" s="62" t="s">
        <v>377</v>
      </c>
      <c r="H353" s="62" t="s">
        <v>621</v>
      </c>
      <c r="I353" s="62" t="s">
        <v>378</v>
      </c>
      <c r="J353" s="62" t="s">
        <v>653</v>
      </c>
      <c r="K353" s="62" t="s">
        <v>446</v>
      </c>
      <c r="L353" s="62" t="s">
        <v>450</v>
      </c>
      <c r="M353" s="62" t="s">
        <v>451</v>
      </c>
      <c r="N353" s="62" t="s">
        <v>446</v>
      </c>
      <c r="O353" s="62" t="s">
        <v>477</v>
      </c>
      <c r="P353" s="81">
        <v>41086</v>
      </c>
      <c r="Q353" s="62" t="s">
        <v>178</v>
      </c>
      <c r="R353" s="62" t="s">
        <v>626</v>
      </c>
      <c r="S353" s="62" t="s">
        <v>627</v>
      </c>
      <c r="T353" s="81">
        <v>45231</v>
      </c>
      <c r="U353" s="81">
        <v>45260</v>
      </c>
      <c r="V353" s="62" t="s">
        <v>192</v>
      </c>
      <c r="W353" s="80">
        <v>0</v>
      </c>
      <c r="X353" s="82">
        <v>1</v>
      </c>
    </row>
    <row r="354" spans="1:24" s="1" customFormat="1">
      <c r="A354" s="62" t="s">
        <v>593</v>
      </c>
      <c r="B354" s="62" t="s">
        <v>605</v>
      </c>
      <c r="C354" s="62" t="s">
        <v>594</v>
      </c>
      <c r="D354" s="62" t="s">
        <v>595</v>
      </c>
      <c r="E354" s="62" t="s">
        <v>377</v>
      </c>
      <c r="F354" s="62" t="s">
        <v>218</v>
      </c>
      <c r="G354" s="62" t="s">
        <v>377</v>
      </c>
      <c r="H354" s="62" t="s">
        <v>621</v>
      </c>
      <c r="I354" s="62" t="s">
        <v>378</v>
      </c>
      <c r="J354" s="62" t="s">
        <v>653</v>
      </c>
      <c r="K354" s="62" t="s">
        <v>446</v>
      </c>
      <c r="L354" s="62" t="s">
        <v>450</v>
      </c>
      <c r="M354" s="62" t="s">
        <v>451</v>
      </c>
      <c r="N354" s="62" t="s">
        <v>446</v>
      </c>
      <c r="O354" s="62" t="s">
        <v>486</v>
      </c>
      <c r="P354" s="81">
        <v>41086</v>
      </c>
      <c r="Q354" s="62" t="s">
        <v>169</v>
      </c>
      <c r="R354" s="62" t="s">
        <v>626</v>
      </c>
      <c r="S354" s="62" t="s">
        <v>627</v>
      </c>
      <c r="T354" s="81">
        <v>45231</v>
      </c>
      <c r="U354" s="81">
        <v>45260</v>
      </c>
      <c r="V354" s="62" t="s">
        <v>192</v>
      </c>
      <c r="W354" s="80">
        <v>0</v>
      </c>
      <c r="X354" s="82">
        <v>1</v>
      </c>
    </row>
    <row r="355" spans="1:24" s="1" customFormat="1">
      <c r="A355" s="62" t="s">
        <v>593</v>
      </c>
      <c r="B355" s="62" t="s">
        <v>605</v>
      </c>
      <c r="C355" s="62" t="s">
        <v>594</v>
      </c>
      <c r="D355" s="62" t="s">
        <v>595</v>
      </c>
      <c r="E355" s="62" t="s">
        <v>377</v>
      </c>
      <c r="F355" s="62" t="s">
        <v>218</v>
      </c>
      <c r="G355" s="62" t="s">
        <v>377</v>
      </c>
      <c r="H355" s="62" t="s">
        <v>621</v>
      </c>
      <c r="I355" s="62" t="s">
        <v>378</v>
      </c>
      <c r="J355" s="62" t="s">
        <v>653</v>
      </c>
      <c r="K355" s="62" t="s">
        <v>446</v>
      </c>
      <c r="L355" s="62" t="s">
        <v>450</v>
      </c>
      <c r="M355" s="62" t="s">
        <v>451</v>
      </c>
      <c r="N355" s="62" t="s">
        <v>446</v>
      </c>
      <c r="O355" s="62" t="s">
        <v>478</v>
      </c>
      <c r="P355" s="81">
        <v>41086</v>
      </c>
      <c r="Q355" s="62" t="s">
        <v>179</v>
      </c>
      <c r="R355" s="62" t="s">
        <v>626</v>
      </c>
      <c r="S355" s="62" t="s">
        <v>627</v>
      </c>
      <c r="T355" s="81">
        <v>45231</v>
      </c>
      <c r="U355" s="81">
        <v>45260</v>
      </c>
      <c r="V355" s="62" t="s">
        <v>192</v>
      </c>
      <c r="W355" s="80">
        <v>0</v>
      </c>
      <c r="X355" s="82">
        <v>1</v>
      </c>
    </row>
    <row r="356" spans="1:24" s="1" customFormat="1">
      <c r="A356" s="62" t="s">
        <v>593</v>
      </c>
      <c r="B356" s="62" t="s">
        <v>605</v>
      </c>
      <c r="C356" s="62" t="s">
        <v>594</v>
      </c>
      <c r="D356" s="62" t="s">
        <v>595</v>
      </c>
      <c r="E356" s="62" t="s">
        <v>377</v>
      </c>
      <c r="F356" s="62" t="s">
        <v>218</v>
      </c>
      <c r="G356" s="62" t="s">
        <v>377</v>
      </c>
      <c r="H356" s="62" t="s">
        <v>621</v>
      </c>
      <c r="I356" s="62" t="s">
        <v>378</v>
      </c>
      <c r="J356" s="62" t="s">
        <v>653</v>
      </c>
      <c r="K356" s="62" t="s">
        <v>373</v>
      </c>
      <c r="L356" s="62" t="s">
        <v>453</v>
      </c>
      <c r="M356" s="62" t="s">
        <v>454</v>
      </c>
      <c r="N356" s="62" t="s">
        <v>373</v>
      </c>
      <c r="O356" s="62" t="s">
        <v>455</v>
      </c>
      <c r="P356" s="81">
        <v>40974</v>
      </c>
      <c r="Q356" s="62" t="s">
        <v>145</v>
      </c>
      <c r="R356" s="62" t="s">
        <v>626</v>
      </c>
      <c r="S356" s="62" t="s">
        <v>627</v>
      </c>
      <c r="T356" s="81">
        <v>45231</v>
      </c>
      <c r="U356" s="81">
        <v>45260</v>
      </c>
      <c r="V356" s="62" t="s">
        <v>192</v>
      </c>
      <c r="W356" s="80">
        <v>0.01</v>
      </c>
      <c r="X356" s="82">
        <v>4</v>
      </c>
    </row>
    <row r="357" spans="1:24" s="1" customFormat="1">
      <c r="A357" s="62" t="s">
        <v>593</v>
      </c>
      <c r="B357" s="62" t="s">
        <v>605</v>
      </c>
      <c r="C357" s="62" t="s">
        <v>594</v>
      </c>
      <c r="D357" s="62" t="s">
        <v>595</v>
      </c>
      <c r="E357" s="62" t="s">
        <v>377</v>
      </c>
      <c r="F357" s="62" t="s">
        <v>218</v>
      </c>
      <c r="G357" s="62" t="s">
        <v>377</v>
      </c>
      <c r="H357" s="62" t="s">
        <v>621</v>
      </c>
      <c r="I357" s="62" t="s">
        <v>378</v>
      </c>
      <c r="J357" s="62" t="s">
        <v>653</v>
      </c>
      <c r="K357" s="62" t="s">
        <v>373</v>
      </c>
      <c r="L357" s="62" t="s">
        <v>453</v>
      </c>
      <c r="M357" s="62" t="s">
        <v>454</v>
      </c>
      <c r="N357" s="62" t="s">
        <v>373</v>
      </c>
      <c r="O357" s="62" t="s">
        <v>455</v>
      </c>
      <c r="P357" s="81">
        <v>40974</v>
      </c>
      <c r="Q357" s="62" t="s">
        <v>145</v>
      </c>
      <c r="R357" s="62" t="s">
        <v>626</v>
      </c>
      <c r="S357" s="62" t="s">
        <v>627</v>
      </c>
      <c r="T357" s="81">
        <v>45231</v>
      </c>
      <c r="U357" s="81">
        <v>45260</v>
      </c>
      <c r="V357" s="62" t="s">
        <v>193</v>
      </c>
      <c r="W357" s="80">
        <v>0</v>
      </c>
      <c r="X357" s="82">
        <v>2</v>
      </c>
    </row>
    <row r="358" spans="1:24" s="1" customFormat="1">
      <c r="A358" s="62" t="s">
        <v>593</v>
      </c>
      <c r="B358" s="62" t="s">
        <v>605</v>
      </c>
      <c r="C358" s="62" t="s">
        <v>594</v>
      </c>
      <c r="D358" s="62" t="s">
        <v>595</v>
      </c>
      <c r="E358" s="62" t="s">
        <v>377</v>
      </c>
      <c r="F358" s="62" t="s">
        <v>218</v>
      </c>
      <c r="G358" s="62" t="s">
        <v>377</v>
      </c>
      <c r="H358" s="62" t="s">
        <v>621</v>
      </c>
      <c r="I358" s="62" t="s">
        <v>378</v>
      </c>
      <c r="J358" s="62" t="s">
        <v>653</v>
      </c>
      <c r="K358" s="62" t="s">
        <v>373</v>
      </c>
      <c r="L358" s="62" t="s">
        <v>453</v>
      </c>
      <c r="M358" s="62" t="s">
        <v>454</v>
      </c>
      <c r="N358" s="62" t="s">
        <v>373</v>
      </c>
      <c r="O358" s="62" t="s">
        <v>456</v>
      </c>
      <c r="P358" s="81">
        <v>40974</v>
      </c>
      <c r="Q358" s="62" t="s">
        <v>146</v>
      </c>
      <c r="R358" s="62" t="s">
        <v>626</v>
      </c>
      <c r="S358" s="62" t="s">
        <v>627</v>
      </c>
      <c r="T358" s="81">
        <v>45231</v>
      </c>
      <c r="U358" s="81">
        <v>45260</v>
      </c>
      <c r="V358" s="62" t="s">
        <v>192</v>
      </c>
      <c r="W358" s="80">
        <v>0.01</v>
      </c>
      <c r="X358" s="82">
        <v>4</v>
      </c>
    </row>
    <row r="359" spans="1:24" s="1" customFormat="1">
      <c r="A359" s="62" t="s">
        <v>593</v>
      </c>
      <c r="B359" s="62" t="s">
        <v>605</v>
      </c>
      <c r="C359" s="62" t="s">
        <v>594</v>
      </c>
      <c r="D359" s="62" t="s">
        <v>595</v>
      </c>
      <c r="E359" s="62" t="s">
        <v>377</v>
      </c>
      <c r="F359" s="62" t="s">
        <v>218</v>
      </c>
      <c r="G359" s="62" t="s">
        <v>377</v>
      </c>
      <c r="H359" s="62" t="s">
        <v>621</v>
      </c>
      <c r="I359" s="62" t="s">
        <v>378</v>
      </c>
      <c r="J359" s="62" t="s">
        <v>653</v>
      </c>
      <c r="K359" s="62" t="s">
        <v>373</v>
      </c>
      <c r="L359" s="62" t="s">
        <v>453</v>
      </c>
      <c r="M359" s="62" t="s">
        <v>454</v>
      </c>
      <c r="N359" s="62" t="s">
        <v>373</v>
      </c>
      <c r="O359" s="62" t="s">
        <v>457</v>
      </c>
      <c r="P359" s="81">
        <v>40974</v>
      </c>
      <c r="Q359" s="62" t="s">
        <v>147</v>
      </c>
      <c r="R359" s="62" t="s">
        <v>626</v>
      </c>
      <c r="S359" s="62" t="s">
        <v>627</v>
      </c>
      <c r="T359" s="81">
        <v>45231</v>
      </c>
      <c r="U359" s="81">
        <v>45260</v>
      </c>
      <c r="V359" s="62" t="s">
        <v>192</v>
      </c>
      <c r="W359" s="80">
        <v>0.01</v>
      </c>
      <c r="X359" s="82">
        <v>3</v>
      </c>
    </row>
    <row r="360" spans="1:24" s="1" customFormat="1">
      <c r="A360" s="62" t="s">
        <v>593</v>
      </c>
      <c r="B360" s="62" t="s">
        <v>605</v>
      </c>
      <c r="C360" s="62" t="s">
        <v>594</v>
      </c>
      <c r="D360" s="62" t="s">
        <v>595</v>
      </c>
      <c r="E360" s="62" t="s">
        <v>377</v>
      </c>
      <c r="F360" s="62" t="s">
        <v>218</v>
      </c>
      <c r="G360" s="62" t="s">
        <v>377</v>
      </c>
      <c r="H360" s="62" t="s">
        <v>621</v>
      </c>
      <c r="I360" s="62" t="s">
        <v>378</v>
      </c>
      <c r="J360" s="62" t="s">
        <v>653</v>
      </c>
      <c r="K360" s="62" t="s">
        <v>373</v>
      </c>
      <c r="L360" s="62" t="s">
        <v>453</v>
      </c>
      <c r="M360" s="62" t="s">
        <v>454</v>
      </c>
      <c r="N360" s="62" t="s">
        <v>373</v>
      </c>
      <c r="O360" s="62" t="s">
        <v>458</v>
      </c>
      <c r="P360" s="81">
        <v>40974</v>
      </c>
      <c r="Q360" s="62" t="s">
        <v>148</v>
      </c>
      <c r="R360" s="62" t="s">
        <v>626</v>
      </c>
      <c r="S360" s="62" t="s">
        <v>627</v>
      </c>
      <c r="T360" s="81">
        <v>45231</v>
      </c>
      <c r="U360" s="81">
        <v>45260</v>
      </c>
      <c r="V360" s="62" t="s">
        <v>192</v>
      </c>
      <c r="W360" s="80">
        <v>0.01</v>
      </c>
      <c r="X360" s="82">
        <v>3</v>
      </c>
    </row>
    <row r="361" spans="1:24" s="1" customFormat="1">
      <c r="A361" s="62" t="s">
        <v>593</v>
      </c>
      <c r="B361" s="62" t="s">
        <v>605</v>
      </c>
      <c r="C361" s="62" t="s">
        <v>594</v>
      </c>
      <c r="D361" s="62" t="s">
        <v>595</v>
      </c>
      <c r="E361" s="62" t="s">
        <v>377</v>
      </c>
      <c r="F361" s="62" t="s">
        <v>218</v>
      </c>
      <c r="G361" s="62" t="s">
        <v>377</v>
      </c>
      <c r="H361" s="62" t="s">
        <v>621</v>
      </c>
      <c r="I361" s="62" t="s">
        <v>378</v>
      </c>
      <c r="J361" s="62" t="s">
        <v>653</v>
      </c>
      <c r="K361" s="62" t="s">
        <v>373</v>
      </c>
      <c r="L361" s="62" t="s">
        <v>453</v>
      </c>
      <c r="M361" s="62" t="s">
        <v>454</v>
      </c>
      <c r="N361" s="62" t="s">
        <v>373</v>
      </c>
      <c r="O361" s="62" t="s">
        <v>458</v>
      </c>
      <c r="P361" s="81">
        <v>40974</v>
      </c>
      <c r="Q361" s="62" t="s">
        <v>148</v>
      </c>
      <c r="R361" s="62" t="s">
        <v>626</v>
      </c>
      <c r="S361" s="62" t="s">
        <v>627</v>
      </c>
      <c r="T361" s="81">
        <v>45231</v>
      </c>
      <c r="U361" s="81">
        <v>45260</v>
      </c>
      <c r="V361" s="62" t="s">
        <v>193</v>
      </c>
      <c r="W361" s="80">
        <v>0.01</v>
      </c>
      <c r="X361" s="82">
        <v>0</v>
      </c>
    </row>
    <row r="362" spans="1:24" s="1" customFormat="1">
      <c r="A362" s="62" t="s">
        <v>593</v>
      </c>
      <c r="B362" s="62" t="s">
        <v>605</v>
      </c>
      <c r="C362" s="62" t="s">
        <v>594</v>
      </c>
      <c r="D362" s="62" t="s">
        <v>595</v>
      </c>
      <c r="E362" s="62" t="s">
        <v>377</v>
      </c>
      <c r="F362" s="62" t="s">
        <v>218</v>
      </c>
      <c r="G362" s="62" t="s">
        <v>377</v>
      </c>
      <c r="H362" s="62" t="s">
        <v>621</v>
      </c>
      <c r="I362" s="62" t="s">
        <v>378</v>
      </c>
      <c r="J362" s="62" t="s">
        <v>653</v>
      </c>
      <c r="K362" s="62" t="s">
        <v>373</v>
      </c>
      <c r="L362" s="62" t="s">
        <v>453</v>
      </c>
      <c r="M362" s="62" t="s">
        <v>454</v>
      </c>
      <c r="N362" s="62" t="s">
        <v>373</v>
      </c>
      <c r="O362" s="62" t="s">
        <v>459</v>
      </c>
      <c r="P362" s="81">
        <v>40974</v>
      </c>
      <c r="Q362" s="62" t="s">
        <v>149</v>
      </c>
      <c r="R362" s="62" t="s">
        <v>626</v>
      </c>
      <c r="S362" s="62" t="s">
        <v>627</v>
      </c>
      <c r="T362" s="81">
        <v>45231</v>
      </c>
      <c r="U362" s="81">
        <v>45260</v>
      </c>
      <c r="V362" s="62" t="s">
        <v>192</v>
      </c>
      <c r="W362" s="80">
        <v>7.0000000000000007E-2</v>
      </c>
      <c r="X362" s="82">
        <v>23</v>
      </c>
    </row>
    <row r="363" spans="1:24" s="1" customFormat="1">
      <c r="A363" s="62" t="s">
        <v>593</v>
      </c>
      <c r="B363" s="62" t="s">
        <v>605</v>
      </c>
      <c r="C363" s="62" t="s">
        <v>594</v>
      </c>
      <c r="D363" s="62" t="s">
        <v>595</v>
      </c>
      <c r="E363" s="62" t="s">
        <v>377</v>
      </c>
      <c r="F363" s="62" t="s">
        <v>218</v>
      </c>
      <c r="G363" s="62" t="s">
        <v>377</v>
      </c>
      <c r="H363" s="62" t="s">
        <v>621</v>
      </c>
      <c r="I363" s="62" t="s">
        <v>378</v>
      </c>
      <c r="J363" s="62" t="s">
        <v>653</v>
      </c>
      <c r="K363" s="62" t="s">
        <v>373</v>
      </c>
      <c r="L363" s="62" t="s">
        <v>453</v>
      </c>
      <c r="M363" s="62" t="s">
        <v>454</v>
      </c>
      <c r="N363" s="62" t="s">
        <v>373</v>
      </c>
      <c r="O363" s="62" t="s">
        <v>459</v>
      </c>
      <c r="P363" s="81">
        <v>40974</v>
      </c>
      <c r="Q363" s="62" t="s">
        <v>149</v>
      </c>
      <c r="R363" s="62" t="s">
        <v>626</v>
      </c>
      <c r="S363" s="62" t="s">
        <v>627</v>
      </c>
      <c r="T363" s="81">
        <v>45231</v>
      </c>
      <c r="U363" s="81">
        <v>45260</v>
      </c>
      <c r="V363" s="62" t="s">
        <v>193</v>
      </c>
      <c r="W363" s="80">
        <v>0.03</v>
      </c>
      <c r="X363" s="82">
        <v>6</v>
      </c>
    </row>
    <row r="364" spans="1:24" s="1" customFormat="1">
      <c r="A364" s="62" t="s">
        <v>593</v>
      </c>
      <c r="B364" s="62" t="s">
        <v>605</v>
      </c>
      <c r="C364" s="62" t="s">
        <v>594</v>
      </c>
      <c r="D364" s="62" t="s">
        <v>595</v>
      </c>
      <c r="E364" s="62" t="s">
        <v>377</v>
      </c>
      <c r="F364" s="62" t="s">
        <v>218</v>
      </c>
      <c r="G364" s="62" t="s">
        <v>377</v>
      </c>
      <c r="H364" s="62" t="s">
        <v>621</v>
      </c>
      <c r="I364" s="62" t="s">
        <v>378</v>
      </c>
      <c r="J364" s="62" t="s">
        <v>653</v>
      </c>
      <c r="K364" s="62" t="s">
        <v>373</v>
      </c>
      <c r="L364" s="62" t="s">
        <v>453</v>
      </c>
      <c r="M364" s="62" t="s">
        <v>454</v>
      </c>
      <c r="N364" s="62" t="s">
        <v>373</v>
      </c>
      <c r="O364" s="62" t="s">
        <v>459</v>
      </c>
      <c r="P364" s="81">
        <v>40974</v>
      </c>
      <c r="Q364" s="62" t="s">
        <v>149</v>
      </c>
      <c r="R364" s="62" t="s">
        <v>626</v>
      </c>
      <c r="S364" s="62" t="s">
        <v>627</v>
      </c>
      <c r="T364" s="81">
        <v>45200</v>
      </c>
      <c r="U364" s="81">
        <v>45230</v>
      </c>
      <c r="V364" s="62" t="s">
        <v>381</v>
      </c>
      <c r="W364" s="80">
        <v>0</v>
      </c>
      <c r="X364" s="82">
        <v>2</v>
      </c>
    </row>
    <row r="365" spans="1:24" s="1" customFormat="1">
      <c r="A365" s="62" t="s">
        <v>593</v>
      </c>
      <c r="B365" s="62" t="s">
        <v>605</v>
      </c>
      <c r="C365" s="62" t="s">
        <v>594</v>
      </c>
      <c r="D365" s="62" t="s">
        <v>595</v>
      </c>
      <c r="E365" s="62" t="s">
        <v>377</v>
      </c>
      <c r="F365" s="62" t="s">
        <v>218</v>
      </c>
      <c r="G365" s="62" t="s">
        <v>377</v>
      </c>
      <c r="H365" s="62" t="s">
        <v>621</v>
      </c>
      <c r="I365" s="62" t="s">
        <v>378</v>
      </c>
      <c r="J365" s="62" t="s">
        <v>653</v>
      </c>
      <c r="K365" s="62" t="s">
        <v>373</v>
      </c>
      <c r="L365" s="62" t="s">
        <v>453</v>
      </c>
      <c r="M365" s="62" t="s">
        <v>454</v>
      </c>
      <c r="N365" s="62" t="s">
        <v>373</v>
      </c>
      <c r="O365" s="62" t="s">
        <v>460</v>
      </c>
      <c r="P365" s="81">
        <v>40974</v>
      </c>
      <c r="Q365" s="62" t="s">
        <v>150</v>
      </c>
      <c r="R365" s="62" t="s">
        <v>626</v>
      </c>
      <c r="S365" s="62" t="s">
        <v>627</v>
      </c>
      <c r="T365" s="81">
        <v>45231</v>
      </c>
      <c r="U365" s="81">
        <v>45260</v>
      </c>
      <c r="V365" s="62" t="s">
        <v>192</v>
      </c>
      <c r="W365" s="80">
        <v>0.01</v>
      </c>
      <c r="X365" s="82">
        <v>4</v>
      </c>
    </row>
    <row r="366" spans="1:24" s="1" customFormat="1">
      <c r="A366" s="62" t="s">
        <v>593</v>
      </c>
      <c r="B366" s="62" t="s">
        <v>605</v>
      </c>
      <c r="C366" s="62" t="s">
        <v>594</v>
      </c>
      <c r="D366" s="62" t="s">
        <v>595</v>
      </c>
      <c r="E366" s="62" t="s">
        <v>377</v>
      </c>
      <c r="F366" s="62" t="s">
        <v>218</v>
      </c>
      <c r="G366" s="62" t="s">
        <v>377</v>
      </c>
      <c r="H366" s="62" t="s">
        <v>621</v>
      </c>
      <c r="I366" s="62" t="s">
        <v>378</v>
      </c>
      <c r="J366" s="62" t="s">
        <v>653</v>
      </c>
      <c r="K366" s="62" t="s">
        <v>373</v>
      </c>
      <c r="L366" s="62" t="s">
        <v>453</v>
      </c>
      <c r="M366" s="62" t="s">
        <v>454</v>
      </c>
      <c r="N366" s="62" t="s">
        <v>373</v>
      </c>
      <c r="O366" s="62" t="s">
        <v>460</v>
      </c>
      <c r="P366" s="81">
        <v>40974</v>
      </c>
      <c r="Q366" s="62" t="s">
        <v>150</v>
      </c>
      <c r="R366" s="62" t="s">
        <v>626</v>
      </c>
      <c r="S366" s="62" t="s">
        <v>627</v>
      </c>
      <c r="T366" s="81">
        <v>45231</v>
      </c>
      <c r="U366" s="81">
        <v>45260</v>
      </c>
      <c r="V366" s="62" t="s">
        <v>193</v>
      </c>
      <c r="W366" s="80">
        <v>0.01</v>
      </c>
      <c r="X366" s="82">
        <v>1</v>
      </c>
    </row>
    <row r="367" spans="1:24" s="1" customFormat="1">
      <c r="A367" s="62" t="s">
        <v>593</v>
      </c>
      <c r="B367" s="62" t="s">
        <v>605</v>
      </c>
      <c r="C367" s="62" t="s">
        <v>594</v>
      </c>
      <c r="D367" s="62" t="s">
        <v>595</v>
      </c>
      <c r="E367" s="62" t="s">
        <v>377</v>
      </c>
      <c r="F367" s="62" t="s">
        <v>218</v>
      </c>
      <c r="G367" s="62" t="s">
        <v>377</v>
      </c>
      <c r="H367" s="62" t="s">
        <v>621</v>
      </c>
      <c r="I367" s="62" t="s">
        <v>378</v>
      </c>
      <c r="J367" s="62" t="s">
        <v>653</v>
      </c>
      <c r="K367" s="62" t="s">
        <v>373</v>
      </c>
      <c r="L367" s="62" t="s">
        <v>453</v>
      </c>
      <c r="M367" s="62" t="s">
        <v>454</v>
      </c>
      <c r="N367" s="62" t="s">
        <v>373</v>
      </c>
      <c r="O367" s="62" t="s">
        <v>461</v>
      </c>
      <c r="P367" s="81">
        <v>40974</v>
      </c>
      <c r="Q367" s="62" t="s">
        <v>151</v>
      </c>
      <c r="R367" s="62" t="s">
        <v>626</v>
      </c>
      <c r="S367" s="62" t="s">
        <v>627</v>
      </c>
      <c r="T367" s="81">
        <v>45231</v>
      </c>
      <c r="U367" s="81">
        <v>45260</v>
      </c>
      <c r="V367" s="62" t="s">
        <v>192</v>
      </c>
      <c r="W367" s="80">
        <v>7.0000000000000007E-2</v>
      </c>
      <c r="X367" s="82">
        <v>25</v>
      </c>
    </row>
    <row r="368" spans="1:24" s="1" customFormat="1">
      <c r="A368" s="62" t="s">
        <v>593</v>
      </c>
      <c r="B368" s="62" t="s">
        <v>605</v>
      </c>
      <c r="C368" s="62" t="s">
        <v>594</v>
      </c>
      <c r="D368" s="62" t="s">
        <v>595</v>
      </c>
      <c r="E368" s="62" t="s">
        <v>377</v>
      </c>
      <c r="F368" s="62" t="s">
        <v>218</v>
      </c>
      <c r="G368" s="62" t="s">
        <v>377</v>
      </c>
      <c r="H368" s="62" t="s">
        <v>621</v>
      </c>
      <c r="I368" s="62" t="s">
        <v>378</v>
      </c>
      <c r="J368" s="62" t="s">
        <v>653</v>
      </c>
      <c r="K368" s="62" t="s">
        <v>373</v>
      </c>
      <c r="L368" s="62" t="s">
        <v>453</v>
      </c>
      <c r="M368" s="62" t="s">
        <v>454</v>
      </c>
      <c r="N368" s="62" t="s">
        <v>373</v>
      </c>
      <c r="O368" s="62" t="s">
        <v>461</v>
      </c>
      <c r="P368" s="81">
        <v>40974</v>
      </c>
      <c r="Q368" s="62" t="s">
        <v>151</v>
      </c>
      <c r="R368" s="62" t="s">
        <v>626</v>
      </c>
      <c r="S368" s="62" t="s">
        <v>627</v>
      </c>
      <c r="T368" s="81">
        <v>45231</v>
      </c>
      <c r="U368" s="81">
        <v>45260</v>
      </c>
      <c r="V368" s="62" t="s">
        <v>193</v>
      </c>
      <c r="W368" s="80">
        <v>0.01</v>
      </c>
      <c r="X368" s="82">
        <v>2</v>
      </c>
    </row>
    <row r="369" spans="1:24" s="1" customFormat="1">
      <c r="A369" s="62" t="s">
        <v>593</v>
      </c>
      <c r="B369" s="62" t="s">
        <v>605</v>
      </c>
      <c r="C369" s="62" t="s">
        <v>594</v>
      </c>
      <c r="D369" s="62" t="s">
        <v>595</v>
      </c>
      <c r="E369" s="62" t="s">
        <v>377</v>
      </c>
      <c r="F369" s="62" t="s">
        <v>218</v>
      </c>
      <c r="G369" s="62" t="s">
        <v>377</v>
      </c>
      <c r="H369" s="62" t="s">
        <v>621</v>
      </c>
      <c r="I369" s="62" t="s">
        <v>378</v>
      </c>
      <c r="J369" s="62" t="s">
        <v>653</v>
      </c>
      <c r="K369" s="62" t="s">
        <v>373</v>
      </c>
      <c r="L369" s="62" t="s">
        <v>453</v>
      </c>
      <c r="M369" s="62" t="s">
        <v>454</v>
      </c>
      <c r="N369" s="62" t="s">
        <v>373</v>
      </c>
      <c r="O369" s="62" t="s">
        <v>462</v>
      </c>
      <c r="P369" s="81">
        <v>40974</v>
      </c>
      <c r="Q369" s="62" t="s">
        <v>152</v>
      </c>
      <c r="R369" s="62" t="s">
        <v>626</v>
      </c>
      <c r="S369" s="62" t="s">
        <v>627</v>
      </c>
      <c r="T369" s="81">
        <v>45231</v>
      </c>
      <c r="U369" s="81">
        <v>45260</v>
      </c>
      <c r="V369" s="62" t="s">
        <v>192</v>
      </c>
      <c r="W369" s="80">
        <v>0.01</v>
      </c>
      <c r="X369" s="82">
        <v>3</v>
      </c>
    </row>
    <row r="370" spans="1:24" s="1" customFormat="1">
      <c r="A370" s="62" t="s">
        <v>593</v>
      </c>
      <c r="B370" s="62" t="s">
        <v>605</v>
      </c>
      <c r="C370" s="62" t="s">
        <v>594</v>
      </c>
      <c r="D370" s="62" t="s">
        <v>595</v>
      </c>
      <c r="E370" s="62" t="s">
        <v>377</v>
      </c>
      <c r="F370" s="62" t="s">
        <v>218</v>
      </c>
      <c r="G370" s="62" t="s">
        <v>377</v>
      </c>
      <c r="H370" s="62" t="s">
        <v>621</v>
      </c>
      <c r="I370" s="62" t="s">
        <v>378</v>
      </c>
      <c r="J370" s="62" t="s">
        <v>653</v>
      </c>
      <c r="K370" s="62" t="s">
        <v>373</v>
      </c>
      <c r="L370" s="62" t="s">
        <v>453</v>
      </c>
      <c r="M370" s="62" t="s">
        <v>454</v>
      </c>
      <c r="N370" s="62" t="s">
        <v>373</v>
      </c>
      <c r="O370" s="62" t="s">
        <v>462</v>
      </c>
      <c r="P370" s="81">
        <v>40974</v>
      </c>
      <c r="Q370" s="62" t="s">
        <v>152</v>
      </c>
      <c r="R370" s="62" t="s">
        <v>626</v>
      </c>
      <c r="S370" s="62" t="s">
        <v>627</v>
      </c>
      <c r="T370" s="81">
        <v>45231</v>
      </c>
      <c r="U370" s="81">
        <v>45260</v>
      </c>
      <c r="V370" s="62" t="s">
        <v>193</v>
      </c>
      <c r="W370" s="80">
        <v>0</v>
      </c>
      <c r="X370" s="82">
        <v>2</v>
      </c>
    </row>
    <row r="371" spans="1:24" s="1" customFormat="1">
      <c r="A371" s="62" t="s">
        <v>593</v>
      </c>
      <c r="B371" s="62" t="s">
        <v>605</v>
      </c>
      <c r="C371" s="62" t="s">
        <v>594</v>
      </c>
      <c r="D371" s="62" t="s">
        <v>595</v>
      </c>
      <c r="E371" s="62" t="s">
        <v>377</v>
      </c>
      <c r="F371" s="62" t="s">
        <v>218</v>
      </c>
      <c r="G371" s="62" t="s">
        <v>377</v>
      </c>
      <c r="H371" s="62" t="s">
        <v>621</v>
      </c>
      <c r="I371" s="62" t="s">
        <v>378</v>
      </c>
      <c r="J371" s="62" t="s">
        <v>653</v>
      </c>
      <c r="K371" s="62" t="s">
        <v>373</v>
      </c>
      <c r="L371" s="62" t="s">
        <v>453</v>
      </c>
      <c r="M371" s="62" t="s">
        <v>454</v>
      </c>
      <c r="N371" s="62" t="s">
        <v>373</v>
      </c>
      <c r="O371" s="62" t="s">
        <v>462</v>
      </c>
      <c r="P371" s="81">
        <v>40974</v>
      </c>
      <c r="Q371" s="62" t="s">
        <v>152</v>
      </c>
      <c r="R371" s="62" t="s">
        <v>626</v>
      </c>
      <c r="S371" s="62" t="s">
        <v>627</v>
      </c>
      <c r="T371" s="81">
        <v>45200</v>
      </c>
      <c r="U371" s="81">
        <v>45230</v>
      </c>
      <c r="V371" s="62" t="s">
        <v>381</v>
      </c>
      <c r="W371" s="80">
        <v>0</v>
      </c>
      <c r="X371" s="82">
        <v>1</v>
      </c>
    </row>
    <row r="372" spans="1:24" s="1" customFormat="1">
      <c r="A372" s="62" t="s">
        <v>593</v>
      </c>
      <c r="B372" s="62" t="s">
        <v>605</v>
      </c>
      <c r="C372" s="62" t="s">
        <v>594</v>
      </c>
      <c r="D372" s="62" t="s">
        <v>595</v>
      </c>
      <c r="E372" s="62" t="s">
        <v>377</v>
      </c>
      <c r="F372" s="62" t="s">
        <v>218</v>
      </c>
      <c r="G372" s="62" t="s">
        <v>377</v>
      </c>
      <c r="H372" s="62" t="s">
        <v>621</v>
      </c>
      <c r="I372" s="62" t="s">
        <v>378</v>
      </c>
      <c r="J372" s="62" t="s">
        <v>653</v>
      </c>
      <c r="K372" s="62" t="s">
        <v>373</v>
      </c>
      <c r="L372" s="62" t="s">
        <v>453</v>
      </c>
      <c r="M372" s="62" t="s">
        <v>454</v>
      </c>
      <c r="N372" s="62" t="s">
        <v>373</v>
      </c>
      <c r="O372" s="62" t="s">
        <v>374</v>
      </c>
      <c r="P372" s="81">
        <v>40974</v>
      </c>
      <c r="Q372" s="62" t="s">
        <v>153</v>
      </c>
      <c r="R372" s="62" t="s">
        <v>626</v>
      </c>
      <c r="S372" s="62" t="s">
        <v>627</v>
      </c>
      <c r="T372" s="81">
        <v>45231</v>
      </c>
      <c r="U372" s="81">
        <v>45260</v>
      </c>
      <c r="V372" s="62" t="s">
        <v>192</v>
      </c>
      <c r="W372" s="80">
        <v>0.01</v>
      </c>
      <c r="X372" s="82">
        <v>5</v>
      </c>
    </row>
    <row r="373" spans="1:24" s="1" customFormat="1">
      <c r="A373" s="62" t="s">
        <v>593</v>
      </c>
      <c r="B373" s="62" t="s">
        <v>605</v>
      </c>
      <c r="C373" s="62" t="s">
        <v>594</v>
      </c>
      <c r="D373" s="62" t="s">
        <v>595</v>
      </c>
      <c r="E373" s="62" t="s">
        <v>377</v>
      </c>
      <c r="F373" s="62" t="s">
        <v>218</v>
      </c>
      <c r="G373" s="62" t="s">
        <v>377</v>
      </c>
      <c r="H373" s="62" t="s">
        <v>621</v>
      </c>
      <c r="I373" s="62" t="s">
        <v>378</v>
      </c>
      <c r="J373" s="62" t="s">
        <v>653</v>
      </c>
      <c r="K373" s="62" t="s">
        <v>373</v>
      </c>
      <c r="L373" s="62" t="s">
        <v>453</v>
      </c>
      <c r="M373" s="62" t="s">
        <v>454</v>
      </c>
      <c r="N373" s="62" t="s">
        <v>373</v>
      </c>
      <c r="O373" s="62" t="s">
        <v>463</v>
      </c>
      <c r="P373" s="81">
        <v>40974</v>
      </c>
      <c r="Q373" s="62" t="s">
        <v>154</v>
      </c>
      <c r="R373" s="62" t="s">
        <v>626</v>
      </c>
      <c r="S373" s="62" t="s">
        <v>627</v>
      </c>
      <c r="T373" s="81">
        <v>45231</v>
      </c>
      <c r="U373" s="81">
        <v>45260</v>
      </c>
      <c r="V373" s="62" t="s">
        <v>192</v>
      </c>
      <c r="W373" s="80">
        <v>0.39</v>
      </c>
      <c r="X373" s="82">
        <v>137</v>
      </c>
    </row>
    <row r="374" spans="1:24" s="1" customFormat="1">
      <c r="A374" s="62" t="s">
        <v>593</v>
      </c>
      <c r="B374" s="62" t="s">
        <v>605</v>
      </c>
      <c r="C374" s="62" t="s">
        <v>594</v>
      </c>
      <c r="D374" s="62" t="s">
        <v>595</v>
      </c>
      <c r="E374" s="62" t="s">
        <v>377</v>
      </c>
      <c r="F374" s="62" t="s">
        <v>218</v>
      </c>
      <c r="G374" s="62" t="s">
        <v>377</v>
      </c>
      <c r="H374" s="62" t="s">
        <v>621</v>
      </c>
      <c r="I374" s="62" t="s">
        <v>378</v>
      </c>
      <c r="J374" s="62" t="s">
        <v>653</v>
      </c>
      <c r="K374" s="62" t="s">
        <v>373</v>
      </c>
      <c r="L374" s="62" t="s">
        <v>453</v>
      </c>
      <c r="M374" s="62" t="s">
        <v>454</v>
      </c>
      <c r="N374" s="62" t="s">
        <v>373</v>
      </c>
      <c r="O374" s="62" t="s">
        <v>463</v>
      </c>
      <c r="P374" s="81">
        <v>40974</v>
      </c>
      <c r="Q374" s="62" t="s">
        <v>154</v>
      </c>
      <c r="R374" s="62" t="s">
        <v>626</v>
      </c>
      <c r="S374" s="62" t="s">
        <v>627</v>
      </c>
      <c r="T374" s="81">
        <v>45231</v>
      </c>
      <c r="U374" s="81">
        <v>45260</v>
      </c>
      <c r="V374" s="62" t="s">
        <v>193</v>
      </c>
      <c r="W374" s="80">
        <v>0.01</v>
      </c>
      <c r="X374" s="82">
        <v>13</v>
      </c>
    </row>
    <row r="375" spans="1:24" s="1" customFormat="1">
      <c r="A375" s="62" t="s">
        <v>593</v>
      </c>
      <c r="B375" s="62" t="s">
        <v>605</v>
      </c>
      <c r="C375" s="62" t="s">
        <v>594</v>
      </c>
      <c r="D375" s="62" t="s">
        <v>595</v>
      </c>
      <c r="E375" s="62" t="s">
        <v>377</v>
      </c>
      <c r="F375" s="62" t="s">
        <v>218</v>
      </c>
      <c r="G375" s="62" t="s">
        <v>377</v>
      </c>
      <c r="H375" s="62" t="s">
        <v>621</v>
      </c>
      <c r="I375" s="62" t="s">
        <v>378</v>
      </c>
      <c r="J375" s="62" t="s">
        <v>653</v>
      </c>
      <c r="K375" s="62" t="s">
        <v>373</v>
      </c>
      <c r="L375" s="62" t="s">
        <v>453</v>
      </c>
      <c r="M375" s="62" t="s">
        <v>454</v>
      </c>
      <c r="N375" s="62" t="s">
        <v>373</v>
      </c>
      <c r="O375" s="62" t="s">
        <v>464</v>
      </c>
      <c r="P375" s="81">
        <v>40974</v>
      </c>
      <c r="Q375" s="62" t="s">
        <v>155</v>
      </c>
      <c r="R375" s="62" t="s">
        <v>626</v>
      </c>
      <c r="S375" s="62" t="s">
        <v>627</v>
      </c>
      <c r="T375" s="81">
        <v>45231</v>
      </c>
      <c r="U375" s="81">
        <v>45260</v>
      </c>
      <c r="V375" s="62" t="s">
        <v>192</v>
      </c>
      <c r="W375" s="80">
        <v>0.01</v>
      </c>
      <c r="X375" s="82">
        <v>4</v>
      </c>
    </row>
    <row r="376" spans="1:24" s="1" customFormat="1">
      <c r="A376" s="62" t="s">
        <v>593</v>
      </c>
      <c r="B376" s="62" t="s">
        <v>605</v>
      </c>
      <c r="C376" s="62" t="s">
        <v>594</v>
      </c>
      <c r="D376" s="62" t="s">
        <v>595</v>
      </c>
      <c r="E376" s="62" t="s">
        <v>377</v>
      </c>
      <c r="F376" s="62" t="s">
        <v>218</v>
      </c>
      <c r="G376" s="62" t="s">
        <v>377</v>
      </c>
      <c r="H376" s="62" t="s">
        <v>621</v>
      </c>
      <c r="I376" s="62" t="s">
        <v>378</v>
      </c>
      <c r="J376" s="62" t="s">
        <v>653</v>
      </c>
      <c r="K376" s="62" t="s">
        <v>373</v>
      </c>
      <c r="L376" s="62" t="s">
        <v>453</v>
      </c>
      <c r="M376" s="62" t="s">
        <v>454</v>
      </c>
      <c r="N376" s="62" t="s">
        <v>373</v>
      </c>
      <c r="O376" s="62" t="s">
        <v>464</v>
      </c>
      <c r="P376" s="81">
        <v>40974</v>
      </c>
      <c r="Q376" s="62" t="s">
        <v>155</v>
      </c>
      <c r="R376" s="62" t="s">
        <v>626</v>
      </c>
      <c r="S376" s="62" t="s">
        <v>627</v>
      </c>
      <c r="T376" s="81">
        <v>45231</v>
      </c>
      <c r="U376" s="81">
        <v>45260</v>
      </c>
      <c r="V376" s="62" t="s">
        <v>193</v>
      </c>
      <c r="W376" s="80">
        <v>0</v>
      </c>
      <c r="X376" s="82">
        <v>1</v>
      </c>
    </row>
    <row r="377" spans="1:24" s="1" customFormat="1">
      <c r="A377" s="62" t="s">
        <v>593</v>
      </c>
      <c r="B377" s="62" t="s">
        <v>605</v>
      </c>
      <c r="C377" s="62" t="s">
        <v>594</v>
      </c>
      <c r="D377" s="62" t="s">
        <v>595</v>
      </c>
      <c r="E377" s="62" t="s">
        <v>377</v>
      </c>
      <c r="F377" s="62" t="s">
        <v>218</v>
      </c>
      <c r="G377" s="62" t="s">
        <v>413</v>
      </c>
      <c r="H377" s="62" t="s">
        <v>622</v>
      </c>
      <c r="I377" s="62" t="s">
        <v>378</v>
      </c>
      <c r="J377" s="62" t="s">
        <v>653</v>
      </c>
      <c r="K377" s="62" t="s">
        <v>662</v>
      </c>
      <c r="L377" s="62" t="s">
        <v>429</v>
      </c>
      <c r="M377" s="62" t="s">
        <v>430</v>
      </c>
      <c r="N377" s="62" t="s">
        <v>662</v>
      </c>
      <c r="O377" s="62" t="s">
        <v>428</v>
      </c>
      <c r="P377" s="81">
        <v>40351</v>
      </c>
      <c r="Q377" s="62" t="s">
        <v>96</v>
      </c>
      <c r="R377" s="62" t="s">
        <v>626</v>
      </c>
      <c r="S377" s="62" t="s">
        <v>627</v>
      </c>
      <c r="T377" s="81">
        <v>45231</v>
      </c>
      <c r="U377" s="81">
        <v>45260</v>
      </c>
      <c r="V377" s="62" t="s">
        <v>194</v>
      </c>
      <c r="W377" s="80">
        <v>0</v>
      </c>
      <c r="X377" s="82">
        <v>1</v>
      </c>
    </row>
    <row r="378" spans="1:24" s="1" customFormat="1">
      <c r="A378" s="62" t="s">
        <v>593</v>
      </c>
      <c r="B378" s="62" t="s">
        <v>605</v>
      </c>
      <c r="C378" s="62" t="s">
        <v>594</v>
      </c>
      <c r="D378" s="62" t="s">
        <v>595</v>
      </c>
      <c r="E378" s="62" t="s">
        <v>377</v>
      </c>
      <c r="F378" s="62" t="s">
        <v>218</v>
      </c>
      <c r="G378" s="62" t="s">
        <v>413</v>
      </c>
      <c r="H378" s="62" t="s">
        <v>622</v>
      </c>
      <c r="I378" s="62" t="s">
        <v>378</v>
      </c>
      <c r="J378" s="62" t="s">
        <v>653</v>
      </c>
      <c r="K378" s="62" t="s">
        <v>662</v>
      </c>
      <c r="L378" s="62" t="s">
        <v>429</v>
      </c>
      <c r="M378" s="62" t="s">
        <v>430</v>
      </c>
      <c r="N378" s="62" t="s">
        <v>431</v>
      </c>
      <c r="O378" s="62" t="s">
        <v>439</v>
      </c>
      <c r="P378" s="81">
        <v>40351</v>
      </c>
      <c r="Q378" s="62" t="s">
        <v>100</v>
      </c>
      <c r="R378" s="62" t="s">
        <v>626</v>
      </c>
      <c r="S378" s="62" t="s">
        <v>627</v>
      </c>
      <c r="T378" s="81">
        <v>45231</v>
      </c>
      <c r="U378" s="81">
        <v>45260</v>
      </c>
      <c r="V378" s="62" t="s">
        <v>194</v>
      </c>
      <c r="W378" s="80">
        <v>0</v>
      </c>
      <c r="X378" s="82">
        <v>1</v>
      </c>
    </row>
    <row r="379" spans="1:24" s="1" customFormat="1">
      <c r="A379" s="62" t="s">
        <v>593</v>
      </c>
      <c r="B379" s="62" t="s">
        <v>605</v>
      </c>
      <c r="C379" s="62" t="s">
        <v>594</v>
      </c>
      <c r="D379" s="62" t="s">
        <v>595</v>
      </c>
      <c r="E379" s="62" t="s">
        <v>377</v>
      </c>
      <c r="F379" s="62" t="s">
        <v>218</v>
      </c>
      <c r="G379" s="62" t="s">
        <v>413</v>
      </c>
      <c r="H379" s="62" t="s">
        <v>622</v>
      </c>
      <c r="I379" s="62" t="s">
        <v>378</v>
      </c>
      <c r="J379" s="62" t="s">
        <v>653</v>
      </c>
      <c r="K379" s="62" t="s">
        <v>373</v>
      </c>
      <c r="L379" s="62" t="s">
        <v>453</v>
      </c>
      <c r="M379" s="62" t="s">
        <v>454</v>
      </c>
      <c r="N379" s="62" t="s">
        <v>373</v>
      </c>
      <c r="O379" s="62" t="s">
        <v>374</v>
      </c>
      <c r="P379" s="81">
        <v>40974</v>
      </c>
      <c r="Q379" s="62" t="s">
        <v>153</v>
      </c>
      <c r="R379" s="62" t="s">
        <v>626</v>
      </c>
      <c r="S379" s="62" t="s">
        <v>627</v>
      </c>
      <c r="T379" s="81">
        <v>45231</v>
      </c>
      <c r="U379" s="81">
        <v>45260</v>
      </c>
      <c r="V379" s="62" t="s">
        <v>194</v>
      </c>
      <c r="W379" s="80">
        <v>0</v>
      </c>
      <c r="X379" s="82">
        <v>1</v>
      </c>
    </row>
    <row r="380" spans="1:24" s="1" customFormat="1">
      <c r="A380" s="62" t="s">
        <v>593</v>
      </c>
      <c r="B380" s="62" t="s">
        <v>605</v>
      </c>
      <c r="C380" s="62" t="s">
        <v>594</v>
      </c>
      <c r="D380" s="62" t="s">
        <v>595</v>
      </c>
      <c r="E380" s="62" t="s">
        <v>377</v>
      </c>
      <c r="F380" s="62" t="s">
        <v>218</v>
      </c>
      <c r="G380" s="62" t="s">
        <v>413</v>
      </c>
      <c r="H380" s="62" t="s">
        <v>622</v>
      </c>
      <c r="I380" s="62" t="s">
        <v>378</v>
      </c>
      <c r="J380" s="62" t="s">
        <v>653</v>
      </c>
      <c r="K380" s="62" t="s">
        <v>373</v>
      </c>
      <c r="L380" s="62" t="s">
        <v>453</v>
      </c>
      <c r="M380" s="62" t="s">
        <v>454</v>
      </c>
      <c r="N380" s="62" t="s">
        <v>373</v>
      </c>
      <c r="O380" s="62" t="s">
        <v>463</v>
      </c>
      <c r="P380" s="81">
        <v>40974</v>
      </c>
      <c r="Q380" s="62" t="s">
        <v>154</v>
      </c>
      <c r="R380" s="62" t="s">
        <v>626</v>
      </c>
      <c r="S380" s="62" t="s">
        <v>627</v>
      </c>
      <c r="T380" s="81">
        <v>45231</v>
      </c>
      <c r="U380" s="81">
        <v>45260</v>
      </c>
      <c r="V380" s="62" t="s">
        <v>194</v>
      </c>
      <c r="W380" s="80">
        <v>0</v>
      </c>
      <c r="X380" s="82">
        <v>1</v>
      </c>
    </row>
    <row r="381" spans="1:24" s="1" customFormat="1">
      <c r="A381" s="62" t="s">
        <v>593</v>
      </c>
      <c r="B381" s="62" t="s">
        <v>605</v>
      </c>
      <c r="C381" s="62" t="s">
        <v>594</v>
      </c>
      <c r="D381" s="62" t="s">
        <v>595</v>
      </c>
      <c r="E381" s="62" t="s">
        <v>382</v>
      </c>
      <c r="F381" s="62" t="s">
        <v>654</v>
      </c>
      <c r="G381" s="62" t="s">
        <v>383</v>
      </c>
      <c r="H381" s="62" t="s">
        <v>623</v>
      </c>
      <c r="I381" s="62" t="s">
        <v>378</v>
      </c>
      <c r="J381" s="62" t="s">
        <v>653</v>
      </c>
      <c r="K381" s="62" t="s">
        <v>662</v>
      </c>
      <c r="L381" s="62" t="s">
        <v>426</v>
      </c>
      <c r="M381" s="62" t="s">
        <v>427</v>
      </c>
      <c r="N381" s="62" t="s">
        <v>662</v>
      </c>
      <c r="O381" s="62" t="s">
        <v>428</v>
      </c>
      <c r="P381" s="81">
        <v>40246</v>
      </c>
      <c r="Q381" s="62" t="s">
        <v>89</v>
      </c>
      <c r="R381" s="62" t="s">
        <v>626</v>
      </c>
      <c r="S381" s="62" t="s">
        <v>627</v>
      </c>
      <c r="T381" s="81">
        <v>45235</v>
      </c>
      <c r="U381" s="81">
        <v>45262</v>
      </c>
      <c r="V381" s="62" t="s">
        <v>385</v>
      </c>
      <c r="W381" s="80">
        <v>0</v>
      </c>
      <c r="X381" s="82">
        <v>10</v>
      </c>
    </row>
    <row r="382" spans="1:24" s="1" customFormat="1">
      <c r="A382" s="62" t="s">
        <v>593</v>
      </c>
      <c r="B382" s="62" t="s">
        <v>605</v>
      </c>
      <c r="C382" s="62" t="s">
        <v>594</v>
      </c>
      <c r="D382" s="62" t="s">
        <v>595</v>
      </c>
      <c r="E382" s="62" t="s">
        <v>382</v>
      </c>
      <c r="F382" s="62" t="s">
        <v>654</v>
      </c>
      <c r="G382" s="62" t="s">
        <v>383</v>
      </c>
      <c r="H382" s="62" t="s">
        <v>623</v>
      </c>
      <c r="I382" s="62" t="s">
        <v>378</v>
      </c>
      <c r="J382" s="62" t="s">
        <v>653</v>
      </c>
      <c r="K382" s="62" t="s">
        <v>662</v>
      </c>
      <c r="L382" s="62" t="s">
        <v>429</v>
      </c>
      <c r="M382" s="62" t="s">
        <v>430</v>
      </c>
      <c r="N382" s="62" t="s">
        <v>662</v>
      </c>
      <c r="O382" s="62" t="s">
        <v>435</v>
      </c>
      <c r="P382" s="81">
        <v>40351</v>
      </c>
      <c r="Q382" s="62" t="s">
        <v>92</v>
      </c>
      <c r="R382" s="62" t="s">
        <v>626</v>
      </c>
      <c r="S382" s="62" t="s">
        <v>627</v>
      </c>
      <c r="T382" s="81">
        <v>45235</v>
      </c>
      <c r="U382" s="81">
        <v>45262</v>
      </c>
      <c r="V382" s="62" t="s">
        <v>385</v>
      </c>
      <c r="W382" s="80">
        <v>0.09</v>
      </c>
      <c r="X382" s="82">
        <v>300</v>
      </c>
    </row>
    <row r="383" spans="1:24" s="1" customFormat="1">
      <c r="A383" s="62" t="s">
        <v>593</v>
      </c>
      <c r="B383" s="62" t="s">
        <v>605</v>
      </c>
      <c r="C383" s="62" t="s">
        <v>594</v>
      </c>
      <c r="D383" s="62" t="s">
        <v>595</v>
      </c>
      <c r="E383" s="62" t="s">
        <v>382</v>
      </c>
      <c r="F383" s="62" t="s">
        <v>654</v>
      </c>
      <c r="G383" s="62" t="s">
        <v>383</v>
      </c>
      <c r="H383" s="62" t="s">
        <v>623</v>
      </c>
      <c r="I383" s="62" t="s">
        <v>378</v>
      </c>
      <c r="J383" s="62" t="s">
        <v>653</v>
      </c>
      <c r="K383" s="62" t="s">
        <v>662</v>
      </c>
      <c r="L383" s="62" t="s">
        <v>429</v>
      </c>
      <c r="M383" s="62" t="s">
        <v>430</v>
      </c>
      <c r="N383" s="62" t="s">
        <v>662</v>
      </c>
      <c r="O383" s="62" t="s">
        <v>432</v>
      </c>
      <c r="P383" s="81">
        <v>40351</v>
      </c>
      <c r="Q383" s="62" t="s">
        <v>93</v>
      </c>
      <c r="R383" s="62" t="s">
        <v>626</v>
      </c>
      <c r="S383" s="62" t="s">
        <v>627</v>
      </c>
      <c r="T383" s="81">
        <v>45235</v>
      </c>
      <c r="U383" s="81">
        <v>45262</v>
      </c>
      <c r="V383" s="62" t="s">
        <v>385</v>
      </c>
      <c r="W383" s="80">
        <v>0</v>
      </c>
      <c r="X383" s="82">
        <v>10</v>
      </c>
    </row>
    <row r="384" spans="1:24" s="1" customFormat="1">
      <c r="A384" s="62" t="s">
        <v>593</v>
      </c>
      <c r="B384" s="62" t="s">
        <v>605</v>
      </c>
      <c r="C384" s="62" t="s">
        <v>594</v>
      </c>
      <c r="D384" s="62" t="s">
        <v>595</v>
      </c>
      <c r="E384" s="62" t="s">
        <v>382</v>
      </c>
      <c r="F384" s="62" t="s">
        <v>654</v>
      </c>
      <c r="G384" s="62" t="s">
        <v>383</v>
      </c>
      <c r="H384" s="62" t="s">
        <v>623</v>
      </c>
      <c r="I384" s="62" t="s">
        <v>378</v>
      </c>
      <c r="J384" s="62" t="s">
        <v>653</v>
      </c>
      <c r="K384" s="62" t="s">
        <v>662</v>
      </c>
      <c r="L384" s="62" t="s">
        <v>429</v>
      </c>
      <c r="M384" s="62" t="s">
        <v>430</v>
      </c>
      <c r="N384" s="62" t="s">
        <v>662</v>
      </c>
      <c r="O384" s="62" t="s">
        <v>436</v>
      </c>
      <c r="P384" s="81">
        <v>40351</v>
      </c>
      <c r="Q384" s="62" t="s">
        <v>95</v>
      </c>
      <c r="R384" s="62" t="s">
        <v>626</v>
      </c>
      <c r="S384" s="62" t="s">
        <v>627</v>
      </c>
      <c r="T384" s="81">
        <v>45235</v>
      </c>
      <c r="U384" s="81">
        <v>45262</v>
      </c>
      <c r="V384" s="62" t="s">
        <v>385</v>
      </c>
      <c r="W384" s="80">
        <v>0</v>
      </c>
      <c r="X384" s="82">
        <v>2</v>
      </c>
    </row>
    <row r="385" spans="1:24" s="1" customFormat="1">
      <c r="A385" s="62" t="s">
        <v>593</v>
      </c>
      <c r="B385" s="62" t="s">
        <v>605</v>
      </c>
      <c r="C385" s="62" t="s">
        <v>594</v>
      </c>
      <c r="D385" s="62" t="s">
        <v>595</v>
      </c>
      <c r="E385" s="62" t="s">
        <v>382</v>
      </c>
      <c r="F385" s="62" t="s">
        <v>654</v>
      </c>
      <c r="G385" s="62" t="s">
        <v>383</v>
      </c>
      <c r="H385" s="62" t="s">
        <v>623</v>
      </c>
      <c r="I385" s="62" t="s">
        <v>378</v>
      </c>
      <c r="J385" s="62" t="s">
        <v>653</v>
      </c>
      <c r="K385" s="62" t="s">
        <v>662</v>
      </c>
      <c r="L385" s="62" t="s">
        <v>429</v>
      </c>
      <c r="M385" s="62" t="s">
        <v>430</v>
      </c>
      <c r="N385" s="62" t="s">
        <v>662</v>
      </c>
      <c r="O385" s="62" t="s">
        <v>428</v>
      </c>
      <c r="P385" s="81">
        <v>40351</v>
      </c>
      <c r="Q385" s="62" t="s">
        <v>96</v>
      </c>
      <c r="R385" s="62" t="s">
        <v>626</v>
      </c>
      <c r="S385" s="62" t="s">
        <v>627</v>
      </c>
      <c r="T385" s="81">
        <v>45235</v>
      </c>
      <c r="U385" s="81">
        <v>45262</v>
      </c>
      <c r="V385" s="62" t="s">
        <v>385</v>
      </c>
      <c r="W385" s="80">
        <v>6.87</v>
      </c>
      <c r="X385" s="82">
        <v>22404</v>
      </c>
    </row>
    <row r="386" spans="1:24" s="1" customFormat="1">
      <c r="A386" s="62" t="s">
        <v>593</v>
      </c>
      <c r="B386" s="62" t="s">
        <v>605</v>
      </c>
      <c r="C386" s="62" t="s">
        <v>594</v>
      </c>
      <c r="D386" s="62" t="s">
        <v>595</v>
      </c>
      <c r="E386" s="62" t="s">
        <v>382</v>
      </c>
      <c r="F386" s="62" t="s">
        <v>654</v>
      </c>
      <c r="G386" s="62" t="s">
        <v>383</v>
      </c>
      <c r="H386" s="62" t="s">
        <v>623</v>
      </c>
      <c r="I386" s="62" t="s">
        <v>378</v>
      </c>
      <c r="J386" s="62" t="s">
        <v>653</v>
      </c>
      <c r="K386" s="62" t="s">
        <v>662</v>
      </c>
      <c r="L386" s="62" t="s">
        <v>429</v>
      </c>
      <c r="M386" s="62" t="s">
        <v>430</v>
      </c>
      <c r="N386" s="62" t="s">
        <v>431</v>
      </c>
      <c r="O386" s="62" t="s">
        <v>434</v>
      </c>
      <c r="P386" s="81">
        <v>40351</v>
      </c>
      <c r="Q386" s="62" t="s">
        <v>97</v>
      </c>
      <c r="R386" s="62" t="s">
        <v>626</v>
      </c>
      <c r="S386" s="62" t="s">
        <v>627</v>
      </c>
      <c r="T386" s="81">
        <v>45235</v>
      </c>
      <c r="U386" s="81">
        <v>45262</v>
      </c>
      <c r="V386" s="62" t="s">
        <v>385</v>
      </c>
      <c r="W386" s="80">
        <v>0</v>
      </c>
      <c r="X386" s="82">
        <v>4</v>
      </c>
    </row>
    <row r="387" spans="1:24" s="1" customFormat="1">
      <c r="A387" s="62" t="s">
        <v>593</v>
      </c>
      <c r="B387" s="62" t="s">
        <v>605</v>
      </c>
      <c r="C387" s="62" t="s">
        <v>594</v>
      </c>
      <c r="D387" s="62" t="s">
        <v>595</v>
      </c>
      <c r="E387" s="62" t="s">
        <v>382</v>
      </c>
      <c r="F387" s="62" t="s">
        <v>654</v>
      </c>
      <c r="G387" s="62" t="s">
        <v>383</v>
      </c>
      <c r="H387" s="62" t="s">
        <v>623</v>
      </c>
      <c r="I387" s="62" t="s">
        <v>378</v>
      </c>
      <c r="J387" s="62" t="s">
        <v>653</v>
      </c>
      <c r="K387" s="62" t="s">
        <v>662</v>
      </c>
      <c r="L387" s="62" t="s">
        <v>429</v>
      </c>
      <c r="M387" s="62" t="s">
        <v>430</v>
      </c>
      <c r="N387" s="62" t="s">
        <v>431</v>
      </c>
      <c r="O387" s="62" t="s">
        <v>439</v>
      </c>
      <c r="P387" s="81">
        <v>40351</v>
      </c>
      <c r="Q387" s="62" t="s">
        <v>100</v>
      </c>
      <c r="R387" s="62" t="s">
        <v>626</v>
      </c>
      <c r="S387" s="62" t="s">
        <v>627</v>
      </c>
      <c r="T387" s="81">
        <v>45235</v>
      </c>
      <c r="U387" s="81">
        <v>45262</v>
      </c>
      <c r="V387" s="62" t="s">
        <v>385</v>
      </c>
      <c r="W387" s="80">
        <v>0.03</v>
      </c>
      <c r="X387" s="82">
        <v>113</v>
      </c>
    </row>
    <row r="388" spans="1:24" s="1" customFormat="1">
      <c r="A388" s="62" t="s">
        <v>593</v>
      </c>
      <c r="B388" s="62" t="s">
        <v>605</v>
      </c>
      <c r="C388" s="62" t="s">
        <v>594</v>
      </c>
      <c r="D388" s="62" t="s">
        <v>595</v>
      </c>
      <c r="E388" s="62" t="s">
        <v>382</v>
      </c>
      <c r="F388" s="62" t="s">
        <v>654</v>
      </c>
      <c r="G388" s="62" t="s">
        <v>383</v>
      </c>
      <c r="H388" s="62" t="s">
        <v>623</v>
      </c>
      <c r="I388" s="62" t="s">
        <v>378</v>
      </c>
      <c r="J388" s="62" t="s">
        <v>653</v>
      </c>
      <c r="K388" s="62" t="s">
        <v>52</v>
      </c>
      <c r="L388" s="62" t="s">
        <v>441</v>
      </c>
      <c r="M388" s="62" t="s">
        <v>442</v>
      </c>
      <c r="N388" s="62" t="s">
        <v>52</v>
      </c>
      <c r="O388" s="62" t="s">
        <v>443</v>
      </c>
      <c r="P388" s="81">
        <v>40603</v>
      </c>
      <c r="Q388" s="62" t="s">
        <v>102</v>
      </c>
      <c r="R388" s="62" t="s">
        <v>626</v>
      </c>
      <c r="S388" s="62" t="s">
        <v>627</v>
      </c>
      <c r="T388" s="81">
        <v>45235</v>
      </c>
      <c r="U388" s="81">
        <v>45262</v>
      </c>
      <c r="V388" s="62" t="s">
        <v>385</v>
      </c>
      <c r="W388" s="80">
        <v>0</v>
      </c>
      <c r="X388" s="82">
        <v>11</v>
      </c>
    </row>
    <row r="389" spans="1:24" s="1" customFormat="1">
      <c r="A389" s="62" t="s">
        <v>593</v>
      </c>
      <c r="B389" s="62" t="s">
        <v>605</v>
      </c>
      <c r="C389" s="62" t="s">
        <v>594</v>
      </c>
      <c r="D389" s="62" t="s">
        <v>595</v>
      </c>
      <c r="E389" s="62" t="s">
        <v>382</v>
      </c>
      <c r="F389" s="62" t="s">
        <v>654</v>
      </c>
      <c r="G389" s="62" t="s">
        <v>383</v>
      </c>
      <c r="H389" s="62" t="s">
        <v>623</v>
      </c>
      <c r="I389" s="62" t="s">
        <v>378</v>
      </c>
      <c r="J389" s="62" t="s">
        <v>653</v>
      </c>
      <c r="K389" s="62" t="s">
        <v>52</v>
      </c>
      <c r="L389" s="62" t="s">
        <v>441</v>
      </c>
      <c r="M389" s="62" t="s">
        <v>442</v>
      </c>
      <c r="N389" s="62" t="s">
        <v>52</v>
      </c>
      <c r="O389" s="62" t="s">
        <v>444</v>
      </c>
      <c r="P389" s="81">
        <v>40603</v>
      </c>
      <c r="Q389" s="62" t="s">
        <v>103</v>
      </c>
      <c r="R389" s="62" t="s">
        <v>626</v>
      </c>
      <c r="S389" s="62" t="s">
        <v>627</v>
      </c>
      <c r="T389" s="81">
        <v>45235</v>
      </c>
      <c r="U389" s="81">
        <v>45262</v>
      </c>
      <c r="V389" s="62" t="s">
        <v>385</v>
      </c>
      <c r="W389" s="80">
        <v>0</v>
      </c>
      <c r="X389" s="82">
        <v>9</v>
      </c>
    </row>
    <row r="390" spans="1:24" s="1" customFormat="1">
      <c r="A390" s="62" t="s">
        <v>593</v>
      </c>
      <c r="B390" s="62" t="s">
        <v>605</v>
      </c>
      <c r="C390" s="62" t="s">
        <v>594</v>
      </c>
      <c r="D390" s="62" t="s">
        <v>595</v>
      </c>
      <c r="E390" s="62" t="s">
        <v>382</v>
      </c>
      <c r="F390" s="62" t="s">
        <v>654</v>
      </c>
      <c r="G390" s="62" t="s">
        <v>383</v>
      </c>
      <c r="H390" s="62" t="s">
        <v>623</v>
      </c>
      <c r="I390" s="62" t="s">
        <v>378</v>
      </c>
      <c r="J390" s="62" t="s">
        <v>653</v>
      </c>
      <c r="K390" s="62" t="s">
        <v>52</v>
      </c>
      <c r="L390" s="62" t="s">
        <v>441</v>
      </c>
      <c r="M390" s="62" t="s">
        <v>442</v>
      </c>
      <c r="N390" s="62" t="s">
        <v>52</v>
      </c>
      <c r="O390" s="62" t="s">
        <v>388</v>
      </c>
      <c r="P390" s="81">
        <v>40603</v>
      </c>
      <c r="Q390" s="62" t="s">
        <v>104</v>
      </c>
      <c r="R390" s="62" t="s">
        <v>626</v>
      </c>
      <c r="S390" s="62" t="s">
        <v>627</v>
      </c>
      <c r="T390" s="81">
        <v>45235</v>
      </c>
      <c r="U390" s="81">
        <v>45262</v>
      </c>
      <c r="V390" s="62" t="s">
        <v>385</v>
      </c>
      <c r="W390" s="80">
        <v>0</v>
      </c>
      <c r="X390" s="82">
        <v>8</v>
      </c>
    </row>
    <row r="391" spans="1:24" s="1" customFormat="1">
      <c r="A391" s="62" t="s">
        <v>593</v>
      </c>
      <c r="B391" s="62" t="s">
        <v>605</v>
      </c>
      <c r="C391" s="62" t="s">
        <v>594</v>
      </c>
      <c r="D391" s="62" t="s">
        <v>595</v>
      </c>
      <c r="E391" s="62" t="s">
        <v>382</v>
      </c>
      <c r="F391" s="62" t="s">
        <v>654</v>
      </c>
      <c r="G391" s="62" t="s">
        <v>383</v>
      </c>
      <c r="H391" s="62" t="s">
        <v>623</v>
      </c>
      <c r="I391" s="62" t="s">
        <v>378</v>
      </c>
      <c r="J391" s="62" t="s">
        <v>653</v>
      </c>
      <c r="K391" s="62" t="s">
        <v>53</v>
      </c>
      <c r="L391" s="62" t="s">
        <v>466</v>
      </c>
      <c r="M391" s="62" t="s">
        <v>467</v>
      </c>
      <c r="N391" s="62" t="s">
        <v>53</v>
      </c>
      <c r="O391" s="62" t="s">
        <v>468</v>
      </c>
      <c r="P391" s="81">
        <v>41204</v>
      </c>
      <c r="Q391" s="62" t="s">
        <v>209</v>
      </c>
      <c r="R391" s="62" t="s">
        <v>626</v>
      </c>
      <c r="S391" s="62" t="s">
        <v>627</v>
      </c>
      <c r="T391" s="81">
        <v>45235</v>
      </c>
      <c r="U391" s="81">
        <v>45262</v>
      </c>
      <c r="V391" s="62" t="s">
        <v>385</v>
      </c>
      <c r="W391" s="80">
        <v>0</v>
      </c>
      <c r="X391" s="82">
        <v>4</v>
      </c>
    </row>
    <row r="392" spans="1:24" s="1" customFormat="1">
      <c r="A392" s="62" t="s">
        <v>593</v>
      </c>
      <c r="B392" s="62" t="s">
        <v>605</v>
      </c>
      <c r="C392" s="62" t="s">
        <v>594</v>
      </c>
      <c r="D392" s="62" t="s">
        <v>595</v>
      </c>
      <c r="E392" s="62" t="s">
        <v>382</v>
      </c>
      <c r="F392" s="62" t="s">
        <v>654</v>
      </c>
      <c r="G392" s="62" t="s">
        <v>383</v>
      </c>
      <c r="H392" s="62" t="s">
        <v>623</v>
      </c>
      <c r="I392" s="62" t="s">
        <v>378</v>
      </c>
      <c r="J392" s="62" t="s">
        <v>653</v>
      </c>
      <c r="K392" s="62" t="s">
        <v>53</v>
      </c>
      <c r="L392" s="62" t="s">
        <v>466</v>
      </c>
      <c r="M392" s="62" t="s">
        <v>467</v>
      </c>
      <c r="N392" s="62" t="s">
        <v>53</v>
      </c>
      <c r="O392" s="62" t="s">
        <v>469</v>
      </c>
      <c r="P392" s="81">
        <v>41204</v>
      </c>
      <c r="Q392" s="62" t="s">
        <v>227</v>
      </c>
      <c r="R392" s="62" t="s">
        <v>626</v>
      </c>
      <c r="S392" s="62" t="s">
        <v>627</v>
      </c>
      <c r="T392" s="81">
        <v>45235</v>
      </c>
      <c r="U392" s="81">
        <v>45262</v>
      </c>
      <c r="V392" s="62" t="s">
        <v>385</v>
      </c>
      <c r="W392" s="80">
        <v>0</v>
      </c>
      <c r="X392" s="82">
        <v>3</v>
      </c>
    </row>
    <row r="393" spans="1:24" s="1" customFormat="1">
      <c r="A393" s="62" t="s">
        <v>593</v>
      </c>
      <c r="B393" s="62" t="s">
        <v>605</v>
      </c>
      <c r="C393" s="62" t="s">
        <v>594</v>
      </c>
      <c r="D393" s="62" t="s">
        <v>595</v>
      </c>
      <c r="E393" s="62" t="s">
        <v>382</v>
      </c>
      <c r="F393" s="62" t="s">
        <v>654</v>
      </c>
      <c r="G393" s="62" t="s">
        <v>383</v>
      </c>
      <c r="H393" s="62" t="s">
        <v>623</v>
      </c>
      <c r="I393" s="62" t="s">
        <v>378</v>
      </c>
      <c r="J393" s="62" t="s">
        <v>653</v>
      </c>
      <c r="K393" s="62" t="s">
        <v>53</v>
      </c>
      <c r="L393" s="62" t="s">
        <v>466</v>
      </c>
      <c r="M393" s="62" t="s">
        <v>467</v>
      </c>
      <c r="N393" s="62" t="s">
        <v>53</v>
      </c>
      <c r="O393" s="62" t="s">
        <v>470</v>
      </c>
      <c r="P393" s="81">
        <v>41204</v>
      </c>
      <c r="Q393" s="62" t="s">
        <v>206</v>
      </c>
      <c r="R393" s="62" t="s">
        <v>626</v>
      </c>
      <c r="S393" s="62" t="s">
        <v>627</v>
      </c>
      <c r="T393" s="81">
        <v>45235</v>
      </c>
      <c r="U393" s="81">
        <v>45262</v>
      </c>
      <c r="V393" s="62" t="s">
        <v>385</v>
      </c>
      <c r="W393" s="80">
        <v>0</v>
      </c>
      <c r="X393" s="82">
        <v>12</v>
      </c>
    </row>
    <row r="394" spans="1:24" s="1" customFormat="1">
      <c r="A394" s="62" t="s">
        <v>593</v>
      </c>
      <c r="B394" s="62" t="s">
        <v>605</v>
      </c>
      <c r="C394" s="62" t="s">
        <v>594</v>
      </c>
      <c r="D394" s="62" t="s">
        <v>595</v>
      </c>
      <c r="E394" s="62" t="s">
        <v>382</v>
      </c>
      <c r="F394" s="62" t="s">
        <v>654</v>
      </c>
      <c r="G394" s="62" t="s">
        <v>383</v>
      </c>
      <c r="H394" s="62" t="s">
        <v>623</v>
      </c>
      <c r="I394" s="62" t="s">
        <v>378</v>
      </c>
      <c r="J394" s="62" t="s">
        <v>653</v>
      </c>
      <c r="K394" s="62" t="s">
        <v>53</v>
      </c>
      <c r="L394" s="62" t="s">
        <v>466</v>
      </c>
      <c r="M394" s="62" t="s">
        <v>467</v>
      </c>
      <c r="N394" s="62" t="s">
        <v>53</v>
      </c>
      <c r="O394" s="62" t="s">
        <v>401</v>
      </c>
      <c r="P394" s="81">
        <v>41204</v>
      </c>
      <c r="Q394" s="62" t="s">
        <v>210</v>
      </c>
      <c r="R394" s="62" t="s">
        <v>626</v>
      </c>
      <c r="S394" s="62" t="s">
        <v>627</v>
      </c>
      <c r="T394" s="81">
        <v>45235</v>
      </c>
      <c r="U394" s="81">
        <v>45262</v>
      </c>
      <c r="V394" s="62" t="s">
        <v>385</v>
      </c>
      <c r="W394" s="80">
        <v>0</v>
      </c>
      <c r="X394" s="82">
        <v>2</v>
      </c>
    </row>
    <row r="395" spans="1:24" s="1" customFormat="1">
      <c r="A395" s="62" t="s">
        <v>593</v>
      </c>
      <c r="B395" s="62" t="s">
        <v>605</v>
      </c>
      <c r="C395" s="62" t="s">
        <v>594</v>
      </c>
      <c r="D395" s="62" t="s">
        <v>595</v>
      </c>
      <c r="E395" s="62" t="s">
        <v>382</v>
      </c>
      <c r="F395" s="62" t="s">
        <v>654</v>
      </c>
      <c r="G395" s="62" t="s">
        <v>383</v>
      </c>
      <c r="H395" s="62" t="s">
        <v>623</v>
      </c>
      <c r="I395" s="62" t="s">
        <v>378</v>
      </c>
      <c r="J395" s="62" t="s">
        <v>653</v>
      </c>
      <c r="K395" s="62" t="s">
        <v>53</v>
      </c>
      <c r="L395" s="62" t="s">
        <v>401</v>
      </c>
      <c r="M395" s="62" t="s">
        <v>402</v>
      </c>
      <c r="N395" s="62" t="s">
        <v>53</v>
      </c>
      <c r="O395" s="62" t="s">
        <v>445</v>
      </c>
      <c r="P395" s="81">
        <v>40636</v>
      </c>
      <c r="Q395" s="62" t="s">
        <v>121</v>
      </c>
      <c r="R395" s="62" t="s">
        <v>626</v>
      </c>
      <c r="S395" s="62" t="s">
        <v>627</v>
      </c>
      <c r="T395" s="81">
        <v>45235</v>
      </c>
      <c r="U395" s="81">
        <v>45262</v>
      </c>
      <c r="V395" s="62" t="s">
        <v>385</v>
      </c>
      <c r="W395" s="80">
        <v>0.02</v>
      </c>
      <c r="X395" s="82">
        <v>70</v>
      </c>
    </row>
    <row r="396" spans="1:24" s="1" customFormat="1">
      <c r="A396" s="62" t="s">
        <v>593</v>
      </c>
      <c r="B396" s="62" t="s">
        <v>605</v>
      </c>
      <c r="C396" s="62" t="s">
        <v>594</v>
      </c>
      <c r="D396" s="62" t="s">
        <v>595</v>
      </c>
      <c r="E396" s="62" t="s">
        <v>382</v>
      </c>
      <c r="F396" s="62" t="s">
        <v>654</v>
      </c>
      <c r="G396" s="62" t="s">
        <v>383</v>
      </c>
      <c r="H396" s="62" t="s">
        <v>623</v>
      </c>
      <c r="I396" s="62" t="s">
        <v>378</v>
      </c>
      <c r="J396" s="62" t="s">
        <v>653</v>
      </c>
      <c r="K396" s="62" t="s">
        <v>446</v>
      </c>
      <c r="L396" s="62" t="s">
        <v>447</v>
      </c>
      <c r="M396" s="62" t="s">
        <v>448</v>
      </c>
      <c r="N396" s="62" t="s">
        <v>446</v>
      </c>
      <c r="O396" s="62" t="s">
        <v>471</v>
      </c>
      <c r="P396" s="81">
        <v>40715</v>
      </c>
      <c r="Q396" s="62" t="s">
        <v>182</v>
      </c>
      <c r="R396" s="62" t="s">
        <v>626</v>
      </c>
      <c r="S396" s="62" t="s">
        <v>627</v>
      </c>
      <c r="T396" s="81">
        <v>45235</v>
      </c>
      <c r="U396" s="81">
        <v>45262</v>
      </c>
      <c r="V396" s="62" t="s">
        <v>385</v>
      </c>
      <c r="W396" s="80">
        <v>0</v>
      </c>
      <c r="X396" s="82">
        <v>5</v>
      </c>
    </row>
    <row r="397" spans="1:24" s="1" customFormat="1">
      <c r="A397" s="62" t="s">
        <v>593</v>
      </c>
      <c r="B397" s="62" t="s">
        <v>605</v>
      </c>
      <c r="C397" s="62" t="s">
        <v>594</v>
      </c>
      <c r="D397" s="62" t="s">
        <v>595</v>
      </c>
      <c r="E397" s="62" t="s">
        <v>382</v>
      </c>
      <c r="F397" s="62" t="s">
        <v>654</v>
      </c>
      <c r="G397" s="62" t="s">
        <v>383</v>
      </c>
      <c r="H397" s="62" t="s">
        <v>623</v>
      </c>
      <c r="I397" s="62" t="s">
        <v>378</v>
      </c>
      <c r="J397" s="62" t="s">
        <v>653</v>
      </c>
      <c r="K397" s="62" t="s">
        <v>446</v>
      </c>
      <c r="L397" s="62" t="s">
        <v>447</v>
      </c>
      <c r="M397" s="62" t="s">
        <v>448</v>
      </c>
      <c r="N397" s="62" t="s">
        <v>446</v>
      </c>
      <c r="O397" s="62" t="s">
        <v>449</v>
      </c>
      <c r="P397" s="81">
        <v>40715</v>
      </c>
      <c r="Q397" s="62" t="s">
        <v>223</v>
      </c>
      <c r="R397" s="62" t="s">
        <v>626</v>
      </c>
      <c r="S397" s="62" t="s">
        <v>627</v>
      </c>
      <c r="T397" s="81">
        <v>45235</v>
      </c>
      <c r="U397" s="81">
        <v>45262</v>
      </c>
      <c r="V397" s="62" t="s">
        <v>385</v>
      </c>
      <c r="W397" s="80">
        <v>0</v>
      </c>
      <c r="X397" s="82">
        <v>3</v>
      </c>
    </row>
    <row r="398" spans="1:24" s="1" customFormat="1">
      <c r="A398" s="62" t="s">
        <v>593</v>
      </c>
      <c r="B398" s="62" t="s">
        <v>605</v>
      </c>
      <c r="C398" s="62" t="s">
        <v>594</v>
      </c>
      <c r="D398" s="62" t="s">
        <v>595</v>
      </c>
      <c r="E398" s="62" t="s">
        <v>382</v>
      </c>
      <c r="F398" s="62" t="s">
        <v>654</v>
      </c>
      <c r="G398" s="62" t="s">
        <v>383</v>
      </c>
      <c r="H398" s="62" t="s">
        <v>623</v>
      </c>
      <c r="I398" s="62" t="s">
        <v>378</v>
      </c>
      <c r="J398" s="62" t="s">
        <v>653</v>
      </c>
      <c r="K398" s="62" t="s">
        <v>446</v>
      </c>
      <c r="L398" s="62" t="s">
        <v>447</v>
      </c>
      <c r="M398" s="62" t="s">
        <v>448</v>
      </c>
      <c r="N398" s="62" t="s">
        <v>446</v>
      </c>
      <c r="O398" s="62" t="s">
        <v>472</v>
      </c>
      <c r="P398" s="81">
        <v>40715</v>
      </c>
      <c r="Q398" s="62" t="s">
        <v>190</v>
      </c>
      <c r="R398" s="62" t="s">
        <v>626</v>
      </c>
      <c r="S398" s="62" t="s">
        <v>627</v>
      </c>
      <c r="T398" s="81">
        <v>45235</v>
      </c>
      <c r="U398" s="81">
        <v>45262</v>
      </c>
      <c r="V398" s="62" t="s">
        <v>385</v>
      </c>
      <c r="W398" s="80">
        <v>0</v>
      </c>
      <c r="X398" s="82">
        <v>6</v>
      </c>
    </row>
    <row r="399" spans="1:24" s="1" customFormat="1">
      <c r="A399" s="62" t="s">
        <v>593</v>
      </c>
      <c r="B399" s="62" t="s">
        <v>605</v>
      </c>
      <c r="C399" s="62" t="s">
        <v>594</v>
      </c>
      <c r="D399" s="62" t="s">
        <v>595</v>
      </c>
      <c r="E399" s="62" t="s">
        <v>382</v>
      </c>
      <c r="F399" s="62" t="s">
        <v>654</v>
      </c>
      <c r="G399" s="62" t="s">
        <v>383</v>
      </c>
      <c r="H399" s="62" t="s">
        <v>623</v>
      </c>
      <c r="I399" s="62" t="s">
        <v>378</v>
      </c>
      <c r="J399" s="62" t="s">
        <v>653</v>
      </c>
      <c r="K399" s="62" t="s">
        <v>446</v>
      </c>
      <c r="L399" s="62" t="s">
        <v>450</v>
      </c>
      <c r="M399" s="62" t="s">
        <v>451</v>
      </c>
      <c r="N399" s="62" t="s">
        <v>446</v>
      </c>
      <c r="O399" s="62" t="s">
        <v>452</v>
      </c>
      <c r="P399" s="81">
        <v>41086</v>
      </c>
      <c r="Q399" s="62" t="s">
        <v>175</v>
      </c>
      <c r="R399" s="62" t="s">
        <v>626</v>
      </c>
      <c r="S399" s="62" t="s">
        <v>627</v>
      </c>
      <c r="T399" s="81">
        <v>45235</v>
      </c>
      <c r="U399" s="81">
        <v>45262</v>
      </c>
      <c r="V399" s="62" t="s">
        <v>385</v>
      </c>
      <c r="W399" s="80">
        <v>0.02</v>
      </c>
      <c r="X399" s="82">
        <v>64</v>
      </c>
    </row>
    <row r="400" spans="1:24" s="1" customFormat="1">
      <c r="A400" s="62" t="s">
        <v>593</v>
      </c>
      <c r="B400" s="62" t="s">
        <v>605</v>
      </c>
      <c r="C400" s="62" t="s">
        <v>594</v>
      </c>
      <c r="D400" s="62" t="s">
        <v>595</v>
      </c>
      <c r="E400" s="62" t="s">
        <v>382</v>
      </c>
      <c r="F400" s="62" t="s">
        <v>654</v>
      </c>
      <c r="G400" s="62" t="s">
        <v>383</v>
      </c>
      <c r="H400" s="62" t="s">
        <v>623</v>
      </c>
      <c r="I400" s="62" t="s">
        <v>378</v>
      </c>
      <c r="J400" s="62" t="s">
        <v>653</v>
      </c>
      <c r="K400" s="62" t="s">
        <v>446</v>
      </c>
      <c r="L400" s="62" t="s">
        <v>450</v>
      </c>
      <c r="M400" s="62" t="s">
        <v>451</v>
      </c>
      <c r="N400" s="62" t="s">
        <v>446</v>
      </c>
      <c r="O400" s="62" t="s">
        <v>473</v>
      </c>
      <c r="P400" s="81">
        <v>41086</v>
      </c>
      <c r="Q400" s="62" t="s">
        <v>181</v>
      </c>
      <c r="R400" s="62" t="s">
        <v>626</v>
      </c>
      <c r="S400" s="62" t="s">
        <v>627</v>
      </c>
      <c r="T400" s="81">
        <v>45235</v>
      </c>
      <c r="U400" s="81">
        <v>45262</v>
      </c>
      <c r="V400" s="62" t="s">
        <v>385</v>
      </c>
      <c r="W400" s="80">
        <v>0.02</v>
      </c>
      <c r="X400" s="82">
        <v>63</v>
      </c>
    </row>
    <row r="401" spans="1:24" s="1" customFormat="1">
      <c r="A401" s="62" t="s">
        <v>593</v>
      </c>
      <c r="B401" s="62" t="s">
        <v>605</v>
      </c>
      <c r="C401" s="62" t="s">
        <v>594</v>
      </c>
      <c r="D401" s="62" t="s">
        <v>595</v>
      </c>
      <c r="E401" s="62" t="s">
        <v>382</v>
      </c>
      <c r="F401" s="62" t="s">
        <v>654</v>
      </c>
      <c r="G401" s="62" t="s">
        <v>383</v>
      </c>
      <c r="H401" s="62" t="s">
        <v>623</v>
      </c>
      <c r="I401" s="62" t="s">
        <v>378</v>
      </c>
      <c r="J401" s="62" t="s">
        <v>653</v>
      </c>
      <c r="K401" s="62" t="s">
        <v>446</v>
      </c>
      <c r="L401" s="62" t="s">
        <v>450</v>
      </c>
      <c r="M401" s="62" t="s">
        <v>451</v>
      </c>
      <c r="N401" s="62" t="s">
        <v>446</v>
      </c>
      <c r="O401" s="62" t="s">
        <v>474</v>
      </c>
      <c r="P401" s="81">
        <v>41086</v>
      </c>
      <c r="Q401" s="62" t="s">
        <v>144</v>
      </c>
      <c r="R401" s="62" t="s">
        <v>626</v>
      </c>
      <c r="S401" s="62" t="s">
        <v>627</v>
      </c>
      <c r="T401" s="81">
        <v>45235</v>
      </c>
      <c r="U401" s="81">
        <v>45262</v>
      </c>
      <c r="V401" s="62" t="s">
        <v>385</v>
      </c>
      <c r="W401" s="80">
        <v>0.02</v>
      </c>
      <c r="X401" s="82">
        <v>61</v>
      </c>
    </row>
    <row r="402" spans="1:24" s="1" customFormat="1">
      <c r="A402" s="62" t="s">
        <v>593</v>
      </c>
      <c r="B402" s="62" t="s">
        <v>605</v>
      </c>
      <c r="C402" s="62" t="s">
        <v>594</v>
      </c>
      <c r="D402" s="62" t="s">
        <v>595</v>
      </c>
      <c r="E402" s="62" t="s">
        <v>382</v>
      </c>
      <c r="F402" s="62" t="s">
        <v>654</v>
      </c>
      <c r="G402" s="62" t="s">
        <v>383</v>
      </c>
      <c r="H402" s="62" t="s">
        <v>623</v>
      </c>
      <c r="I402" s="62" t="s">
        <v>378</v>
      </c>
      <c r="J402" s="62" t="s">
        <v>653</v>
      </c>
      <c r="K402" s="62" t="s">
        <v>446</v>
      </c>
      <c r="L402" s="62" t="s">
        <v>450</v>
      </c>
      <c r="M402" s="62" t="s">
        <v>451</v>
      </c>
      <c r="N402" s="62" t="s">
        <v>446</v>
      </c>
      <c r="O402" s="62" t="s">
        <v>475</v>
      </c>
      <c r="P402" s="81">
        <v>41086</v>
      </c>
      <c r="Q402" s="62" t="s">
        <v>167</v>
      </c>
      <c r="R402" s="62" t="s">
        <v>626</v>
      </c>
      <c r="S402" s="62" t="s">
        <v>627</v>
      </c>
      <c r="T402" s="81">
        <v>45235</v>
      </c>
      <c r="U402" s="81">
        <v>45262</v>
      </c>
      <c r="V402" s="62" t="s">
        <v>385</v>
      </c>
      <c r="W402" s="80">
        <v>0.02</v>
      </c>
      <c r="X402" s="82">
        <v>60</v>
      </c>
    </row>
    <row r="403" spans="1:24" s="1" customFormat="1">
      <c r="A403" s="62" t="s">
        <v>593</v>
      </c>
      <c r="B403" s="62" t="s">
        <v>605</v>
      </c>
      <c r="C403" s="62" t="s">
        <v>594</v>
      </c>
      <c r="D403" s="62" t="s">
        <v>595</v>
      </c>
      <c r="E403" s="62" t="s">
        <v>382</v>
      </c>
      <c r="F403" s="62" t="s">
        <v>654</v>
      </c>
      <c r="G403" s="62" t="s">
        <v>383</v>
      </c>
      <c r="H403" s="62" t="s">
        <v>623</v>
      </c>
      <c r="I403" s="62" t="s">
        <v>378</v>
      </c>
      <c r="J403" s="62" t="s">
        <v>653</v>
      </c>
      <c r="K403" s="62" t="s">
        <v>446</v>
      </c>
      <c r="L403" s="62" t="s">
        <v>450</v>
      </c>
      <c r="M403" s="62" t="s">
        <v>451</v>
      </c>
      <c r="N403" s="62" t="s">
        <v>446</v>
      </c>
      <c r="O403" s="62" t="s">
        <v>476</v>
      </c>
      <c r="P403" s="81">
        <v>41086</v>
      </c>
      <c r="Q403" s="62" t="s">
        <v>177</v>
      </c>
      <c r="R403" s="62" t="s">
        <v>626</v>
      </c>
      <c r="S403" s="62" t="s">
        <v>627</v>
      </c>
      <c r="T403" s="81">
        <v>45235</v>
      </c>
      <c r="U403" s="81">
        <v>45262</v>
      </c>
      <c r="V403" s="62" t="s">
        <v>385</v>
      </c>
      <c r="W403" s="80">
        <v>0.02</v>
      </c>
      <c r="X403" s="82">
        <v>61</v>
      </c>
    </row>
    <row r="404" spans="1:24" s="1" customFormat="1">
      <c r="A404" s="62" t="s">
        <v>593</v>
      </c>
      <c r="B404" s="62" t="s">
        <v>605</v>
      </c>
      <c r="C404" s="62" t="s">
        <v>594</v>
      </c>
      <c r="D404" s="62" t="s">
        <v>595</v>
      </c>
      <c r="E404" s="62" t="s">
        <v>382</v>
      </c>
      <c r="F404" s="62" t="s">
        <v>654</v>
      </c>
      <c r="G404" s="62" t="s">
        <v>383</v>
      </c>
      <c r="H404" s="62" t="s">
        <v>623</v>
      </c>
      <c r="I404" s="62" t="s">
        <v>378</v>
      </c>
      <c r="J404" s="62" t="s">
        <v>653</v>
      </c>
      <c r="K404" s="62" t="s">
        <v>446</v>
      </c>
      <c r="L404" s="62" t="s">
        <v>450</v>
      </c>
      <c r="M404" s="62" t="s">
        <v>451</v>
      </c>
      <c r="N404" s="62" t="s">
        <v>446</v>
      </c>
      <c r="O404" s="62" t="s">
        <v>477</v>
      </c>
      <c r="P404" s="81">
        <v>41086</v>
      </c>
      <c r="Q404" s="62" t="s">
        <v>178</v>
      </c>
      <c r="R404" s="62" t="s">
        <v>626</v>
      </c>
      <c r="S404" s="62" t="s">
        <v>627</v>
      </c>
      <c r="T404" s="81">
        <v>45235</v>
      </c>
      <c r="U404" s="81">
        <v>45262</v>
      </c>
      <c r="V404" s="62" t="s">
        <v>385</v>
      </c>
      <c r="W404" s="80">
        <v>0.02</v>
      </c>
      <c r="X404" s="82">
        <v>59</v>
      </c>
    </row>
    <row r="405" spans="1:24" s="1" customFormat="1">
      <c r="A405" s="62" t="s">
        <v>593</v>
      </c>
      <c r="B405" s="62" t="s">
        <v>605</v>
      </c>
      <c r="C405" s="62" t="s">
        <v>594</v>
      </c>
      <c r="D405" s="62" t="s">
        <v>595</v>
      </c>
      <c r="E405" s="62" t="s">
        <v>382</v>
      </c>
      <c r="F405" s="62" t="s">
        <v>654</v>
      </c>
      <c r="G405" s="62" t="s">
        <v>383</v>
      </c>
      <c r="H405" s="62" t="s">
        <v>623</v>
      </c>
      <c r="I405" s="62" t="s">
        <v>378</v>
      </c>
      <c r="J405" s="62" t="s">
        <v>653</v>
      </c>
      <c r="K405" s="62" t="s">
        <v>446</v>
      </c>
      <c r="L405" s="62" t="s">
        <v>450</v>
      </c>
      <c r="M405" s="62" t="s">
        <v>451</v>
      </c>
      <c r="N405" s="62" t="s">
        <v>446</v>
      </c>
      <c r="O405" s="62" t="s">
        <v>478</v>
      </c>
      <c r="P405" s="81">
        <v>41086</v>
      </c>
      <c r="Q405" s="62" t="s">
        <v>179</v>
      </c>
      <c r="R405" s="62" t="s">
        <v>626</v>
      </c>
      <c r="S405" s="62" t="s">
        <v>627</v>
      </c>
      <c r="T405" s="81">
        <v>45235</v>
      </c>
      <c r="U405" s="81">
        <v>45262</v>
      </c>
      <c r="V405" s="62" t="s">
        <v>385</v>
      </c>
      <c r="W405" s="80">
        <v>0.02</v>
      </c>
      <c r="X405" s="82">
        <v>59</v>
      </c>
    </row>
    <row r="406" spans="1:24" s="1" customFormat="1">
      <c r="A406" s="62" t="s">
        <v>593</v>
      </c>
      <c r="B406" s="62" t="s">
        <v>605</v>
      </c>
      <c r="C406" s="62" t="s">
        <v>594</v>
      </c>
      <c r="D406" s="62" t="s">
        <v>595</v>
      </c>
      <c r="E406" s="62" t="s">
        <v>382</v>
      </c>
      <c r="F406" s="62" t="s">
        <v>654</v>
      </c>
      <c r="G406" s="62" t="s">
        <v>383</v>
      </c>
      <c r="H406" s="62" t="s">
        <v>623</v>
      </c>
      <c r="I406" s="62" t="s">
        <v>378</v>
      </c>
      <c r="J406" s="62" t="s">
        <v>653</v>
      </c>
      <c r="K406" s="62" t="s">
        <v>373</v>
      </c>
      <c r="L406" s="62" t="s">
        <v>453</v>
      </c>
      <c r="M406" s="62" t="s">
        <v>454</v>
      </c>
      <c r="N406" s="62" t="s">
        <v>373</v>
      </c>
      <c r="O406" s="62" t="s">
        <v>455</v>
      </c>
      <c r="P406" s="81">
        <v>40974</v>
      </c>
      <c r="Q406" s="62" t="s">
        <v>145</v>
      </c>
      <c r="R406" s="62" t="s">
        <v>626</v>
      </c>
      <c r="S406" s="62" t="s">
        <v>627</v>
      </c>
      <c r="T406" s="81">
        <v>45235</v>
      </c>
      <c r="U406" s="81">
        <v>45262</v>
      </c>
      <c r="V406" s="62" t="s">
        <v>385</v>
      </c>
      <c r="W406" s="80">
        <v>0</v>
      </c>
      <c r="X406" s="82">
        <v>1</v>
      </c>
    </row>
    <row r="407" spans="1:24" s="1" customFormat="1">
      <c r="A407" s="62" t="s">
        <v>593</v>
      </c>
      <c r="B407" s="62" t="s">
        <v>605</v>
      </c>
      <c r="C407" s="62" t="s">
        <v>594</v>
      </c>
      <c r="D407" s="62" t="s">
        <v>595</v>
      </c>
      <c r="E407" s="62" t="s">
        <v>382</v>
      </c>
      <c r="F407" s="62" t="s">
        <v>654</v>
      </c>
      <c r="G407" s="62" t="s">
        <v>383</v>
      </c>
      <c r="H407" s="62" t="s">
        <v>623</v>
      </c>
      <c r="I407" s="62" t="s">
        <v>378</v>
      </c>
      <c r="J407" s="62" t="s">
        <v>653</v>
      </c>
      <c r="K407" s="62" t="s">
        <v>373</v>
      </c>
      <c r="L407" s="62" t="s">
        <v>453</v>
      </c>
      <c r="M407" s="62" t="s">
        <v>454</v>
      </c>
      <c r="N407" s="62" t="s">
        <v>373</v>
      </c>
      <c r="O407" s="62" t="s">
        <v>461</v>
      </c>
      <c r="P407" s="81">
        <v>40974</v>
      </c>
      <c r="Q407" s="62" t="s">
        <v>151</v>
      </c>
      <c r="R407" s="62" t="s">
        <v>626</v>
      </c>
      <c r="S407" s="62" t="s">
        <v>627</v>
      </c>
      <c r="T407" s="81">
        <v>45235</v>
      </c>
      <c r="U407" s="81">
        <v>45262</v>
      </c>
      <c r="V407" s="62" t="s">
        <v>385</v>
      </c>
      <c r="W407" s="80">
        <v>0</v>
      </c>
      <c r="X407" s="82">
        <v>2</v>
      </c>
    </row>
    <row r="408" spans="1:24" s="1" customFormat="1">
      <c r="A408" s="62" t="s">
        <v>593</v>
      </c>
      <c r="B408" s="62" t="s">
        <v>605</v>
      </c>
      <c r="C408" s="62" t="s">
        <v>594</v>
      </c>
      <c r="D408" s="62" t="s">
        <v>595</v>
      </c>
      <c r="E408" s="62" t="s">
        <v>382</v>
      </c>
      <c r="F408" s="62" t="s">
        <v>654</v>
      </c>
      <c r="G408" s="62" t="s">
        <v>383</v>
      </c>
      <c r="H408" s="62" t="s">
        <v>623</v>
      </c>
      <c r="I408" s="62" t="s">
        <v>378</v>
      </c>
      <c r="J408" s="62" t="s">
        <v>653</v>
      </c>
      <c r="K408" s="62" t="s">
        <v>373</v>
      </c>
      <c r="L408" s="62" t="s">
        <v>453</v>
      </c>
      <c r="M408" s="62" t="s">
        <v>454</v>
      </c>
      <c r="N408" s="62" t="s">
        <v>373</v>
      </c>
      <c r="O408" s="62" t="s">
        <v>464</v>
      </c>
      <c r="P408" s="81">
        <v>40974</v>
      </c>
      <c r="Q408" s="62" t="s">
        <v>155</v>
      </c>
      <c r="R408" s="62" t="s">
        <v>626</v>
      </c>
      <c r="S408" s="62" t="s">
        <v>627</v>
      </c>
      <c r="T408" s="81">
        <v>45235</v>
      </c>
      <c r="U408" s="81">
        <v>45262</v>
      </c>
      <c r="V408" s="62" t="s">
        <v>385</v>
      </c>
      <c r="W408" s="80">
        <v>0</v>
      </c>
      <c r="X408" s="82">
        <v>2</v>
      </c>
    </row>
    <row r="409" spans="1:24" s="1" customFormat="1">
      <c r="A409" s="62" t="s">
        <v>593</v>
      </c>
      <c r="B409" s="62" t="s">
        <v>605</v>
      </c>
      <c r="C409" s="62" t="s">
        <v>594</v>
      </c>
      <c r="D409" s="62" t="s">
        <v>595</v>
      </c>
      <c r="E409" s="62" t="s">
        <v>415</v>
      </c>
      <c r="F409" s="62" t="s">
        <v>655</v>
      </c>
      <c r="G409" s="62" t="s">
        <v>399</v>
      </c>
      <c r="H409" s="62" t="s">
        <v>398</v>
      </c>
      <c r="I409" s="62" t="s">
        <v>378</v>
      </c>
      <c r="J409" s="62" t="s">
        <v>653</v>
      </c>
      <c r="K409" s="62" t="s">
        <v>52</v>
      </c>
      <c r="L409" s="62" t="s">
        <v>441</v>
      </c>
      <c r="M409" s="62" t="s">
        <v>442</v>
      </c>
      <c r="N409" s="62" t="s">
        <v>52</v>
      </c>
      <c r="O409" s="62" t="s">
        <v>443</v>
      </c>
      <c r="P409" s="81">
        <v>40603</v>
      </c>
      <c r="Q409" s="62" t="s">
        <v>102</v>
      </c>
      <c r="R409" s="62" t="s">
        <v>626</v>
      </c>
      <c r="S409" s="62" t="s">
        <v>627</v>
      </c>
      <c r="T409" s="81">
        <v>45078</v>
      </c>
      <c r="U409" s="81">
        <v>45107</v>
      </c>
      <c r="V409" s="62" t="s">
        <v>261</v>
      </c>
      <c r="W409" s="80">
        <v>0.03</v>
      </c>
      <c r="X409" s="82">
        <v>2</v>
      </c>
    </row>
    <row r="410" spans="1:24" s="1" customFormat="1">
      <c r="A410" s="62" t="s">
        <v>593</v>
      </c>
      <c r="B410" s="62" t="s">
        <v>605</v>
      </c>
      <c r="C410" s="62" t="s">
        <v>594</v>
      </c>
      <c r="D410" s="62" t="s">
        <v>595</v>
      </c>
      <c r="E410" s="62" t="s">
        <v>415</v>
      </c>
      <c r="F410" s="62" t="s">
        <v>655</v>
      </c>
      <c r="G410" s="62" t="s">
        <v>399</v>
      </c>
      <c r="H410" s="62" t="s">
        <v>398</v>
      </c>
      <c r="I410" s="62" t="s">
        <v>378</v>
      </c>
      <c r="J410" s="62" t="s">
        <v>653</v>
      </c>
      <c r="K410" s="62" t="s">
        <v>52</v>
      </c>
      <c r="L410" s="62" t="s">
        <v>441</v>
      </c>
      <c r="M410" s="62" t="s">
        <v>442</v>
      </c>
      <c r="N410" s="62" t="s">
        <v>52</v>
      </c>
      <c r="O410" s="62" t="s">
        <v>444</v>
      </c>
      <c r="P410" s="81">
        <v>40603</v>
      </c>
      <c r="Q410" s="62" t="s">
        <v>103</v>
      </c>
      <c r="R410" s="62" t="s">
        <v>626</v>
      </c>
      <c r="S410" s="62" t="s">
        <v>627</v>
      </c>
      <c r="T410" s="81">
        <v>45078</v>
      </c>
      <c r="U410" s="81">
        <v>45107</v>
      </c>
      <c r="V410" s="62" t="s">
        <v>261</v>
      </c>
      <c r="W410" s="80">
        <v>0.03</v>
      </c>
      <c r="X410" s="82">
        <v>2</v>
      </c>
    </row>
    <row r="411" spans="1:24" s="1" customFormat="1">
      <c r="A411" s="62" t="s">
        <v>593</v>
      </c>
      <c r="B411" s="62" t="s">
        <v>605</v>
      </c>
      <c r="C411" s="62" t="s">
        <v>594</v>
      </c>
      <c r="D411" s="62" t="s">
        <v>595</v>
      </c>
      <c r="E411" s="62" t="s">
        <v>415</v>
      </c>
      <c r="F411" s="62" t="s">
        <v>655</v>
      </c>
      <c r="G411" s="62" t="s">
        <v>399</v>
      </c>
      <c r="H411" s="62" t="s">
        <v>398</v>
      </c>
      <c r="I411" s="62" t="s">
        <v>378</v>
      </c>
      <c r="J411" s="62" t="s">
        <v>653</v>
      </c>
      <c r="K411" s="62" t="s">
        <v>53</v>
      </c>
      <c r="L411" s="62" t="s">
        <v>401</v>
      </c>
      <c r="M411" s="62" t="s">
        <v>402</v>
      </c>
      <c r="N411" s="62" t="s">
        <v>53</v>
      </c>
      <c r="O411" s="62" t="s">
        <v>445</v>
      </c>
      <c r="P411" s="81">
        <v>40636</v>
      </c>
      <c r="Q411" s="62" t="s">
        <v>121</v>
      </c>
      <c r="R411" s="62" t="s">
        <v>626</v>
      </c>
      <c r="S411" s="62" t="s">
        <v>627</v>
      </c>
      <c r="T411" s="81">
        <v>45078</v>
      </c>
      <c r="U411" s="81">
        <v>45107</v>
      </c>
      <c r="V411" s="62" t="s">
        <v>416</v>
      </c>
      <c r="W411" s="80">
        <v>0.02</v>
      </c>
      <c r="X411" s="82">
        <v>1</v>
      </c>
    </row>
    <row r="412" spans="1:24" s="1" customFormat="1">
      <c r="A412" s="62" t="s">
        <v>593</v>
      </c>
      <c r="B412" s="62" t="s">
        <v>605</v>
      </c>
      <c r="C412" s="62" t="s">
        <v>594</v>
      </c>
      <c r="D412" s="62" t="s">
        <v>595</v>
      </c>
      <c r="E412" s="62" t="s">
        <v>415</v>
      </c>
      <c r="F412" s="62" t="s">
        <v>655</v>
      </c>
      <c r="G412" s="62" t="s">
        <v>399</v>
      </c>
      <c r="H412" s="62" t="s">
        <v>398</v>
      </c>
      <c r="I412" s="62" t="s">
        <v>378</v>
      </c>
      <c r="J412" s="62" t="s">
        <v>653</v>
      </c>
      <c r="K412" s="62" t="s">
        <v>53</v>
      </c>
      <c r="L412" s="62" t="s">
        <v>401</v>
      </c>
      <c r="M412" s="62" t="s">
        <v>402</v>
      </c>
      <c r="N412" s="62" t="s">
        <v>53</v>
      </c>
      <c r="O412" s="62" t="s">
        <v>445</v>
      </c>
      <c r="P412" s="81">
        <v>40636</v>
      </c>
      <c r="Q412" s="62" t="s">
        <v>121</v>
      </c>
      <c r="R412" s="62" t="s">
        <v>626</v>
      </c>
      <c r="S412" s="62" t="s">
        <v>627</v>
      </c>
      <c r="T412" s="81">
        <v>45047</v>
      </c>
      <c r="U412" s="81">
        <v>45077</v>
      </c>
      <c r="V412" s="62" t="s">
        <v>261</v>
      </c>
      <c r="W412" s="80">
        <v>0.03</v>
      </c>
      <c r="X412" s="82">
        <v>2</v>
      </c>
    </row>
    <row r="413" spans="1:24" s="1" customFormat="1">
      <c r="A413" s="62" t="s">
        <v>593</v>
      </c>
      <c r="B413" s="62" t="s">
        <v>605</v>
      </c>
      <c r="C413" s="62" t="s">
        <v>594</v>
      </c>
      <c r="D413" s="62" t="s">
        <v>595</v>
      </c>
      <c r="E413" s="62" t="s">
        <v>415</v>
      </c>
      <c r="F413" s="62" t="s">
        <v>655</v>
      </c>
      <c r="G413" s="62" t="s">
        <v>399</v>
      </c>
      <c r="H413" s="62" t="s">
        <v>398</v>
      </c>
      <c r="I413" s="62" t="s">
        <v>378</v>
      </c>
      <c r="J413" s="62" t="s">
        <v>653</v>
      </c>
      <c r="K413" s="62" t="s">
        <v>53</v>
      </c>
      <c r="L413" s="62" t="s">
        <v>401</v>
      </c>
      <c r="M413" s="62" t="s">
        <v>402</v>
      </c>
      <c r="N413" s="62" t="s">
        <v>53</v>
      </c>
      <c r="O413" s="62" t="s">
        <v>445</v>
      </c>
      <c r="P413" s="81">
        <v>40636</v>
      </c>
      <c r="Q413" s="62" t="s">
        <v>121</v>
      </c>
      <c r="R413" s="62" t="s">
        <v>626</v>
      </c>
      <c r="S413" s="62" t="s">
        <v>627</v>
      </c>
      <c r="T413" s="81">
        <v>45017</v>
      </c>
      <c r="U413" s="81">
        <v>45046</v>
      </c>
      <c r="V413" s="62" t="s">
        <v>261</v>
      </c>
      <c r="W413" s="80">
        <v>0.01</v>
      </c>
      <c r="X413" s="82">
        <v>1</v>
      </c>
    </row>
    <row r="414" spans="1:24" s="1" customFormat="1">
      <c r="A414" s="62" t="s">
        <v>593</v>
      </c>
      <c r="B414" s="62" t="s">
        <v>605</v>
      </c>
      <c r="C414" s="62" t="s">
        <v>594</v>
      </c>
      <c r="D414" s="62" t="s">
        <v>595</v>
      </c>
      <c r="E414" s="62" t="s">
        <v>415</v>
      </c>
      <c r="F414" s="62" t="s">
        <v>655</v>
      </c>
      <c r="G414" s="62" t="s">
        <v>399</v>
      </c>
      <c r="H414" s="62" t="s">
        <v>398</v>
      </c>
      <c r="I414" s="62" t="s">
        <v>378</v>
      </c>
      <c r="J414" s="62" t="s">
        <v>653</v>
      </c>
      <c r="K414" s="62" t="s">
        <v>446</v>
      </c>
      <c r="L414" s="62" t="s">
        <v>447</v>
      </c>
      <c r="M414" s="62" t="s">
        <v>448</v>
      </c>
      <c r="N414" s="62" t="s">
        <v>446</v>
      </c>
      <c r="O414" s="62" t="s">
        <v>472</v>
      </c>
      <c r="P414" s="81">
        <v>40715</v>
      </c>
      <c r="Q414" s="62" t="s">
        <v>190</v>
      </c>
      <c r="R414" s="62" t="s">
        <v>626</v>
      </c>
      <c r="S414" s="62" t="s">
        <v>627</v>
      </c>
      <c r="T414" s="81">
        <v>45078</v>
      </c>
      <c r="U414" s="81">
        <v>45107</v>
      </c>
      <c r="V414" s="62" t="s">
        <v>261</v>
      </c>
      <c r="W414" s="80">
        <v>0.01</v>
      </c>
      <c r="X414" s="82">
        <v>1</v>
      </c>
    </row>
    <row r="415" spans="1:24" s="1" customFormat="1">
      <c r="A415" s="62" t="s">
        <v>593</v>
      </c>
      <c r="B415" s="62" t="s">
        <v>605</v>
      </c>
      <c r="C415" s="62" t="s">
        <v>594</v>
      </c>
      <c r="D415" s="62" t="s">
        <v>595</v>
      </c>
      <c r="E415" s="62" t="s">
        <v>415</v>
      </c>
      <c r="F415" s="62" t="s">
        <v>655</v>
      </c>
      <c r="G415" s="62" t="s">
        <v>399</v>
      </c>
      <c r="H415" s="62" t="s">
        <v>398</v>
      </c>
      <c r="I415" s="62" t="s">
        <v>378</v>
      </c>
      <c r="J415" s="62" t="s">
        <v>653</v>
      </c>
      <c r="K415" s="62" t="s">
        <v>373</v>
      </c>
      <c r="L415" s="62" t="s">
        <v>453</v>
      </c>
      <c r="M415" s="62" t="s">
        <v>454</v>
      </c>
      <c r="N415" s="62" t="s">
        <v>373</v>
      </c>
      <c r="O415" s="62" t="s">
        <v>455</v>
      </c>
      <c r="P415" s="81">
        <v>40974</v>
      </c>
      <c r="Q415" s="62" t="s">
        <v>145</v>
      </c>
      <c r="R415" s="62" t="s">
        <v>626</v>
      </c>
      <c r="S415" s="62" t="s">
        <v>627</v>
      </c>
      <c r="T415" s="81">
        <v>45200</v>
      </c>
      <c r="U415" s="81">
        <v>45230</v>
      </c>
      <c r="V415" s="62" t="s">
        <v>261</v>
      </c>
      <c r="W415" s="80">
        <v>0.01</v>
      </c>
      <c r="X415" s="82">
        <v>1</v>
      </c>
    </row>
    <row r="416" spans="1:24" s="1" customFormat="1">
      <c r="A416" s="62" t="s">
        <v>593</v>
      </c>
      <c r="B416" s="62" t="s">
        <v>605</v>
      </c>
      <c r="C416" s="62" t="s">
        <v>594</v>
      </c>
      <c r="D416" s="62" t="s">
        <v>595</v>
      </c>
      <c r="E416" s="62" t="s">
        <v>415</v>
      </c>
      <c r="F416" s="62" t="s">
        <v>655</v>
      </c>
      <c r="G416" s="62" t="s">
        <v>399</v>
      </c>
      <c r="H416" s="62" t="s">
        <v>398</v>
      </c>
      <c r="I416" s="62" t="s">
        <v>378</v>
      </c>
      <c r="J416" s="62" t="s">
        <v>653</v>
      </c>
      <c r="K416" s="62" t="s">
        <v>373</v>
      </c>
      <c r="L416" s="62" t="s">
        <v>453</v>
      </c>
      <c r="M416" s="62" t="s">
        <v>454</v>
      </c>
      <c r="N416" s="62" t="s">
        <v>373</v>
      </c>
      <c r="O416" s="62" t="s">
        <v>455</v>
      </c>
      <c r="P416" s="81">
        <v>40974</v>
      </c>
      <c r="Q416" s="62" t="s">
        <v>145</v>
      </c>
      <c r="R416" s="62" t="s">
        <v>626</v>
      </c>
      <c r="S416" s="62" t="s">
        <v>627</v>
      </c>
      <c r="T416" s="81">
        <v>45108</v>
      </c>
      <c r="U416" s="81">
        <v>45138</v>
      </c>
      <c r="V416" s="62" t="s">
        <v>261</v>
      </c>
      <c r="W416" s="80">
        <v>0.01</v>
      </c>
      <c r="X416" s="82">
        <v>1</v>
      </c>
    </row>
    <row r="417" spans="1:24" s="1" customFormat="1">
      <c r="A417" s="62" t="s">
        <v>593</v>
      </c>
      <c r="B417" s="62" t="s">
        <v>605</v>
      </c>
      <c r="C417" s="62" t="s">
        <v>594</v>
      </c>
      <c r="D417" s="62" t="s">
        <v>595</v>
      </c>
      <c r="E417" s="62" t="s">
        <v>415</v>
      </c>
      <c r="F417" s="62" t="s">
        <v>655</v>
      </c>
      <c r="G417" s="62" t="s">
        <v>399</v>
      </c>
      <c r="H417" s="62" t="s">
        <v>398</v>
      </c>
      <c r="I417" s="62" t="s">
        <v>378</v>
      </c>
      <c r="J417" s="62" t="s">
        <v>653</v>
      </c>
      <c r="K417" s="62" t="s">
        <v>373</v>
      </c>
      <c r="L417" s="62" t="s">
        <v>453</v>
      </c>
      <c r="M417" s="62" t="s">
        <v>454</v>
      </c>
      <c r="N417" s="62" t="s">
        <v>373</v>
      </c>
      <c r="O417" s="62" t="s">
        <v>455</v>
      </c>
      <c r="P417" s="81">
        <v>40974</v>
      </c>
      <c r="Q417" s="62" t="s">
        <v>145</v>
      </c>
      <c r="R417" s="62" t="s">
        <v>626</v>
      </c>
      <c r="S417" s="62" t="s">
        <v>627</v>
      </c>
      <c r="T417" s="81">
        <v>45078</v>
      </c>
      <c r="U417" s="81">
        <v>45107</v>
      </c>
      <c r="V417" s="62" t="s">
        <v>261</v>
      </c>
      <c r="W417" s="80">
        <v>0.01</v>
      </c>
      <c r="X417" s="82">
        <v>1</v>
      </c>
    </row>
    <row r="418" spans="1:24" s="1" customFormat="1">
      <c r="A418" s="62" t="s">
        <v>593</v>
      </c>
      <c r="B418" s="62" t="s">
        <v>605</v>
      </c>
      <c r="C418" s="62" t="s">
        <v>594</v>
      </c>
      <c r="D418" s="62" t="s">
        <v>595</v>
      </c>
      <c r="E418" s="62" t="s">
        <v>415</v>
      </c>
      <c r="F418" s="62" t="s">
        <v>655</v>
      </c>
      <c r="G418" s="62" t="s">
        <v>399</v>
      </c>
      <c r="H418" s="62" t="s">
        <v>398</v>
      </c>
      <c r="I418" s="62" t="s">
        <v>378</v>
      </c>
      <c r="J418" s="62" t="s">
        <v>653</v>
      </c>
      <c r="K418" s="62" t="s">
        <v>373</v>
      </c>
      <c r="L418" s="62" t="s">
        <v>453</v>
      </c>
      <c r="M418" s="62" t="s">
        <v>454</v>
      </c>
      <c r="N418" s="62" t="s">
        <v>373</v>
      </c>
      <c r="O418" s="62" t="s">
        <v>455</v>
      </c>
      <c r="P418" s="81">
        <v>40974</v>
      </c>
      <c r="Q418" s="62" t="s">
        <v>145</v>
      </c>
      <c r="R418" s="62" t="s">
        <v>626</v>
      </c>
      <c r="S418" s="62" t="s">
        <v>627</v>
      </c>
      <c r="T418" s="81">
        <v>45047</v>
      </c>
      <c r="U418" s="81">
        <v>45077</v>
      </c>
      <c r="V418" s="62" t="s">
        <v>261</v>
      </c>
      <c r="W418" s="80">
        <v>0.03</v>
      </c>
      <c r="X418" s="82">
        <v>2</v>
      </c>
    </row>
    <row r="419" spans="1:24" s="1" customFormat="1">
      <c r="A419" s="62" t="s">
        <v>593</v>
      </c>
      <c r="B419" s="62" t="s">
        <v>605</v>
      </c>
      <c r="C419" s="62" t="s">
        <v>594</v>
      </c>
      <c r="D419" s="62" t="s">
        <v>595</v>
      </c>
      <c r="E419" s="62" t="s">
        <v>415</v>
      </c>
      <c r="F419" s="62" t="s">
        <v>655</v>
      </c>
      <c r="G419" s="62" t="s">
        <v>399</v>
      </c>
      <c r="H419" s="62" t="s">
        <v>398</v>
      </c>
      <c r="I419" s="62" t="s">
        <v>378</v>
      </c>
      <c r="J419" s="62" t="s">
        <v>653</v>
      </c>
      <c r="K419" s="62" t="s">
        <v>373</v>
      </c>
      <c r="L419" s="62" t="s">
        <v>453</v>
      </c>
      <c r="M419" s="62" t="s">
        <v>454</v>
      </c>
      <c r="N419" s="62" t="s">
        <v>373</v>
      </c>
      <c r="O419" s="62" t="s">
        <v>455</v>
      </c>
      <c r="P419" s="81">
        <v>40974</v>
      </c>
      <c r="Q419" s="62" t="s">
        <v>145</v>
      </c>
      <c r="R419" s="62" t="s">
        <v>626</v>
      </c>
      <c r="S419" s="62" t="s">
        <v>627</v>
      </c>
      <c r="T419" s="81">
        <v>45017</v>
      </c>
      <c r="U419" s="81">
        <v>45046</v>
      </c>
      <c r="V419" s="62" t="s">
        <v>261</v>
      </c>
      <c r="W419" s="80">
        <v>0.02</v>
      </c>
      <c r="X419" s="82">
        <v>2</v>
      </c>
    </row>
    <row r="420" spans="1:24" s="1" customFormat="1">
      <c r="A420" s="62" t="s">
        <v>593</v>
      </c>
      <c r="B420" s="62" t="s">
        <v>605</v>
      </c>
      <c r="C420" s="62" t="s">
        <v>594</v>
      </c>
      <c r="D420" s="62" t="s">
        <v>595</v>
      </c>
      <c r="E420" s="62" t="s">
        <v>415</v>
      </c>
      <c r="F420" s="62" t="s">
        <v>655</v>
      </c>
      <c r="G420" s="62" t="s">
        <v>399</v>
      </c>
      <c r="H420" s="62" t="s">
        <v>398</v>
      </c>
      <c r="I420" s="62" t="s">
        <v>378</v>
      </c>
      <c r="J420" s="62" t="s">
        <v>653</v>
      </c>
      <c r="K420" s="62" t="s">
        <v>373</v>
      </c>
      <c r="L420" s="62" t="s">
        <v>453</v>
      </c>
      <c r="M420" s="62" t="s">
        <v>454</v>
      </c>
      <c r="N420" s="62" t="s">
        <v>373</v>
      </c>
      <c r="O420" s="62" t="s">
        <v>456</v>
      </c>
      <c r="P420" s="81">
        <v>40974</v>
      </c>
      <c r="Q420" s="62" t="s">
        <v>146</v>
      </c>
      <c r="R420" s="62" t="s">
        <v>626</v>
      </c>
      <c r="S420" s="62" t="s">
        <v>627</v>
      </c>
      <c r="T420" s="81">
        <v>45200</v>
      </c>
      <c r="U420" s="81">
        <v>45230</v>
      </c>
      <c r="V420" s="62" t="s">
        <v>261</v>
      </c>
      <c r="W420" s="80">
        <v>0.05</v>
      </c>
      <c r="X420" s="82">
        <v>4</v>
      </c>
    </row>
    <row r="421" spans="1:24" s="1" customFormat="1">
      <c r="A421" s="62" t="s">
        <v>593</v>
      </c>
      <c r="B421" s="62" t="s">
        <v>605</v>
      </c>
      <c r="C421" s="62" t="s">
        <v>594</v>
      </c>
      <c r="D421" s="62" t="s">
        <v>595</v>
      </c>
      <c r="E421" s="62" t="s">
        <v>415</v>
      </c>
      <c r="F421" s="62" t="s">
        <v>655</v>
      </c>
      <c r="G421" s="62" t="s">
        <v>399</v>
      </c>
      <c r="H421" s="62" t="s">
        <v>398</v>
      </c>
      <c r="I421" s="62" t="s">
        <v>378</v>
      </c>
      <c r="J421" s="62" t="s">
        <v>653</v>
      </c>
      <c r="K421" s="62" t="s">
        <v>373</v>
      </c>
      <c r="L421" s="62" t="s">
        <v>453</v>
      </c>
      <c r="M421" s="62" t="s">
        <v>454</v>
      </c>
      <c r="N421" s="62" t="s">
        <v>373</v>
      </c>
      <c r="O421" s="62" t="s">
        <v>457</v>
      </c>
      <c r="P421" s="81">
        <v>40974</v>
      </c>
      <c r="Q421" s="62" t="s">
        <v>147</v>
      </c>
      <c r="R421" s="62" t="s">
        <v>626</v>
      </c>
      <c r="S421" s="62" t="s">
        <v>627</v>
      </c>
      <c r="T421" s="81">
        <v>45200</v>
      </c>
      <c r="U421" s="81">
        <v>45230</v>
      </c>
      <c r="V421" s="62" t="s">
        <v>261</v>
      </c>
      <c r="W421" s="80">
        <v>0.01</v>
      </c>
      <c r="X421" s="82">
        <v>1</v>
      </c>
    </row>
    <row r="422" spans="1:24" s="1" customFormat="1">
      <c r="A422" s="62" t="s">
        <v>593</v>
      </c>
      <c r="B422" s="62" t="s">
        <v>605</v>
      </c>
      <c r="C422" s="62" t="s">
        <v>594</v>
      </c>
      <c r="D422" s="62" t="s">
        <v>595</v>
      </c>
      <c r="E422" s="62" t="s">
        <v>415</v>
      </c>
      <c r="F422" s="62" t="s">
        <v>655</v>
      </c>
      <c r="G422" s="62" t="s">
        <v>399</v>
      </c>
      <c r="H422" s="62" t="s">
        <v>398</v>
      </c>
      <c r="I422" s="62" t="s">
        <v>378</v>
      </c>
      <c r="J422" s="62" t="s">
        <v>653</v>
      </c>
      <c r="K422" s="62" t="s">
        <v>373</v>
      </c>
      <c r="L422" s="62" t="s">
        <v>453</v>
      </c>
      <c r="M422" s="62" t="s">
        <v>454</v>
      </c>
      <c r="N422" s="62" t="s">
        <v>373</v>
      </c>
      <c r="O422" s="62" t="s">
        <v>457</v>
      </c>
      <c r="P422" s="81">
        <v>40974</v>
      </c>
      <c r="Q422" s="62" t="s">
        <v>147</v>
      </c>
      <c r="R422" s="62" t="s">
        <v>626</v>
      </c>
      <c r="S422" s="62" t="s">
        <v>627</v>
      </c>
      <c r="T422" s="81">
        <v>45108</v>
      </c>
      <c r="U422" s="81">
        <v>45138</v>
      </c>
      <c r="V422" s="62" t="s">
        <v>261</v>
      </c>
      <c r="W422" s="80">
        <v>0.01</v>
      </c>
      <c r="X422" s="82">
        <v>1</v>
      </c>
    </row>
    <row r="423" spans="1:24" s="1" customFormat="1">
      <c r="A423" s="62" t="s">
        <v>593</v>
      </c>
      <c r="B423" s="62" t="s">
        <v>605</v>
      </c>
      <c r="C423" s="62" t="s">
        <v>594</v>
      </c>
      <c r="D423" s="62" t="s">
        <v>595</v>
      </c>
      <c r="E423" s="62" t="s">
        <v>415</v>
      </c>
      <c r="F423" s="62" t="s">
        <v>655</v>
      </c>
      <c r="G423" s="62" t="s">
        <v>399</v>
      </c>
      <c r="H423" s="62" t="s">
        <v>398</v>
      </c>
      <c r="I423" s="62" t="s">
        <v>378</v>
      </c>
      <c r="J423" s="62" t="s">
        <v>653</v>
      </c>
      <c r="K423" s="62" t="s">
        <v>373</v>
      </c>
      <c r="L423" s="62" t="s">
        <v>453</v>
      </c>
      <c r="M423" s="62" t="s">
        <v>454</v>
      </c>
      <c r="N423" s="62" t="s">
        <v>373</v>
      </c>
      <c r="O423" s="62" t="s">
        <v>457</v>
      </c>
      <c r="P423" s="81">
        <v>40974</v>
      </c>
      <c r="Q423" s="62" t="s">
        <v>147</v>
      </c>
      <c r="R423" s="62" t="s">
        <v>626</v>
      </c>
      <c r="S423" s="62" t="s">
        <v>627</v>
      </c>
      <c r="T423" s="81">
        <v>45078</v>
      </c>
      <c r="U423" s="81">
        <v>45107</v>
      </c>
      <c r="V423" s="62" t="s">
        <v>261</v>
      </c>
      <c r="W423" s="80">
        <v>0.01</v>
      </c>
      <c r="X423" s="82">
        <v>1</v>
      </c>
    </row>
    <row r="424" spans="1:24" s="1" customFormat="1">
      <c r="A424" s="62" t="s">
        <v>593</v>
      </c>
      <c r="B424" s="62" t="s">
        <v>605</v>
      </c>
      <c r="C424" s="62" t="s">
        <v>594</v>
      </c>
      <c r="D424" s="62" t="s">
        <v>595</v>
      </c>
      <c r="E424" s="62" t="s">
        <v>415</v>
      </c>
      <c r="F424" s="62" t="s">
        <v>655</v>
      </c>
      <c r="G424" s="62" t="s">
        <v>399</v>
      </c>
      <c r="H424" s="62" t="s">
        <v>398</v>
      </c>
      <c r="I424" s="62" t="s">
        <v>378</v>
      </c>
      <c r="J424" s="62" t="s">
        <v>653</v>
      </c>
      <c r="K424" s="62" t="s">
        <v>373</v>
      </c>
      <c r="L424" s="62" t="s">
        <v>453</v>
      </c>
      <c r="M424" s="62" t="s">
        <v>454</v>
      </c>
      <c r="N424" s="62" t="s">
        <v>373</v>
      </c>
      <c r="O424" s="62" t="s">
        <v>457</v>
      </c>
      <c r="P424" s="81">
        <v>40974</v>
      </c>
      <c r="Q424" s="62" t="s">
        <v>147</v>
      </c>
      <c r="R424" s="62" t="s">
        <v>626</v>
      </c>
      <c r="S424" s="62" t="s">
        <v>627</v>
      </c>
      <c r="T424" s="81">
        <v>45047</v>
      </c>
      <c r="U424" s="81">
        <v>45077</v>
      </c>
      <c r="V424" s="62" t="s">
        <v>261</v>
      </c>
      <c r="W424" s="80">
        <v>0.01</v>
      </c>
      <c r="X424" s="82">
        <v>1</v>
      </c>
    </row>
    <row r="425" spans="1:24" s="1" customFormat="1">
      <c r="A425" s="62" t="s">
        <v>593</v>
      </c>
      <c r="B425" s="62" t="s">
        <v>605</v>
      </c>
      <c r="C425" s="62" t="s">
        <v>594</v>
      </c>
      <c r="D425" s="62" t="s">
        <v>595</v>
      </c>
      <c r="E425" s="62" t="s">
        <v>415</v>
      </c>
      <c r="F425" s="62" t="s">
        <v>655</v>
      </c>
      <c r="G425" s="62" t="s">
        <v>399</v>
      </c>
      <c r="H425" s="62" t="s">
        <v>398</v>
      </c>
      <c r="I425" s="62" t="s">
        <v>378</v>
      </c>
      <c r="J425" s="62" t="s">
        <v>653</v>
      </c>
      <c r="K425" s="62" t="s">
        <v>373</v>
      </c>
      <c r="L425" s="62" t="s">
        <v>453</v>
      </c>
      <c r="M425" s="62" t="s">
        <v>454</v>
      </c>
      <c r="N425" s="62" t="s">
        <v>373</v>
      </c>
      <c r="O425" s="62" t="s">
        <v>457</v>
      </c>
      <c r="P425" s="81">
        <v>40974</v>
      </c>
      <c r="Q425" s="62" t="s">
        <v>147</v>
      </c>
      <c r="R425" s="62" t="s">
        <v>626</v>
      </c>
      <c r="S425" s="62" t="s">
        <v>627</v>
      </c>
      <c r="T425" s="81">
        <v>45017</v>
      </c>
      <c r="U425" s="81">
        <v>45046</v>
      </c>
      <c r="V425" s="62" t="s">
        <v>261</v>
      </c>
      <c r="W425" s="80">
        <v>0.01</v>
      </c>
      <c r="X425" s="82">
        <v>1</v>
      </c>
    </row>
    <row r="426" spans="1:24" s="1" customFormat="1">
      <c r="A426" s="62" t="s">
        <v>593</v>
      </c>
      <c r="B426" s="62" t="s">
        <v>605</v>
      </c>
      <c r="C426" s="62" t="s">
        <v>594</v>
      </c>
      <c r="D426" s="62" t="s">
        <v>595</v>
      </c>
      <c r="E426" s="62" t="s">
        <v>415</v>
      </c>
      <c r="F426" s="62" t="s">
        <v>655</v>
      </c>
      <c r="G426" s="62" t="s">
        <v>399</v>
      </c>
      <c r="H426" s="62" t="s">
        <v>398</v>
      </c>
      <c r="I426" s="62" t="s">
        <v>378</v>
      </c>
      <c r="J426" s="62" t="s">
        <v>653</v>
      </c>
      <c r="K426" s="62" t="s">
        <v>373</v>
      </c>
      <c r="L426" s="62" t="s">
        <v>453</v>
      </c>
      <c r="M426" s="62" t="s">
        <v>454</v>
      </c>
      <c r="N426" s="62" t="s">
        <v>373</v>
      </c>
      <c r="O426" s="62" t="s">
        <v>458</v>
      </c>
      <c r="P426" s="81">
        <v>40974</v>
      </c>
      <c r="Q426" s="62" t="s">
        <v>148</v>
      </c>
      <c r="R426" s="62" t="s">
        <v>626</v>
      </c>
      <c r="S426" s="62" t="s">
        <v>627</v>
      </c>
      <c r="T426" s="81">
        <v>45200</v>
      </c>
      <c r="U426" s="81">
        <v>45230</v>
      </c>
      <c r="V426" s="62" t="s">
        <v>261</v>
      </c>
      <c r="W426" s="80">
        <v>0.01</v>
      </c>
      <c r="X426" s="82">
        <v>1</v>
      </c>
    </row>
    <row r="427" spans="1:24" s="1" customFormat="1">
      <c r="A427" s="62" t="s">
        <v>593</v>
      </c>
      <c r="B427" s="62" t="s">
        <v>605</v>
      </c>
      <c r="C427" s="62" t="s">
        <v>594</v>
      </c>
      <c r="D427" s="62" t="s">
        <v>595</v>
      </c>
      <c r="E427" s="62" t="s">
        <v>415</v>
      </c>
      <c r="F427" s="62" t="s">
        <v>655</v>
      </c>
      <c r="G427" s="62" t="s">
        <v>399</v>
      </c>
      <c r="H427" s="62" t="s">
        <v>398</v>
      </c>
      <c r="I427" s="62" t="s">
        <v>378</v>
      </c>
      <c r="J427" s="62" t="s">
        <v>653</v>
      </c>
      <c r="K427" s="62" t="s">
        <v>373</v>
      </c>
      <c r="L427" s="62" t="s">
        <v>453</v>
      </c>
      <c r="M427" s="62" t="s">
        <v>454</v>
      </c>
      <c r="N427" s="62" t="s">
        <v>373</v>
      </c>
      <c r="O427" s="62" t="s">
        <v>458</v>
      </c>
      <c r="P427" s="81">
        <v>40974</v>
      </c>
      <c r="Q427" s="62" t="s">
        <v>148</v>
      </c>
      <c r="R427" s="62" t="s">
        <v>626</v>
      </c>
      <c r="S427" s="62" t="s">
        <v>627</v>
      </c>
      <c r="T427" s="81">
        <v>45047</v>
      </c>
      <c r="U427" s="81">
        <v>45077</v>
      </c>
      <c r="V427" s="62" t="s">
        <v>261</v>
      </c>
      <c r="W427" s="80">
        <v>0.01</v>
      </c>
      <c r="X427" s="82">
        <v>1</v>
      </c>
    </row>
    <row r="428" spans="1:24" s="1" customFormat="1">
      <c r="A428" s="62" t="s">
        <v>593</v>
      </c>
      <c r="B428" s="62" t="s">
        <v>605</v>
      </c>
      <c r="C428" s="62" t="s">
        <v>594</v>
      </c>
      <c r="D428" s="62" t="s">
        <v>595</v>
      </c>
      <c r="E428" s="62" t="s">
        <v>415</v>
      </c>
      <c r="F428" s="62" t="s">
        <v>655</v>
      </c>
      <c r="G428" s="62" t="s">
        <v>399</v>
      </c>
      <c r="H428" s="62" t="s">
        <v>398</v>
      </c>
      <c r="I428" s="62" t="s">
        <v>378</v>
      </c>
      <c r="J428" s="62" t="s">
        <v>653</v>
      </c>
      <c r="K428" s="62" t="s">
        <v>373</v>
      </c>
      <c r="L428" s="62" t="s">
        <v>453</v>
      </c>
      <c r="M428" s="62" t="s">
        <v>454</v>
      </c>
      <c r="N428" s="62" t="s">
        <v>373</v>
      </c>
      <c r="O428" s="62" t="s">
        <v>459</v>
      </c>
      <c r="P428" s="81">
        <v>40974</v>
      </c>
      <c r="Q428" s="62" t="s">
        <v>149</v>
      </c>
      <c r="R428" s="62" t="s">
        <v>626</v>
      </c>
      <c r="S428" s="62" t="s">
        <v>627</v>
      </c>
      <c r="T428" s="81">
        <v>45200</v>
      </c>
      <c r="U428" s="81">
        <v>45230</v>
      </c>
      <c r="V428" s="62" t="s">
        <v>261</v>
      </c>
      <c r="W428" s="80">
        <v>0.48</v>
      </c>
      <c r="X428" s="82">
        <v>37</v>
      </c>
    </row>
    <row r="429" spans="1:24" s="1" customFormat="1">
      <c r="A429" s="62" t="s">
        <v>593</v>
      </c>
      <c r="B429" s="62" t="s">
        <v>605</v>
      </c>
      <c r="C429" s="62" t="s">
        <v>594</v>
      </c>
      <c r="D429" s="62" t="s">
        <v>595</v>
      </c>
      <c r="E429" s="62" t="s">
        <v>415</v>
      </c>
      <c r="F429" s="62" t="s">
        <v>655</v>
      </c>
      <c r="G429" s="62" t="s">
        <v>399</v>
      </c>
      <c r="H429" s="62" t="s">
        <v>398</v>
      </c>
      <c r="I429" s="62" t="s">
        <v>378</v>
      </c>
      <c r="J429" s="62" t="s">
        <v>653</v>
      </c>
      <c r="K429" s="62" t="s">
        <v>373</v>
      </c>
      <c r="L429" s="62" t="s">
        <v>453</v>
      </c>
      <c r="M429" s="62" t="s">
        <v>454</v>
      </c>
      <c r="N429" s="62" t="s">
        <v>373</v>
      </c>
      <c r="O429" s="62" t="s">
        <v>459</v>
      </c>
      <c r="P429" s="81">
        <v>40974</v>
      </c>
      <c r="Q429" s="62" t="s">
        <v>149</v>
      </c>
      <c r="R429" s="62" t="s">
        <v>626</v>
      </c>
      <c r="S429" s="62" t="s">
        <v>627</v>
      </c>
      <c r="T429" s="81">
        <v>45108</v>
      </c>
      <c r="U429" s="81">
        <v>45138</v>
      </c>
      <c r="V429" s="62" t="s">
        <v>261</v>
      </c>
      <c r="W429" s="80">
        <v>0.41</v>
      </c>
      <c r="X429" s="82">
        <v>32</v>
      </c>
    </row>
    <row r="430" spans="1:24" s="1" customFormat="1">
      <c r="A430" s="62" t="s">
        <v>593</v>
      </c>
      <c r="B430" s="62" t="s">
        <v>605</v>
      </c>
      <c r="C430" s="62" t="s">
        <v>594</v>
      </c>
      <c r="D430" s="62" t="s">
        <v>595</v>
      </c>
      <c r="E430" s="62" t="s">
        <v>415</v>
      </c>
      <c r="F430" s="62" t="s">
        <v>655</v>
      </c>
      <c r="G430" s="62" t="s">
        <v>399</v>
      </c>
      <c r="H430" s="62" t="s">
        <v>398</v>
      </c>
      <c r="I430" s="62" t="s">
        <v>378</v>
      </c>
      <c r="J430" s="62" t="s">
        <v>653</v>
      </c>
      <c r="K430" s="62" t="s">
        <v>373</v>
      </c>
      <c r="L430" s="62" t="s">
        <v>453</v>
      </c>
      <c r="M430" s="62" t="s">
        <v>454</v>
      </c>
      <c r="N430" s="62" t="s">
        <v>373</v>
      </c>
      <c r="O430" s="62" t="s">
        <v>459</v>
      </c>
      <c r="P430" s="81">
        <v>40974</v>
      </c>
      <c r="Q430" s="62" t="s">
        <v>149</v>
      </c>
      <c r="R430" s="62" t="s">
        <v>626</v>
      </c>
      <c r="S430" s="62" t="s">
        <v>627</v>
      </c>
      <c r="T430" s="81">
        <v>45078</v>
      </c>
      <c r="U430" s="81">
        <v>45107</v>
      </c>
      <c r="V430" s="62" t="s">
        <v>261</v>
      </c>
      <c r="W430" s="80">
        <v>0.41</v>
      </c>
      <c r="X430" s="82">
        <v>32</v>
      </c>
    </row>
    <row r="431" spans="1:24" s="1" customFormat="1">
      <c r="A431" s="62" t="s">
        <v>593</v>
      </c>
      <c r="B431" s="62" t="s">
        <v>605</v>
      </c>
      <c r="C431" s="62" t="s">
        <v>594</v>
      </c>
      <c r="D431" s="62" t="s">
        <v>595</v>
      </c>
      <c r="E431" s="62" t="s">
        <v>415</v>
      </c>
      <c r="F431" s="62" t="s">
        <v>655</v>
      </c>
      <c r="G431" s="62" t="s">
        <v>399</v>
      </c>
      <c r="H431" s="62" t="s">
        <v>398</v>
      </c>
      <c r="I431" s="62" t="s">
        <v>378</v>
      </c>
      <c r="J431" s="62" t="s">
        <v>653</v>
      </c>
      <c r="K431" s="62" t="s">
        <v>373</v>
      </c>
      <c r="L431" s="62" t="s">
        <v>453</v>
      </c>
      <c r="M431" s="62" t="s">
        <v>454</v>
      </c>
      <c r="N431" s="62" t="s">
        <v>373</v>
      </c>
      <c r="O431" s="62" t="s">
        <v>459</v>
      </c>
      <c r="P431" s="81">
        <v>40974</v>
      </c>
      <c r="Q431" s="62" t="s">
        <v>149</v>
      </c>
      <c r="R431" s="62" t="s">
        <v>626</v>
      </c>
      <c r="S431" s="62" t="s">
        <v>627</v>
      </c>
      <c r="T431" s="81">
        <v>45047</v>
      </c>
      <c r="U431" s="81">
        <v>45077</v>
      </c>
      <c r="V431" s="62" t="s">
        <v>261</v>
      </c>
      <c r="W431" s="80">
        <v>0.42</v>
      </c>
      <c r="X431" s="82">
        <v>32</v>
      </c>
    </row>
    <row r="432" spans="1:24" s="1" customFormat="1">
      <c r="A432" s="62" t="s">
        <v>593</v>
      </c>
      <c r="B432" s="62" t="s">
        <v>605</v>
      </c>
      <c r="C432" s="62" t="s">
        <v>594</v>
      </c>
      <c r="D432" s="62" t="s">
        <v>595</v>
      </c>
      <c r="E432" s="62" t="s">
        <v>415</v>
      </c>
      <c r="F432" s="62" t="s">
        <v>655</v>
      </c>
      <c r="G432" s="62" t="s">
        <v>399</v>
      </c>
      <c r="H432" s="62" t="s">
        <v>398</v>
      </c>
      <c r="I432" s="62" t="s">
        <v>378</v>
      </c>
      <c r="J432" s="62" t="s">
        <v>653</v>
      </c>
      <c r="K432" s="62" t="s">
        <v>373</v>
      </c>
      <c r="L432" s="62" t="s">
        <v>453</v>
      </c>
      <c r="M432" s="62" t="s">
        <v>454</v>
      </c>
      <c r="N432" s="62" t="s">
        <v>373</v>
      </c>
      <c r="O432" s="62" t="s">
        <v>459</v>
      </c>
      <c r="P432" s="81">
        <v>40974</v>
      </c>
      <c r="Q432" s="62" t="s">
        <v>149</v>
      </c>
      <c r="R432" s="62" t="s">
        <v>626</v>
      </c>
      <c r="S432" s="62" t="s">
        <v>627</v>
      </c>
      <c r="T432" s="81">
        <v>45017</v>
      </c>
      <c r="U432" s="81">
        <v>45046</v>
      </c>
      <c r="V432" s="62" t="s">
        <v>261</v>
      </c>
      <c r="W432" s="80">
        <v>0.33</v>
      </c>
      <c r="X432" s="82">
        <v>25</v>
      </c>
    </row>
    <row r="433" spans="1:24" s="1" customFormat="1">
      <c r="A433" s="62" t="s">
        <v>593</v>
      </c>
      <c r="B433" s="62" t="s">
        <v>605</v>
      </c>
      <c r="C433" s="62" t="s">
        <v>594</v>
      </c>
      <c r="D433" s="62" t="s">
        <v>595</v>
      </c>
      <c r="E433" s="62" t="s">
        <v>415</v>
      </c>
      <c r="F433" s="62" t="s">
        <v>655</v>
      </c>
      <c r="G433" s="62" t="s">
        <v>399</v>
      </c>
      <c r="H433" s="62" t="s">
        <v>398</v>
      </c>
      <c r="I433" s="62" t="s">
        <v>378</v>
      </c>
      <c r="J433" s="62" t="s">
        <v>653</v>
      </c>
      <c r="K433" s="62" t="s">
        <v>373</v>
      </c>
      <c r="L433" s="62" t="s">
        <v>453</v>
      </c>
      <c r="M433" s="62" t="s">
        <v>454</v>
      </c>
      <c r="N433" s="62" t="s">
        <v>373</v>
      </c>
      <c r="O433" s="62" t="s">
        <v>460</v>
      </c>
      <c r="P433" s="81">
        <v>40974</v>
      </c>
      <c r="Q433" s="62" t="s">
        <v>150</v>
      </c>
      <c r="R433" s="62" t="s">
        <v>626</v>
      </c>
      <c r="S433" s="62" t="s">
        <v>627</v>
      </c>
      <c r="T433" s="81">
        <v>45200</v>
      </c>
      <c r="U433" s="81">
        <v>45230</v>
      </c>
      <c r="V433" s="62" t="s">
        <v>261</v>
      </c>
      <c r="W433" s="80">
        <v>0.09</v>
      </c>
      <c r="X433" s="82">
        <v>7</v>
      </c>
    </row>
    <row r="434" spans="1:24" s="1" customFormat="1">
      <c r="A434" s="62" t="s">
        <v>593</v>
      </c>
      <c r="B434" s="62" t="s">
        <v>605</v>
      </c>
      <c r="C434" s="62" t="s">
        <v>594</v>
      </c>
      <c r="D434" s="62" t="s">
        <v>595</v>
      </c>
      <c r="E434" s="62" t="s">
        <v>415</v>
      </c>
      <c r="F434" s="62" t="s">
        <v>655</v>
      </c>
      <c r="G434" s="62" t="s">
        <v>399</v>
      </c>
      <c r="H434" s="62" t="s">
        <v>398</v>
      </c>
      <c r="I434" s="62" t="s">
        <v>378</v>
      </c>
      <c r="J434" s="62" t="s">
        <v>653</v>
      </c>
      <c r="K434" s="62" t="s">
        <v>373</v>
      </c>
      <c r="L434" s="62" t="s">
        <v>453</v>
      </c>
      <c r="M434" s="62" t="s">
        <v>454</v>
      </c>
      <c r="N434" s="62" t="s">
        <v>373</v>
      </c>
      <c r="O434" s="62" t="s">
        <v>460</v>
      </c>
      <c r="P434" s="81">
        <v>40974</v>
      </c>
      <c r="Q434" s="62" t="s">
        <v>150</v>
      </c>
      <c r="R434" s="62" t="s">
        <v>626</v>
      </c>
      <c r="S434" s="62" t="s">
        <v>627</v>
      </c>
      <c r="T434" s="81">
        <v>45108</v>
      </c>
      <c r="U434" s="81">
        <v>45138</v>
      </c>
      <c r="V434" s="62" t="s">
        <v>261</v>
      </c>
      <c r="W434" s="80">
        <v>0.16</v>
      </c>
      <c r="X434" s="82">
        <v>12</v>
      </c>
    </row>
    <row r="435" spans="1:24" s="1" customFormat="1">
      <c r="A435" s="62" t="s">
        <v>593</v>
      </c>
      <c r="B435" s="62" t="s">
        <v>605</v>
      </c>
      <c r="C435" s="62" t="s">
        <v>594</v>
      </c>
      <c r="D435" s="62" t="s">
        <v>595</v>
      </c>
      <c r="E435" s="62" t="s">
        <v>415</v>
      </c>
      <c r="F435" s="62" t="s">
        <v>655</v>
      </c>
      <c r="G435" s="62" t="s">
        <v>399</v>
      </c>
      <c r="H435" s="62" t="s">
        <v>398</v>
      </c>
      <c r="I435" s="62" t="s">
        <v>378</v>
      </c>
      <c r="J435" s="62" t="s">
        <v>653</v>
      </c>
      <c r="K435" s="62" t="s">
        <v>373</v>
      </c>
      <c r="L435" s="62" t="s">
        <v>453</v>
      </c>
      <c r="M435" s="62" t="s">
        <v>454</v>
      </c>
      <c r="N435" s="62" t="s">
        <v>373</v>
      </c>
      <c r="O435" s="62" t="s">
        <v>460</v>
      </c>
      <c r="P435" s="81">
        <v>40974</v>
      </c>
      <c r="Q435" s="62" t="s">
        <v>150</v>
      </c>
      <c r="R435" s="62" t="s">
        <v>626</v>
      </c>
      <c r="S435" s="62" t="s">
        <v>627</v>
      </c>
      <c r="T435" s="81">
        <v>45078</v>
      </c>
      <c r="U435" s="81">
        <v>45107</v>
      </c>
      <c r="V435" s="62" t="s">
        <v>261</v>
      </c>
      <c r="W435" s="80">
        <v>0.13</v>
      </c>
      <c r="X435" s="82">
        <v>10</v>
      </c>
    </row>
    <row r="436" spans="1:24" s="1" customFormat="1">
      <c r="A436" s="62" t="s">
        <v>593</v>
      </c>
      <c r="B436" s="62" t="s">
        <v>605</v>
      </c>
      <c r="C436" s="62" t="s">
        <v>594</v>
      </c>
      <c r="D436" s="62" t="s">
        <v>595</v>
      </c>
      <c r="E436" s="62" t="s">
        <v>415</v>
      </c>
      <c r="F436" s="62" t="s">
        <v>655</v>
      </c>
      <c r="G436" s="62" t="s">
        <v>399</v>
      </c>
      <c r="H436" s="62" t="s">
        <v>398</v>
      </c>
      <c r="I436" s="62" t="s">
        <v>378</v>
      </c>
      <c r="J436" s="62" t="s">
        <v>653</v>
      </c>
      <c r="K436" s="62" t="s">
        <v>373</v>
      </c>
      <c r="L436" s="62" t="s">
        <v>453</v>
      </c>
      <c r="M436" s="62" t="s">
        <v>454</v>
      </c>
      <c r="N436" s="62" t="s">
        <v>373</v>
      </c>
      <c r="O436" s="62" t="s">
        <v>460</v>
      </c>
      <c r="P436" s="81">
        <v>40974</v>
      </c>
      <c r="Q436" s="62" t="s">
        <v>150</v>
      </c>
      <c r="R436" s="62" t="s">
        <v>626</v>
      </c>
      <c r="S436" s="62" t="s">
        <v>627</v>
      </c>
      <c r="T436" s="81">
        <v>45047</v>
      </c>
      <c r="U436" s="81">
        <v>45077</v>
      </c>
      <c r="V436" s="62" t="s">
        <v>261</v>
      </c>
      <c r="W436" s="80">
        <v>0.14000000000000001</v>
      </c>
      <c r="X436" s="82">
        <v>11</v>
      </c>
    </row>
    <row r="437" spans="1:24" s="1" customFormat="1">
      <c r="A437" s="62" t="s">
        <v>593</v>
      </c>
      <c r="B437" s="62" t="s">
        <v>605</v>
      </c>
      <c r="C437" s="62" t="s">
        <v>594</v>
      </c>
      <c r="D437" s="62" t="s">
        <v>595</v>
      </c>
      <c r="E437" s="62" t="s">
        <v>415</v>
      </c>
      <c r="F437" s="62" t="s">
        <v>655</v>
      </c>
      <c r="G437" s="62" t="s">
        <v>399</v>
      </c>
      <c r="H437" s="62" t="s">
        <v>398</v>
      </c>
      <c r="I437" s="62" t="s">
        <v>378</v>
      </c>
      <c r="J437" s="62" t="s">
        <v>653</v>
      </c>
      <c r="K437" s="62" t="s">
        <v>373</v>
      </c>
      <c r="L437" s="62" t="s">
        <v>453</v>
      </c>
      <c r="M437" s="62" t="s">
        <v>454</v>
      </c>
      <c r="N437" s="62" t="s">
        <v>373</v>
      </c>
      <c r="O437" s="62" t="s">
        <v>460</v>
      </c>
      <c r="P437" s="81">
        <v>40974</v>
      </c>
      <c r="Q437" s="62" t="s">
        <v>150</v>
      </c>
      <c r="R437" s="62" t="s">
        <v>626</v>
      </c>
      <c r="S437" s="62" t="s">
        <v>627</v>
      </c>
      <c r="T437" s="81">
        <v>45017</v>
      </c>
      <c r="U437" s="81">
        <v>45046</v>
      </c>
      <c r="V437" s="62" t="s">
        <v>261</v>
      </c>
      <c r="W437" s="80">
        <v>0.09</v>
      </c>
      <c r="X437" s="82">
        <v>7</v>
      </c>
    </row>
    <row r="438" spans="1:24" s="1" customFormat="1">
      <c r="A438" s="62" t="s">
        <v>593</v>
      </c>
      <c r="B438" s="62" t="s">
        <v>605</v>
      </c>
      <c r="C438" s="62" t="s">
        <v>594</v>
      </c>
      <c r="D438" s="62" t="s">
        <v>595</v>
      </c>
      <c r="E438" s="62" t="s">
        <v>415</v>
      </c>
      <c r="F438" s="62" t="s">
        <v>655</v>
      </c>
      <c r="G438" s="62" t="s">
        <v>399</v>
      </c>
      <c r="H438" s="62" t="s">
        <v>398</v>
      </c>
      <c r="I438" s="62" t="s">
        <v>378</v>
      </c>
      <c r="J438" s="62" t="s">
        <v>653</v>
      </c>
      <c r="K438" s="62" t="s">
        <v>373</v>
      </c>
      <c r="L438" s="62" t="s">
        <v>453</v>
      </c>
      <c r="M438" s="62" t="s">
        <v>454</v>
      </c>
      <c r="N438" s="62" t="s">
        <v>373</v>
      </c>
      <c r="O438" s="62" t="s">
        <v>461</v>
      </c>
      <c r="P438" s="81">
        <v>40974</v>
      </c>
      <c r="Q438" s="62" t="s">
        <v>151</v>
      </c>
      <c r="R438" s="62" t="s">
        <v>626</v>
      </c>
      <c r="S438" s="62" t="s">
        <v>627</v>
      </c>
      <c r="T438" s="81">
        <v>45108</v>
      </c>
      <c r="U438" s="81">
        <v>45138</v>
      </c>
      <c r="V438" s="62" t="s">
        <v>261</v>
      </c>
      <c r="W438" s="80">
        <v>0.01</v>
      </c>
      <c r="X438" s="82">
        <v>1</v>
      </c>
    </row>
    <row r="439" spans="1:24" s="1" customFormat="1">
      <c r="A439" s="62" t="s">
        <v>593</v>
      </c>
      <c r="B439" s="62" t="s">
        <v>605</v>
      </c>
      <c r="C439" s="62" t="s">
        <v>594</v>
      </c>
      <c r="D439" s="62" t="s">
        <v>595</v>
      </c>
      <c r="E439" s="62" t="s">
        <v>415</v>
      </c>
      <c r="F439" s="62" t="s">
        <v>655</v>
      </c>
      <c r="G439" s="62" t="s">
        <v>399</v>
      </c>
      <c r="H439" s="62" t="s">
        <v>398</v>
      </c>
      <c r="I439" s="62" t="s">
        <v>378</v>
      </c>
      <c r="J439" s="62" t="s">
        <v>653</v>
      </c>
      <c r="K439" s="62" t="s">
        <v>373</v>
      </c>
      <c r="L439" s="62" t="s">
        <v>453</v>
      </c>
      <c r="M439" s="62" t="s">
        <v>454</v>
      </c>
      <c r="N439" s="62" t="s">
        <v>373</v>
      </c>
      <c r="O439" s="62" t="s">
        <v>461</v>
      </c>
      <c r="P439" s="81">
        <v>40974</v>
      </c>
      <c r="Q439" s="62" t="s">
        <v>151</v>
      </c>
      <c r="R439" s="62" t="s">
        <v>626</v>
      </c>
      <c r="S439" s="62" t="s">
        <v>627</v>
      </c>
      <c r="T439" s="81">
        <v>45047</v>
      </c>
      <c r="U439" s="81">
        <v>45077</v>
      </c>
      <c r="V439" s="62" t="s">
        <v>261</v>
      </c>
      <c r="W439" s="80">
        <v>0.04</v>
      </c>
      <c r="X439" s="82">
        <v>3</v>
      </c>
    </row>
    <row r="440" spans="1:24" s="1" customFormat="1">
      <c r="A440" s="62" t="s">
        <v>593</v>
      </c>
      <c r="B440" s="62" t="s">
        <v>605</v>
      </c>
      <c r="C440" s="62" t="s">
        <v>594</v>
      </c>
      <c r="D440" s="62" t="s">
        <v>595</v>
      </c>
      <c r="E440" s="62" t="s">
        <v>415</v>
      </c>
      <c r="F440" s="62" t="s">
        <v>655</v>
      </c>
      <c r="G440" s="62" t="s">
        <v>399</v>
      </c>
      <c r="H440" s="62" t="s">
        <v>398</v>
      </c>
      <c r="I440" s="62" t="s">
        <v>378</v>
      </c>
      <c r="J440" s="62" t="s">
        <v>653</v>
      </c>
      <c r="K440" s="62" t="s">
        <v>373</v>
      </c>
      <c r="L440" s="62" t="s">
        <v>453</v>
      </c>
      <c r="M440" s="62" t="s">
        <v>454</v>
      </c>
      <c r="N440" s="62" t="s">
        <v>373</v>
      </c>
      <c r="O440" s="62" t="s">
        <v>461</v>
      </c>
      <c r="P440" s="81">
        <v>40974</v>
      </c>
      <c r="Q440" s="62" t="s">
        <v>151</v>
      </c>
      <c r="R440" s="62" t="s">
        <v>626</v>
      </c>
      <c r="S440" s="62" t="s">
        <v>627</v>
      </c>
      <c r="T440" s="81">
        <v>45017</v>
      </c>
      <c r="U440" s="81">
        <v>45046</v>
      </c>
      <c r="V440" s="62" t="s">
        <v>261</v>
      </c>
      <c r="W440" s="80">
        <v>0.04</v>
      </c>
      <c r="X440" s="82">
        <v>3</v>
      </c>
    </row>
    <row r="441" spans="1:24" s="1" customFormat="1">
      <c r="A441" s="62" t="s">
        <v>593</v>
      </c>
      <c r="B441" s="62" t="s">
        <v>605</v>
      </c>
      <c r="C441" s="62" t="s">
        <v>594</v>
      </c>
      <c r="D441" s="62" t="s">
        <v>595</v>
      </c>
      <c r="E441" s="62" t="s">
        <v>415</v>
      </c>
      <c r="F441" s="62" t="s">
        <v>655</v>
      </c>
      <c r="G441" s="62" t="s">
        <v>399</v>
      </c>
      <c r="H441" s="62" t="s">
        <v>398</v>
      </c>
      <c r="I441" s="62" t="s">
        <v>378</v>
      </c>
      <c r="J441" s="62" t="s">
        <v>653</v>
      </c>
      <c r="K441" s="62" t="s">
        <v>373</v>
      </c>
      <c r="L441" s="62" t="s">
        <v>453</v>
      </c>
      <c r="M441" s="62" t="s">
        <v>454</v>
      </c>
      <c r="N441" s="62" t="s">
        <v>373</v>
      </c>
      <c r="O441" s="62" t="s">
        <v>462</v>
      </c>
      <c r="P441" s="81">
        <v>40974</v>
      </c>
      <c r="Q441" s="62" t="s">
        <v>152</v>
      </c>
      <c r="R441" s="62" t="s">
        <v>626</v>
      </c>
      <c r="S441" s="62" t="s">
        <v>627</v>
      </c>
      <c r="T441" s="81">
        <v>45200</v>
      </c>
      <c r="U441" s="81">
        <v>45230</v>
      </c>
      <c r="V441" s="62" t="s">
        <v>261</v>
      </c>
      <c r="W441" s="80">
        <v>0.01</v>
      </c>
      <c r="X441" s="82">
        <v>1</v>
      </c>
    </row>
    <row r="442" spans="1:24" s="1" customFormat="1">
      <c r="A442" s="62" t="s">
        <v>593</v>
      </c>
      <c r="B442" s="62" t="s">
        <v>605</v>
      </c>
      <c r="C442" s="62" t="s">
        <v>594</v>
      </c>
      <c r="D442" s="62" t="s">
        <v>595</v>
      </c>
      <c r="E442" s="62" t="s">
        <v>415</v>
      </c>
      <c r="F442" s="62" t="s">
        <v>655</v>
      </c>
      <c r="G442" s="62" t="s">
        <v>399</v>
      </c>
      <c r="H442" s="62" t="s">
        <v>398</v>
      </c>
      <c r="I442" s="62" t="s">
        <v>378</v>
      </c>
      <c r="J442" s="62" t="s">
        <v>653</v>
      </c>
      <c r="K442" s="62" t="s">
        <v>373</v>
      </c>
      <c r="L442" s="62" t="s">
        <v>453</v>
      </c>
      <c r="M442" s="62" t="s">
        <v>454</v>
      </c>
      <c r="N442" s="62" t="s">
        <v>373</v>
      </c>
      <c r="O442" s="62" t="s">
        <v>462</v>
      </c>
      <c r="P442" s="81">
        <v>40974</v>
      </c>
      <c r="Q442" s="62" t="s">
        <v>152</v>
      </c>
      <c r="R442" s="62" t="s">
        <v>626</v>
      </c>
      <c r="S442" s="62" t="s">
        <v>627</v>
      </c>
      <c r="T442" s="81">
        <v>45108</v>
      </c>
      <c r="U442" s="81">
        <v>45138</v>
      </c>
      <c r="V442" s="62" t="s">
        <v>261</v>
      </c>
      <c r="W442" s="80">
        <v>0.01</v>
      </c>
      <c r="X442" s="82">
        <v>1</v>
      </c>
    </row>
    <row r="443" spans="1:24" s="1" customFormat="1">
      <c r="A443" s="62" t="s">
        <v>593</v>
      </c>
      <c r="B443" s="62" t="s">
        <v>605</v>
      </c>
      <c r="C443" s="62" t="s">
        <v>594</v>
      </c>
      <c r="D443" s="62" t="s">
        <v>595</v>
      </c>
      <c r="E443" s="62" t="s">
        <v>415</v>
      </c>
      <c r="F443" s="62" t="s">
        <v>655</v>
      </c>
      <c r="G443" s="62" t="s">
        <v>399</v>
      </c>
      <c r="H443" s="62" t="s">
        <v>398</v>
      </c>
      <c r="I443" s="62" t="s">
        <v>378</v>
      </c>
      <c r="J443" s="62" t="s">
        <v>653</v>
      </c>
      <c r="K443" s="62" t="s">
        <v>373</v>
      </c>
      <c r="L443" s="62" t="s">
        <v>453</v>
      </c>
      <c r="M443" s="62" t="s">
        <v>454</v>
      </c>
      <c r="N443" s="62" t="s">
        <v>373</v>
      </c>
      <c r="O443" s="62" t="s">
        <v>374</v>
      </c>
      <c r="P443" s="81">
        <v>40974</v>
      </c>
      <c r="Q443" s="62" t="s">
        <v>153</v>
      </c>
      <c r="R443" s="62" t="s">
        <v>626</v>
      </c>
      <c r="S443" s="62" t="s">
        <v>627</v>
      </c>
      <c r="T443" s="81">
        <v>45200</v>
      </c>
      <c r="U443" s="81">
        <v>45230</v>
      </c>
      <c r="V443" s="62" t="s">
        <v>261</v>
      </c>
      <c r="W443" s="80">
        <v>0.01</v>
      </c>
      <c r="X443" s="82">
        <v>1</v>
      </c>
    </row>
    <row r="444" spans="1:24" s="1" customFormat="1">
      <c r="A444" s="62" t="s">
        <v>593</v>
      </c>
      <c r="B444" s="62" t="s">
        <v>605</v>
      </c>
      <c r="C444" s="62" t="s">
        <v>594</v>
      </c>
      <c r="D444" s="62" t="s">
        <v>595</v>
      </c>
      <c r="E444" s="62" t="s">
        <v>415</v>
      </c>
      <c r="F444" s="62" t="s">
        <v>655</v>
      </c>
      <c r="G444" s="62" t="s">
        <v>399</v>
      </c>
      <c r="H444" s="62" t="s">
        <v>398</v>
      </c>
      <c r="I444" s="62" t="s">
        <v>378</v>
      </c>
      <c r="J444" s="62" t="s">
        <v>653</v>
      </c>
      <c r="K444" s="62" t="s">
        <v>373</v>
      </c>
      <c r="L444" s="62" t="s">
        <v>453</v>
      </c>
      <c r="M444" s="62" t="s">
        <v>454</v>
      </c>
      <c r="N444" s="62" t="s">
        <v>373</v>
      </c>
      <c r="O444" s="62" t="s">
        <v>374</v>
      </c>
      <c r="P444" s="81">
        <v>40974</v>
      </c>
      <c r="Q444" s="62" t="s">
        <v>153</v>
      </c>
      <c r="R444" s="62" t="s">
        <v>626</v>
      </c>
      <c r="S444" s="62" t="s">
        <v>627</v>
      </c>
      <c r="T444" s="81">
        <v>45017</v>
      </c>
      <c r="U444" s="81">
        <v>45046</v>
      </c>
      <c r="V444" s="62" t="s">
        <v>261</v>
      </c>
      <c r="W444" s="80">
        <v>0.01</v>
      </c>
      <c r="X444" s="82">
        <v>1</v>
      </c>
    </row>
    <row r="445" spans="1:24" s="1" customFormat="1">
      <c r="A445" s="62" t="s">
        <v>593</v>
      </c>
      <c r="B445" s="62" t="s">
        <v>605</v>
      </c>
      <c r="C445" s="62" t="s">
        <v>594</v>
      </c>
      <c r="D445" s="62" t="s">
        <v>595</v>
      </c>
      <c r="E445" s="62" t="s">
        <v>415</v>
      </c>
      <c r="F445" s="62" t="s">
        <v>655</v>
      </c>
      <c r="G445" s="62" t="s">
        <v>399</v>
      </c>
      <c r="H445" s="62" t="s">
        <v>398</v>
      </c>
      <c r="I445" s="62" t="s">
        <v>378</v>
      </c>
      <c r="J445" s="62" t="s">
        <v>653</v>
      </c>
      <c r="K445" s="62" t="s">
        <v>373</v>
      </c>
      <c r="L445" s="62" t="s">
        <v>453</v>
      </c>
      <c r="M445" s="62" t="s">
        <v>454</v>
      </c>
      <c r="N445" s="62" t="s">
        <v>373</v>
      </c>
      <c r="O445" s="62" t="s">
        <v>463</v>
      </c>
      <c r="P445" s="81">
        <v>40974</v>
      </c>
      <c r="Q445" s="62" t="s">
        <v>154</v>
      </c>
      <c r="R445" s="62" t="s">
        <v>626</v>
      </c>
      <c r="S445" s="62" t="s">
        <v>627</v>
      </c>
      <c r="T445" s="81">
        <v>45200</v>
      </c>
      <c r="U445" s="81">
        <v>45230</v>
      </c>
      <c r="V445" s="62" t="s">
        <v>261</v>
      </c>
      <c r="W445" s="80">
        <v>0.15</v>
      </c>
      <c r="X445" s="82">
        <v>11</v>
      </c>
    </row>
    <row r="446" spans="1:24" s="1" customFormat="1">
      <c r="A446" s="62" t="s">
        <v>593</v>
      </c>
      <c r="B446" s="62" t="s">
        <v>605</v>
      </c>
      <c r="C446" s="62" t="s">
        <v>594</v>
      </c>
      <c r="D446" s="62" t="s">
        <v>595</v>
      </c>
      <c r="E446" s="62" t="s">
        <v>415</v>
      </c>
      <c r="F446" s="62" t="s">
        <v>655</v>
      </c>
      <c r="G446" s="62" t="s">
        <v>399</v>
      </c>
      <c r="H446" s="62" t="s">
        <v>398</v>
      </c>
      <c r="I446" s="62" t="s">
        <v>378</v>
      </c>
      <c r="J446" s="62" t="s">
        <v>653</v>
      </c>
      <c r="K446" s="62" t="s">
        <v>373</v>
      </c>
      <c r="L446" s="62" t="s">
        <v>453</v>
      </c>
      <c r="M446" s="62" t="s">
        <v>454</v>
      </c>
      <c r="N446" s="62" t="s">
        <v>373</v>
      </c>
      <c r="O446" s="62" t="s">
        <v>463</v>
      </c>
      <c r="P446" s="81">
        <v>40974</v>
      </c>
      <c r="Q446" s="62" t="s">
        <v>154</v>
      </c>
      <c r="R446" s="62" t="s">
        <v>626</v>
      </c>
      <c r="S446" s="62" t="s">
        <v>627</v>
      </c>
      <c r="T446" s="81">
        <v>45108</v>
      </c>
      <c r="U446" s="81">
        <v>45138</v>
      </c>
      <c r="V446" s="62" t="s">
        <v>261</v>
      </c>
      <c r="W446" s="80">
        <v>0.09</v>
      </c>
      <c r="X446" s="82">
        <v>7</v>
      </c>
    </row>
    <row r="447" spans="1:24" s="1" customFormat="1">
      <c r="A447" s="62" t="s">
        <v>593</v>
      </c>
      <c r="B447" s="62" t="s">
        <v>605</v>
      </c>
      <c r="C447" s="62" t="s">
        <v>594</v>
      </c>
      <c r="D447" s="62" t="s">
        <v>595</v>
      </c>
      <c r="E447" s="62" t="s">
        <v>415</v>
      </c>
      <c r="F447" s="62" t="s">
        <v>655</v>
      </c>
      <c r="G447" s="62" t="s">
        <v>399</v>
      </c>
      <c r="H447" s="62" t="s">
        <v>398</v>
      </c>
      <c r="I447" s="62" t="s">
        <v>378</v>
      </c>
      <c r="J447" s="62" t="s">
        <v>653</v>
      </c>
      <c r="K447" s="62" t="s">
        <v>373</v>
      </c>
      <c r="L447" s="62" t="s">
        <v>453</v>
      </c>
      <c r="M447" s="62" t="s">
        <v>454</v>
      </c>
      <c r="N447" s="62" t="s">
        <v>373</v>
      </c>
      <c r="O447" s="62" t="s">
        <v>463</v>
      </c>
      <c r="P447" s="81">
        <v>40974</v>
      </c>
      <c r="Q447" s="62" t="s">
        <v>154</v>
      </c>
      <c r="R447" s="62" t="s">
        <v>626</v>
      </c>
      <c r="S447" s="62" t="s">
        <v>627</v>
      </c>
      <c r="T447" s="81">
        <v>45078</v>
      </c>
      <c r="U447" s="81">
        <v>45107</v>
      </c>
      <c r="V447" s="62" t="s">
        <v>261</v>
      </c>
      <c r="W447" s="80">
        <v>0.14000000000000001</v>
      </c>
      <c r="X447" s="82">
        <v>11</v>
      </c>
    </row>
    <row r="448" spans="1:24" s="1" customFormat="1">
      <c r="A448" s="62" t="s">
        <v>593</v>
      </c>
      <c r="B448" s="62" t="s">
        <v>605</v>
      </c>
      <c r="C448" s="62" t="s">
        <v>594</v>
      </c>
      <c r="D448" s="62" t="s">
        <v>595</v>
      </c>
      <c r="E448" s="62" t="s">
        <v>415</v>
      </c>
      <c r="F448" s="62" t="s">
        <v>655</v>
      </c>
      <c r="G448" s="62" t="s">
        <v>399</v>
      </c>
      <c r="H448" s="62" t="s">
        <v>398</v>
      </c>
      <c r="I448" s="62" t="s">
        <v>378</v>
      </c>
      <c r="J448" s="62" t="s">
        <v>653</v>
      </c>
      <c r="K448" s="62" t="s">
        <v>373</v>
      </c>
      <c r="L448" s="62" t="s">
        <v>453</v>
      </c>
      <c r="M448" s="62" t="s">
        <v>454</v>
      </c>
      <c r="N448" s="62" t="s">
        <v>373</v>
      </c>
      <c r="O448" s="62" t="s">
        <v>463</v>
      </c>
      <c r="P448" s="81">
        <v>40974</v>
      </c>
      <c r="Q448" s="62" t="s">
        <v>154</v>
      </c>
      <c r="R448" s="62" t="s">
        <v>626</v>
      </c>
      <c r="S448" s="62" t="s">
        <v>627</v>
      </c>
      <c r="T448" s="81">
        <v>45047</v>
      </c>
      <c r="U448" s="81">
        <v>45077</v>
      </c>
      <c r="V448" s="62" t="s">
        <v>261</v>
      </c>
      <c r="W448" s="80">
        <v>0.2</v>
      </c>
      <c r="X448" s="82">
        <v>15</v>
      </c>
    </row>
    <row r="449" spans="1:24" s="1" customFormat="1">
      <c r="A449" s="62" t="s">
        <v>593</v>
      </c>
      <c r="B449" s="62" t="s">
        <v>605</v>
      </c>
      <c r="C449" s="62" t="s">
        <v>594</v>
      </c>
      <c r="D449" s="62" t="s">
        <v>595</v>
      </c>
      <c r="E449" s="62" t="s">
        <v>415</v>
      </c>
      <c r="F449" s="62" t="s">
        <v>655</v>
      </c>
      <c r="G449" s="62" t="s">
        <v>399</v>
      </c>
      <c r="H449" s="62" t="s">
        <v>398</v>
      </c>
      <c r="I449" s="62" t="s">
        <v>378</v>
      </c>
      <c r="J449" s="62" t="s">
        <v>653</v>
      </c>
      <c r="K449" s="62" t="s">
        <v>373</v>
      </c>
      <c r="L449" s="62" t="s">
        <v>453</v>
      </c>
      <c r="M449" s="62" t="s">
        <v>454</v>
      </c>
      <c r="N449" s="62" t="s">
        <v>373</v>
      </c>
      <c r="O449" s="62" t="s">
        <v>463</v>
      </c>
      <c r="P449" s="81">
        <v>40974</v>
      </c>
      <c r="Q449" s="62" t="s">
        <v>154</v>
      </c>
      <c r="R449" s="62" t="s">
        <v>626</v>
      </c>
      <c r="S449" s="62" t="s">
        <v>627</v>
      </c>
      <c r="T449" s="81">
        <v>45017</v>
      </c>
      <c r="U449" s="81">
        <v>45046</v>
      </c>
      <c r="V449" s="62" t="s">
        <v>261</v>
      </c>
      <c r="W449" s="80">
        <v>0.09</v>
      </c>
      <c r="X449" s="82">
        <v>7</v>
      </c>
    </row>
    <row r="450" spans="1:24" s="1" customFormat="1">
      <c r="A450" s="62" t="s">
        <v>593</v>
      </c>
      <c r="B450" s="62" t="s">
        <v>605</v>
      </c>
      <c r="C450" s="62" t="s">
        <v>594</v>
      </c>
      <c r="D450" s="62" t="s">
        <v>595</v>
      </c>
      <c r="E450" s="62" t="s">
        <v>415</v>
      </c>
      <c r="F450" s="62" t="s">
        <v>655</v>
      </c>
      <c r="G450" s="62" t="s">
        <v>399</v>
      </c>
      <c r="H450" s="62" t="s">
        <v>398</v>
      </c>
      <c r="I450" s="62" t="s">
        <v>378</v>
      </c>
      <c r="J450" s="62" t="s">
        <v>653</v>
      </c>
      <c r="K450" s="62" t="s">
        <v>373</v>
      </c>
      <c r="L450" s="62" t="s">
        <v>453</v>
      </c>
      <c r="M450" s="62" t="s">
        <v>454</v>
      </c>
      <c r="N450" s="62" t="s">
        <v>373</v>
      </c>
      <c r="O450" s="62" t="s">
        <v>464</v>
      </c>
      <c r="P450" s="81">
        <v>40974</v>
      </c>
      <c r="Q450" s="62" t="s">
        <v>155</v>
      </c>
      <c r="R450" s="62" t="s">
        <v>626</v>
      </c>
      <c r="S450" s="62" t="s">
        <v>627</v>
      </c>
      <c r="T450" s="81">
        <v>45200</v>
      </c>
      <c r="U450" s="81">
        <v>45230</v>
      </c>
      <c r="V450" s="62" t="s">
        <v>261</v>
      </c>
      <c r="W450" s="80">
        <v>0.01</v>
      </c>
      <c r="X450" s="82">
        <v>1</v>
      </c>
    </row>
    <row r="451" spans="1:24" s="1" customFormat="1">
      <c r="A451" s="62" t="s">
        <v>593</v>
      </c>
      <c r="B451" s="62" t="s">
        <v>605</v>
      </c>
      <c r="C451" s="62" t="s">
        <v>594</v>
      </c>
      <c r="D451" s="62" t="s">
        <v>595</v>
      </c>
      <c r="E451" s="62" t="s">
        <v>417</v>
      </c>
      <c r="F451" s="62" t="s">
        <v>660</v>
      </c>
      <c r="G451" s="62" t="s">
        <v>399</v>
      </c>
      <c r="H451" s="62" t="s">
        <v>398</v>
      </c>
      <c r="I451" s="62" t="s">
        <v>378</v>
      </c>
      <c r="J451" s="62" t="s">
        <v>653</v>
      </c>
      <c r="K451" s="62" t="s">
        <v>662</v>
      </c>
      <c r="L451" s="62" t="s">
        <v>429</v>
      </c>
      <c r="M451" s="62" t="s">
        <v>430</v>
      </c>
      <c r="N451" s="62" t="s">
        <v>662</v>
      </c>
      <c r="O451" s="62" t="s">
        <v>436</v>
      </c>
      <c r="P451" s="81">
        <v>40351</v>
      </c>
      <c r="Q451" s="62" t="s">
        <v>95</v>
      </c>
      <c r="R451" s="62" t="s">
        <v>626</v>
      </c>
      <c r="S451" s="62" t="s">
        <v>627</v>
      </c>
      <c r="T451" s="81">
        <v>45231</v>
      </c>
      <c r="U451" s="81">
        <v>45260</v>
      </c>
      <c r="V451" s="62" t="s">
        <v>225</v>
      </c>
      <c r="W451" s="80">
        <v>0</v>
      </c>
      <c r="X451" s="82">
        <v>1</v>
      </c>
    </row>
    <row r="452" spans="1:24" s="1" customFormat="1">
      <c r="A452" s="62" t="s">
        <v>593</v>
      </c>
      <c r="B452" s="62" t="s">
        <v>605</v>
      </c>
      <c r="C452" s="62" t="s">
        <v>594</v>
      </c>
      <c r="D452" s="62" t="s">
        <v>595</v>
      </c>
      <c r="E452" s="62" t="s">
        <v>417</v>
      </c>
      <c r="F452" s="62" t="s">
        <v>660</v>
      </c>
      <c r="G452" s="62" t="s">
        <v>399</v>
      </c>
      <c r="H452" s="62" t="s">
        <v>398</v>
      </c>
      <c r="I452" s="62" t="s">
        <v>378</v>
      </c>
      <c r="J452" s="62" t="s">
        <v>653</v>
      </c>
      <c r="K452" s="62" t="s">
        <v>662</v>
      </c>
      <c r="L452" s="62" t="s">
        <v>429</v>
      </c>
      <c r="M452" s="62" t="s">
        <v>430</v>
      </c>
      <c r="N452" s="62" t="s">
        <v>662</v>
      </c>
      <c r="O452" s="62" t="s">
        <v>436</v>
      </c>
      <c r="P452" s="81">
        <v>40351</v>
      </c>
      <c r="Q452" s="62" t="s">
        <v>95</v>
      </c>
      <c r="R452" s="62" t="s">
        <v>626</v>
      </c>
      <c r="S452" s="62" t="s">
        <v>627</v>
      </c>
      <c r="T452" s="81">
        <v>45231</v>
      </c>
      <c r="U452" s="81">
        <v>45260</v>
      </c>
      <c r="V452" s="62" t="s">
        <v>195</v>
      </c>
      <c r="W452" s="80">
        <v>0.02</v>
      </c>
      <c r="X452" s="82">
        <v>4</v>
      </c>
    </row>
    <row r="453" spans="1:24" s="1" customFormat="1">
      <c r="A453" s="62" t="s">
        <v>593</v>
      </c>
      <c r="B453" s="62" t="s">
        <v>605</v>
      </c>
      <c r="C453" s="62" t="s">
        <v>594</v>
      </c>
      <c r="D453" s="62" t="s">
        <v>595</v>
      </c>
      <c r="E453" s="62" t="s">
        <v>417</v>
      </c>
      <c r="F453" s="62" t="s">
        <v>660</v>
      </c>
      <c r="G453" s="62" t="s">
        <v>399</v>
      </c>
      <c r="H453" s="62" t="s">
        <v>398</v>
      </c>
      <c r="I453" s="62" t="s">
        <v>378</v>
      </c>
      <c r="J453" s="62" t="s">
        <v>653</v>
      </c>
      <c r="K453" s="62" t="s">
        <v>662</v>
      </c>
      <c r="L453" s="62" t="s">
        <v>429</v>
      </c>
      <c r="M453" s="62" t="s">
        <v>430</v>
      </c>
      <c r="N453" s="62" t="s">
        <v>662</v>
      </c>
      <c r="O453" s="62" t="s">
        <v>428</v>
      </c>
      <c r="P453" s="81">
        <v>40351</v>
      </c>
      <c r="Q453" s="62" t="s">
        <v>96</v>
      </c>
      <c r="R453" s="62" t="s">
        <v>626</v>
      </c>
      <c r="S453" s="62" t="s">
        <v>627</v>
      </c>
      <c r="T453" s="81">
        <v>45231</v>
      </c>
      <c r="U453" s="81">
        <v>45260</v>
      </c>
      <c r="V453" s="62" t="s">
        <v>225</v>
      </c>
      <c r="W453" s="80">
        <v>0</v>
      </c>
      <c r="X453" s="82">
        <v>1</v>
      </c>
    </row>
    <row r="454" spans="1:24" s="1" customFormat="1">
      <c r="A454" s="62" t="s">
        <v>593</v>
      </c>
      <c r="B454" s="62" t="s">
        <v>605</v>
      </c>
      <c r="C454" s="62" t="s">
        <v>594</v>
      </c>
      <c r="D454" s="62" t="s">
        <v>595</v>
      </c>
      <c r="E454" s="62" t="s">
        <v>417</v>
      </c>
      <c r="F454" s="62" t="s">
        <v>660</v>
      </c>
      <c r="G454" s="62" t="s">
        <v>399</v>
      </c>
      <c r="H454" s="62" t="s">
        <v>398</v>
      </c>
      <c r="I454" s="62" t="s">
        <v>378</v>
      </c>
      <c r="J454" s="62" t="s">
        <v>653</v>
      </c>
      <c r="K454" s="62" t="s">
        <v>662</v>
      </c>
      <c r="L454" s="62" t="s">
        <v>429</v>
      </c>
      <c r="M454" s="62" t="s">
        <v>430</v>
      </c>
      <c r="N454" s="62" t="s">
        <v>662</v>
      </c>
      <c r="O454" s="62" t="s">
        <v>428</v>
      </c>
      <c r="P454" s="81">
        <v>40351</v>
      </c>
      <c r="Q454" s="62" t="s">
        <v>96</v>
      </c>
      <c r="R454" s="62" t="s">
        <v>626</v>
      </c>
      <c r="S454" s="62" t="s">
        <v>627</v>
      </c>
      <c r="T454" s="81">
        <v>45231</v>
      </c>
      <c r="U454" s="81">
        <v>45260</v>
      </c>
      <c r="V454" s="62" t="s">
        <v>195</v>
      </c>
      <c r="W454" s="80">
        <v>0</v>
      </c>
      <c r="X454" s="82">
        <v>2</v>
      </c>
    </row>
    <row r="455" spans="1:24" s="1" customFormat="1">
      <c r="A455" s="62" t="s">
        <v>593</v>
      </c>
      <c r="B455" s="62" t="s">
        <v>605</v>
      </c>
      <c r="C455" s="62" t="s">
        <v>594</v>
      </c>
      <c r="D455" s="62" t="s">
        <v>595</v>
      </c>
      <c r="E455" s="62" t="s">
        <v>417</v>
      </c>
      <c r="F455" s="62" t="s">
        <v>660</v>
      </c>
      <c r="G455" s="62" t="s">
        <v>399</v>
      </c>
      <c r="H455" s="62" t="s">
        <v>398</v>
      </c>
      <c r="I455" s="62" t="s">
        <v>378</v>
      </c>
      <c r="J455" s="62" t="s">
        <v>653</v>
      </c>
      <c r="K455" s="62" t="s">
        <v>662</v>
      </c>
      <c r="L455" s="62" t="s">
        <v>429</v>
      </c>
      <c r="M455" s="62" t="s">
        <v>430</v>
      </c>
      <c r="N455" s="62" t="s">
        <v>431</v>
      </c>
      <c r="O455" s="62" t="s">
        <v>439</v>
      </c>
      <c r="P455" s="81">
        <v>40351</v>
      </c>
      <c r="Q455" s="62" t="s">
        <v>100</v>
      </c>
      <c r="R455" s="62" t="s">
        <v>626</v>
      </c>
      <c r="S455" s="62" t="s">
        <v>627</v>
      </c>
      <c r="T455" s="81">
        <v>45231</v>
      </c>
      <c r="U455" s="81">
        <v>45260</v>
      </c>
      <c r="V455" s="62" t="s">
        <v>195</v>
      </c>
      <c r="W455" s="80">
        <v>0.01</v>
      </c>
      <c r="X455" s="82">
        <v>3</v>
      </c>
    </row>
    <row r="456" spans="1:24" s="1" customFormat="1">
      <c r="A456" s="62" t="s">
        <v>593</v>
      </c>
      <c r="B456" s="62" t="s">
        <v>605</v>
      </c>
      <c r="C456" s="62" t="s">
        <v>594</v>
      </c>
      <c r="D456" s="62" t="s">
        <v>595</v>
      </c>
      <c r="E456" s="62" t="s">
        <v>417</v>
      </c>
      <c r="F456" s="62" t="s">
        <v>660</v>
      </c>
      <c r="G456" s="62" t="s">
        <v>399</v>
      </c>
      <c r="H456" s="62" t="s">
        <v>398</v>
      </c>
      <c r="I456" s="62" t="s">
        <v>378</v>
      </c>
      <c r="J456" s="62" t="s">
        <v>653</v>
      </c>
      <c r="K456" s="62" t="s">
        <v>52</v>
      </c>
      <c r="L456" s="62" t="s">
        <v>441</v>
      </c>
      <c r="M456" s="62" t="s">
        <v>442</v>
      </c>
      <c r="N456" s="62" t="s">
        <v>52</v>
      </c>
      <c r="O456" s="62" t="s">
        <v>443</v>
      </c>
      <c r="P456" s="81">
        <v>40603</v>
      </c>
      <c r="Q456" s="62" t="s">
        <v>102</v>
      </c>
      <c r="R456" s="62" t="s">
        <v>626</v>
      </c>
      <c r="S456" s="62" t="s">
        <v>627</v>
      </c>
      <c r="T456" s="81">
        <v>45231</v>
      </c>
      <c r="U456" s="81">
        <v>45260</v>
      </c>
      <c r="V456" s="62" t="s">
        <v>225</v>
      </c>
      <c r="W456" s="80">
        <v>0</v>
      </c>
      <c r="X456" s="82">
        <v>1</v>
      </c>
    </row>
    <row r="457" spans="1:24" s="1" customFormat="1">
      <c r="A457" s="62" t="s">
        <v>593</v>
      </c>
      <c r="B457" s="62" t="s">
        <v>605</v>
      </c>
      <c r="C457" s="62" t="s">
        <v>594</v>
      </c>
      <c r="D457" s="62" t="s">
        <v>595</v>
      </c>
      <c r="E457" s="62" t="s">
        <v>417</v>
      </c>
      <c r="F457" s="62" t="s">
        <v>660</v>
      </c>
      <c r="G457" s="62" t="s">
        <v>399</v>
      </c>
      <c r="H457" s="62" t="s">
        <v>398</v>
      </c>
      <c r="I457" s="62" t="s">
        <v>378</v>
      </c>
      <c r="J457" s="62" t="s">
        <v>653</v>
      </c>
      <c r="K457" s="62" t="s">
        <v>52</v>
      </c>
      <c r="L457" s="62" t="s">
        <v>441</v>
      </c>
      <c r="M457" s="62" t="s">
        <v>442</v>
      </c>
      <c r="N457" s="62" t="s">
        <v>52</v>
      </c>
      <c r="O457" s="62" t="s">
        <v>443</v>
      </c>
      <c r="P457" s="81">
        <v>40603</v>
      </c>
      <c r="Q457" s="62" t="s">
        <v>102</v>
      </c>
      <c r="R457" s="62" t="s">
        <v>626</v>
      </c>
      <c r="S457" s="62" t="s">
        <v>627</v>
      </c>
      <c r="T457" s="81">
        <v>45231</v>
      </c>
      <c r="U457" s="81">
        <v>45260</v>
      </c>
      <c r="V457" s="62" t="s">
        <v>195</v>
      </c>
      <c r="W457" s="80">
        <v>0</v>
      </c>
      <c r="X457" s="82">
        <v>1</v>
      </c>
    </row>
    <row r="458" spans="1:24" s="1" customFormat="1">
      <c r="A458" s="62" t="s">
        <v>593</v>
      </c>
      <c r="B458" s="62" t="s">
        <v>605</v>
      </c>
      <c r="C458" s="62" t="s">
        <v>594</v>
      </c>
      <c r="D458" s="62" t="s">
        <v>595</v>
      </c>
      <c r="E458" s="62" t="s">
        <v>417</v>
      </c>
      <c r="F458" s="62" t="s">
        <v>660</v>
      </c>
      <c r="G458" s="62" t="s">
        <v>399</v>
      </c>
      <c r="H458" s="62" t="s">
        <v>398</v>
      </c>
      <c r="I458" s="62" t="s">
        <v>378</v>
      </c>
      <c r="J458" s="62" t="s">
        <v>653</v>
      </c>
      <c r="K458" s="62" t="s">
        <v>52</v>
      </c>
      <c r="L458" s="62" t="s">
        <v>441</v>
      </c>
      <c r="M458" s="62" t="s">
        <v>442</v>
      </c>
      <c r="N458" s="62" t="s">
        <v>52</v>
      </c>
      <c r="O458" s="62" t="s">
        <v>444</v>
      </c>
      <c r="P458" s="81">
        <v>40603</v>
      </c>
      <c r="Q458" s="62" t="s">
        <v>103</v>
      </c>
      <c r="R458" s="62" t="s">
        <v>626</v>
      </c>
      <c r="S458" s="62" t="s">
        <v>627</v>
      </c>
      <c r="T458" s="81">
        <v>45231</v>
      </c>
      <c r="U458" s="81">
        <v>45260</v>
      </c>
      <c r="V458" s="62" t="s">
        <v>225</v>
      </c>
      <c r="W458" s="80">
        <v>0</v>
      </c>
      <c r="X458" s="82">
        <v>1</v>
      </c>
    </row>
    <row r="459" spans="1:24" s="1" customFormat="1">
      <c r="A459" s="62" t="s">
        <v>593</v>
      </c>
      <c r="B459" s="62" t="s">
        <v>605</v>
      </c>
      <c r="C459" s="62" t="s">
        <v>594</v>
      </c>
      <c r="D459" s="62" t="s">
        <v>595</v>
      </c>
      <c r="E459" s="62" t="s">
        <v>417</v>
      </c>
      <c r="F459" s="62" t="s">
        <v>660</v>
      </c>
      <c r="G459" s="62" t="s">
        <v>399</v>
      </c>
      <c r="H459" s="62" t="s">
        <v>398</v>
      </c>
      <c r="I459" s="62" t="s">
        <v>378</v>
      </c>
      <c r="J459" s="62" t="s">
        <v>653</v>
      </c>
      <c r="K459" s="62" t="s">
        <v>52</v>
      </c>
      <c r="L459" s="62" t="s">
        <v>441</v>
      </c>
      <c r="M459" s="62" t="s">
        <v>442</v>
      </c>
      <c r="N459" s="62" t="s">
        <v>52</v>
      </c>
      <c r="O459" s="62" t="s">
        <v>388</v>
      </c>
      <c r="P459" s="81">
        <v>40603</v>
      </c>
      <c r="Q459" s="62" t="s">
        <v>104</v>
      </c>
      <c r="R459" s="62" t="s">
        <v>626</v>
      </c>
      <c r="S459" s="62" t="s">
        <v>627</v>
      </c>
      <c r="T459" s="81">
        <v>45231</v>
      </c>
      <c r="U459" s="81">
        <v>45260</v>
      </c>
      <c r="V459" s="62" t="s">
        <v>195</v>
      </c>
      <c r="W459" s="80">
        <v>0.01</v>
      </c>
      <c r="X459" s="82">
        <v>3</v>
      </c>
    </row>
    <row r="460" spans="1:24" s="1" customFormat="1">
      <c r="A460" s="62" t="s">
        <v>593</v>
      </c>
      <c r="B460" s="62" t="s">
        <v>605</v>
      </c>
      <c r="C460" s="62" t="s">
        <v>594</v>
      </c>
      <c r="D460" s="62" t="s">
        <v>595</v>
      </c>
      <c r="E460" s="62" t="s">
        <v>417</v>
      </c>
      <c r="F460" s="62" t="s">
        <v>660</v>
      </c>
      <c r="G460" s="62" t="s">
        <v>399</v>
      </c>
      <c r="H460" s="62" t="s">
        <v>398</v>
      </c>
      <c r="I460" s="62" t="s">
        <v>378</v>
      </c>
      <c r="J460" s="62" t="s">
        <v>653</v>
      </c>
      <c r="K460" s="62" t="s">
        <v>53</v>
      </c>
      <c r="L460" s="62" t="s">
        <v>401</v>
      </c>
      <c r="M460" s="62" t="s">
        <v>402</v>
      </c>
      <c r="N460" s="62" t="s">
        <v>53</v>
      </c>
      <c r="O460" s="62" t="s">
        <v>445</v>
      </c>
      <c r="P460" s="81">
        <v>40636</v>
      </c>
      <c r="Q460" s="62" t="s">
        <v>121</v>
      </c>
      <c r="R460" s="62" t="s">
        <v>626</v>
      </c>
      <c r="S460" s="62" t="s">
        <v>627</v>
      </c>
      <c r="T460" s="81">
        <v>45231</v>
      </c>
      <c r="U460" s="81">
        <v>45260</v>
      </c>
      <c r="V460" s="62" t="s">
        <v>225</v>
      </c>
      <c r="W460" s="80">
        <v>0.01</v>
      </c>
      <c r="X460" s="82">
        <v>2</v>
      </c>
    </row>
    <row r="461" spans="1:24" s="1" customFormat="1">
      <c r="A461" s="62" t="s">
        <v>593</v>
      </c>
      <c r="B461" s="62" t="s">
        <v>605</v>
      </c>
      <c r="C461" s="62" t="s">
        <v>594</v>
      </c>
      <c r="D461" s="62" t="s">
        <v>595</v>
      </c>
      <c r="E461" s="62" t="s">
        <v>417</v>
      </c>
      <c r="F461" s="62" t="s">
        <v>660</v>
      </c>
      <c r="G461" s="62" t="s">
        <v>399</v>
      </c>
      <c r="H461" s="62" t="s">
        <v>398</v>
      </c>
      <c r="I461" s="62" t="s">
        <v>378</v>
      </c>
      <c r="J461" s="62" t="s">
        <v>653</v>
      </c>
      <c r="K461" s="62" t="s">
        <v>53</v>
      </c>
      <c r="L461" s="62" t="s">
        <v>401</v>
      </c>
      <c r="M461" s="62" t="s">
        <v>402</v>
      </c>
      <c r="N461" s="62" t="s">
        <v>53</v>
      </c>
      <c r="O461" s="62" t="s">
        <v>445</v>
      </c>
      <c r="P461" s="81">
        <v>40636</v>
      </c>
      <c r="Q461" s="62" t="s">
        <v>121</v>
      </c>
      <c r="R461" s="62" t="s">
        <v>626</v>
      </c>
      <c r="S461" s="62" t="s">
        <v>627</v>
      </c>
      <c r="T461" s="81">
        <v>45231</v>
      </c>
      <c r="U461" s="81">
        <v>45260</v>
      </c>
      <c r="V461" s="62" t="s">
        <v>195</v>
      </c>
      <c r="W461" s="80">
        <v>0.01</v>
      </c>
      <c r="X461" s="82">
        <v>3</v>
      </c>
    </row>
    <row r="462" spans="1:24" s="1" customFormat="1">
      <c r="A462" s="62" t="s">
        <v>593</v>
      </c>
      <c r="B462" s="62" t="s">
        <v>605</v>
      </c>
      <c r="C462" s="62" t="s">
        <v>594</v>
      </c>
      <c r="D462" s="62" t="s">
        <v>595</v>
      </c>
      <c r="E462" s="62" t="s">
        <v>417</v>
      </c>
      <c r="F462" s="62" t="s">
        <v>660</v>
      </c>
      <c r="G462" s="62" t="s">
        <v>399</v>
      </c>
      <c r="H462" s="62" t="s">
        <v>398</v>
      </c>
      <c r="I462" s="62" t="s">
        <v>378</v>
      </c>
      <c r="J462" s="62" t="s">
        <v>653</v>
      </c>
      <c r="K462" s="62" t="s">
        <v>446</v>
      </c>
      <c r="L462" s="62" t="s">
        <v>450</v>
      </c>
      <c r="M462" s="62" t="s">
        <v>451</v>
      </c>
      <c r="N462" s="62" t="s">
        <v>446</v>
      </c>
      <c r="O462" s="62" t="s">
        <v>452</v>
      </c>
      <c r="P462" s="81">
        <v>41086</v>
      </c>
      <c r="Q462" s="62" t="s">
        <v>175</v>
      </c>
      <c r="R462" s="62" t="s">
        <v>626</v>
      </c>
      <c r="S462" s="62" t="s">
        <v>627</v>
      </c>
      <c r="T462" s="81">
        <v>45231</v>
      </c>
      <c r="U462" s="81">
        <v>45260</v>
      </c>
      <c r="V462" s="62" t="s">
        <v>225</v>
      </c>
      <c r="W462" s="80">
        <v>0</v>
      </c>
      <c r="X462" s="82">
        <v>1</v>
      </c>
    </row>
    <row r="463" spans="1:24" s="1" customFormat="1">
      <c r="A463" s="62" t="s">
        <v>593</v>
      </c>
      <c r="B463" s="62" t="s">
        <v>605</v>
      </c>
      <c r="C463" s="62" t="s">
        <v>594</v>
      </c>
      <c r="D463" s="62" t="s">
        <v>595</v>
      </c>
      <c r="E463" s="62" t="s">
        <v>417</v>
      </c>
      <c r="F463" s="62" t="s">
        <v>660</v>
      </c>
      <c r="G463" s="62" t="s">
        <v>399</v>
      </c>
      <c r="H463" s="62" t="s">
        <v>398</v>
      </c>
      <c r="I463" s="62" t="s">
        <v>378</v>
      </c>
      <c r="J463" s="62" t="s">
        <v>653</v>
      </c>
      <c r="K463" s="62" t="s">
        <v>446</v>
      </c>
      <c r="L463" s="62" t="s">
        <v>450</v>
      </c>
      <c r="M463" s="62" t="s">
        <v>451</v>
      </c>
      <c r="N463" s="62" t="s">
        <v>446</v>
      </c>
      <c r="O463" s="62" t="s">
        <v>474</v>
      </c>
      <c r="P463" s="81">
        <v>41086</v>
      </c>
      <c r="Q463" s="62" t="s">
        <v>144</v>
      </c>
      <c r="R463" s="62" t="s">
        <v>626</v>
      </c>
      <c r="S463" s="62" t="s">
        <v>627</v>
      </c>
      <c r="T463" s="81">
        <v>45231</v>
      </c>
      <c r="U463" s="81">
        <v>45260</v>
      </c>
      <c r="V463" s="62" t="s">
        <v>195</v>
      </c>
      <c r="W463" s="80">
        <v>0</v>
      </c>
      <c r="X463" s="82">
        <v>1</v>
      </c>
    </row>
    <row r="464" spans="1:24" s="1" customFormat="1">
      <c r="A464" s="62" t="s">
        <v>593</v>
      </c>
      <c r="B464" s="62" t="s">
        <v>605</v>
      </c>
      <c r="C464" s="62" t="s">
        <v>594</v>
      </c>
      <c r="D464" s="62" t="s">
        <v>595</v>
      </c>
      <c r="E464" s="62" t="s">
        <v>417</v>
      </c>
      <c r="F464" s="62" t="s">
        <v>660</v>
      </c>
      <c r="G464" s="62" t="s">
        <v>399</v>
      </c>
      <c r="H464" s="62" t="s">
        <v>398</v>
      </c>
      <c r="I464" s="62" t="s">
        <v>378</v>
      </c>
      <c r="J464" s="62" t="s">
        <v>653</v>
      </c>
      <c r="K464" s="62" t="s">
        <v>446</v>
      </c>
      <c r="L464" s="62" t="s">
        <v>450</v>
      </c>
      <c r="M464" s="62" t="s">
        <v>451</v>
      </c>
      <c r="N464" s="62" t="s">
        <v>446</v>
      </c>
      <c r="O464" s="62" t="s">
        <v>484</v>
      </c>
      <c r="P464" s="81">
        <v>41086</v>
      </c>
      <c r="Q464" s="62" t="s">
        <v>168</v>
      </c>
      <c r="R464" s="62" t="s">
        <v>626</v>
      </c>
      <c r="S464" s="62" t="s">
        <v>627</v>
      </c>
      <c r="T464" s="81">
        <v>45231</v>
      </c>
      <c r="U464" s="81">
        <v>45260</v>
      </c>
      <c r="V464" s="62" t="s">
        <v>225</v>
      </c>
      <c r="W464" s="80">
        <v>0</v>
      </c>
      <c r="X464" s="82">
        <v>1</v>
      </c>
    </row>
    <row r="465" spans="1:24" s="1" customFormat="1">
      <c r="A465" s="62" t="s">
        <v>593</v>
      </c>
      <c r="B465" s="62" t="s">
        <v>605</v>
      </c>
      <c r="C465" s="62" t="s">
        <v>594</v>
      </c>
      <c r="D465" s="62" t="s">
        <v>595</v>
      </c>
      <c r="E465" s="62" t="s">
        <v>417</v>
      </c>
      <c r="F465" s="62" t="s">
        <v>660</v>
      </c>
      <c r="G465" s="62" t="s">
        <v>399</v>
      </c>
      <c r="H465" s="62" t="s">
        <v>398</v>
      </c>
      <c r="I465" s="62" t="s">
        <v>378</v>
      </c>
      <c r="J465" s="62" t="s">
        <v>653</v>
      </c>
      <c r="K465" s="62" t="s">
        <v>446</v>
      </c>
      <c r="L465" s="62" t="s">
        <v>450</v>
      </c>
      <c r="M465" s="62" t="s">
        <v>451</v>
      </c>
      <c r="N465" s="62" t="s">
        <v>446</v>
      </c>
      <c r="O465" s="62" t="s">
        <v>484</v>
      </c>
      <c r="P465" s="81">
        <v>41086</v>
      </c>
      <c r="Q465" s="62" t="s">
        <v>168</v>
      </c>
      <c r="R465" s="62" t="s">
        <v>626</v>
      </c>
      <c r="S465" s="62" t="s">
        <v>627</v>
      </c>
      <c r="T465" s="81">
        <v>45231</v>
      </c>
      <c r="U465" s="81">
        <v>45260</v>
      </c>
      <c r="V465" s="62" t="s">
        <v>195</v>
      </c>
      <c r="W465" s="80">
        <v>0.01</v>
      </c>
      <c r="X465" s="82">
        <v>2</v>
      </c>
    </row>
    <row r="466" spans="1:24" s="1" customFormat="1">
      <c r="A466" s="62" t="s">
        <v>593</v>
      </c>
      <c r="B466" s="62" t="s">
        <v>605</v>
      </c>
      <c r="C466" s="62" t="s">
        <v>594</v>
      </c>
      <c r="D466" s="62" t="s">
        <v>595</v>
      </c>
      <c r="E466" s="62" t="s">
        <v>417</v>
      </c>
      <c r="F466" s="62" t="s">
        <v>660</v>
      </c>
      <c r="G466" s="62" t="s">
        <v>399</v>
      </c>
      <c r="H466" s="62" t="s">
        <v>398</v>
      </c>
      <c r="I466" s="62" t="s">
        <v>378</v>
      </c>
      <c r="J466" s="62" t="s">
        <v>653</v>
      </c>
      <c r="K466" s="62" t="s">
        <v>446</v>
      </c>
      <c r="L466" s="62" t="s">
        <v>450</v>
      </c>
      <c r="M466" s="62" t="s">
        <v>451</v>
      </c>
      <c r="N466" s="62" t="s">
        <v>446</v>
      </c>
      <c r="O466" s="62" t="s">
        <v>479</v>
      </c>
      <c r="P466" s="81">
        <v>41086</v>
      </c>
      <c r="Q466" s="62" t="s">
        <v>176</v>
      </c>
      <c r="R466" s="62" t="s">
        <v>626</v>
      </c>
      <c r="S466" s="62" t="s">
        <v>627</v>
      </c>
      <c r="T466" s="81">
        <v>45231</v>
      </c>
      <c r="U466" s="81">
        <v>45260</v>
      </c>
      <c r="V466" s="62" t="s">
        <v>225</v>
      </c>
      <c r="W466" s="80">
        <v>0</v>
      </c>
      <c r="X466" s="82">
        <v>1</v>
      </c>
    </row>
    <row r="467" spans="1:24" s="1" customFormat="1">
      <c r="A467" s="62" t="s">
        <v>593</v>
      </c>
      <c r="B467" s="62" t="s">
        <v>605</v>
      </c>
      <c r="C467" s="62" t="s">
        <v>594</v>
      </c>
      <c r="D467" s="62" t="s">
        <v>595</v>
      </c>
      <c r="E467" s="62" t="s">
        <v>417</v>
      </c>
      <c r="F467" s="62" t="s">
        <v>660</v>
      </c>
      <c r="G467" s="62" t="s">
        <v>399</v>
      </c>
      <c r="H467" s="62" t="s">
        <v>398</v>
      </c>
      <c r="I467" s="62" t="s">
        <v>378</v>
      </c>
      <c r="J467" s="62" t="s">
        <v>653</v>
      </c>
      <c r="K467" s="62" t="s">
        <v>446</v>
      </c>
      <c r="L467" s="62" t="s">
        <v>450</v>
      </c>
      <c r="M467" s="62" t="s">
        <v>451</v>
      </c>
      <c r="N467" s="62" t="s">
        <v>446</v>
      </c>
      <c r="O467" s="62" t="s">
        <v>477</v>
      </c>
      <c r="P467" s="81">
        <v>41086</v>
      </c>
      <c r="Q467" s="62" t="s">
        <v>178</v>
      </c>
      <c r="R467" s="62" t="s">
        <v>626</v>
      </c>
      <c r="S467" s="62" t="s">
        <v>627</v>
      </c>
      <c r="T467" s="81">
        <v>45231</v>
      </c>
      <c r="U467" s="81">
        <v>45260</v>
      </c>
      <c r="V467" s="62" t="s">
        <v>195</v>
      </c>
      <c r="W467" s="80">
        <v>0</v>
      </c>
      <c r="X467" s="82">
        <v>1</v>
      </c>
    </row>
    <row r="468" spans="1:24" s="1" customFormat="1">
      <c r="A468" s="62" t="s">
        <v>593</v>
      </c>
      <c r="B468" s="62" t="s">
        <v>605</v>
      </c>
      <c r="C468" s="62" t="s">
        <v>594</v>
      </c>
      <c r="D468" s="62" t="s">
        <v>595</v>
      </c>
      <c r="E468" s="62" t="s">
        <v>417</v>
      </c>
      <c r="F468" s="62" t="s">
        <v>660</v>
      </c>
      <c r="G468" s="62" t="s">
        <v>399</v>
      </c>
      <c r="H468" s="62" t="s">
        <v>398</v>
      </c>
      <c r="I468" s="62" t="s">
        <v>378</v>
      </c>
      <c r="J468" s="62" t="s">
        <v>653</v>
      </c>
      <c r="K468" s="62" t="s">
        <v>446</v>
      </c>
      <c r="L468" s="62" t="s">
        <v>450</v>
      </c>
      <c r="M468" s="62" t="s">
        <v>451</v>
      </c>
      <c r="N468" s="62" t="s">
        <v>446</v>
      </c>
      <c r="O468" s="62" t="s">
        <v>486</v>
      </c>
      <c r="P468" s="81">
        <v>41086</v>
      </c>
      <c r="Q468" s="62" t="s">
        <v>169</v>
      </c>
      <c r="R468" s="62" t="s">
        <v>626</v>
      </c>
      <c r="S468" s="62" t="s">
        <v>627</v>
      </c>
      <c r="T468" s="81">
        <v>45231</v>
      </c>
      <c r="U468" s="81">
        <v>45260</v>
      </c>
      <c r="V468" s="62" t="s">
        <v>225</v>
      </c>
      <c r="W468" s="80">
        <v>0</v>
      </c>
      <c r="X468" s="82">
        <v>1</v>
      </c>
    </row>
    <row r="469" spans="1:24" s="1" customFormat="1">
      <c r="A469" s="62" t="s">
        <v>593</v>
      </c>
      <c r="B469" s="62" t="s">
        <v>605</v>
      </c>
      <c r="C469" s="62" t="s">
        <v>594</v>
      </c>
      <c r="D469" s="62" t="s">
        <v>595</v>
      </c>
      <c r="E469" s="62" t="s">
        <v>417</v>
      </c>
      <c r="F469" s="62" t="s">
        <v>660</v>
      </c>
      <c r="G469" s="62" t="s">
        <v>399</v>
      </c>
      <c r="H469" s="62" t="s">
        <v>398</v>
      </c>
      <c r="I469" s="62" t="s">
        <v>378</v>
      </c>
      <c r="J469" s="62" t="s">
        <v>653</v>
      </c>
      <c r="K469" s="62" t="s">
        <v>373</v>
      </c>
      <c r="L469" s="62" t="s">
        <v>453</v>
      </c>
      <c r="M469" s="62" t="s">
        <v>454</v>
      </c>
      <c r="N469" s="62" t="s">
        <v>373</v>
      </c>
      <c r="O469" s="62" t="s">
        <v>455</v>
      </c>
      <c r="P469" s="81">
        <v>40974</v>
      </c>
      <c r="Q469" s="62" t="s">
        <v>145</v>
      </c>
      <c r="R469" s="62" t="s">
        <v>626</v>
      </c>
      <c r="S469" s="62" t="s">
        <v>627</v>
      </c>
      <c r="T469" s="81">
        <v>45231</v>
      </c>
      <c r="U469" s="81">
        <v>45260</v>
      </c>
      <c r="V469" s="62" t="s">
        <v>225</v>
      </c>
      <c r="W469" s="80">
        <v>0.01</v>
      </c>
      <c r="X469" s="82">
        <v>3</v>
      </c>
    </row>
    <row r="470" spans="1:24" s="1" customFormat="1">
      <c r="A470" s="62" t="s">
        <v>593</v>
      </c>
      <c r="B470" s="62" t="s">
        <v>605</v>
      </c>
      <c r="C470" s="62" t="s">
        <v>594</v>
      </c>
      <c r="D470" s="62" t="s">
        <v>595</v>
      </c>
      <c r="E470" s="62" t="s">
        <v>417</v>
      </c>
      <c r="F470" s="62" t="s">
        <v>660</v>
      </c>
      <c r="G470" s="62" t="s">
        <v>399</v>
      </c>
      <c r="H470" s="62" t="s">
        <v>398</v>
      </c>
      <c r="I470" s="62" t="s">
        <v>378</v>
      </c>
      <c r="J470" s="62" t="s">
        <v>653</v>
      </c>
      <c r="K470" s="62" t="s">
        <v>373</v>
      </c>
      <c r="L470" s="62" t="s">
        <v>453</v>
      </c>
      <c r="M470" s="62" t="s">
        <v>454</v>
      </c>
      <c r="N470" s="62" t="s">
        <v>373</v>
      </c>
      <c r="O470" s="62" t="s">
        <v>455</v>
      </c>
      <c r="P470" s="81">
        <v>40974</v>
      </c>
      <c r="Q470" s="62" t="s">
        <v>145</v>
      </c>
      <c r="R470" s="62" t="s">
        <v>626</v>
      </c>
      <c r="S470" s="62" t="s">
        <v>627</v>
      </c>
      <c r="T470" s="81">
        <v>45231</v>
      </c>
      <c r="U470" s="81">
        <v>45260</v>
      </c>
      <c r="V470" s="62" t="s">
        <v>195</v>
      </c>
      <c r="W470" s="80">
        <v>0</v>
      </c>
      <c r="X470" s="82">
        <v>1</v>
      </c>
    </row>
    <row r="471" spans="1:24" s="1" customFormat="1">
      <c r="A471" s="62" t="s">
        <v>593</v>
      </c>
      <c r="B471" s="62" t="s">
        <v>605</v>
      </c>
      <c r="C471" s="62" t="s">
        <v>594</v>
      </c>
      <c r="D471" s="62" t="s">
        <v>595</v>
      </c>
      <c r="E471" s="62" t="s">
        <v>417</v>
      </c>
      <c r="F471" s="62" t="s">
        <v>660</v>
      </c>
      <c r="G471" s="62" t="s">
        <v>399</v>
      </c>
      <c r="H471" s="62" t="s">
        <v>398</v>
      </c>
      <c r="I471" s="62" t="s">
        <v>378</v>
      </c>
      <c r="J471" s="62" t="s">
        <v>653</v>
      </c>
      <c r="K471" s="62" t="s">
        <v>373</v>
      </c>
      <c r="L471" s="62" t="s">
        <v>453</v>
      </c>
      <c r="M471" s="62" t="s">
        <v>454</v>
      </c>
      <c r="N471" s="62" t="s">
        <v>373</v>
      </c>
      <c r="O471" s="62" t="s">
        <v>456</v>
      </c>
      <c r="P471" s="81">
        <v>40974</v>
      </c>
      <c r="Q471" s="62" t="s">
        <v>146</v>
      </c>
      <c r="R471" s="62" t="s">
        <v>626</v>
      </c>
      <c r="S471" s="62" t="s">
        <v>627</v>
      </c>
      <c r="T471" s="81">
        <v>45231</v>
      </c>
      <c r="U471" s="81">
        <v>45260</v>
      </c>
      <c r="V471" s="62" t="s">
        <v>195</v>
      </c>
      <c r="W471" s="80">
        <v>0.05</v>
      </c>
      <c r="X471" s="82">
        <v>16</v>
      </c>
    </row>
    <row r="472" spans="1:24" s="1" customFormat="1">
      <c r="A472" s="62" t="s">
        <v>593</v>
      </c>
      <c r="B472" s="62" t="s">
        <v>605</v>
      </c>
      <c r="C472" s="62" t="s">
        <v>594</v>
      </c>
      <c r="D472" s="62" t="s">
        <v>595</v>
      </c>
      <c r="E472" s="62" t="s">
        <v>417</v>
      </c>
      <c r="F472" s="62" t="s">
        <v>660</v>
      </c>
      <c r="G472" s="62" t="s">
        <v>399</v>
      </c>
      <c r="H472" s="62" t="s">
        <v>398</v>
      </c>
      <c r="I472" s="62" t="s">
        <v>378</v>
      </c>
      <c r="J472" s="62" t="s">
        <v>653</v>
      </c>
      <c r="K472" s="62" t="s">
        <v>373</v>
      </c>
      <c r="L472" s="62" t="s">
        <v>453</v>
      </c>
      <c r="M472" s="62" t="s">
        <v>454</v>
      </c>
      <c r="N472" s="62" t="s">
        <v>373</v>
      </c>
      <c r="O472" s="62" t="s">
        <v>457</v>
      </c>
      <c r="P472" s="81">
        <v>40974</v>
      </c>
      <c r="Q472" s="62" t="s">
        <v>147</v>
      </c>
      <c r="R472" s="62" t="s">
        <v>626</v>
      </c>
      <c r="S472" s="62" t="s">
        <v>627</v>
      </c>
      <c r="T472" s="81">
        <v>45231</v>
      </c>
      <c r="U472" s="81">
        <v>45260</v>
      </c>
      <c r="V472" s="62" t="s">
        <v>195</v>
      </c>
      <c r="W472" s="80">
        <v>0</v>
      </c>
      <c r="X472" s="82">
        <v>1</v>
      </c>
    </row>
    <row r="473" spans="1:24" s="1" customFormat="1">
      <c r="A473" s="62" t="s">
        <v>593</v>
      </c>
      <c r="B473" s="62" t="s">
        <v>605</v>
      </c>
      <c r="C473" s="62" t="s">
        <v>594</v>
      </c>
      <c r="D473" s="62" t="s">
        <v>595</v>
      </c>
      <c r="E473" s="62" t="s">
        <v>417</v>
      </c>
      <c r="F473" s="62" t="s">
        <v>660</v>
      </c>
      <c r="G473" s="62" t="s">
        <v>399</v>
      </c>
      <c r="H473" s="62" t="s">
        <v>398</v>
      </c>
      <c r="I473" s="62" t="s">
        <v>378</v>
      </c>
      <c r="J473" s="62" t="s">
        <v>653</v>
      </c>
      <c r="K473" s="62" t="s">
        <v>373</v>
      </c>
      <c r="L473" s="62" t="s">
        <v>453</v>
      </c>
      <c r="M473" s="62" t="s">
        <v>454</v>
      </c>
      <c r="N473" s="62" t="s">
        <v>373</v>
      </c>
      <c r="O473" s="62" t="s">
        <v>458</v>
      </c>
      <c r="P473" s="81">
        <v>40974</v>
      </c>
      <c r="Q473" s="62" t="s">
        <v>148</v>
      </c>
      <c r="R473" s="62" t="s">
        <v>626</v>
      </c>
      <c r="S473" s="62" t="s">
        <v>627</v>
      </c>
      <c r="T473" s="81">
        <v>45231</v>
      </c>
      <c r="U473" s="81">
        <v>45260</v>
      </c>
      <c r="V473" s="62" t="s">
        <v>195</v>
      </c>
      <c r="W473" s="80">
        <v>0</v>
      </c>
      <c r="X473" s="82">
        <v>1</v>
      </c>
    </row>
    <row r="474" spans="1:24" s="1" customFormat="1">
      <c r="A474" s="62" t="s">
        <v>593</v>
      </c>
      <c r="B474" s="62" t="s">
        <v>605</v>
      </c>
      <c r="C474" s="62" t="s">
        <v>594</v>
      </c>
      <c r="D474" s="62" t="s">
        <v>595</v>
      </c>
      <c r="E474" s="62" t="s">
        <v>417</v>
      </c>
      <c r="F474" s="62" t="s">
        <v>660</v>
      </c>
      <c r="G474" s="62" t="s">
        <v>399</v>
      </c>
      <c r="H474" s="62" t="s">
        <v>398</v>
      </c>
      <c r="I474" s="62" t="s">
        <v>378</v>
      </c>
      <c r="J474" s="62" t="s">
        <v>653</v>
      </c>
      <c r="K474" s="62" t="s">
        <v>373</v>
      </c>
      <c r="L474" s="62" t="s">
        <v>453</v>
      </c>
      <c r="M474" s="62" t="s">
        <v>454</v>
      </c>
      <c r="N474" s="62" t="s">
        <v>373</v>
      </c>
      <c r="O474" s="62" t="s">
        <v>459</v>
      </c>
      <c r="P474" s="81">
        <v>40974</v>
      </c>
      <c r="Q474" s="62" t="s">
        <v>149</v>
      </c>
      <c r="R474" s="62" t="s">
        <v>626</v>
      </c>
      <c r="S474" s="62" t="s">
        <v>627</v>
      </c>
      <c r="T474" s="81">
        <v>45231</v>
      </c>
      <c r="U474" s="81">
        <v>45260</v>
      </c>
      <c r="V474" s="62" t="s">
        <v>225</v>
      </c>
      <c r="W474" s="80">
        <v>0</v>
      </c>
      <c r="X474" s="82">
        <v>1</v>
      </c>
    </row>
    <row r="475" spans="1:24" s="1" customFormat="1">
      <c r="A475" s="62" t="s">
        <v>593</v>
      </c>
      <c r="B475" s="62" t="s">
        <v>605</v>
      </c>
      <c r="C475" s="62" t="s">
        <v>594</v>
      </c>
      <c r="D475" s="62" t="s">
        <v>595</v>
      </c>
      <c r="E475" s="62" t="s">
        <v>417</v>
      </c>
      <c r="F475" s="62" t="s">
        <v>660</v>
      </c>
      <c r="G475" s="62" t="s">
        <v>399</v>
      </c>
      <c r="H475" s="62" t="s">
        <v>398</v>
      </c>
      <c r="I475" s="62" t="s">
        <v>378</v>
      </c>
      <c r="J475" s="62" t="s">
        <v>653</v>
      </c>
      <c r="K475" s="62" t="s">
        <v>373</v>
      </c>
      <c r="L475" s="62" t="s">
        <v>453</v>
      </c>
      <c r="M475" s="62" t="s">
        <v>454</v>
      </c>
      <c r="N475" s="62" t="s">
        <v>373</v>
      </c>
      <c r="O475" s="62" t="s">
        <v>459</v>
      </c>
      <c r="P475" s="81">
        <v>40974</v>
      </c>
      <c r="Q475" s="62" t="s">
        <v>149</v>
      </c>
      <c r="R475" s="62" t="s">
        <v>626</v>
      </c>
      <c r="S475" s="62" t="s">
        <v>627</v>
      </c>
      <c r="T475" s="81">
        <v>45231</v>
      </c>
      <c r="U475" s="81">
        <v>45260</v>
      </c>
      <c r="V475" s="62" t="s">
        <v>195</v>
      </c>
      <c r="W475" s="80">
        <v>0.03</v>
      </c>
      <c r="X475" s="82">
        <v>8</v>
      </c>
    </row>
    <row r="476" spans="1:24" s="1" customFormat="1">
      <c r="A476" s="62" t="s">
        <v>593</v>
      </c>
      <c r="B476" s="62" t="s">
        <v>605</v>
      </c>
      <c r="C476" s="62" t="s">
        <v>594</v>
      </c>
      <c r="D476" s="62" t="s">
        <v>595</v>
      </c>
      <c r="E476" s="62" t="s">
        <v>417</v>
      </c>
      <c r="F476" s="62" t="s">
        <v>660</v>
      </c>
      <c r="G476" s="62" t="s">
        <v>399</v>
      </c>
      <c r="H476" s="62" t="s">
        <v>398</v>
      </c>
      <c r="I476" s="62" t="s">
        <v>378</v>
      </c>
      <c r="J476" s="62" t="s">
        <v>653</v>
      </c>
      <c r="K476" s="62" t="s">
        <v>373</v>
      </c>
      <c r="L476" s="62" t="s">
        <v>453</v>
      </c>
      <c r="M476" s="62" t="s">
        <v>454</v>
      </c>
      <c r="N476" s="62" t="s">
        <v>373</v>
      </c>
      <c r="O476" s="62" t="s">
        <v>461</v>
      </c>
      <c r="P476" s="81">
        <v>40974</v>
      </c>
      <c r="Q476" s="62" t="s">
        <v>151</v>
      </c>
      <c r="R476" s="62" t="s">
        <v>626</v>
      </c>
      <c r="S476" s="62" t="s">
        <v>627</v>
      </c>
      <c r="T476" s="81">
        <v>45231</v>
      </c>
      <c r="U476" s="81">
        <v>45260</v>
      </c>
      <c r="V476" s="62" t="s">
        <v>195</v>
      </c>
      <c r="W476" s="80">
        <v>0.01</v>
      </c>
      <c r="X476" s="82">
        <v>3</v>
      </c>
    </row>
    <row r="477" spans="1:24" s="1" customFormat="1">
      <c r="A477" s="62" t="s">
        <v>593</v>
      </c>
      <c r="B477" s="62" t="s">
        <v>605</v>
      </c>
      <c r="C477" s="62" t="s">
        <v>594</v>
      </c>
      <c r="D477" s="62" t="s">
        <v>595</v>
      </c>
      <c r="E477" s="62" t="s">
        <v>417</v>
      </c>
      <c r="F477" s="62" t="s">
        <v>660</v>
      </c>
      <c r="G477" s="62" t="s">
        <v>399</v>
      </c>
      <c r="H477" s="62" t="s">
        <v>398</v>
      </c>
      <c r="I477" s="62" t="s">
        <v>378</v>
      </c>
      <c r="J477" s="62" t="s">
        <v>653</v>
      </c>
      <c r="K477" s="62" t="s">
        <v>373</v>
      </c>
      <c r="L477" s="62" t="s">
        <v>453</v>
      </c>
      <c r="M477" s="62" t="s">
        <v>454</v>
      </c>
      <c r="N477" s="62" t="s">
        <v>373</v>
      </c>
      <c r="O477" s="62" t="s">
        <v>462</v>
      </c>
      <c r="P477" s="81">
        <v>40974</v>
      </c>
      <c r="Q477" s="62" t="s">
        <v>152</v>
      </c>
      <c r="R477" s="62" t="s">
        <v>626</v>
      </c>
      <c r="S477" s="62" t="s">
        <v>627</v>
      </c>
      <c r="T477" s="81">
        <v>45231</v>
      </c>
      <c r="U477" s="81">
        <v>45260</v>
      </c>
      <c r="V477" s="62" t="s">
        <v>195</v>
      </c>
      <c r="W477" s="80">
        <v>0.01</v>
      </c>
      <c r="X477" s="82">
        <v>2</v>
      </c>
    </row>
    <row r="478" spans="1:24" s="1" customFormat="1">
      <c r="A478" s="62" t="s">
        <v>593</v>
      </c>
      <c r="B478" s="62" t="s">
        <v>605</v>
      </c>
      <c r="C478" s="62" t="s">
        <v>594</v>
      </c>
      <c r="D478" s="62" t="s">
        <v>595</v>
      </c>
      <c r="E478" s="62" t="s">
        <v>417</v>
      </c>
      <c r="F478" s="62" t="s">
        <v>660</v>
      </c>
      <c r="G478" s="62" t="s">
        <v>399</v>
      </c>
      <c r="H478" s="62" t="s">
        <v>398</v>
      </c>
      <c r="I478" s="62" t="s">
        <v>378</v>
      </c>
      <c r="J478" s="62" t="s">
        <v>653</v>
      </c>
      <c r="K478" s="62" t="s">
        <v>373</v>
      </c>
      <c r="L478" s="62" t="s">
        <v>453</v>
      </c>
      <c r="M478" s="62" t="s">
        <v>454</v>
      </c>
      <c r="N478" s="62" t="s">
        <v>373</v>
      </c>
      <c r="O478" s="62" t="s">
        <v>463</v>
      </c>
      <c r="P478" s="81">
        <v>40974</v>
      </c>
      <c r="Q478" s="62" t="s">
        <v>154</v>
      </c>
      <c r="R478" s="62" t="s">
        <v>626</v>
      </c>
      <c r="S478" s="62" t="s">
        <v>627</v>
      </c>
      <c r="T478" s="81">
        <v>45231</v>
      </c>
      <c r="U478" s="81">
        <v>45260</v>
      </c>
      <c r="V478" s="62" t="s">
        <v>225</v>
      </c>
      <c r="W478" s="80">
        <v>0.01</v>
      </c>
      <c r="X478" s="82">
        <v>3</v>
      </c>
    </row>
    <row r="479" spans="1:24" s="1" customFormat="1">
      <c r="A479" s="62" t="s">
        <v>593</v>
      </c>
      <c r="B479" s="62" t="s">
        <v>605</v>
      </c>
      <c r="C479" s="62" t="s">
        <v>594</v>
      </c>
      <c r="D479" s="62" t="s">
        <v>595</v>
      </c>
      <c r="E479" s="62" t="s">
        <v>417</v>
      </c>
      <c r="F479" s="62" t="s">
        <v>660</v>
      </c>
      <c r="G479" s="62" t="s">
        <v>399</v>
      </c>
      <c r="H479" s="62" t="s">
        <v>398</v>
      </c>
      <c r="I479" s="62" t="s">
        <v>378</v>
      </c>
      <c r="J479" s="62" t="s">
        <v>653</v>
      </c>
      <c r="K479" s="62" t="s">
        <v>373</v>
      </c>
      <c r="L479" s="62" t="s">
        <v>453</v>
      </c>
      <c r="M479" s="62" t="s">
        <v>454</v>
      </c>
      <c r="N479" s="62" t="s">
        <v>373</v>
      </c>
      <c r="O479" s="62" t="s">
        <v>463</v>
      </c>
      <c r="P479" s="81">
        <v>40974</v>
      </c>
      <c r="Q479" s="62" t="s">
        <v>154</v>
      </c>
      <c r="R479" s="62" t="s">
        <v>626</v>
      </c>
      <c r="S479" s="62" t="s">
        <v>627</v>
      </c>
      <c r="T479" s="81">
        <v>45231</v>
      </c>
      <c r="U479" s="81">
        <v>45260</v>
      </c>
      <c r="V479" s="62" t="s">
        <v>195</v>
      </c>
      <c r="W479" s="80">
        <v>0.09</v>
      </c>
      <c r="X479" s="82">
        <v>24</v>
      </c>
    </row>
    <row r="480" spans="1:24" s="1" customFormat="1">
      <c r="A480" s="62" t="s">
        <v>593</v>
      </c>
      <c r="B480" s="62" t="s">
        <v>605</v>
      </c>
      <c r="C480" s="62" t="s">
        <v>594</v>
      </c>
      <c r="D480" s="62" t="s">
        <v>595</v>
      </c>
      <c r="E480" s="62" t="s">
        <v>417</v>
      </c>
      <c r="F480" s="62" t="s">
        <v>660</v>
      </c>
      <c r="G480" s="62" t="s">
        <v>399</v>
      </c>
      <c r="H480" s="62" t="s">
        <v>398</v>
      </c>
      <c r="I480" s="62" t="s">
        <v>378</v>
      </c>
      <c r="J480" s="62" t="s">
        <v>653</v>
      </c>
      <c r="K480" s="62" t="s">
        <v>373</v>
      </c>
      <c r="L480" s="62" t="s">
        <v>453</v>
      </c>
      <c r="M480" s="62" t="s">
        <v>454</v>
      </c>
      <c r="N480" s="62" t="s">
        <v>373</v>
      </c>
      <c r="O480" s="62" t="s">
        <v>464</v>
      </c>
      <c r="P480" s="81">
        <v>40974</v>
      </c>
      <c r="Q480" s="62" t="s">
        <v>155</v>
      </c>
      <c r="R480" s="62" t="s">
        <v>626</v>
      </c>
      <c r="S480" s="62" t="s">
        <v>627</v>
      </c>
      <c r="T480" s="81">
        <v>45231</v>
      </c>
      <c r="U480" s="81">
        <v>45260</v>
      </c>
      <c r="V480" s="62" t="s">
        <v>195</v>
      </c>
      <c r="W480" s="80">
        <v>0.03</v>
      </c>
      <c r="X480" s="82">
        <v>9</v>
      </c>
    </row>
    <row r="481" spans="1:24" s="1" customFormat="1">
      <c r="A481" s="62" t="s">
        <v>593</v>
      </c>
      <c r="B481" s="62" t="s">
        <v>605</v>
      </c>
      <c r="C481" s="62" t="s">
        <v>594</v>
      </c>
      <c r="D481" s="62" t="s">
        <v>595</v>
      </c>
      <c r="E481" s="62" t="s">
        <v>397</v>
      </c>
      <c r="F481" s="62" t="s">
        <v>398</v>
      </c>
      <c r="G481" s="62" t="s">
        <v>399</v>
      </c>
      <c r="H481" s="62" t="s">
        <v>398</v>
      </c>
      <c r="I481" s="62" t="s">
        <v>378</v>
      </c>
      <c r="J481" s="62" t="s">
        <v>653</v>
      </c>
      <c r="K481" s="62" t="s">
        <v>662</v>
      </c>
      <c r="L481" s="62" t="s">
        <v>426</v>
      </c>
      <c r="M481" s="62" t="s">
        <v>427</v>
      </c>
      <c r="N481" s="62" t="s">
        <v>662</v>
      </c>
      <c r="O481" s="62" t="s">
        <v>436</v>
      </c>
      <c r="P481" s="81">
        <v>40246</v>
      </c>
      <c r="Q481" s="62" t="s">
        <v>88</v>
      </c>
      <c r="R481" s="62" t="s">
        <v>626</v>
      </c>
      <c r="S481" s="62" t="s">
        <v>627</v>
      </c>
      <c r="T481" s="81">
        <v>45231</v>
      </c>
      <c r="U481" s="81">
        <v>45260</v>
      </c>
      <c r="V481" s="62" t="s">
        <v>195</v>
      </c>
      <c r="W481" s="80">
        <v>0</v>
      </c>
      <c r="X481" s="82">
        <v>1</v>
      </c>
    </row>
    <row r="482" spans="1:24" s="1" customFormat="1">
      <c r="A482" s="62" t="s">
        <v>593</v>
      </c>
      <c r="B482" s="62" t="s">
        <v>605</v>
      </c>
      <c r="C482" s="62" t="s">
        <v>594</v>
      </c>
      <c r="D482" s="62" t="s">
        <v>595</v>
      </c>
      <c r="E482" s="62" t="s">
        <v>397</v>
      </c>
      <c r="F482" s="62" t="s">
        <v>398</v>
      </c>
      <c r="G482" s="62" t="s">
        <v>399</v>
      </c>
      <c r="H482" s="62" t="s">
        <v>398</v>
      </c>
      <c r="I482" s="62" t="s">
        <v>378</v>
      </c>
      <c r="J482" s="62" t="s">
        <v>653</v>
      </c>
      <c r="K482" s="62" t="s">
        <v>662</v>
      </c>
      <c r="L482" s="62" t="s">
        <v>426</v>
      </c>
      <c r="M482" s="62" t="s">
        <v>427</v>
      </c>
      <c r="N482" s="62" t="s">
        <v>662</v>
      </c>
      <c r="O482" s="62" t="s">
        <v>436</v>
      </c>
      <c r="P482" s="81">
        <v>40246</v>
      </c>
      <c r="Q482" s="62" t="s">
        <v>88</v>
      </c>
      <c r="R482" s="62" t="s">
        <v>626</v>
      </c>
      <c r="S482" s="62" t="s">
        <v>627</v>
      </c>
      <c r="T482" s="81">
        <v>45231</v>
      </c>
      <c r="U482" s="81">
        <v>45260</v>
      </c>
      <c r="V482" s="62" t="s">
        <v>192</v>
      </c>
      <c r="W482" s="80">
        <v>0.02</v>
      </c>
      <c r="X482" s="82">
        <v>4</v>
      </c>
    </row>
    <row r="483" spans="1:24" s="1" customFormat="1">
      <c r="A483" s="62" t="s">
        <v>593</v>
      </c>
      <c r="B483" s="62" t="s">
        <v>605</v>
      </c>
      <c r="C483" s="62" t="s">
        <v>594</v>
      </c>
      <c r="D483" s="62" t="s">
        <v>595</v>
      </c>
      <c r="E483" s="62" t="s">
        <v>397</v>
      </c>
      <c r="F483" s="62" t="s">
        <v>398</v>
      </c>
      <c r="G483" s="62" t="s">
        <v>399</v>
      </c>
      <c r="H483" s="62" t="s">
        <v>398</v>
      </c>
      <c r="I483" s="62" t="s">
        <v>378</v>
      </c>
      <c r="J483" s="62" t="s">
        <v>653</v>
      </c>
      <c r="K483" s="62" t="s">
        <v>662</v>
      </c>
      <c r="L483" s="62" t="s">
        <v>426</v>
      </c>
      <c r="M483" s="62" t="s">
        <v>427</v>
      </c>
      <c r="N483" s="62" t="s">
        <v>662</v>
      </c>
      <c r="O483" s="62" t="s">
        <v>428</v>
      </c>
      <c r="P483" s="81">
        <v>40246</v>
      </c>
      <c r="Q483" s="62" t="s">
        <v>89</v>
      </c>
      <c r="R483" s="62" t="s">
        <v>626</v>
      </c>
      <c r="S483" s="62" t="s">
        <v>627</v>
      </c>
      <c r="T483" s="81">
        <v>45231</v>
      </c>
      <c r="U483" s="81">
        <v>45260</v>
      </c>
      <c r="V483" s="62" t="s">
        <v>194</v>
      </c>
      <c r="W483" s="80">
        <v>0.04</v>
      </c>
      <c r="X483" s="82">
        <v>5</v>
      </c>
    </row>
    <row r="484" spans="1:24" s="1" customFormat="1">
      <c r="A484" s="62" t="s">
        <v>593</v>
      </c>
      <c r="B484" s="62" t="s">
        <v>605</v>
      </c>
      <c r="C484" s="62" t="s">
        <v>594</v>
      </c>
      <c r="D484" s="62" t="s">
        <v>595</v>
      </c>
      <c r="E484" s="62" t="s">
        <v>397</v>
      </c>
      <c r="F484" s="62" t="s">
        <v>398</v>
      </c>
      <c r="G484" s="62" t="s">
        <v>399</v>
      </c>
      <c r="H484" s="62" t="s">
        <v>398</v>
      </c>
      <c r="I484" s="62" t="s">
        <v>378</v>
      </c>
      <c r="J484" s="62" t="s">
        <v>653</v>
      </c>
      <c r="K484" s="62" t="s">
        <v>662</v>
      </c>
      <c r="L484" s="62" t="s">
        <v>426</v>
      </c>
      <c r="M484" s="62" t="s">
        <v>427</v>
      </c>
      <c r="N484" s="62" t="s">
        <v>662</v>
      </c>
      <c r="O484" s="62" t="s">
        <v>428</v>
      </c>
      <c r="P484" s="81">
        <v>40246</v>
      </c>
      <c r="Q484" s="62" t="s">
        <v>89</v>
      </c>
      <c r="R484" s="62" t="s">
        <v>626</v>
      </c>
      <c r="S484" s="62" t="s">
        <v>627</v>
      </c>
      <c r="T484" s="81">
        <v>45231</v>
      </c>
      <c r="U484" s="81">
        <v>45260</v>
      </c>
      <c r="V484" s="62" t="s">
        <v>195</v>
      </c>
      <c r="W484" s="80">
        <v>0.01</v>
      </c>
      <c r="X484" s="82">
        <v>2</v>
      </c>
    </row>
    <row r="485" spans="1:24" s="1" customFormat="1">
      <c r="A485" s="62" t="s">
        <v>593</v>
      </c>
      <c r="B485" s="62" t="s">
        <v>605</v>
      </c>
      <c r="C485" s="62" t="s">
        <v>594</v>
      </c>
      <c r="D485" s="62" t="s">
        <v>595</v>
      </c>
      <c r="E485" s="62" t="s">
        <v>397</v>
      </c>
      <c r="F485" s="62" t="s">
        <v>398</v>
      </c>
      <c r="G485" s="62" t="s">
        <v>399</v>
      </c>
      <c r="H485" s="62" t="s">
        <v>398</v>
      </c>
      <c r="I485" s="62" t="s">
        <v>378</v>
      </c>
      <c r="J485" s="62" t="s">
        <v>653</v>
      </c>
      <c r="K485" s="62" t="s">
        <v>662</v>
      </c>
      <c r="L485" s="62" t="s">
        <v>426</v>
      </c>
      <c r="M485" s="62" t="s">
        <v>427</v>
      </c>
      <c r="N485" s="62" t="s">
        <v>662</v>
      </c>
      <c r="O485" s="62" t="s">
        <v>428</v>
      </c>
      <c r="P485" s="81">
        <v>40246</v>
      </c>
      <c r="Q485" s="62" t="s">
        <v>89</v>
      </c>
      <c r="R485" s="62" t="s">
        <v>626</v>
      </c>
      <c r="S485" s="62" t="s">
        <v>627</v>
      </c>
      <c r="T485" s="81">
        <v>45231</v>
      </c>
      <c r="U485" s="81">
        <v>45260</v>
      </c>
      <c r="V485" s="62" t="s">
        <v>192</v>
      </c>
      <c r="W485" s="80">
        <v>0.03</v>
      </c>
      <c r="X485" s="82">
        <v>7</v>
      </c>
    </row>
    <row r="486" spans="1:24" s="1" customFormat="1">
      <c r="A486" s="62" t="s">
        <v>593</v>
      </c>
      <c r="B486" s="62" t="s">
        <v>605</v>
      </c>
      <c r="C486" s="62" t="s">
        <v>594</v>
      </c>
      <c r="D486" s="62" t="s">
        <v>595</v>
      </c>
      <c r="E486" s="62" t="s">
        <v>397</v>
      </c>
      <c r="F486" s="62" t="s">
        <v>398</v>
      </c>
      <c r="G486" s="62" t="s">
        <v>399</v>
      </c>
      <c r="H486" s="62" t="s">
        <v>398</v>
      </c>
      <c r="I486" s="62" t="s">
        <v>378</v>
      </c>
      <c r="J486" s="62" t="s">
        <v>653</v>
      </c>
      <c r="K486" s="62" t="s">
        <v>662</v>
      </c>
      <c r="L486" s="62" t="s">
        <v>426</v>
      </c>
      <c r="M486" s="62" t="s">
        <v>427</v>
      </c>
      <c r="N486" s="62" t="s">
        <v>662</v>
      </c>
      <c r="O486" s="62" t="s">
        <v>438</v>
      </c>
      <c r="P486" s="81">
        <v>40246</v>
      </c>
      <c r="Q486" s="62" t="s">
        <v>90</v>
      </c>
      <c r="R486" s="62" t="s">
        <v>626</v>
      </c>
      <c r="S486" s="62" t="s">
        <v>627</v>
      </c>
      <c r="T486" s="81">
        <v>45231</v>
      </c>
      <c r="U486" s="81">
        <v>45260</v>
      </c>
      <c r="V486" s="62" t="s">
        <v>192</v>
      </c>
      <c r="W486" s="80">
        <v>0.01</v>
      </c>
      <c r="X486" s="82">
        <v>2</v>
      </c>
    </row>
    <row r="487" spans="1:24" s="1" customFormat="1">
      <c r="A487" s="62" t="s">
        <v>593</v>
      </c>
      <c r="B487" s="62" t="s">
        <v>605</v>
      </c>
      <c r="C487" s="62" t="s">
        <v>594</v>
      </c>
      <c r="D487" s="62" t="s">
        <v>595</v>
      </c>
      <c r="E487" s="62" t="s">
        <v>397</v>
      </c>
      <c r="F487" s="62" t="s">
        <v>398</v>
      </c>
      <c r="G487" s="62" t="s">
        <v>399</v>
      </c>
      <c r="H487" s="62" t="s">
        <v>398</v>
      </c>
      <c r="I487" s="62" t="s">
        <v>378</v>
      </c>
      <c r="J487" s="62" t="s">
        <v>653</v>
      </c>
      <c r="K487" s="62" t="s">
        <v>662</v>
      </c>
      <c r="L487" s="62" t="s">
        <v>426</v>
      </c>
      <c r="M487" s="62" t="s">
        <v>427</v>
      </c>
      <c r="N487" s="62" t="s">
        <v>662</v>
      </c>
      <c r="O487" s="62" t="s">
        <v>438</v>
      </c>
      <c r="P487" s="81">
        <v>40246</v>
      </c>
      <c r="Q487" s="62" t="s">
        <v>90</v>
      </c>
      <c r="R487" s="62" t="s">
        <v>626</v>
      </c>
      <c r="S487" s="62" t="s">
        <v>627</v>
      </c>
      <c r="T487" s="81">
        <v>45200</v>
      </c>
      <c r="U487" s="81">
        <v>45230</v>
      </c>
      <c r="V487" s="62" t="s">
        <v>414</v>
      </c>
      <c r="W487" s="80">
        <v>0.01</v>
      </c>
      <c r="X487" s="82">
        <v>1</v>
      </c>
    </row>
    <row r="488" spans="1:24" s="1" customFormat="1">
      <c r="A488" s="62" t="s">
        <v>593</v>
      </c>
      <c r="B488" s="62" t="s">
        <v>605</v>
      </c>
      <c r="C488" s="62" t="s">
        <v>594</v>
      </c>
      <c r="D488" s="62" t="s">
        <v>595</v>
      </c>
      <c r="E488" s="62" t="s">
        <v>397</v>
      </c>
      <c r="F488" s="62" t="s">
        <v>398</v>
      </c>
      <c r="G488" s="62" t="s">
        <v>399</v>
      </c>
      <c r="H488" s="62" t="s">
        <v>398</v>
      </c>
      <c r="I488" s="62" t="s">
        <v>378</v>
      </c>
      <c r="J488" s="62" t="s">
        <v>653</v>
      </c>
      <c r="K488" s="62" t="s">
        <v>662</v>
      </c>
      <c r="L488" s="62" t="s">
        <v>426</v>
      </c>
      <c r="M488" s="62" t="s">
        <v>427</v>
      </c>
      <c r="N488" s="62" t="s">
        <v>662</v>
      </c>
      <c r="O488" s="62" t="s">
        <v>465</v>
      </c>
      <c r="P488" s="81">
        <v>40246</v>
      </c>
      <c r="Q488" s="62" t="s">
        <v>91</v>
      </c>
      <c r="R488" s="62" t="s">
        <v>626</v>
      </c>
      <c r="S488" s="62" t="s">
        <v>627</v>
      </c>
      <c r="T488" s="81">
        <v>45231</v>
      </c>
      <c r="U488" s="81">
        <v>45260</v>
      </c>
      <c r="V488" s="62" t="s">
        <v>195</v>
      </c>
      <c r="W488" s="80">
        <v>0.02</v>
      </c>
      <c r="X488" s="82">
        <v>4</v>
      </c>
    </row>
    <row r="489" spans="1:24" s="1" customFormat="1">
      <c r="A489" s="62" t="s">
        <v>593</v>
      </c>
      <c r="B489" s="62" t="s">
        <v>605</v>
      </c>
      <c r="C489" s="62" t="s">
        <v>594</v>
      </c>
      <c r="D489" s="62" t="s">
        <v>595</v>
      </c>
      <c r="E489" s="62" t="s">
        <v>397</v>
      </c>
      <c r="F489" s="62" t="s">
        <v>398</v>
      </c>
      <c r="G489" s="62" t="s">
        <v>399</v>
      </c>
      <c r="H489" s="62" t="s">
        <v>398</v>
      </c>
      <c r="I489" s="62" t="s">
        <v>378</v>
      </c>
      <c r="J489" s="62" t="s">
        <v>653</v>
      </c>
      <c r="K489" s="62" t="s">
        <v>662</v>
      </c>
      <c r="L489" s="62" t="s">
        <v>426</v>
      </c>
      <c r="M489" s="62" t="s">
        <v>427</v>
      </c>
      <c r="N489" s="62" t="s">
        <v>662</v>
      </c>
      <c r="O489" s="62" t="s">
        <v>465</v>
      </c>
      <c r="P489" s="81">
        <v>40246</v>
      </c>
      <c r="Q489" s="62" t="s">
        <v>91</v>
      </c>
      <c r="R489" s="62" t="s">
        <v>626</v>
      </c>
      <c r="S489" s="62" t="s">
        <v>627</v>
      </c>
      <c r="T489" s="81">
        <v>45231</v>
      </c>
      <c r="U489" s="81">
        <v>45260</v>
      </c>
      <c r="V489" s="62" t="s">
        <v>192</v>
      </c>
      <c r="W489" s="80">
        <v>0.02</v>
      </c>
      <c r="X489" s="82">
        <v>4</v>
      </c>
    </row>
    <row r="490" spans="1:24" s="1" customFormat="1">
      <c r="A490" s="62" t="s">
        <v>593</v>
      </c>
      <c r="B490" s="62" t="s">
        <v>605</v>
      </c>
      <c r="C490" s="62" t="s">
        <v>594</v>
      </c>
      <c r="D490" s="62" t="s">
        <v>595</v>
      </c>
      <c r="E490" s="62" t="s">
        <v>397</v>
      </c>
      <c r="F490" s="62" t="s">
        <v>398</v>
      </c>
      <c r="G490" s="62" t="s">
        <v>399</v>
      </c>
      <c r="H490" s="62" t="s">
        <v>398</v>
      </c>
      <c r="I490" s="62" t="s">
        <v>378</v>
      </c>
      <c r="J490" s="62" t="s">
        <v>653</v>
      </c>
      <c r="K490" s="62" t="s">
        <v>662</v>
      </c>
      <c r="L490" s="62" t="s">
        <v>429</v>
      </c>
      <c r="M490" s="62" t="s">
        <v>430</v>
      </c>
      <c r="N490" s="62" t="s">
        <v>662</v>
      </c>
      <c r="O490" s="62" t="s">
        <v>435</v>
      </c>
      <c r="P490" s="81">
        <v>40351</v>
      </c>
      <c r="Q490" s="62" t="s">
        <v>92</v>
      </c>
      <c r="R490" s="62" t="s">
        <v>626</v>
      </c>
      <c r="S490" s="62" t="s">
        <v>627</v>
      </c>
      <c r="T490" s="81">
        <v>45231</v>
      </c>
      <c r="U490" s="81">
        <v>45260</v>
      </c>
      <c r="V490" s="62" t="s">
        <v>192</v>
      </c>
      <c r="W490" s="80">
        <v>0.25</v>
      </c>
      <c r="X490" s="82">
        <v>56</v>
      </c>
    </row>
    <row r="491" spans="1:24" s="1" customFormat="1">
      <c r="A491" s="62" t="s">
        <v>593</v>
      </c>
      <c r="B491" s="62" t="s">
        <v>605</v>
      </c>
      <c r="C491" s="62" t="s">
        <v>594</v>
      </c>
      <c r="D491" s="62" t="s">
        <v>595</v>
      </c>
      <c r="E491" s="62" t="s">
        <v>397</v>
      </c>
      <c r="F491" s="62" t="s">
        <v>398</v>
      </c>
      <c r="G491" s="62" t="s">
        <v>399</v>
      </c>
      <c r="H491" s="62" t="s">
        <v>398</v>
      </c>
      <c r="I491" s="62" t="s">
        <v>378</v>
      </c>
      <c r="J491" s="62" t="s">
        <v>653</v>
      </c>
      <c r="K491" s="62" t="s">
        <v>662</v>
      </c>
      <c r="L491" s="62" t="s">
        <v>429</v>
      </c>
      <c r="M491" s="62" t="s">
        <v>430</v>
      </c>
      <c r="N491" s="62" t="s">
        <v>662</v>
      </c>
      <c r="O491" s="62" t="s">
        <v>435</v>
      </c>
      <c r="P491" s="81">
        <v>40351</v>
      </c>
      <c r="Q491" s="62" t="s">
        <v>92</v>
      </c>
      <c r="R491" s="62" t="s">
        <v>626</v>
      </c>
      <c r="S491" s="62" t="s">
        <v>627</v>
      </c>
      <c r="T491" s="81">
        <v>45231</v>
      </c>
      <c r="U491" s="81">
        <v>45260</v>
      </c>
      <c r="V491" s="62" t="s">
        <v>193</v>
      </c>
      <c r="W491" s="80">
        <v>0.02</v>
      </c>
      <c r="X491" s="82">
        <v>2</v>
      </c>
    </row>
    <row r="492" spans="1:24" s="1" customFormat="1">
      <c r="A492" s="62" t="s">
        <v>593</v>
      </c>
      <c r="B492" s="62" t="s">
        <v>605</v>
      </c>
      <c r="C492" s="62" t="s">
        <v>594</v>
      </c>
      <c r="D492" s="62" t="s">
        <v>595</v>
      </c>
      <c r="E492" s="62" t="s">
        <v>397</v>
      </c>
      <c r="F492" s="62" t="s">
        <v>398</v>
      </c>
      <c r="G492" s="62" t="s">
        <v>399</v>
      </c>
      <c r="H492" s="62" t="s">
        <v>398</v>
      </c>
      <c r="I492" s="62" t="s">
        <v>378</v>
      </c>
      <c r="J492" s="62" t="s">
        <v>653</v>
      </c>
      <c r="K492" s="62" t="s">
        <v>662</v>
      </c>
      <c r="L492" s="62" t="s">
        <v>429</v>
      </c>
      <c r="M492" s="62" t="s">
        <v>430</v>
      </c>
      <c r="N492" s="62" t="s">
        <v>662</v>
      </c>
      <c r="O492" s="62" t="s">
        <v>435</v>
      </c>
      <c r="P492" s="81">
        <v>40351</v>
      </c>
      <c r="Q492" s="62" t="s">
        <v>92</v>
      </c>
      <c r="R492" s="62" t="s">
        <v>626</v>
      </c>
      <c r="S492" s="62" t="s">
        <v>627</v>
      </c>
      <c r="T492" s="81">
        <v>45200</v>
      </c>
      <c r="U492" s="81">
        <v>45230</v>
      </c>
      <c r="V492" s="62" t="s">
        <v>205</v>
      </c>
      <c r="W492" s="80">
        <v>0</v>
      </c>
      <c r="X492" s="82">
        <v>1</v>
      </c>
    </row>
    <row r="493" spans="1:24" s="1" customFormat="1">
      <c r="A493" s="62" t="s">
        <v>593</v>
      </c>
      <c r="B493" s="62" t="s">
        <v>605</v>
      </c>
      <c r="C493" s="62" t="s">
        <v>594</v>
      </c>
      <c r="D493" s="62" t="s">
        <v>595</v>
      </c>
      <c r="E493" s="62" t="s">
        <v>397</v>
      </c>
      <c r="F493" s="62" t="s">
        <v>398</v>
      </c>
      <c r="G493" s="62" t="s">
        <v>399</v>
      </c>
      <c r="H493" s="62" t="s">
        <v>398</v>
      </c>
      <c r="I493" s="62" t="s">
        <v>378</v>
      </c>
      <c r="J493" s="62" t="s">
        <v>653</v>
      </c>
      <c r="K493" s="62" t="s">
        <v>662</v>
      </c>
      <c r="L493" s="62" t="s">
        <v>429</v>
      </c>
      <c r="M493" s="62" t="s">
        <v>430</v>
      </c>
      <c r="N493" s="62" t="s">
        <v>662</v>
      </c>
      <c r="O493" s="62" t="s">
        <v>435</v>
      </c>
      <c r="P493" s="81">
        <v>40351</v>
      </c>
      <c r="Q493" s="62" t="s">
        <v>92</v>
      </c>
      <c r="R493" s="62" t="s">
        <v>626</v>
      </c>
      <c r="S493" s="62" t="s">
        <v>627</v>
      </c>
      <c r="T493" s="81">
        <v>45108</v>
      </c>
      <c r="U493" s="81">
        <v>45138</v>
      </c>
      <c r="V493" s="62" t="s">
        <v>416</v>
      </c>
      <c r="W493" s="80">
        <v>-0.01</v>
      </c>
      <c r="X493" s="82">
        <v>-1</v>
      </c>
    </row>
    <row r="494" spans="1:24" s="1" customFormat="1">
      <c r="A494" s="62" t="s">
        <v>593</v>
      </c>
      <c r="B494" s="62" t="s">
        <v>605</v>
      </c>
      <c r="C494" s="62" t="s">
        <v>594</v>
      </c>
      <c r="D494" s="62" t="s">
        <v>595</v>
      </c>
      <c r="E494" s="62" t="s">
        <v>397</v>
      </c>
      <c r="F494" s="62" t="s">
        <v>398</v>
      </c>
      <c r="G494" s="62" t="s">
        <v>399</v>
      </c>
      <c r="H494" s="62" t="s">
        <v>398</v>
      </c>
      <c r="I494" s="62" t="s">
        <v>378</v>
      </c>
      <c r="J494" s="62" t="s">
        <v>653</v>
      </c>
      <c r="K494" s="62" t="s">
        <v>662</v>
      </c>
      <c r="L494" s="62" t="s">
        <v>429</v>
      </c>
      <c r="M494" s="62" t="s">
        <v>430</v>
      </c>
      <c r="N494" s="62" t="s">
        <v>662</v>
      </c>
      <c r="O494" s="62" t="s">
        <v>435</v>
      </c>
      <c r="P494" s="81">
        <v>40351</v>
      </c>
      <c r="Q494" s="62" t="s">
        <v>92</v>
      </c>
      <c r="R494" s="62" t="s">
        <v>626</v>
      </c>
      <c r="S494" s="62" t="s">
        <v>627</v>
      </c>
      <c r="T494" s="81">
        <v>45078</v>
      </c>
      <c r="U494" s="81">
        <v>45107</v>
      </c>
      <c r="V494" s="62" t="s">
        <v>416</v>
      </c>
      <c r="W494" s="80">
        <v>0.02</v>
      </c>
      <c r="X494" s="82">
        <v>1</v>
      </c>
    </row>
    <row r="495" spans="1:24" s="1" customFormat="1">
      <c r="A495" s="62" t="s">
        <v>593</v>
      </c>
      <c r="B495" s="62" t="s">
        <v>605</v>
      </c>
      <c r="C495" s="62" t="s">
        <v>594</v>
      </c>
      <c r="D495" s="62" t="s">
        <v>595</v>
      </c>
      <c r="E495" s="62" t="s">
        <v>397</v>
      </c>
      <c r="F495" s="62" t="s">
        <v>398</v>
      </c>
      <c r="G495" s="62" t="s">
        <v>399</v>
      </c>
      <c r="H495" s="62" t="s">
        <v>398</v>
      </c>
      <c r="I495" s="62" t="s">
        <v>378</v>
      </c>
      <c r="J495" s="62" t="s">
        <v>653</v>
      </c>
      <c r="K495" s="62" t="s">
        <v>662</v>
      </c>
      <c r="L495" s="62" t="s">
        <v>429</v>
      </c>
      <c r="M495" s="62" t="s">
        <v>430</v>
      </c>
      <c r="N495" s="62" t="s">
        <v>662</v>
      </c>
      <c r="O495" s="62" t="s">
        <v>432</v>
      </c>
      <c r="P495" s="81">
        <v>40351</v>
      </c>
      <c r="Q495" s="62" t="s">
        <v>93</v>
      </c>
      <c r="R495" s="62" t="s">
        <v>626</v>
      </c>
      <c r="S495" s="62" t="s">
        <v>627</v>
      </c>
      <c r="T495" s="81">
        <v>45231</v>
      </c>
      <c r="U495" s="81">
        <v>45260</v>
      </c>
      <c r="V495" s="62" t="s">
        <v>194</v>
      </c>
      <c r="W495" s="80">
        <v>0.02</v>
      </c>
      <c r="X495" s="82">
        <v>3</v>
      </c>
    </row>
    <row r="496" spans="1:24" s="1" customFormat="1">
      <c r="A496" s="62" t="s">
        <v>593</v>
      </c>
      <c r="B496" s="62" t="s">
        <v>605</v>
      </c>
      <c r="C496" s="62" t="s">
        <v>594</v>
      </c>
      <c r="D496" s="62" t="s">
        <v>595</v>
      </c>
      <c r="E496" s="62" t="s">
        <v>397</v>
      </c>
      <c r="F496" s="62" t="s">
        <v>398</v>
      </c>
      <c r="G496" s="62" t="s">
        <v>399</v>
      </c>
      <c r="H496" s="62" t="s">
        <v>398</v>
      </c>
      <c r="I496" s="62" t="s">
        <v>378</v>
      </c>
      <c r="J496" s="62" t="s">
        <v>653</v>
      </c>
      <c r="K496" s="62" t="s">
        <v>662</v>
      </c>
      <c r="L496" s="62" t="s">
        <v>429</v>
      </c>
      <c r="M496" s="62" t="s">
        <v>430</v>
      </c>
      <c r="N496" s="62" t="s">
        <v>662</v>
      </c>
      <c r="O496" s="62" t="s">
        <v>432</v>
      </c>
      <c r="P496" s="81">
        <v>40351</v>
      </c>
      <c r="Q496" s="62" t="s">
        <v>93</v>
      </c>
      <c r="R496" s="62" t="s">
        <v>626</v>
      </c>
      <c r="S496" s="62" t="s">
        <v>627</v>
      </c>
      <c r="T496" s="81">
        <v>45231</v>
      </c>
      <c r="U496" s="81">
        <v>45260</v>
      </c>
      <c r="V496" s="62" t="s">
        <v>192</v>
      </c>
      <c r="W496" s="80">
        <v>0.08</v>
      </c>
      <c r="X496" s="82">
        <v>18</v>
      </c>
    </row>
    <row r="497" spans="1:24" s="1" customFormat="1">
      <c r="A497" s="62" t="s">
        <v>593</v>
      </c>
      <c r="B497" s="62" t="s">
        <v>605</v>
      </c>
      <c r="C497" s="62" t="s">
        <v>594</v>
      </c>
      <c r="D497" s="62" t="s">
        <v>595</v>
      </c>
      <c r="E497" s="62" t="s">
        <v>397</v>
      </c>
      <c r="F497" s="62" t="s">
        <v>398</v>
      </c>
      <c r="G497" s="62" t="s">
        <v>399</v>
      </c>
      <c r="H497" s="62" t="s">
        <v>398</v>
      </c>
      <c r="I497" s="62" t="s">
        <v>378</v>
      </c>
      <c r="J497" s="62" t="s">
        <v>653</v>
      </c>
      <c r="K497" s="62" t="s">
        <v>662</v>
      </c>
      <c r="L497" s="62" t="s">
        <v>429</v>
      </c>
      <c r="M497" s="62" t="s">
        <v>430</v>
      </c>
      <c r="N497" s="62" t="s">
        <v>662</v>
      </c>
      <c r="O497" s="62" t="s">
        <v>432</v>
      </c>
      <c r="P497" s="81">
        <v>40351</v>
      </c>
      <c r="Q497" s="62" t="s">
        <v>93</v>
      </c>
      <c r="R497" s="62" t="s">
        <v>626</v>
      </c>
      <c r="S497" s="62" t="s">
        <v>627</v>
      </c>
      <c r="T497" s="81">
        <v>45231</v>
      </c>
      <c r="U497" s="81">
        <v>45260</v>
      </c>
      <c r="V497" s="62" t="s">
        <v>193</v>
      </c>
      <c r="W497" s="80">
        <v>0.02</v>
      </c>
      <c r="X497" s="82">
        <v>2</v>
      </c>
    </row>
    <row r="498" spans="1:24" s="1" customFormat="1">
      <c r="A498" s="62" t="s">
        <v>593</v>
      </c>
      <c r="B498" s="62" t="s">
        <v>605</v>
      </c>
      <c r="C498" s="62" t="s">
        <v>594</v>
      </c>
      <c r="D498" s="62" t="s">
        <v>595</v>
      </c>
      <c r="E498" s="62" t="s">
        <v>397</v>
      </c>
      <c r="F498" s="62" t="s">
        <v>398</v>
      </c>
      <c r="G498" s="62" t="s">
        <v>399</v>
      </c>
      <c r="H498" s="62" t="s">
        <v>398</v>
      </c>
      <c r="I498" s="62" t="s">
        <v>378</v>
      </c>
      <c r="J498" s="62" t="s">
        <v>653</v>
      </c>
      <c r="K498" s="62" t="s">
        <v>662</v>
      </c>
      <c r="L498" s="62" t="s">
        <v>429</v>
      </c>
      <c r="M498" s="62" t="s">
        <v>430</v>
      </c>
      <c r="N498" s="62" t="s">
        <v>662</v>
      </c>
      <c r="O498" s="62" t="s">
        <v>432</v>
      </c>
      <c r="P498" s="81">
        <v>40351</v>
      </c>
      <c r="Q498" s="62" t="s">
        <v>93</v>
      </c>
      <c r="R498" s="62" t="s">
        <v>626</v>
      </c>
      <c r="S498" s="62" t="s">
        <v>627</v>
      </c>
      <c r="T498" s="81">
        <v>45200</v>
      </c>
      <c r="U498" s="81">
        <v>45230</v>
      </c>
      <c r="V498" s="62" t="s">
        <v>205</v>
      </c>
      <c r="W498" s="80">
        <v>0</v>
      </c>
      <c r="X498" s="82">
        <v>1</v>
      </c>
    </row>
    <row r="499" spans="1:24" s="1" customFormat="1">
      <c r="A499" s="62" t="s">
        <v>593</v>
      </c>
      <c r="B499" s="62" t="s">
        <v>605</v>
      </c>
      <c r="C499" s="62" t="s">
        <v>594</v>
      </c>
      <c r="D499" s="62" t="s">
        <v>595</v>
      </c>
      <c r="E499" s="62" t="s">
        <v>397</v>
      </c>
      <c r="F499" s="62" t="s">
        <v>398</v>
      </c>
      <c r="G499" s="62" t="s">
        <v>399</v>
      </c>
      <c r="H499" s="62" t="s">
        <v>398</v>
      </c>
      <c r="I499" s="62" t="s">
        <v>378</v>
      </c>
      <c r="J499" s="62" t="s">
        <v>653</v>
      </c>
      <c r="K499" s="62" t="s">
        <v>662</v>
      </c>
      <c r="L499" s="62" t="s">
        <v>429</v>
      </c>
      <c r="M499" s="62" t="s">
        <v>430</v>
      </c>
      <c r="N499" s="62" t="s">
        <v>662</v>
      </c>
      <c r="O499" s="62" t="s">
        <v>432</v>
      </c>
      <c r="P499" s="81">
        <v>40351</v>
      </c>
      <c r="Q499" s="62" t="s">
        <v>93</v>
      </c>
      <c r="R499" s="62" t="s">
        <v>626</v>
      </c>
      <c r="S499" s="62" t="s">
        <v>627</v>
      </c>
      <c r="T499" s="81">
        <v>45108</v>
      </c>
      <c r="U499" s="81">
        <v>45138</v>
      </c>
      <c r="V499" s="62" t="s">
        <v>416</v>
      </c>
      <c r="W499" s="80">
        <v>0</v>
      </c>
      <c r="X499" s="82">
        <v>-1</v>
      </c>
    </row>
    <row r="500" spans="1:24" s="1" customFormat="1">
      <c r="A500" s="62" t="s">
        <v>593</v>
      </c>
      <c r="B500" s="62" t="s">
        <v>605</v>
      </c>
      <c r="C500" s="62" t="s">
        <v>594</v>
      </c>
      <c r="D500" s="62" t="s">
        <v>595</v>
      </c>
      <c r="E500" s="62" t="s">
        <v>397</v>
      </c>
      <c r="F500" s="62" t="s">
        <v>398</v>
      </c>
      <c r="G500" s="62" t="s">
        <v>399</v>
      </c>
      <c r="H500" s="62" t="s">
        <v>398</v>
      </c>
      <c r="I500" s="62" t="s">
        <v>378</v>
      </c>
      <c r="J500" s="62" t="s">
        <v>653</v>
      </c>
      <c r="K500" s="62" t="s">
        <v>662</v>
      </c>
      <c r="L500" s="62" t="s">
        <v>429</v>
      </c>
      <c r="M500" s="62" t="s">
        <v>430</v>
      </c>
      <c r="N500" s="62" t="s">
        <v>662</v>
      </c>
      <c r="O500" s="62" t="s">
        <v>432</v>
      </c>
      <c r="P500" s="81">
        <v>40351</v>
      </c>
      <c r="Q500" s="62" t="s">
        <v>93</v>
      </c>
      <c r="R500" s="62" t="s">
        <v>626</v>
      </c>
      <c r="S500" s="62" t="s">
        <v>627</v>
      </c>
      <c r="T500" s="81">
        <v>45078</v>
      </c>
      <c r="U500" s="81">
        <v>45107</v>
      </c>
      <c r="V500" s="62" t="s">
        <v>416</v>
      </c>
      <c r="W500" s="80">
        <v>0.02</v>
      </c>
      <c r="X500" s="82">
        <v>1</v>
      </c>
    </row>
    <row r="501" spans="1:24" s="1" customFormat="1">
      <c r="A501" s="62" t="s">
        <v>593</v>
      </c>
      <c r="B501" s="62" t="s">
        <v>605</v>
      </c>
      <c r="C501" s="62" t="s">
        <v>594</v>
      </c>
      <c r="D501" s="62" t="s">
        <v>595</v>
      </c>
      <c r="E501" s="62" t="s">
        <v>397</v>
      </c>
      <c r="F501" s="62" t="s">
        <v>398</v>
      </c>
      <c r="G501" s="62" t="s">
        <v>399</v>
      </c>
      <c r="H501" s="62" t="s">
        <v>398</v>
      </c>
      <c r="I501" s="62" t="s">
        <v>378</v>
      </c>
      <c r="J501" s="62" t="s">
        <v>653</v>
      </c>
      <c r="K501" s="62" t="s">
        <v>662</v>
      </c>
      <c r="L501" s="62" t="s">
        <v>429</v>
      </c>
      <c r="M501" s="62" t="s">
        <v>430</v>
      </c>
      <c r="N501" s="62" t="s">
        <v>662</v>
      </c>
      <c r="O501" s="62" t="s">
        <v>436</v>
      </c>
      <c r="P501" s="81">
        <v>40351</v>
      </c>
      <c r="Q501" s="62" t="s">
        <v>95</v>
      </c>
      <c r="R501" s="62" t="s">
        <v>626</v>
      </c>
      <c r="S501" s="62" t="s">
        <v>627</v>
      </c>
      <c r="T501" s="81">
        <v>45231</v>
      </c>
      <c r="U501" s="81">
        <v>45260</v>
      </c>
      <c r="V501" s="62" t="s">
        <v>194</v>
      </c>
      <c r="W501" s="80">
        <v>0.05</v>
      </c>
      <c r="X501" s="82">
        <v>5</v>
      </c>
    </row>
    <row r="502" spans="1:24" s="1" customFormat="1">
      <c r="A502" s="62" t="s">
        <v>593</v>
      </c>
      <c r="B502" s="62" t="s">
        <v>605</v>
      </c>
      <c r="C502" s="62" t="s">
        <v>594</v>
      </c>
      <c r="D502" s="62" t="s">
        <v>595</v>
      </c>
      <c r="E502" s="62" t="s">
        <v>397</v>
      </c>
      <c r="F502" s="62" t="s">
        <v>398</v>
      </c>
      <c r="G502" s="62" t="s">
        <v>399</v>
      </c>
      <c r="H502" s="62" t="s">
        <v>398</v>
      </c>
      <c r="I502" s="62" t="s">
        <v>378</v>
      </c>
      <c r="J502" s="62" t="s">
        <v>653</v>
      </c>
      <c r="K502" s="62" t="s">
        <v>662</v>
      </c>
      <c r="L502" s="62" t="s">
        <v>429</v>
      </c>
      <c r="M502" s="62" t="s">
        <v>430</v>
      </c>
      <c r="N502" s="62" t="s">
        <v>662</v>
      </c>
      <c r="O502" s="62" t="s">
        <v>436</v>
      </c>
      <c r="P502" s="81">
        <v>40351</v>
      </c>
      <c r="Q502" s="62" t="s">
        <v>95</v>
      </c>
      <c r="R502" s="62" t="s">
        <v>626</v>
      </c>
      <c r="S502" s="62" t="s">
        <v>627</v>
      </c>
      <c r="T502" s="81">
        <v>45231</v>
      </c>
      <c r="U502" s="81">
        <v>45260</v>
      </c>
      <c r="V502" s="62" t="s">
        <v>195</v>
      </c>
      <c r="W502" s="80">
        <v>0.03</v>
      </c>
      <c r="X502" s="82">
        <v>6</v>
      </c>
    </row>
    <row r="503" spans="1:24" s="1" customFormat="1">
      <c r="A503" s="62" t="s">
        <v>593</v>
      </c>
      <c r="B503" s="62" t="s">
        <v>605</v>
      </c>
      <c r="C503" s="62" t="s">
        <v>594</v>
      </c>
      <c r="D503" s="62" t="s">
        <v>595</v>
      </c>
      <c r="E503" s="62" t="s">
        <v>397</v>
      </c>
      <c r="F503" s="62" t="s">
        <v>398</v>
      </c>
      <c r="G503" s="62" t="s">
        <v>399</v>
      </c>
      <c r="H503" s="62" t="s">
        <v>398</v>
      </c>
      <c r="I503" s="62" t="s">
        <v>378</v>
      </c>
      <c r="J503" s="62" t="s">
        <v>653</v>
      </c>
      <c r="K503" s="62" t="s">
        <v>662</v>
      </c>
      <c r="L503" s="62" t="s">
        <v>429</v>
      </c>
      <c r="M503" s="62" t="s">
        <v>430</v>
      </c>
      <c r="N503" s="62" t="s">
        <v>662</v>
      </c>
      <c r="O503" s="62" t="s">
        <v>436</v>
      </c>
      <c r="P503" s="81">
        <v>40351</v>
      </c>
      <c r="Q503" s="62" t="s">
        <v>95</v>
      </c>
      <c r="R503" s="62" t="s">
        <v>626</v>
      </c>
      <c r="S503" s="62" t="s">
        <v>627</v>
      </c>
      <c r="T503" s="81">
        <v>45231</v>
      </c>
      <c r="U503" s="81">
        <v>45260</v>
      </c>
      <c r="V503" s="62" t="s">
        <v>192</v>
      </c>
      <c r="W503" s="80">
        <v>0.35</v>
      </c>
      <c r="X503" s="82">
        <v>83</v>
      </c>
    </row>
    <row r="504" spans="1:24" s="1" customFormat="1">
      <c r="A504" s="62" t="s">
        <v>593</v>
      </c>
      <c r="B504" s="62" t="s">
        <v>605</v>
      </c>
      <c r="C504" s="62" t="s">
        <v>594</v>
      </c>
      <c r="D504" s="62" t="s">
        <v>595</v>
      </c>
      <c r="E504" s="62" t="s">
        <v>397</v>
      </c>
      <c r="F504" s="62" t="s">
        <v>398</v>
      </c>
      <c r="G504" s="62" t="s">
        <v>399</v>
      </c>
      <c r="H504" s="62" t="s">
        <v>398</v>
      </c>
      <c r="I504" s="62" t="s">
        <v>378</v>
      </c>
      <c r="J504" s="62" t="s">
        <v>653</v>
      </c>
      <c r="K504" s="62" t="s">
        <v>662</v>
      </c>
      <c r="L504" s="62" t="s">
        <v>429</v>
      </c>
      <c r="M504" s="62" t="s">
        <v>430</v>
      </c>
      <c r="N504" s="62" t="s">
        <v>662</v>
      </c>
      <c r="O504" s="62" t="s">
        <v>436</v>
      </c>
      <c r="P504" s="81">
        <v>40351</v>
      </c>
      <c r="Q504" s="62" t="s">
        <v>95</v>
      </c>
      <c r="R504" s="62" t="s">
        <v>626</v>
      </c>
      <c r="S504" s="62" t="s">
        <v>627</v>
      </c>
      <c r="T504" s="81">
        <v>45231</v>
      </c>
      <c r="U504" s="81">
        <v>45260</v>
      </c>
      <c r="V504" s="62" t="s">
        <v>193</v>
      </c>
      <c r="W504" s="80">
        <v>0.04</v>
      </c>
      <c r="X504" s="82">
        <v>5</v>
      </c>
    </row>
    <row r="505" spans="1:24" s="1" customFormat="1">
      <c r="A505" s="62" t="s">
        <v>593</v>
      </c>
      <c r="B505" s="62" t="s">
        <v>605</v>
      </c>
      <c r="C505" s="62" t="s">
        <v>594</v>
      </c>
      <c r="D505" s="62" t="s">
        <v>595</v>
      </c>
      <c r="E505" s="62" t="s">
        <v>397</v>
      </c>
      <c r="F505" s="62" t="s">
        <v>398</v>
      </c>
      <c r="G505" s="62" t="s">
        <v>399</v>
      </c>
      <c r="H505" s="62" t="s">
        <v>398</v>
      </c>
      <c r="I505" s="62" t="s">
        <v>378</v>
      </c>
      <c r="J505" s="62" t="s">
        <v>653</v>
      </c>
      <c r="K505" s="62" t="s">
        <v>662</v>
      </c>
      <c r="L505" s="62" t="s">
        <v>429</v>
      </c>
      <c r="M505" s="62" t="s">
        <v>430</v>
      </c>
      <c r="N505" s="62" t="s">
        <v>662</v>
      </c>
      <c r="O505" s="62" t="s">
        <v>436</v>
      </c>
      <c r="P505" s="81">
        <v>40351</v>
      </c>
      <c r="Q505" s="62" t="s">
        <v>95</v>
      </c>
      <c r="R505" s="62" t="s">
        <v>626</v>
      </c>
      <c r="S505" s="62" t="s">
        <v>627</v>
      </c>
      <c r="T505" s="81">
        <v>45200</v>
      </c>
      <c r="U505" s="81">
        <v>45230</v>
      </c>
      <c r="V505" s="62" t="s">
        <v>220</v>
      </c>
      <c r="W505" s="80">
        <v>0.04</v>
      </c>
      <c r="X505" s="82">
        <v>5</v>
      </c>
    </row>
    <row r="506" spans="1:24" s="1" customFormat="1">
      <c r="A506" s="62" t="s">
        <v>593</v>
      </c>
      <c r="B506" s="62" t="s">
        <v>605</v>
      </c>
      <c r="C506" s="62" t="s">
        <v>594</v>
      </c>
      <c r="D506" s="62" t="s">
        <v>595</v>
      </c>
      <c r="E506" s="62" t="s">
        <v>397</v>
      </c>
      <c r="F506" s="62" t="s">
        <v>398</v>
      </c>
      <c r="G506" s="62" t="s">
        <v>399</v>
      </c>
      <c r="H506" s="62" t="s">
        <v>398</v>
      </c>
      <c r="I506" s="62" t="s">
        <v>378</v>
      </c>
      <c r="J506" s="62" t="s">
        <v>653</v>
      </c>
      <c r="K506" s="62" t="s">
        <v>662</v>
      </c>
      <c r="L506" s="62" t="s">
        <v>429</v>
      </c>
      <c r="M506" s="62" t="s">
        <v>430</v>
      </c>
      <c r="N506" s="62" t="s">
        <v>662</v>
      </c>
      <c r="O506" s="62" t="s">
        <v>436</v>
      </c>
      <c r="P506" s="81">
        <v>40351</v>
      </c>
      <c r="Q506" s="62" t="s">
        <v>95</v>
      </c>
      <c r="R506" s="62" t="s">
        <v>626</v>
      </c>
      <c r="S506" s="62" t="s">
        <v>627</v>
      </c>
      <c r="T506" s="81">
        <v>45200</v>
      </c>
      <c r="U506" s="81">
        <v>45230</v>
      </c>
      <c r="V506" s="62" t="s">
        <v>205</v>
      </c>
      <c r="W506" s="80">
        <v>0</v>
      </c>
      <c r="X506" s="82">
        <v>1</v>
      </c>
    </row>
    <row r="507" spans="1:24" s="1" customFormat="1">
      <c r="A507" s="62" t="s">
        <v>593</v>
      </c>
      <c r="B507" s="62" t="s">
        <v>605</v>
      </c>
      <c r="C507" s="62" t="s">
        <v>594</v>
      </c>
      <c r="D507" s="62" t="s">
        <v>595</v>
      </c>
      <c r="E507" s="62" t="s">
        <v>397</v>
      </c>
      <c r="F507" s="62" t="s">
        <v>398</v>
      </c>
      <c r="G507" s="62" t="s">
        <v>399</v>
      </c>
      <c r="H507" s="62" t="s">
        <v>398</v>
      </c>
      <c r="I507" s="62" t="s">
        <v>378</v>
      </c>
      <c r="J507" s="62" t="s">
        <v>653</v>
      </c>
      <c r="K507" s="62" t="s">
        <v>662</v>
      </c>
      <c r="L507" s="62" t="s">
        <v>429</v>
      </c>
      <c r="M507" s="62" t="s">
        <v>430</v>
      </c>
      <c r="N507" s="62" t="s">
        <v>662</v>
      </c>
      <c r="O507" s="62" t="s">
        <v>436</v>
      </c>
      <c r="P507" s="81">
        <v>40351</v>
      </c>
      <c r="Q507" s="62" t="s">
        <v>95</v>
      </c>
      <c r="R507" s="62" t="s">
        <v>626</v>
      </c>
      <c r="S507" s="62" t="s">
        <v>627</v>
      </c>
      <c r="T507" s="81">
        <v>45200</v>
      </c>
      <c r="U507" s="81">
        <v>45230</v>
      </c>
      <c r="V507" s="62" t="s">
        <v>414</v>
      </c>
      <c r="W507" s="80">
        <v>0.02</v>
      </c>
      <c r="X507" s="82">
        <v>2</v>
      </c>
    </row>
    <row r="508" spans="1:24" s="1" customFormat="1">
      <c r="A508" s="62" t="s">
        <v>593</v>
      </c>
      <c r="B508" s="62" t="s">
        <v>605</v>
      </c>
      <c r="C508" s="62" t="s">
        <v>594</v>
      </c>
      <c r="D508" s="62" t="s">
        <v>595</v>
      </c>
      <c r="E508" s="62" t="s">
        <v>397</v>
      </c>
      <c r="F508" s="62" t="s">
        <v>398</v>
      </c>
      <c r="G508" s="62" t="s">
        <v>399</v>
      </c>
      <c r="H508" s="62" t="s">
        <v>398</v>
      </c>
      <c r="I508" s="62" t="s">
        <v>378</v>
      </c>
      <c r="J508" s="62" t="s">
        <v>653</v>
      </c>
      <c r="K508" s="62" t="s">
        <v>662</v>
      </c>
      <c r="L508" s="62" t="s">
        <v>429</v>
      </c>
      <c r="M508" s="62" t="s">
        <v>430</v>
      </c>
      <c r="N508" s="62" t="s">
        <v>662</v>
      </c>
      <c r="O508" s="62" t="s">
        <v>436</v>
      </c>
      <c r="P508" s="81">
        <v>40351</v>
      </c>
      <c r="Q508" s="62" t="s">
        <v>95</v>
      </c>
      <c r="R508" s="62" t="s">
        <v>626</v>
      </c>
      <c r="S508" s="62" t="s">
        <v>627</v>
      </c>
      <c r="T508" s="81">
        <v>45108</v>
      </c>
      <c r="U508" s="81">
        <v>45138</v>
      </c>
      <c r="V508" s="62" t="s">
        <v>416</v>
      </c>
      <c r="W508" s="80">
        <v>-0.02</v>
      </c>
      <c r="X508" s="82">
        <v>-2</v>
      </c>
    </row>
    <row r="509" spans="1:24" s="1" customFormat="1">
      <c r="A509" s="62" t="s">
        <v>593</v>
      </c>
      <c r="B509" s="62" t="s">
        <v>605</v>
      </c>
      <c r="C509" s="62" t="s">
        <v>594</v>
      </c>
      <c r="D509" s="62" t="s">
        <v>595</v>
      </c>
      <c r="E509" s="62" t="s">
        <v>397</v>
      </c>
      <c r="F509" s="62" t="s">
        <v>398</v>
      </c>
      <c r="G509" s="62" t="s">
        <v>399</v>
      </c>
      <c r="H509" s="62" t="s">
        <v>398</v>
      </c>
      <c r="I509" s="62" t="s">
        <v>378</v>
      </c>
      <c r="J509" s="62" t="s">
        <v>653</v>
      </c>
      <c r="K509" s="62" t="s">
        <v>662</v>
      </c>
      <c r="L509" s="62" t="s">
        <v>429</v>
      </c>
      <c r="M509" s="62" t="s">
        <v>430</v>
      </c>
      <c r="N509" s="62" t="s">
        <v>662</v>
      </c>
      <c r="O509" s="62" t="s">
        <v>436</v>
      </c>
      <c r="P509" s="81">
        <v>40351</v>
      </c>
      <c r="Q509" s="62" t="s">
        <v>95</v>
      </c>
      <c r="R509" s="62" t="s">
        <v>626</v>
      </c>
      <c r="S509" s="62" t="s">
        <v>627</v>
      </c>
      <c r="T509" s="81">
        <v>45078</v>
      </c>
      <c r="U509" s="81">
        <v>45107</v>
      </c>
      <c r="V509" s="62" t="s">
        <v>416</v>
      </c>
      <c r="W509" s="80">
        <v>0.02</v>
      </c>
      <c r="X509" s="82">
        <v>1</v>
      </c>
    </row>
    <row r="510" spans="1:24" s="1" customFormat="1">
      <c r="A510" s="62" t="s">
        <v>593</v>
      </c>
      <c r="B510" s="62" t="s">
        <v>605</v>
      </c>
      <c r="C510" s="62" t="s">
        <v>594</v>
      </c>
      <c r="D510" s="62" t="s">
        <v>595</v>
      </c>
      <c r="E510" s="62" t="s">
        <v>397</v>
      </c>
      <c r="F510" s="62" t="s">
        <v>398</v>
      </c>
      <c r="G510" s="62" t="s">
        <v>399</v>
      </c>
      <c r="H510" s="62" t="s">
        <v>398</v>
      </c>
      <c r="I510" s="62" t="s">
        <v>378</v>
      </c>
      <c r="J510" s="62" t="s">
        <v>653</v>
      </c>
      <c r="K510" s="62" t="s">
        <v>662</v>
      </c>
      <c r="L510" s="62" t="s">
        <v>429</v>
      </c>
      <c r="M510" s="62" t="s">
        <v>430</v>
      </c>
      <c r="N510" s="62" t="s">
        <v>662</v>
      </c>
      <c r="O510" s="62" t="s">
        <v>428</v>
      </c>
      <c r="P510" s="81">
        <v>40351</v>
      </c>
      <c r="Q510" s="62" t="s">
        <v>96</v>
      </c>
      <c r="R510" s="62" t="s">
        <v>626</v>
      </c>
      <c r="S510" s="62" t="s">
        <v>627</v>
      </c>
      <c r="T510" s="81">
        <v>45231</v>
      </c>
      <c r="U510" s="81">
        <v>45260</v>
      </c>
      <c r="V510" s="62" t="s">
        <v>230</v>
      </c>
      <c r="W510" s="80">
        <v>0.03</v>
      </c>
      <c r="X510" s="82">
        <v>3</v>
      </c>
    </row>
    <row r="511" spans="1:24" s="1" customFormat="1">
      <c r="A511" s="62" t="s">
        <v>593</v>
      </c>
      <c r="B511" s="62" t="s">
        <v>605</v>
      </c>
      <c r="C511" s="62" t="s">
        <v>594</v>
      </c>
      <c r="D511" s="62" t="s">
        <v>595</v>
      </c>
      <c r="E511" s="62" t="s">
        <v>397</v>
      </c>
      <c r="F511" s="62" t="s">
        <v>398</v>
      </c>
      <c r="G511" s="62" t="s">
        <v>399</v>
      </c>
      <c r="H511" s="62" t="s">
        <v>398</v>
      </c>
      <c r="I511" s="62" t="s">
        <v>378</v>
      </c>
      <c r="J511" s="62" t="s">
        <v>653</v>
      </c>
      <c r="K511" s="62" t="s">
        <v>662</v>
      </c>
      <c r="L511" s="62" t="s">
        <v>429</v>
      </c>
      <c r="M511" s="62" t="s">
        <v>430</v>
      </c>
      <c r="N511" s="62" t="s">
        <v>662</v>
      </c>
      <c r="O511" s="62" t="s">
        <v>428</v>
      </c>
      <c r="P511" s="81">
        <v>40351</v>
      </c>
      <c r="Q511" s="62" t="s">
        <v>96</v>
      </c>
      <c r="R511" s="62" t="s">
        <v>626</v>
      </c>
      <c r="S511" s="62" t="s">
        <v>627</v>
      </c>
      <c r="T511" s="81">
        <v>45231</v>
      </c>
      <c r="U511" s="81">
        <v>45260</v>
      </c>
      <c r="V511" s="62" t="s">
        <v>195</v>
      </c>
      <c r="W511" s="80">
        <v>0.02</v>
      </c>
      <c r="X511" s="82">
        <v>3</v>
      </c>
    </row>
    <row r="512" spans="1:24" s="1" customFormat="1">
      <c r="A512" s="62" t="s">
        <v>593</v>
      </c>
      <c r="B512" s="62" t="s">
        <v>605</v>
      </c>
      <c r="C512" s="62" t="s">
        <v>594</v>
      </c>
      <c r="D512" s="62" t="s">
        <v>595</v>
      </c>
      <c r="E512" s="62" t="s">
        <v>397</v>
      </c>
      <c r="F512" s="62" t="s">
        <v>398</v>
      </c>
      <c r="G512" s="62" t="s">
        <v>399</v>
      </c>
      <c r="H512" s="62" t="s">
        <v>398</v>
      </c>
      <c r="I512" s="62" t="s">
        <v>378</v>
      </c>
      <c r="J512" s="62" t="s">
        <v>653</v>
      </c>
      <c r="K512" s="62" t="s">
        <v>662</v>
      </c>
      <c r="L512" s="62" t="s">
        <v>429</v>
      </c>
      <c r="M512" s="62" t="s">
        <v>430</v>
      </c>
      <c r="N512" s="62" t="s">
        <v>662</v>
      </c>
      <c r="O512" s="62" t="s">
        <v>428</v>
      </c>
      <c r="P512" s="81">
        <v>40351</v>
      </c>
      <c r="Q512" s="62" t="s">
        <v>96</v>
      </c>
      <c r="R512" s="62" t="s">
        <v>626</v>
      </c>
      <c r="S512" s="62" t="s">
        <v>627</v>
      </c>
      <c r="T512" s="81">
        <v>45231</v>
      </c>
      <c r="U512" s="81">
        <v>45260</v>
      </c>
      <c r="V512" s="62" t="s">
        <v>192</v>
      </c>
      <c r="W512" s="80">
        <v>1.02</v>
      </c>
      <c r="X512" s="82">
        <v>254</v>
      </c>
    </row>
    <row r="513" spans="1:24" s="1" customFormat="1">
      <c r="A513" s="62" t="s">
        <v>593</v>
      </c>
      <c r="B513" s="62" t="s">
        <v>605</v>
      </c>
      <c r="C513" s="62" t="s">
        <v>594</v>
      </c>
      <c r="D513" s="62" t="s">
        <v>595</v>
      </c>
      <c r="E513" s="62" t="s">
        <v>397</v>
      </c>
      <c r="F513" s="62" t="s">
        <v>398</v>
      </c>
      <c r="G513" s="62" t="s">
        <v>399</v>
      </c>
      <c r="H513" s="62" t="s">
        <v>398</v>
      </c>
      <c r="I513" s="62" t="s">
        <v>378</v>
      </c>
      <c r="J513" s="62" t="s">
        <v>653</v>
      </c>
      <c r="K513" s="62" t="s">
        <v>662</v>
      </c>
      <c r="L513" s="62" t="s">
        <v>429</v>
      </c>
      <c r="M513" s="62" t="s">
        <v>430</v>
      </c>
      <c r="N513" s="62" t="s">
        <v>662</v>
      </c>
      <c r="O513" s="62" t="s">
        <v>428</v>
      </c>
      <c r="P513" s="81">
        <v>40351</v>
      </c>
      <c r="Q513" s="62" t="s">
        <v>96</v>
      </c>
      <c r="R513" s="62" t="s">
        <v>626</v>
      </c>
      <c r="S513" s="62" t="s">
        <v>627</v>
      </c>
      <c r="T513" s="81">
        <v>45231</v>
      </c>
      <c r="U513" s="81">
        <v>45260</v>
      </c>
      <c r="V513" s="62" t="s">
        <v>193</v>
      </c>
      <c r="W513" s="80">
        <v>0.1</v>
      </c>
      <c r="X513" s="82">
        <v>23</v>
      </c>
    </row>
    <row r="514" spans="1:24" s="1" customFormat="1">
      <c r="A514" s="62" t="s">
        <v>593</v>
      </c>
      <c r="B514" s="62" t="s">
        <v>605</v>
      </c>
      <c r="C514" s="62" t="s">
        <v>594</v>
      </c>
      <c r="D514" s="62" t="s">
        <v>595</v>
      </c>
      <c r="E514" s="62" t="s">
        <v>397</v>
      </c>
      <c r="F514" s="62" t="s">
        <v>398</v>
      </c>
      <c r="G514" s="62" t="s">
        <v>399</v>
      </c>
      <c r="H514" s="62" t="s">
        <v>398</v>
      </c>
      <c r="I514" s="62" t="s">
        <v>378</v>
      </c>
      <c r="J514" s="62" t="s">
        <v>653</v>
      </c>
      <c r="K514" s="62" t="s">
        <v>662</v>
      </c>
      <c r="L514" s="62" t="s">
        <v>429</v>
      </c>
      <c r="M514" s="62" t="s">
        <v>430</v>
      </c>
      <c r="N514" s="62" t="s">
        <v>662</v>
      </c>
      <c r="O514" s="62" t="s">
        <v>428</v>
      </c>
      <c r="P514" s="81">
        <v>40351</v>
      </c>
      <c r="Q514" s="62" t="s">
        <v>96</v>
      </c>
      <c r="R514" s="62" t="s">
        <v>626</v>
      </c>
      <c r="S514" s="62" t="s">
        <v>627</v>
      </c>
      <c r="T514" s="81">
        <v>45200</v>
      </c>
      <c r="U514" s="81">
        <v>45230</v>
      </c>
      <c r="V514" s="62" t="s">
        <v>205</v>
      </c>
      <c r="W514" s="80">
        <v>0</v>
      </c>
      <c r="X514" s="82">
        <v>1</v>
      </c>
    </row>
    <row r="515" spans="1:24" s="1" customFormat="1">
      <c r="A515" s="62" t="s">
        <v>593</v>
      </c>
      <c r="B515" s="62" t="s">
        <v>605</v>
      </c>
      <c r="C515" s="62" t="s">
        <v>594</v>
      </c>
      <c r="D515" s="62" t="s">
        <v>595</v>
      </c>
      <c r="E515" s="62" t="s">
        <v>397</v>
      </c>
      <c r="F515" s="62" t="s">
        <v>398</v>
      </c>
      <c r="G515" s="62" t="s">
        <v>399</v>
      </c>
      <c r="H515" s="62" t="s">
        <v>398</v>
      </c>
      <c r="I515" s="62" t="s">
        <v>378</v>
      </c>
      <c r="J515" s="62" t="s">
        <v>653</v>
      </c>
      <c r="K515" s="62" t="s">
        <v>662</v>
      </c>
      <c r="L515" s="62" t="s">
        <v>429</v>
      </c>
      <c r="M515" s="62" t="s">
        <v>430</v>
      </c>
      <c r="N515" s="62" t="s">
        <v>662</v>
      </c>
      <c r="O515" s="62" t="s">
        <v>428</v>
      </c>
      <c r="P515" s="81">
        <v>40351</v>
      </c>
      <c r="Q515" s="62" t="s">
        <v>96</v>
      </c>
      <c r="R515" s="62" t="s">
        <v>626</v>
      </c>
      <c r="S515" s="62" t="s">
        <v>627</v>
      </c>
      <c r="T515" s="81">
        <v>45108</v>
      </c>
      <c r="U515" s="81">
        <v>45138</v>
      </c>
      <c r="V515" s="62" t="s">
        <v>416</v>
      </c>
      <c r="W515" s="80">
        <v>0</v>
      </c>
      <c r="X515" s="82">
        <v>-1</v>
      </c>
    </row>
    <row r="516" spans="1:24" s="1" customFormat="1">
      <c r="A516" s="62" t="s">
        <v>593</v>
      </c>
      <c r="B516" s="62" t="s">
        <v>605</v>
      </c>
      <c r="C516" s="62" t="s">
        <v>594</v>
      </c>
      <c r="D516" s="62" t="s">
        <v>595</v>
      </c>
      <c r="E516" s="62" t="s">
        <v>397</v>
      </c>
      <c r="F516" s="62" t="s">
        <v>398</v>
      </c>
      <c r="G516" s="62" t="s">
        <v>399</v>
      </c>
      <c r="H516" s="62" t="s">
        <v>398</v>
      </c>
      <c r="I516" s="62" t="s">
        <v>378</v>
      </c>
      <c r="J516" s="62" t="s">
        <v>653</v>
      </c>
      <c r="K516" s="62" t="s">
        <v>662</v>
      </c>
      <c r="L516" s="62" t="s">
        <v>429</v>
      </c>
      <c r="M516" s="62" t="s">
        <v>430</v>
      </c>
      <c r="N516" s="62" t="s">
        <v>662</v>
      </c>
      <c r="O516" s="62" t="s">
        <v>428</v>
      </c>
      <c r="P516" s="81">
        <v>40351</v>
      </c>
      <c r="Q516" s="62" t="s">
        <v>96</v>
      </c>
      <c r="R516" s="62" t="s">
        <v>626</v>
      </c>
      <c r="S516" s="62" t="s">
        <v>627</v>
      </c>
      <c r="T516" s="81">
        <v>45078</v>
      </c>
      <c r="U516" s="81">
        <v>45107</v>
      </c>
      <c r="V516" s="62" t="s">
        <v>416</v>
      </c>
      <c r="W516" s="80">
        <v>0.02</v>
      </c>
      <c r="X516" s="82">
        <v>1</v>
      </c>
    </row>
    <row r="517" spans="1:24" s="1" customFormat="1">
      <c r="A517" s="62" t="s">
        <v>593</v>
      </c>
      <c r="B517" s="62" t="s">
        <v>605</v>
      </c>
      <c r="C517" s="62" t="s">
        <v>594</v>
      </c>
      <c r="D517" s="62" t="s">
        <v>595</v>
      </c>
      <c r="E517" s="62" t="s">
        <v>397</v>
      </c>
      <c r="F517" s="62" t="s">
        <v>398</v>
      </c>
      <c r="G517" s="62" t="s">
        <v>399</v>
      </c>
      <c r="H517" s="62" t="s">
        <v>398</v>
      </c>
      <c r="I517" s="62" t="s">
        <v>378</v>
      </c>
      <c r="J517" s="62" t="s">
        <v>653</v>
      </c>
      <c r="K517" s="62" t="s">
        <v>662</v>
      </c>
      <c r="L517" s="62" t="s">
        <v>429</v>
      </c>
      <c r="M517" s="62" t="s">
        <v>430</v>
      </c>
      <c r="N517" s="62" t="s">
        <v>662</v>
      </c>
      <c r="O517" s="62" t="s">
        <v>437</v>
      </c>
      <c r="P517" s="81">
        <v>40351</v>
      </c>
      <c r="Q517" s="62" t="s">
        <v>98</v>
      </c>
      <c r="R517" s="62" t="s">
        <v>626</v>
      </c>
      <c r="S517" s="62" t="s">
        <v>627</v>
      </c>
      <c r="T517" s="81">
        <v>45231</v>
      </c>
      <c r="U517" s="81">
        <v>45260</v>
      </c>
      <c r="V517" s="62" t="s">
        <v>192</v>
      </c>
      <c r="W517" s="80">
        <v>0.1</v>
      </c>
      <c r="X517" s="82">
        <v>26</v>
      </c>
    </row>
    <row r="518" spans="1:24" s="1" customFormat="1">
      <c r="A518" s="62" t="s">
        <v>593</v>
      </c>
      <c r="B518" s="62" t="s">
        <v>605</v>
      </c>
      <c r="C518" s="62" t="s">
        <v>594</v>
      </c>
      <c r="D518" s="62" t="s">
        <v>595</v>
      </c>
      <c r="E518" s="62" t="s">
        <v>397</v>
      </c>
      <c r="F518" s="62" t="s">
        <v>398</v>
      </c>
      <c r="G518" s="62" t="s">
        <v>399</v>
      </c>
      <c r="H518" s="62" t="s">
        <v>398</v>
      </c>
      <c r="I518" s="62" t="s">
        <v>378</v>
      </c>
      <c r="J518" s="62" t="s">
        <v>653</v>
      </c>
      <c r="K518" s="62" t="s">
        <v>662</v>
      </c>
      <c r="L518" s="62" t="s">
        <v>429</v>
      </c>
      <c r="M518" s="62" t="s">
        <v>430</v>
      </c>
      <c r="N518" s="62" t="s">
        <v>662</v>
      </c>
      <c r="O518" s="62" t="s">
        <v>437</v>
      </c>
      <c r="P518" s="81">
        <v>40351</v>
      </c>
      <c r="Q518" s="62" t="s">
        <v>98</v>
      </c>
      <c r="R518" s="62" t="s">
        <v>626</v>
      </c>
      <c r="S518" s="62" t="s">
        <v>627</v>
      </c>
      <c r="T518" s="81">
        <v>45231</v>
      </c>
      <c r="U518" s="81">
        <v>45260</v>
      </c>
      <c r="V518" s="62" t="s">
        <v>193</v>
      </c>
      <c r="W518" s="80">
        <v>0.02</v>
      </c>
      <c r="X518" s="82">
        <v>3</v>
      </c>
    </row>
    <row r="519" spans="1:24" s="1" customFormat="1">
      <c r="A519" s="62" t="s">
        <v>593</v>
      </c>
      <c r="B519" s="62" t="s">
        <v>605</v>
      </c>
      <c r="C519" s="62" t="s">
        <v>594</v>
      </c>
      <c r="D519" s="62" t="s">
        <v>595</v>
      </c>
      <c r="E519" s="62" t="s">
        <v>397</v>
      </c>
      <c r="F519" s="62" t="s">
        <v>398</v>
      </c>
      <c r="G519" s="62" t="s">
        <v>399</v>
      </c>
      <c r="H519" s="62" t="s">
        <v>398</v>
      </c>
      <c r="I519" s="62" t="s">
        <v>378</v>
      </c>
      <c r="J519" s="62" t="s">
        <v>653</v>
      </c>
      <c r="K519" s="62" t="s">
        <v>662</v>
      </c>
      <c r="L519" s="62" t="s">
        <v>429</v>
      </c>
      <c r="M519" s="62" t="s">
        <v>430</v>
      </c>
      <c r="N519" s="62" t="s">
        <v>662</v>
      </c>
      <c r="O519" s="62" t="s">
        <v>437</v>
      </c>
      <c r="P519" s="81">
        <v>40351</v>
      </c>
      <c r="Q519" s="62" t="s">
        <v>98</v>
      </c>
      <c r="R519" s="62" t="s">
        <v>626</v>
      </c>
      <c r="S519" s="62" t="s">
        <v>627</v>
      </c>
      <c r="T519" s="81">
        <v>45200</v>
      </c>
      <c r="U519" s="81">
        <v>45230</v>
      </c>
      <c r="V519" s="62" t="s">
        <v>205</v>
      </c>
      <c r="W519" s="80">
        <v>0</v>
      </c>
      <c r="X519" s="82">
        <v>1</v>
      </c>
    </row>
    <row r="520" spans="1:24" s="1" customFormat="1">
      <c r="A520" s="62" t="s">
        <v>593</v>
      </c>
      <c r="B520" s="62" t="s">
        <v>605</v>
      </c>
      <c r="C520" s="62" t="s">
        <v>594</v>
      </c>
      <c r="D520" s="62" t="s">
        <v>595</v>
      </c>
      <c r="E520" s="62" t="s">
        <v>397</v>
      </c>
      <c r="F520" s="62" t="s">
        <v>398</v>
      </c>
      <c r="G520" s="62" t="s">
        <v>399</v>
      </c>
      <c r="H520" s="62" t="s">
        <v>398</v>
      </c>
      <c r="I520" s="62" t="s">
        <v>378</v>
      </c>
      <c r="J520" s="62" t="s">
        <v>653</v>
      </c>
      <c r="K520" s="62" t="s">
        <v>662</v>
      </c>
      <c r="L520" s="62" t="s">
        <v>429</v>
      </c>
      <c r="M520" s="62" t="s">
        <v>430</v>
      </c>
      <c r="N520" s="62" t="s">
        <v>662</v>
      </c>
      <c r="O520" s="62" t="s">
        <v>438</v>
      </c>
      <c r="P520" s="81">
        <v>40351</v>
      </c>
      <c r="Q520" s="62" t="s">
        <v>99</v>
      </c>
      <c r="R520" s="62" t="s">
        <v>626</v>
      </c>
      <c r="S520" s="62" t="s">
        <v>627</v>
      </c>
      <c r="T520" s="81">
        <v>45231</v>
      </c>
      <c r="U520" s="81">
        <v>45260</v>
      </c>
      <c r="V520" s="62" t="s">
        <v>192</v>
      </c>
      <c r="W520" s="80">
        <v>0.1</v>
      </c>
      <c r="X520" s="82">
        <v>24</v>
      </c>
    </row>
    <row r="521" spans="1:24" s="1" customFormat="1">
      <c r="A521" s="62" t="s">
        <v>593</v>
      </c>
      <c r="B521" s="62" t="s">
        <v>605</v>
      </c>
      <c r="C521" s="62" t="s">
        <v>594</v>
      </c>
      <c r="D521" s="62" t="s">
        <v>595</v>
      </c>
      <c r="E521" s="62" t="s">
        <v>397</v>
      </c>
      <c r="F521" s="62" t="s">
        <v>398</v>
      </c>
      <c r="G521" s="62" t="s">
        <v>399</v>
      </c>
      <c r="H521" s="62" t="s">
        <v>398</v>
      </c>
      <c r="I521" s="62" t="s">
        <v>378</v>
      </c>
      <c r="J521" s="62" t="s">
        <v>653</v>
      </c>
      <c r="K521" s="62" t="s">
        <v>662</v>
      </c>
      <c r="L521" s="62" t="s">
        <v>429</v>
      </c>
      <c r="M521" s="62" t="s">
        <v>430</v>
      </c>
      <c r="N521" s="62" t="s">
        <v>662</v>
      </c>
      <c r="O521" s="62" t="s">
        <v>438</v>
      </c>
      <c r="P521" s="81">
        <v>40351</v>
      </c>
      <c r="Q521" s="62" t="s">
        <v>99</v>
      </c>
      <c r="R521" s="62" t="s">
        <v>626</v>
      </c>
      <c r="S521" s="62" t="s">
        <v>627</v>
      </c>
      <c r="T521" s="81">
        <v>45231</v>
      </c>
      <c r="U521" s="81">
        <v>45260</v>
      </c>
      <c r="V521" s="62" t="s">
        <v>193</v>
      </c>
      <c r="W521" s="80">
        <v>0.01</v>
      </c>
      <c r="X521" s="82">
        <v>2</v>
      </c>
    </row>
    <row r="522" spans="1:24" s="1" customFormat="1">
      <c r="A522" s="62" t="s">
        <v>593</v>
      </c>
      <c r="B522" s="62" t="s">
        <v>605</v>
      </c>
      <c r="C522" s="62" t="s">
        <v>594</v>
      </c>
      <c r="D522" s="62" t="s">
        <v>595</v>
      </c>
      <c r="E522" s="62" t="s">
        <v>397</v>
      </c>
      <c r="F522" s="62" t="s">
        <v>398</v>
      </c>
      <c r="G522" s="62" t="s">
        <v>399</v>
      </c>
      <c r="H522" s="62" t="s">
        <v>398</v>
      </c>
      <c r="I522" s="62" t="s">
        <v>378</v>
      </c>
      <c r="J522" s="62" t="s">
        <v>653</v>
      </c>
      <c r="K522" s="62" t="s">
        <v>662</v>
      </c>
      <c r="L522" s="62" t="s">
        <v>429</v>
      </c>
      <c r="M522" s="62" t="s">
        <v>430</v>
      </c>
      <c r="N522" s="62" t="s">
        <v>662</v>
      </c>
      <c r="O522" s="62" t="s">
        <v>438</v>
      </c>
      <c r="P522" s="81">
        <v>40351</v>
      </c>
      <c r="Q522" s="62" t="s">
        <v>99</v>
      </c>
      <c r="R522" s="62" t="s">
        <v>626</v>
      </c>
      <c r="S522" s="62" t="s">
        <v>627</v>
      </c>
      <c r="T522" s="81">
        <v>45200</v>
      </c>
      <c r="U522" s="81">
        <v>45230</v>
      </c>
      <c r="V522" s="62" t="s">
        <v>205</v>
      </c>
      <c r="W522" s="80">
        <v>0</v>
      </c>
      <c r="X522" s="82">
        <v>1</v>
      </c>
    </row>
    <row r="523" spans="1:24" s="1" customFormat="1">
      <c r="A523" s="62" t="s">
        <v>593</v>
      </c>
      <c r="B523" s="62" t="s">
        <v>605</v>
      </c>
      <c r="C523" s="62" t="s">
        <v>594</v>
      </c>
      <c r="D523" s="62" t="s">
        <v>595</v>
      </c>
      <c r="E523" s="62" t="s">
        <v>397</v>
      </c>
      <c r="F523" s="62" t="s">
        <v>398</v>
      </c>
      <c r="G523" s="62" t="s">
        <v>399</v>
      </c>
      <c r="H523" s="62" t="s">
        <v>398</v>
      </c>
      <c r="I523" s="62" t="s">
        <v>378</v>
      </c>
      <c r="J523" s="62" t="s">
        <v>653</v>
      </c>
      <c r="K523" s="62" t="s">
        <v>662</v>
      </c>
      <c r="L523" s="62" t="s">
        <v>429</v>
      </c>
      <c r="M523" s="62" t="s">
        <v>430</v>
      </c>
      <c r="N523" s="62" t="s">
        <v>662</v>
      </c>
      <c r="O523" s="62" t="s">
        <v>438</v>
      </c>
      <c r="P523" s="81">
        <v>40351</v>
      </c>
      <c r="Q523" s="62" t="s">
        <v>99</v>
      </c>
      <c r="R523" s="62" t="s">
        <v>626</v>
      </c>
      <c r="S523" s="62" t="s">
        <v>627</v>
      </c>
      <c r="T523" s="81">
        <v>45108</v>
      </c>
      <c r="U523" s="81">
        <v>45138</v>
      </c>
      <c r="V523" s="62" t="s">
        <v>416</v>
      </c>
      <c r="W523" s="80">
        <v>-0.02</v>
      </c>
      <c r="X523" s="82">
        <v>-2</v>
      </c>
    </row>
    <row r="524" spans="1:24" s="1" customFormat="1">
      <c r="A524" s="62" t="s">
        <v>593</v>
      </c>
      <c r="B524" s="62" t="s">
        <v>605</v>
      </c>
      <c r="C524" s="62" t="s">
        <v>594</v>
      </c>
      <c r="D524" s="62" t="s">
        <v>595</v>
      </c>
      <c r="E524" s="62" t="s">
        <v>397</v>
      </c>
      <c r="F524" s="62" t="s">
        <v>398</v>
      </c>
      <c r="G524" s="62" t="s">
        <v>399</v>
      </c>
      <c r="H524" s="62" t="s">
        <v>398</v>
      </c>
      <c r="I524" s="62" t="s">
        <v>378</v>
      </c>
      <c r="J524" s="62" t="s">
        <v>653</v>
      </c>
      <c r="K524" s="62" t="s">
        <v>662</v>
      </c>
      <c r="L524" s="62" t="s">
        <v>429</v>
      </c>
      <c r="M524" s="62" t="s">
        <v>430</v>
      </c>
      <c r="N524" s="62" t="s">
        <v>431</v>
      </c>
      <c r="O524" s="62" t="s">
        <v>433</v>
      </c>
      <c r="P524" s="81">
        <v>40351</v>
      </c>
      <c r="Q524" s="62" t="s">
        <v>94</v>
      </c>
      <c r="R524" s="62" t="s">
        <v>626</v>
      </c>
      <c r="S524" s="62" t="s">
        <v>627</v>
      </c>
      <c r="T524" s="81">
        <v>45231</v>
      </c>
      <c r="U524" s="81">
        <v>45260</v>
      </c>
      <c r="V524" s="62" t="s">
        <v>194</v>
      </c>
      <c r="W524" s="80">
        <v>7.0000000000000007E-2</v>
      </c>
      <c r="X524" s="82">
        <v>9</v>
      </c>
    </row>
    <row r="525" spans="1:24" s="1" customFormat="1">
      <c r="A525" s="62" t="s">
        <v>593</v>
      </c>
      <c r="B525" s="62" t="s">
        <v>605</v>
      </c>
      <c r="C525" s="62" t="s">
        <v>594</v>
      </c>
      <c r="D525" s="62" t="s">
        <v>595</v>
      </c>
      <c r="E525" s="62" t="s">
        <v>397</v>
      </c>
      <c r="F525" s="62" t="s">
        <v>398</v>
      </c>
      <c r="G525" s="62" t="s">
        <v>399</v>
      </c>
      <c r="H525" s="62" t="s">
        <v>398</v>
      </c>
      <c r="I525" s="62" t="s">
        <v>378</v>
      </c>
      <c r="J525" s="62" t="s">
        <v>653</v>
      </c>
      <c r="K525" s="62" t="s">
        <v>662</v>
      </c>
      <c r="L525" s="62" t="s">
        <v>429</v>
      </c>
      <c r="M525" s="62" t="s">
        <v>430</v>
      </c>
      <c r="N525" s="62" t="s">
        <v>431</v>
      </c>
      <c r="O525" s="62" t="s">
        <v>433</v>
      </c>
      <c r="P525" s="81">
        <v>40351</v>
      </c>
      <c r="Q525" s="62" t="s">
        <v>94</v>
      </c>
      <c r="R525" s="62" t="s">
        <v>626</v>
      </c>
      <c r="S525" s="62" t="s">
        <v>627</v>
      </c>
      <c r="T525" s="81">
        <v>45231</v>
      </c>
      <c r="U525" s="81">
        <v>45260</v>
      </c>
      <c r="V525" s="62" t="s">
        <v>230</v>
      </c>
      <c r="W525" s="80">
        <v>0.01</v>
      </c>
      <c r="X525" s="82">
        <v>1</v>
      </c>
    </row>
    <row r="526" spans="1:24" s="1" customFormat="1">
      <c r="A526" s="62" t="s">
        <v>593</v>
      </c>
      <c r="B526" s="62" t="s">
        <v>605</v>
      </c>
      <c r="C526" s="62" t="s">
        <v>594</v>
      </c>
      <c r="D526" s="62" t="s">
        <v>595</v>
      </c>
      <c r="E526" s="62" t="s">
        <v>397</v>
      </c>
      <c r="F526" s="62" t="s">
        <v>398</v>
      </c>
      <c r="G526" s="62" t="s">
        <v>399</v>
      </c>
      <c r="H526" s="62" t="s">
        <v>398</v>
      </c>
      <c r="I526" s="62" t="s">
        <v>378</v>
      </c>
      <c r="J526" s="62" t="s">
        <v>653</v>
      </c>
      <c r="K526" s="62" t="s">
        <v>662</v>
      </c>
      <c r="L526" s="62" t="s">
        <v>429</v>
      </c>
      <c r="M526" s="62" t="s">
        <v>430</v>
      </c>
      <c r="N526" s="62" t="s">
        <v>431</v>
      </c>
      <c r="O526" s="62" t="s">
        <v>433</v>
      </c>
      <c r="P526" s="81">
        <v>40351</v>
      </c>
      <c r="Q526" s="62" t="s">
        <v>94</v>
      </c>
      <c r="R526" s="62" t="s">
        <v>626</v>
      </c>
      <c r="S526" s="62" t="s">
        <v>627</v>
      </c>
      <c r="T526" s="81">
        <v>45231</v>
      </c>
      <c r="U526" s="81">
        <v>45260</v>
      </c>
      <c r="V526" s="62" t="s">
        <v>192</v>
      </c>
      <c r="W526" s="80">
        <v>0.25</v>
      </c>
      <c r="X526" s="82">
        <v>50</v>
      </c>
    </row>
    <row r="527" spans="1:24" s="1" customFormat="1">
      <c r="A527" s="62" t="s">
        <v>593</v>
      </c>
      <c r="B527" s="62" t="s">
        <v>605</v>
      </c>
      <c r="C527" s="62" t="s">
        <v>594</v>
      </c>
      <c r="D527" s="62" t="s">
        <v>595</v>
      </c>
      <c r="E527" s="62" t="s">
        <v>397</v>
      </c>
      <c r="F527" s="62" t="s">
        <v>398</v>
      </c>
      <c r="G527" s="62" t="s">
        <v>399</v>
      </c>
      <c r="H527" s="62" t="s">
        <v>398</v>
      </c>
      <c r="I527" s="62" t="s">
        <v>378</v>
      </c>
      <c r="J527" s="62" t="s">
        <v>653</v>
      </c>
      <c r="K527" s="62" t="s">
        <v>662</v>
      </c>
      <c r="L527" s="62" t="s">
        <v>429</v>
      </c>
      <c r="M527" s="62" t="s">
        <v>430</v>
      </c>
      <c r="N527" s="62" t="s">
        <v>431</v>
      </c>
      <c r="O527" s="62" t="s">
        <v>433</v>
      </c>
      <c r="P527" s="81">
        <v>40351</v>
      </c>
      <c r="Q527" s="62" t="s">
        <v>94</v>
      </c>
      <c r="R527" s="62" t="s">
        <v>626</v>
      </c>
      <c r="S527" s="62" t="s">
        <v>627</v>
      </c>
      <c r="T527" s="81">
        <v>45231</v>
      </c>
      <c r="U527" s="81">
        <v>45260</v>
      </c>
      <c r="V527" s="62" t="s">
        <v>193</v>
      </c>
      <c r="W527" s="80">
        <v>0.03</v>
      </c>
      <c r="X527" s="82">
        <v>3</v>
      </c>
    </row>
    <row r="528" spans="1:24" s="1" customFormat="1">
      <c r="A528" s="62" t="s">
        <v>593</v>
      </c>
      <c r="B528" s="62" t="s">
        <v>605</v>
      </c>
      <c r="C528" s="62" t="s">
        <v>594</v>
      </c>
      <c r="D528" s="62" t="s">
        <v>595</v>
      </c>
      <c r="E528" s="62" t="s">
        <v>397</v>
      </c>
      <c r="F528" s="62" t="s">
        <v>398</v>
      </c>
      <c r="G528" s="62" t="s">
        <v>399</v>
      </c>
      <c r="H528" s="62" t="s">
        <v>398</v>
      </c>
      <c r="I528" s="62" t="s">
        <v>378</v>
      </c>
      <c r="J528" s="62" t="s">
        <v>653</v>
      </c>
      <c r="K528" s="62" t="s">
        <v>662</v>
      </c>
      <c r="L528" s="62" t="s">
        <v>429</v>
      </c>
      <c r="M528" s="62" t="s">
        <v>430</v>
      </c>
      <c r="N528" s="62" t="s">
        <v>431</v>
      </c>
      <c r="O528" s="62" t="s">
        <v>433</v>
      </c>
      <c r="P528" s="81">
        <v>40351</v>
      </c>
      <c r="Q528" s="62" t="s">
        <v>94</v>
      </c>
      <c r="R528" s="62" t="s">
        <v>626</v>
      </c>
      <c r="S528" s="62" t="s">
        <v>627</v>
      </c>
      <c r="T528" s="81">
        <v>45200</v>
      </c>
      <c r="U528" s="81">
        <v>45230</v>
      </c>
      <c r="V528" s="62" t="s">
        <v>205</v>
      </c>
      <c r="W528" s="80">
        <v>0</v>
      </c>
      <c r="X528" s="82">
        <v>1</v>
      </c>
    </row>
    <row r="529" spans="1:24" s="1" customFormat="1">
      <c r="A529" s="62" t="s">
        <v>593</v>
      </c>
      <c r="B529" s="62" t="s">
        <v>605</v>
      </c>
      <c r="C529" s="62" t="s">
        <v>594</v>
      </c>
      <c r="D529" s="62" t="s">
        <v>595</v>
      </c>
      <c r="E529" s="62" t="s">
        <v>397</v>
      </c>
      <c r="F529" s="62" t="s">
        <v>398</v>
      </c>
      <c r="G529" s="62" t="s">
        <v>399</v>
      </c>
      <c r="H529" s="62" t="s">
        <v>398</v>
      </c>
      <c r="I529" s="62" t="s">
        <v>378</v>
      </c>
      <c r="J529" s="62" t="s">
        <v>653</v>
      </c>
      <c r="K529" s="62" t="s">
        <v>662</v>
      </c>
      <c r="L529" s="62" t="s">
        <v>429</v>
      </c>
      <c r="M529" s="62" t="s">
        <v>430</v>
      </c>
      <c r="N529" s="62" t="s">
        <v>431</v>
      </c>
      <c r="O529" s="62" t="s">
        <v>433</v>
      </c>
      <c r="P529" s="81">
        <v>40351</v>
      </c>
      <c r="Q529" s="62" t="s">
        <v>94</v>
      </c>
      <c r="R529" s="62" t="s">
        <v>626</v>
      </c>
      <c r="S529" s="62" t="s">
        <v>627</v>
      </c>
      <c r="T529" s="81">
        <v>45108</v>
      </c>
      <c r="U529" s="81">
        <v>45138</v>
      </c>
      <c r="V529" s="62" t="s">
        <v>416</v>
      </c>
      <c r="W529" s="80">
        <v>-0.03</v>
      </c>
      <c r="X529" s="82">
        <v>-3</v>
      </c>
    </row>
    <row r="530" spans="1:24" s="1" customFormat="1">
      <c r="A530" s="62" t="s">
        <v>593</v>
      </c>
      <c r="B530" s="62" t="s">
        <v>605</v>
      </c>
      <c r="C530" s="62" t="s">
        <v>594</v>
      </c>
      <c r="D530" s="62" t="s">
        <v>595</v>
      </c>
      <c r="E530" s="62" t="s">
        <v>397</v>
      </c>
      <c r="F530" s="62" t="s">
        <v>398</v>
      </c>
      <c r="G530" s="62" t="s">
        <v>399</v>
      </c>
      <c r="H530" s="62" t="s">
        <v>398</v>
      </c>
      <c r="I530" s="62" t="s">
        <v>378</v>
      </c>
      <c r="J530" s="62" t="s">
        <v>653</v>
      </c>
      <c r="K530" s="62" t="s">
        <v>662</v>
      </c>
      <c r="L530" s="62" t="s">
        <v>429</v>
      </c>
      <c r="M530" s="62" t="s">
        <v>430</v>
      </c>
      <c r="N530" s="62" t="s">
        <v>431</v>
      </c>
      <c r="O530" s="62" t="s">
        <v>434</v>
      </c>
      <c r="P530" s="81">
        <v>40351</v>
      </c>
      <c r="Q530" s="62" t="s">
        <v>97</v>
      </c>
      <c r="R530" s="62" t="s">
        <v>626</v>
      </c>
      <c r="S530" s="62" t="s">
        <v>627</v>
      </c>
      <c r="T530" s="81">
        <v>45231</v>
      </c>
      <c r="U530" s="81">
        <v>45260</v>
      </c>
      <c r="V530" s="62" t="s">
        <v>194</v>
      </c>
      <c r="W530" s="80">
        <v>0.02</v>
      </c>
      <c r="X530" s="82">
        <v>3</v>
      </c>
    </row>
    <row r="531" spans="1:24" s="1" customFormat="1">
      <c r="A531" s="62" t="s">
        <v>593</v>
      </c>
      <c r="B531" s="62" t="s">
        <v>605</v>
      </c>
      <c r="C531" s="62" t="s">
        <v>594</v>
      </c>
      <c r="D531" s="62" t="s">
        <v>595</v>
      </c>
      <c r="E531" s="62" t="s">
        <v>397</v>
      </c>
      <c r="F531" s="62" t="s">
        <v>398</v>
      </c>
      <c r="G531" s="62" t="s">
        <v>399</v>
      </c>
      <c r="H531" s="62" t="s">
        <v>398</v>
      </c>
      <c r="I531" s="62" t="s">
        <v>378</v>
      </c>
      <c r="J531" s="62" t="s">
        <v>653</v>
      </c>
      <c r="K531" s="62" t="s">
        <v>662</v>
      </c>
      <c r="L531" s="62" t="s">
        <v>429</v>
      </c>
      <c r="M531" s="62" t="s">
        <v>430</v>
      </c>
      <c r="N531" s="62" t="s">
        <v>431</v>
      </c>
      <c r="O531" s="62" t="s">
        <v>434</v>
      </c>
      <c r="P531" s="81">
        <v>40351</v>
      </c>
      <c r="Q531" s="62" t="s">
        <v>97</v>
      </c>
      <c r="R531" s="62" t="s">
        <v>626</v>
      </c>
      <c r="S531" s="62" t="s">
        <v>627</v>
      </c>
      <c r="T531" s="81">
        <v>45231</v>
      </c>
      <c r="U531" s="81">
        <v>45260</v>
      </c>
      <c r="V531" s="62" t="s">
        <v>192</v>
      </c>
      <c r="W531" s="80">
        <v>0.33</v>
      </c>
      <c r="X531" s="82">
        <v>70</v>
      </c>
    </row>
    <row r="532" spans="1:24" s="1" customFormat="1">
      <c r="A532" s="62" t="s">
        <v>593</v>
      </c>
      <c r="B532" s="62" t="s">
        <v>605</v>
      </c>
      <c r="C532" s="62" t="s">
        <v>594</v>
      </c>
      <c r="D532" s="62" t="s">
        <v>595</v>
      </c>
      <c r="E532" s="62" t="s">
        <v>397</v>
      </c>
      <c r="F532" s="62" t="s">
        <v>398</v>
      </c>
      <c r="G532" s="62" t="s">
        <v>399</v>
      </c>
      <c r="H532" s="62" t="s">
        <v>398</v>
      </c>
      <c r="I532" s="62" t="s">
        <v>378</v>
      </c>
      <c r="J532" s="62" t="s">
        <v>653</v>
      </c>
      <c r="K532" s="62" t="s">
        <v>662</v>
      </c>
      <c r="L532" s="62" t="s">
        <v>429</v>
      </c>
      <c r="M532" s="62" t="s">
        <v>430</v>
      </c>
      <c r="N532" s="62" t="s">
        <v>431</v>
      </c>
      <c r="O532" s="62" t="s">
        <v>434</v>
      </c>
      <c r="P532" s="81">
        <v>40351</v>
      </c>
      <c r="Q532" s="62" t="s">
        <v>97</v>
      </c>
      <c r="R532" s="62" t="s">
        <v>626</v>
      </c>
      <c r="S532" s="62" t="s">
        <v>627</v>
      </c>
      <c r="T532" s="81">
        <v>45231</v>
      </c>
      <c r="U532" s="81">
        <v>45260</v>
      </c>
      <c r="V532" s="62" t="s">
        <v>193</v>
      </c>
      <c r="W532" s="80">
        <v>0.01</v>
      </c>
      <c r="X532" s="82">
        <v>1</v>
      </c>
    </row>
    <row r="533" spans="1:24" s="1" customFormat="1">
      <c r="A533" s="62" t="s">
        <v>593</v>
      </c>
      <c r="B533" s="62" t="s">
        <v>605</v>
      </c>
      <c r="C533" s="62" t="s">
        <v>594</v>
      </c>
      <c r="D533" s="62" t="s">
        <v>595</v>
      </c>
      <c r="E533" s="62" t="s">
        <v>397</v>
      </c>
      <c r="F533" s="62" t="s">
        <v>398</v>
      </c>
      <c r="G533" s="62" t="s">
        <v>399</v>
      </c>
      <c r="H533" s="62" t="s">
        <v>398</v>
      </c>
      <c r="I533" s="62" t="s">
        <v>378</v>
      </c>
      <c r="J533" s="62" t="s">
        <v>653</v>
      </c>
      <c r="K533" s="62" t="s">
        <v>662</v>
      </c>
      <c r="L533" s="62" t="s">
        <v>429</v>
      </c>
      <c r="M533" s="62" t="s">
        <v>430</v>
      </c>
      <c r="N533" s="62" t="s">
        <v>431</v>
      </c>
      <c r="O533" s="62" t="s">
        <v>434</v>
      </c>
      <c r="P533" s="81">
        <v>40351</v>
      </c>
      <c r="Q533" s="62" t="s">
        <v>97</v>
      </c>
      <c r="R533" s="62" t="s">
        <v>626</v>
      </c>
      <c r="S533" s="62" t="s">
        <v>627</v>
      </c>
      <c r="T533" s="81">
        <v>45200</v>
      </c>
      <c r="U533" s="81">
        <v>45230</v>
      </c>
      <c r="V533" s="62" t="s">
        <v>205</v>
      </c>
      <c r="W533" s="80">
        <v>0</v>
      </c>
      <c r="X533" s="82">
        <v>2</v>
      </c>
    </row>
    <row r="534" spans="1:24" s="1" customFormat="1">
      <c r="A534" s="62" t="s">
        <v>593</v>
      </c>
      <c r="B534" s="62" t="s">
        <v>605</v>
      </c>
      <c r="C534" s="62" t="s">
        <v>594</v>
      </c>
      <c r="D534" s="62" t="s">
        <v>595</v>
      </c>
      <c r="E534" s="62" t="s">
        <v>397</v>
      </c>
      <c r="F534" s="62" t="s">
        <v>398</v>
      </c>
      <c r="G534" s="62" t="s">
        <v>399</v>
      </c>
      <c r="H534" s="62" t="s">
        <v>398</v>
      </c>
      <c r="I534" s="62" t="s">
        <v>378</v>
      </c>
      <c r="J534" s="62" t="s">
        <v>653</v>
      </c>
      <c r="K534" s="62" t="s">
        <v>662</v>
      </c>
      <c r="L534" s="62" t="s">
        <v>429</v>
      </c>
      <c r="M534" s="62" t="s">
        <v>430</v>
      </c>
      <c r="N534" s="62" t="s">
        <v>431</v>
      </c>
      <c r="O534" s="62" t="s">
        <v>434</v>
      </c>
      <c r="P534" s="81">
        <v>40351</v>
      </c>
      <c r="Q534" s="62" t="s">
        <v>97</v>
      </c>
      <c r="R534" s="62" t="s">
        <v>626</v>
      </c>
      <c r="S534" s="62" t="s">
        <v>627</v>
      </c>
      <c r="T534" s="81">
        <v>45108</v>
      </c>
      <c r="U534" s="81">
        <v>45138</v>
      </c>
      <c r="V534" s="62" t="s">
        <v>416</v>
      </c>
      <c r="W534" s="80">
        <v>0</v>
      </c>
      <c r="X534" s="82">
        <v>-1</v>
      </c>
    </row>
    <row r="535" spans="1:24" s="1" customFormat="1">
      <c r="A535" s="62" t="s">
        <v>593</v>
      </c>
      <c r="B535" s="62" t="s">
        <v>605</v>
      </c>
      <c r="C535" s="62" t="s">
        <v>594</v>
      </c>
      <c r="D535" s="62" t="s">
        <v>595</v>
      </c>
      <c r="E535" s="62" t="s">
        <v>397</v>
      </c>
      <c r="F535" s="62" t="s">
        <v>398</v>
      </c>
      <c r="G535" s="62" t="s">
        <v>399</v>
      </c>
      <c r="H535" s="62" t="s">
        <v>398</v>
      </c>
      <c r="I535" s="62" t="s">
        <v>378</v>
      </c>
      <c r="J535" s="62" t="s">
        <v>653</v>
      </c>
      <c r="K535" s="62" t="s">
        <v>662</v>
      </c>
      <c r="L535" s="62" t="s">
        <v>429</v>
      </c>
      <c r="M535" s="62" t="s">
        <v>430</v>
      </c>
      <c r="N535" s="62" t="s">
        <v>431</v>
      </c>
      <c r="O535" s="62" t="s">
        <v>434</v>
      </c>
      <c r="P535" s="81">
        <v>40351</v>
      </c>
      <c r="Q535" s="62" t="s">
        <v>97</v>
      </c>
      <c r="R535" s="62" t="s">
        <v>626</v>
      </c>
      <c r="S535" s="62" t="s">
        <v>627</v>
      </c>
      <c r="T535" s="81">
        <v>45078</v>
      </c>
      <c r="U535" s="81">
        <v>45107</v>
      </c>
      <c r="V535" s="62" t="s">
        <v>416</v>
      </c>
      <c r="W535" s="80">
        <v>0.01</v>
      </c>
      <c r="X535" s="82">
        <v>1</v>
      </c>
    </row>
    <row r="536" spans="1:24" s="1" customFormat="1">
      <c r="A536" s="62" t="s">
        <v>593</v>
      </c>
      <c r="B536" s="62" t="s">
        <v>605</v>
      </c>
      <c r="C536" s="62" t="s">
        <v>594</v>
      </c>
      <c r="D536" s="62" t="s">
        <v>595</v>
      </c>
      <c r="E536" s="62" t="s">
        <v>397</v>
      </c>
      <c r="F536" s="62" t="s">
        <v>398</v>
      </c>
      <c r="G536" s="62" t="s">
        <v>399</v>
      </c>
      <c r="H536" s="62" t="s">
        <v>398</v>
      </c>
      <c r="I536" s="62" t="s">
        <v>378</v>
      </c>
      <c r="J536" s="62" t="s">
        <v>653</v>
      </c>
      <c r="K536" s="62" t="s">
        <v>662</v>
      </c>
      <c r="L536" s="62" t="s">
        <v>429</v>
      </c>
      <c r="M536" s="62" t="s">
        <v>430</v>
      </c>
      <c r="N536" s="62" t="s">
        <v>431</v>
      </c>
      <c r="O536" s="62" t="s">
        <v>439</v>
      </c>
      <c r="P536" s="81">
        <v>40351</v>
      </c>
      <c r="Q536" s="62" t="s">
        <v>100</v>
      </c>
      <c r="R536" s="62" t="s">
        <v>626</v>
      </c>
      <c r="S536" s="62" t="s">
        <v>627</v>
      </c>
      <c r="T536" s="81">
        <v>45231</v>
      </c>
      <c r="U536" s="81">
        <v>45260</v>
      </c>
      <c r="V536" s="62" t="s">
        <v>194</v>
      </c>
      <c r="W536" s="80">
        <v>0.08</v>
      </c>
      <c r="X536" s="82">
        <v>6</v>
      </c>
    </row>
    <row r="537" spans="1:24" s="1" customFormat="1">
      <c r="A537" s="62" t="s">
        <v>593</v>
      </c>
      <c r="B537" s="62" t="s">
        <v>605</v>
      </c>
      <c r="C537" s="62" t="s">
        <v>594</v>
      </c>
      <c r="D537" s="62" t="s">
        <v>595</v>
      </c>
      <c r="E537" s="62" t="s">
        <v>397</v>
      </c>
      <c r="F537" s="62" t="s">
        <v>398</v>
      </c>
      <c r="G537" s="62" t="s">
        <v>399</v>
      </c>
      <c r="H537" s="62" t="s">
        <v>398</v>
      </c>
      <c r="I537" s="62" t="s">
        <v>378</v>
      </c>
      <c r="J537" s="62" t="s">
        <v>653</v>
      </c>
      <c r="K537" s="62" t="s">
        <v>662</v>
      </c>
      <c r="L537" s="62" t="s">
        <v>429</v>
      </c>
      <c r="M537" s="62" t="s">
        <v>430</v>
      </c>
      <c r="N537" s="62" t="s">
        <v>431</v>
      </c>
      <c r="O537" s="62" t="s">
        <v>439</v>
      </c>
      <c r="P537" s="81">
        <v>40351</v>
      </c>
      <c r="Q537" s="62" t="s">
        <v>100</v>
      </c>
      <c r="R537" s="62" t="s">
        <v>626</v>
      </c>
      <c r="S537" s="62" t="s">
        <v>627</v>
      </c>
      <c r="T537" s="81">
        <v>45231</v>
      </c>
      <c r="U537" s="81">
        <v>45260</v>
      </c>
      <c r="V537" s="62" t="s">
        <v>195</v>
      </c>
      <c r="W537" s="80">
        <v>0.02</v>
      </c>
      <c r="X537" s="82">
        <v>3</v>
      </c>
    </row>
    <row r="538" spans="1:24" s="1" customFormat="1">
      <c r="A538" s="62" t="s">
        <v>593</v>
      </c>
      <c r="B538" s="62" t="s">
        <v>605</v>
      </c>
      <c r="C538" s="62" t="s">
        <v>594</v>
      </c>
      <c r="D538" s="62" t="s">
        <v>595</v>
      </c>
      <c r="E538" s="62" t="s">
        <v>397</v>
      </c>
      <c r="F538" s="62" t="s">
        <v>398</v>
      </c>
      <c r="G538" s="62" t="s">
        <v>399</v>
      </c>
      <c r="H538" s="62" t="s">
        <v>398</v>
      </c>
      <c r="I538" s="62" t="s">
        <v>378</v>
      </c>
      <c r="J538" s="62" t="s">
        <v>653</v>
      </c>
      <c r="K538" s="62" t="s">
        <v>662</v>
      </c>
      <c r="L538" s="62" t="s">
        <v>429</v>
      </c>
      <c r="M538" s="62" t="s">
        <v>430</v>
      </c>
      <c r="N538" s="62" t="s">
        <v>431</v>
      </c>
      <c r="O538" s="62" t="s">
        <v>439</v>
      </c>
      <c r="P538" s="81">
        <v>40351</v>
      </c>
      <c r="Q538" s="62" t="s">
        <v>100</v>
      </c>
      <c r="R538" s="62" t="s">
        <v>626</v>
      </c>
      <c r="S538" s="62" t="s">
        <v>627</v>
      </c>
      <c r="T538" s="81">
        <v>45231</v>
      </c>
      <c r="U538" s="81">
        <v>45260</v>
      </c>
      <c r="V538" s="62" t="s">
        <v>192</v>
      </c>
      <c r="W538" s="80">
        <v>0.55000000000000004</v>
      </c>
      <c r="X538" s="82">
        <v>128</v>
      </c>
    </row>
    <row r="539" spans="1:24" s="1" customFormat="1">
      <c r="A539" s="62" t="s">
        <v>593</v>
      </c>
      <c r="B539" s="62" t="s">
        <v>605</v>
      </c>
      <c r="C539" s="62" t="s">
        <v>594</v>
      </c>
      <c r="D539" s="62" t="s">
        <v>595</v>
      </c>
      <c r="E539" s="62" t="s">
        <v>397</v>
      </c>
      <c r="F539" s="62" t="s">
        <v>398</v>
      </c>
      <c r="G539" s="62" t="s">
        <v>399</v>
      </c>
      <c r="H539" s="62" t="s">
        <v>398</v>
      </c>
      <c r="I539" s="62" t="s">
        <v>378</v>
      </c>
      <c r="J539" s="62" t="s">
        <v>653</v>
      </c>
      <c r="K539" s="62" t="s">
        <v>662</v>
      </c>
      <c r="L539" s="62" t="s">
        <v>429</v>
      </c>
      <c r="M539" s="62" t="s">
        <v>430</v>
      </c>
      <c r="N539" s="62" t="s">
        <v>431</v>
      </c>
      <c r="O539" s="62" t="s">
        <v>439</v>
      </c>
      <c r="P539" s="81">
        <v>40351</v>
      </c>
      <c r="Q539" s="62" t="s">
        <v>100</v>
      </c>
      <c r="R539" s="62" t="s">
        <v>626</v>
      </c>
      <c r="S539" s="62" t="s">
        <v>627</v>
      </c>
      <c r="T539" s="81">
        <v>45231</v>
      </c>
      <c r="U539" s="81">
        <v>45260</v>
      </c>
      <c r="V539" s="62" t="s">
        <v>193</v>
      </c>
      <c r="W539" s="80">
        <v>0.09</v>
      </c>
      <c r="X539" s="82">
        <v>12</v>
      </c>
    </row>
    <row r="540" spans="1:24" s="1" customFormat="1">
      <c r="A540" s="62" t="s">
        <v>593</v>
      </c>
      <c r="B540" s="62" t="s">
        <v>605</v>
      </c>
      <c r="C540" s="62" t="s">
        <v>594</v>
      </c>
      <c r="D540" s="62" t="s">
        <v>595</v>
      </c>
      <c r="E540" s="62" t="s">
        <v>397</v>
      </c>
      <c r="F540" s="62" t="s">
        <v>398</v>
      </c>
      <c r="G540" s="62" t="s">
        <v>399</v>
      </c>
      <c r="H540" s="62" t="s">
        <v>398</v>
      </c>
      <c r="I540" s="62" t="s">
        <v>378</v>
      </c>
      <c r="J540" s="62" t="s">
        <v>653</v>
      </c>
      <c r="K540" s="62" t="s">
        <v>662</v>
      </c>
      <c r="L540" s="62" t="s">
        <v>429</v>
      </c>
      <c r="M540" s="62" t="s">
        <v>430</v>
      </c>
      <c r="N540" s="62" t="s">
        <v>431</v>
      </c>
      <c r="O540" s="62" t="s">
        <v>439</v>
      </c>
      <c r="P540" s="81">
        <v>40351</v>
      </c>
      <c r="Q540" s="62" t="s">
        <v>100</v>
      </c>
      <c r="R540" s="62" t="s">
        <v>626</v>
      </c>
      <c r="S540" s="62" t="s">
        <v>627</v>
      </c>
      <c r="T540" s="81">
        <v>45200</v>
      </c>
      <c r="U540" s="81">
        <v>45230</v>
      </c>
      <c r="V540" s="62" t="s">
        <v>205</v>
      </c>
      <c r="W540" s="80">
        <v>0</v>
      </c>
      <c r="X540" s="82">
        <v>1</v>
      </c>
    </row>
    <row r="541" spans="1:24" s="1" customFormat="1">
      <c r="A541" s="62" t="s">
        <v>593</v>
      </c>
      <c r="B541" s="62" t="s">
        <v>605</v>
      </c>
      <c r="C541" s="62" t="s">
        <v>594</v>
      </c>
      <c r="D541" s="62" t="s">
        <v>595</v>
      </c>
      <c r="E541" s="62" t="s">
        <v>397</v>
      </c>
      <c r="F541" s="62" t="s">
        <v>398</v>
      </c>
      <c r="G541" s="62" t="s">
        <v>399</v>
      </c>
      <c r="H541" s="62" t="s">
        <v>398</v>
      </c>
      <c r="I541" s="62" t="s">
        <v>378</v>
      </c>
      <c r="J541" s="62" t="s">
        <v>653</v>
      </c>
      <c r="K541" s="62" t="s">
        <v>662</v>
      </c>
      <c r="L541" s="62" t="s">
        <v>429</v>
      </c>
      <c r="M541" s="62" t="s">
        <v>430</v>
      </c>
      <c r="N541" s="62" t="s">
        <v>431</v>
      </c>
      <c r="O541" s="62" t="s">
        <v>439</v>
      </c>
      <c r="P541" s="81">
        <v>40351</v>
      </c>
      <c r="Q541" s="62" t="s">
        <v>100</v>
      </c>
      <c r="R541" s="62" t="s">
        <v>626</v>
      </c>
      <c r="S541" s="62" t="s">
        <v>627</v>
      </c>
      <c r="T541" s="81">
        <v>45200</v>
      </c>
      <c r="U541" s="81">
        <v>45230</v>
      </c>
      <c r="V541" s="62" t="s">
        <v>414</v>
      </c>
      <c r="W541" s="80">
        <v>0.04</v>
      </c>
      <c r="X541" s="82">
        <v>3</v>
      </c>
    </row>
    <row r="542" spans="1:24" s="1" customFormat="1">
      <c r="A542" s="62" t="s">
        <v>593</v>
      </c>
      <c r="B542" s="62" t="s">
        <v>605</v>
      </c>
      <c r="C542" s="62" t="s">
        <v>594</v>
      </c>
      <c r="D542" s="62" t="s">
        <v>595</v>
      </c>
      <c r="E542" s="62" t="s">
        <v>397</v>
      </c>
      <c r="F542" s="62" t="s">
        <v>398</v>
      </c>
      <c r="G542" s="62" t="s">
        <v>399</v>
      </c>
      <c r="H542" s="62" t="s">
        <v>398</v>
      </c>
      <c r="I542" s="62" t="s">
        <v>378</v>
      </c>
      <c r="J542" s="62" t="s">
        <v>653</v>
      </c>
      <c r="K542" s="62" t="s">
        <v>662</v>
      </c>
      <c r="L542" s="62" t="s">
        <v>429</v>
      </c>
      <c r="M542" s="62" t="s">
        <v>430</v>
      </c>
      <c r="N542" s="62" t="s">
        <v>431</v>
      </c>
      <c r="O542" s="62" t="s">
        <v>439</v>
      </c>
      <c r="P542" s="81">
        <v>40351</v>
      </c>
      <c r="Q542" s="62" t="s">
        <v>100</v>
      </c>
      <c r="R542" s="62" t="s">
        <v>626</v>
      </c>
      <c r="S542" s="62" t="s">
        <v>627</v>
      </c>
      <c r="T542" s="81">
        <v>45108</v>
      </c>
      <c r="U542" s="81">
        <v>45138</v>
      </c>
      <c r="V542" s="62" t="s">
        <v>416</v>
      </c>
      <c r="W542" s="80">
        <v>0</v>
      </c>
      <c r="X542" s="82">
        <v>-1</v>
      </c>
    </row>
    <row r="543" spans="1:24" s="1" customFormat="1">
      <c r="A543" s="62" t="s">
        <v>593</v>
      </c>
      <c r="B543" s="62" t="s">
        <v>605</v>
      </c>
      <c r="C543" s="62" t="s">
        <v>594</v>
      </c>
      <c r="D543" s="62" t="s">
        <v>595</v>
      </c>
      <c r="E543" s="62" t="s">
        <v>397</v>
      </c>
      <c r="F543" s="62" t="s">
        <v>398</v>
      </c>
      <c r="G543" s="62" t="s">
        <v>399</v>
      </c>
      <c r="H543" s="62" t="s">
        <v>398</v>
      </c>
      <c r="I543" s="62" t="s">
        <v>378</v>
      </c>
      <c r="J543" s="62" t="s">
        <v>653</v>
      </c>
      <c r="K543" s="62" t="s">
        <v>662</v>
      </c>
      <c r="L543" s="62" t="s">
        <v>429</v>
      </c>
      <c r="M543" s="62" t="s">
        <v>430</v>
      </c>
      <c r="N543" s="62" t="s">
        <v>431</v>
      </c>
      <c r="O543" s="62" t="s">
        <v>440</v>
      </c>
      <c r="P543" s="81">
        <v>40351</v>
      </c>
      <c r="Q543" s="62" t="s">
        <v>101</v>
      </c>
      <c r="R543" s="62" t="s">
        <v>626</v>
      </c>
      <c r="S543" s="62" t="s">
        <v>627</v>
      </c>
      <c r="T543" s="81">
        <v>45231</v>
      </c>
      <c r="U543" s="81">
        <v>45260</v>
      </c>
      <c r="V543" s="62" t="s">
        <v>194</v>
      </c>
      <c r="W543" s="80">
        <v>0.01</v>
      </c>
      <c r="X543" s="82">
        <v>1</v>
      </c>
    </row>
    <row r="544" spans="1:24" s="1" customFormat="1">
      <c r="A544" s="62" t="s">
        <v>593</v>
      </c>
      <c r="B544" s="62" t="s">
        <v>605</v>
      </c>
      <c r="C544" s="62" t="s">
        <v>594</v>
      </c>
      <c r="D544" s="62" t="s">
        <v>595</v>
      </c>
      <c r="E544" s="62" t="s">
        <v>397</v>
      </c>
      <c r="F544" s="62" t="s">
        <v>398</v>
      </c>
      <c r="G544" s="62" t="s">
        <v>399</v>
      </c>
      <c r="H544" s="62" t="s">
        <v>398</v>
      </c>
      <c r="I544" s="62" t="s">
        <v>378</v>
      </c>
      <c r="J544" s="62" t="s">
        <v>653</v>
      </c>
      <c r="K544" s="62" t="s">
        <v>662</v>
      </c>
      <c r="L544" s="62" t="s">
        <v>429</v>
      </c>
      <c r="M544" s="62" t="s">
        <v>430</v>
      </c>
      <c r="N544" s="62" t="s">
        <v>431</v>
      </c>
      <c r="O544" s="62" t="s">
        <v>440</v>
      </c>
      <c r="P544" s="81">
        <v>40351</v>
      </c>
      <c r="Q544" s="62" t="s">
        <v>101</v>
      </c>
      <c r="R544" s="62" t="s">
        <v>626</v>
      </c>
      <c r="S544" s="62" t="s">
        <v>627</v>
      </c>
      <c r="T544" s="81">
        <v>45231</v>
      </c>
      <c r="U544" s="81">
        <v>45260</v>
      </c>
      <c r="V544" s="62" t="s">
        <v>195</v>
      </c>
      <c r="W544" s="80">
        <v>0</v>
      </c>
      <c r="X544" s="82">
        <v>1</v>
      </c>
    </row>
    <row r="545" spans="1:24" s="1" customFormat="1">
      <c r="A545" s="62" t="s">
        <v>593</v>
      </c>
      <c r="B545" s="62" t="s">
        <v>605</v>
      </c>
      <c r="C545" s="62" t="s">
        <v>594</v>
      </c>
      <c r="D545" s="62" t="s">
        <v>595</v>
      </c>
      <c r="E545" s="62" t="s">
        <v>397</v>
      </c>
      <c r="F545" s="62" t="s">
        <v>398</v>
      </c>
      <c r="G545" s="62" t="s">
        <v>399</v>
      </c>
      <c r="H545" s="62" t="s">
        <v>398</v>
      </c>
      <c r="I545" s="62" t="s">
        <v>378</v>
      </c>
      <c r="J545" s="62" t="s">
        <v>653</v>
      </c>
      <c r="K545" s="62" t="s">
        <v>662</v>
      </c>
      <c r="L545" s="62" t="s">
        <v>429</v>
      </c>
      <c r="M545" s="62" t="s">
        <v>430</v>
      </c>
      <c r="N545" s="62" t="s">
        <v>431</v>
      </c>
      <c r="O545" s="62" t="s">
        <v>440</v>
      </c>
      <c r="P545" s="81">
        <v>40351</v>
      </c>
      <c r="Q545" s="62" t="s">
        <v>101</v>
      </c>
      <c r="R545" s="62" t="s">
        <v>626</v>
      </c>
      <c r="S545" s="62" t="s">
        <v>627</v>
      </c>
      <c r="T545" s="81">
        <v>45231</v>
      </c>
      <c r="U545" s="81">
        <v>45260</v>
      </c>
      <c r="V545" s="62" t="s">
        <v>192</v>
      </c>
      <c r="W545" s="80">
        <v>0.28000000000000003</v>
      </c>
      <c r="X545" s="82">
        <v>67</v>
      </c>
    </row>
    <row r="546" spans="1:24" s="1" customFormat="1">
      <c r="A546" s="62" t="s">
        <v>593</v>
      </c>
      <c r="B546" s="62" t="s">
        <v>605</v>
      </c>
      <c r="C546" s="62" t="s">
        <v>594</v>
      </c>
      <c r="D546" s="62" t="s">
        <v>595</v>
      </c>
      <c r="E546" s="62" t="s">
        <v>397</v>
      </c>
      <c r="F546" s="62" t="s">
        <v>398</v>
      </c>
      <c r="G546" s="62" t="s">
        <v>399</v>
      </c>
      <c r="H546" s="62" t="s">
        <v>398</v>
      </c>
      <c r="I546" s="62" t="s">
        <v>378</v>
      </c>
      <c r="J546" s="62" t="s">
        <v>653</v>
      </c>
      <c r="K546" s="62" t="s">
        <v>662</v>
      </c>
      <c r="L546" s="62" t="s">
        <v>429</v>
      </c>
      <c r="M546" s="62" t="s">
        <v>430</v>
      </c>
      <c r="N546" s="62" t="s">
        <v>431</v>
      </c>
      <c r="O546" s="62" t="s">
        <v>440</v>
      </c>
      <c r="P546" s="81">
        <v>40351</v>
      </c>
      <c r="Q546" s="62" t="s">
        <v>101</v>
      </c>
      <c r="R546" s="62" t="s">
        <v>626</v>
      </c>
      <c r="S546" s="62" t="s">
        <v>627</v>
      </c>
      <c r="T546" s="81">
        <v>45231</v>
      </c>
      <c r="U546" s="81">
        <v>45260</v>
      </c>
      <c r="V546" s="62" t="s">
        <v>193</v>
      </c>
      <c r="W546" s="80">
        <v>0.01</v>
      </c>
      <c r="X546" s="82">
        <v>1</v>
      </c>
    </row>
    <row r="547" spans="1:24" s="1" customFormat="1">
      <c r="A547" s="62" t="s">
        <v>593</v>
      </c>
      <c r="B547" s="62" t="s">
        <v>605</v>
      </c>
      <c r="C547" s="62" t="s">
        <v>594</v>
      </c>
      <c r="D547" s="62" t="s">
        <v>595</v>
      </c>
      <c r="E547" s="62" t="s">
        <v>397</v>
      </c>
      <c r="F547" s="62" t="s">
        <v>398</v>
      </c>
      <c r="G547" s="62" t="s">
        <v>399</v>
      </c>
      <c r="H547" s="62" t="s">
        <v>398</v>
      </c>
      <c r="I547" s="62" t="s">
        <v>378</v>
      </c>
      <c r="J547" s="62" t="s">
        <v>653</v>
      </c>
      <c r="K547" s="62" t="s">
        <v>662</v>
      </c>
      <c r="L547" s="62" t="s">
        <v>429</v>
      </c>
      <c r="M547" s="62" t="s">
        <v>430</v>
      </c>
      <c r="N547" s="62" t="s">
        <v>431</v>
      </c>
      <c r="O547" s="62" t="s">
        <v>440</v>
      </c>
      <c r="P547" s="81">
        <v>40351</v>
      </c>
      <c r="Q547" s="62" t="s">
        <v>101</v>
      </c>
      <c r="R547" s="62" t="s">
        <v>626</v>
      </c>
      <c r="S547" s="62" t="s">
        <v>627</v>
      </c>
      <c r="T547" s="81">
        <v>45200</v>
      </c>
      <c r="U547" s="81">
        <v>45230</v>
      </c>
      <c r="V547" s="62" t="s">
        <v>205</v>
      </c>
      <c r="W547" s="80">
        <v>0</v>
      </c>
      <c r="X547" s="82">
        <v>1</v>
      </c>
    </row>
    <row r="548" spans="1:24" s="1" customFormat="1">
      <c r="A548" s="62" t="s">
        <v>593</v>
      </c>
      <c r="B548" s="62" t="s">
        <v>605</v>
      </c>
      <c r="C548" s="62" t="s">
        <v>594</v>
      </c>
      <c r="D548" s="62" t="s">
        <v>595</v>
      </c>
      <c r="E548" s="62" t="s">
        <v>397</v>
      </c>
      <c r="F548" s="62" t="s">
        <v>398</v>
      </c>
      <c r="G548" s="62" t="s">
        <v>399</v>
      </c>
      <c r="H548" s="62" t="s">
        <v>398</v>
      </c>
      <c r="I548" s="62" t="s">
        <v>378</v>
      </c>
      <c r="J548" s="62" t="s">
        <v>653</v>
      </c>
      <c r="K548" s="62" t="s">
        <v>662</v>
      </c>
      <c r="L548" s="62" t="s">
        <v>429</v>
      </c>
      <c r="M548" s="62" t="s">
        <v>430</v>
      </c>
      <c r="N548" s="62" t="s">
        <v>431</v>
      </c>
      <c r="O548" s="62" t="s">
        <v>440</v>
      </c>
      <c r="P548" s="81">
        <v>40351</v>
      </c>
      <c r="Q548" s="62" t="s">
        <v>101</v>
      </c>
      <c r="R548" s="62" t="s">
        <v>626</v>
      </c>
      <c r="S548" s="62" t="s">
        <v>627</v>
      </c>
      <c r="T548" s="81">
        <v>45200</v>
      </c>
      <c r="U548" s="81">
        <v>45230</v>
      </c>
      <c r="V548" s="62" t="s">
        <v>414</v>
      </c>
      <c r="W548" s="80">
        <v>0.01</v>
      </c>
      <c r="X548" s="82">
        <v>1</v>
      </c>
    </row>
    <row r="549" spans="1:24" s="1" customFormat="1">
      <c r="A549" s="62" t="s">
        <v>593</v>
      </c>
      <c r="B549" s="62" t="s">
        <v>605</v>
      </c>
      <c r="C549" s="62" t="s">
        <v>594</v>
      </c>
      <c r="D549" s="62" t="s">
        <v>595</v>
      </c>
      <c r="E549" s="62" t="s">
        <v>397</v>
      </c>
      <c r="F549" s="62" t="s">
        <v>398</v>
      </c>
      <c r="G549" s="62" t="s">
        <v>399</v>
      </c>
      <c r="H549" s="62" t="s">
        <v>398</v>
      </c>
      <c r="I549" s="62" t="s">
        <v>378</v>
      </c>
      <c r="J549" s="62" t="s">
        <v>653</v>
      </c>
      <c r="K549" s="62" t="s">
        <v>662</v>
      </c>
      <c r="L549" s="62" t="s">
        <v>429</v>
      </c>
      <c r="M549" s="62" t="s">
        <v>430</v>
      </c>
      <c r="N549" s="62" t="s">
        <v>431</v>
      </c>
      <c r="O549" s="62" t="s">
        <v>440</v>
      </c>
      <c r="P549" s="81">
        <v>40351</v>
      </c>
      <c r="Q549" s="62" t="s">
        <v>101</v>
      </c>
      <c r="R549" s="62" t="s">
        <v>626</v>
      </c>
      <c r="S549" s="62" t="s">
        <v>627</v>
      </c>
      <c r="T549" s="81">
        <v>45108</v>
      </c>
      <c r="U549" s="81">
        <v>45138</v>
      </c>
      <c r="V549" s="62" t="s">
        <v>416</v>
      </c>
      <c r="W549" s="80">
        <v>-0.01</v>
      </c>
      <c r="X549" s="82">
        <v>-1</v>
      </c>
    </row>
    <row r="550" spans="1:24" s="1" customFormat="1">
      <c r="A550" s="62" t="s">
        <v>593</v>
      </c>
      <c r="B550" s="62" t="s">
        <v>605</v>
      </c>
      <c r="C550" s="62" t="s">
        <v>594</v>
      </c>
      <c r="D550" s="62" t="s">
        <v>595</v>
      </c>
      <c r="E550" s="62" t="s">
        <v>397</v>
      </c>
      <c r="F550" s="62" t="s">
        <v>398</v>
      </c>
      <c r="G550" s="62" t="s">
        <v>399</v>
      </c>
      <c r="H550" s="62" t="s">
        <v>398</v>
      </c>
      <c r="I550" s="62" t="s">
        <v>378</v>
      </c>
      <c r="J550" s="62" t="s">
        <v>653</v>
      </c>
      <c r="K550" s="62" t="s">
        <v>662</v>
      </c>
      <c r="L550" s="62" t="s">
        <v>429</v>
      </c>
      <c r="M550" s="62" t="s">
        <v>430</v>
      </c>
      <c r="N550" s="62" t="s">
        <v>431</v>
      </c>
      <c r="O550" s="62" t="s">
        <v>440</v>
      </c>
      <c r="P550" s="81">
        <v>40351</v>
      </c>
      <c r="Q550" s="62" t="s">
        <v>101</v>
      </c>
      <c r="R550" s="62" t="s">
        <v>626</v>
      </c>
      <c r="S550" s="62" t="s">
        <v>627</v>
      </c>
      <c r="T550" s="81">
        <v>45078</v>
      </c>
      <c r="U550" s="81">
        <v>45107</v>
      </c>
      <c r="V550" s="62" t="s">
        <v>416</v>
      </c>
      <c r="W550" s="80">
        <v>0.02</v>
      </c>
      <c r="X550" s="82">
        <v>1</v>
      </c>
    </row>
    <row r="551" spans="1:24" s="1" customFormat="1">
      <c r="A551" s="62" t="s">
        <v>593</v>
      </c>
      <c r="B551" s="62" t="s">
        <v>605</v>
      </c>
      <c r="C551" s="62" t="s">
        <v>594</v>
      </c>
      <c r="D551" s="62" t="s">
        <v>595</v>
      </c>
      <c r="E551" s="62" t="s">
        <v>397</v>
      </c>
      <c r="F551" s="62" t="s">
        <v>398</v>
      </c>
      <c r="G551" s="62" t="s">
        <v>399</v>
      </c>
      <c r="H551" s="62" t="s">
        <v>398</v>
      </c>
      <c r="I551" s="62" t="s">
        <v>378</v>
      </c>
      <c r="J551" s="62" t="s">
        <v>653</v>
      </c>
      <c r="K551" s="62" t="s">
        <v>52</v>
      </c>
      <c r="L551" s="62" t="s">
        <v>441</v>
      </c>
      <c r="M551" s="62" t="s">
        <v>442</v>
      </c>
      <c r="N551" s="62" t="s">
        <v>52</v>
      </c>
      <c r="O551" s="62" t="s">
        <v>443</v>
      </c>
      <c r="P551" s="81">
        <v>40603</v>
      </c>
      <c r="Q551" s="62" t="s">
        <v>102</v>
      </c>
      <c r="R551" s="62" t="s">
        <v>626</v>
      </c>
      <c r="S551" s="62" t="s">
        <v>627</v>
      </c>
      <c r="T551" s="81">
        <v>45231</v>
      </c>
      <c r="U551" s="81">
        <v>45260</v>
      </c>
      <c r="V551" s="62" t="s">
        <v>194</v>
      </c>
      <c r="W551" s="80">
        <v>0.11</v>
      </c>
      <c r="X551" s="82">
        <v>10</v>
      </c>
    </row>
    <row r="552" spans="1:24" s="1" customFormat="1">
      <c r="A552" s="62" t="s">
        <v>593</v>
      </c>
      <c r="B552" s="62" t="s">
        <v>605</v>
      </c>
      <c r="C552" s="62" t="s">
        <v>594</v>
      </c>
      <c r="D552" s="62" t="s">
        <v>595</v>
      </c>
      <c r="E552" s="62" t="s">
        <v>397</v>
      </c>
      <c r="F552" s="62" t="s">
        <v>398</v>
      </c>
      <c r="G552" s="62" t="s">
        <v>399</v>
      </c>
      <c r="H552" s="62" t="s">
        <v>398</v>
      </c>
      <c r="I552" s="62" t="s">
        <v>378</v>
      </c>
      <c r="J552" s="62" t="s">
        <v>653</v>
      </c>
      <c r="K552" s="62" t="s">
        <v>52</v>
      </c>
      <c r="L552" s="62" t="s">
        <v>441</v>
      </c>
      <c r="M552" s="62" t="s">
        <v>442</v>
      </c>
      <c r="N552" s="62" t="s">
        <v>52</v>
      </c>
      <c r="O552" s="62" t="s">
        <v>443</v>
      </c>
      <c r="P552" s="81">
        <v>40603</v>
      </c>
      <c r="Q552" s="62" t="s">
        <v>102</v>
      </c>
      <c r="R552" s="62" t="s">
        <v>626</v>
      </c>
      <c r="S552" s="62" t="s">
        <v>627</v>
      </c>
      <c r="T552" s="81">
        <v>45231</v>
      </c>
      <c r="U552" s="81">
        <v>45260</v>
      </c>
      <c r="V552" s="62" t="s">
        <v>195</v>
      </c>
      <c r="W552" s="80">
        <v>0</v>
      </c>
      <c r="X552" s="82">
        <v>1</v>
      </c>
    </row>
    <row r="553" spans="1:24" s="1" customFormat="1">
      <c r="A553" s="62" t="s">
        <v>593</v>
      </c>
      <c r="B553" s="62" t="s">
        <v>605</v>
      </c>
      <c r="C553" s="62" t="s">
        <v>594</v>
      </c>
      <c r="D553" s="62" t="s">
        <v>595</v>
      </c>
      <c r="E553" s="62" t="s">
        <v>397</v>
      </c>
      <c r="F553" s="62" t="s">
        <v>398</v>
      </c>
      <c r="G553" s="62" t="s">
        <v>399</v>
      </c>
      <c r="H553" s="62" t="s">
        <v>398</v>
      </c>
      <c r="I553" s="62" t="s">
        <v>378</v>
      </c>
      <c r="J553" s="62" t="s">
        <v>653</v>
      </c>
      <c r="K553" s="62" t="s">
        <v>52</v>
      </c>
      <c r="L553" s="62" t="s">
        <v>441</v>
      </c>
      <c r="M553" s="62" t="s">
        <v>442</v>
      </c>
      <c r="N553" s="62" t="s">
        <v>52</v>
      </c>
      <c r="O553" s="62" t="s">
        <v>443</v>
      </c>
      <c r="P553" s="81">
        <v>40603</v>
      </c>
      <c r="Q553" s="62" t="s">
        <v>102</v>
      </c>
      <c r="R553" s="62" t="s">
        <v>626</v>
      </c>
      <c r="S553" s="62" t="s">
        <v>627</v>
      </c>
      <c r="T553" s="81">
        <v>45231</v>
      </c>
      <c r="U553" s="81">
        <v>45260</v>
      </c>
      <c r="V553" s="62" t="s">
        <v>192</v>
      </c>
      <c r="W553" s="80">
        <v>0.7</v>
      </c>
      <c r="X553" s="82">
        <v>155</v>
      </c>
    </row>
    <row r="554" spans="1:24" s="1" customFormat="1">
      <c r="A554" s="62" t="s">
        <v>593</v>
      </c>
      <c r="B554" s="62" t="s">
        <v>605</v>
      </c>
      <c r="C554" s="62" t="s">
        <v>594</v>
      </c>
      <c r="D554" s="62" t="s">
        <v>595</v>
      </c>
      <c r="E554" s="62" t="s">
        <v>397</v>
      </c>
      <c r="F554" s="62" t="s">
        <v>398</v>
      </c>
      <c r="G554" s="62" t="s">
        <v>399</v>
      </c>
      <c r="H554" s="62" t="s">
        <v>398</v>
      </c>
      <c r="I554" s="62" t="s">
        <v>378</v>
      </c>
      <c r="J554" s="62" t="s">
        <v>653</v>
      </c>
      <c r="K554" s="62" t="s">
        <v>52</v>
      </c>
      <c r="L554" s="62" t="s">
        <v>441</v>
      </c>
      <c r="M554" s="62" t="s">
        <v>442</v>
      </c>
      <c r="N554" s="62" t="s">
        <v>52</v>
      </c>
      <c r="O554" s="62" t="s">
        <v>443</v>
      </c>
      <c r="P554" s="81">
        <v>40603</v>
      </c>
      <c r="Q554" s="62" t="s">
        <v>102</v>
      </c>
      <c r="R554" s="62" t="s">
        <v>626</v>
      </c>
      <c r="S554" s="62" t="s">
        <v>627</v>
      </c>
      <c r="T554" s="81">
        <v>45231</v>
      </c>
      <c r="U554" s="81">
        <v>45260</v>
      </c>
      <c r="V554" s="62" t="s">
        <v>418</v>
      </c>
      <c r="W554" s="80">
        <v>0.01</v>
      </c>
      <c r="X554" s="82">
        <v>1</v>
      </c>
    </row>
    <row r="555" spans="1:24" s="1" customFormat="1">
      <c r="A555" s="62" t="s">
        <v>593</v>
      </c>
      <c r="B555" s="62" t="s">
        <v>605</v>
      </c>
      <c r="C555" s="62" t="s">
        <v>594</v>
      </c>
      <c r="D555" s="62" t="s">
        <v>595</v>
      </c>
      <c r="E555" s="62" t="s">
        <v>397</v>
      </c>
      <c r="F555" s="62" t="s">
        <v>398</v>
      </c>
      <c r="G555" s="62" t="s">
        <v>399</v>
      </c>
      <c r="H555" s="62" t="s">
        <v>398</v>
      </c>
      <c r="I555" s="62" t="s">
        <v>378</v>
      </c>
      <c r="J555" s="62" t="s">
        <v>653</v>
      </c>
      <c r="K555" s="62" t="s">
        <v>52</v>
      </c>
      <c r="L555" s="62" t="s">
        <v>441</v>
      </c>
      <c r="M555" s="62" t="s">
        <v>442</v>
      </c>
      <c r="N555" s="62" t="s">
        <v>52</v>
      </c>
      <c r="O555" s="62" t="s">
        <v>443</v>
      </c>
      <c r="P555" s="81">
        <v>40603</v>
      </c>
      <c r="Q555" s="62" t="s">
        <v>102</v>
      </c>
      <c r="R555" s="62" t="s">
        <v>626</v>
      </c>
      <c r="S555" s="62" t="s">
        <v>627</v>
      </c>
      <c r="T555" s="81">
        <v>45200</v>
      </c>
      <c r="U555" s="81">
        <v>45230</v>
      </c>
      <c r="V555" s="62" t="s">
        <v>414</v>
      </c>
      <c r="W555" s="80">
        <v>0.01</v>
      </c>
      <c r="X555" s="82">
        <v>1</v>
      </c>
    </row>
    <row r="556" spans="1:24" s="1" customFormat="1">
      <c r="A556" s="62" t="s">
        <v>593</v>
      </c>
      <c r="B556" s="62" t="s">
        <v>605</v>
      </c>
      <c r="C556" s="62" t="s">
        <v>594</v>
      </c>
      <c r="D556" s="62" t="s">
        <v>595</v>
      </c>
      <c r="E556" s="62" t="s">
        <v>397</v>
      </c>
      <c r="F556" s="62" t="s">
        <v>398</v>
      </c>
      <c r="G556" s="62" t="s">
        <v>399</v>
      </c>
      <c r="H556" s="62" t="s">
        <v>398</v>
      </c>
      <c r="I556" s="62" t="s">
        <v>378</v>
      </c>
      <c r="J556" s="62" t="s">
        <v>653</v>
      </c>
      <c r="K556" s="62" t="s">
        <v>52</v>
      </c>
      <c r="L556" s="62" t="s">
        <v>441</v>
      </c>
      <c r="M556" s="62" t="s">
        <v>442</v>
      </c>
      <c r="N556" s="62" t="s">
        <v>52</v>
      </c>
      <c r="O556" s="62" t="s">
        <v>444</v>
      </c>
      <c r="P556" s="81">
        <v>40603</v>
      </c>
      <c r="Q556" s="62" t="s">
        <v>103</v>
      </c>
      <c r="R556" s="62" t="s">
        <v>626</v>
      </c>
      <c r="S556" s="62" t="s">
        <v>627</v>
      </c>
      <c r="T556" s="81">
        <v>45231</v>
      </c>
      <c r="U556" s="81">
        <v>45260</v>
      </c>
      <c r="V556" s="62" t="s">
        <v>194</v>
      </c>
      <c r="W556" s="80">
        <v>0.05</v>
      </c>
      <c r="X556" s="82">
        <v>6</v>
      </c>
    </row>
    <row r="557" spans="1:24" s="1" customFormat="1">
      <c r="A557" s="62" t="s">
        <v>593</v>
      </c>
      <c r="B557" s="62" t="s">
        <v>605</v>
      </c>
      <c r="C557" s="62" t="s">
        <v>594</v>
      </c>
      <c r="D557" s="62" t="s">
        <v>595</v>
      </c>
      <c r="E557" s="62" t="s">
        <v>397</v>
      </c>
      <c r="F557" s="62" t="s">
        <v>398</v>
      </c>
      <c r="G557" s="62" t="s">
        <v>399</v>
      </c>
      <c r="H557" s="62" t="s">
        <v>398</v>
      </c>
      <c r="I557" s="62" t="s">
        <v>378</v>
      </c>
      <c r="J557" s="62" t="s">
        <v>653</v>
      </c>
      <c r="K557" s="62" t="s">
        <v>52</v>
      </c>
      <c r="L557" s="62" t="s">
        <v>441</v>
      </c>
      <c r="M557" s="62" t="s">
        <v>442</v>
      </c>
      <c r="N557" s="62" t="s">
        <v>52</v>
      </c>
      <c r="O557" s="62" t="s">
        <v>444</v>
      </c>
      <c r="P557" s="81">
        <v>40603</v>
      </c>
      <c r="Q557" s="62" t="s">
        <v>103</v>
      </c>
      <c r="R557" s="62" t="s">
        <v>626</v>
      </c>
      <c r="S557" s="62" t="s">
        <v>627</v>
      </c>
      <c r="T557" s="81">
        <v>45231</v>
      </c>
      <c r="U557" s="81">
        <v>45260</v>
      </c>
      <c r="V557" s="62" t="s">
        <v>192</v>
      </c>
      <c r="W557" s="80">
        <v>0.13</v>
      </c>
      <c r="X557" s="82">
        <v>31</v>
      </c>
    </row>
    <row r="558" spans="1:24" s="1" customFormat="1">
      <c r="A558" s="62" t="s">
        <v>593</v>
      </c>
      <c r="B558" s="62" t="s">
        <v>605</v>
      </c>
      <c r="C558" s="62" t="s">
        <v>594</v>
      </c>
      <c r="D558" s="62" t="s">
        <v>595</v>
      </c>
      <c r="E558" s="62" t="s">
        <v>397</v>
      </c>
      <c r="F558" s="62" t="s">
        <v>398</v>
      </c>
      <c r="G558" s="62" t="s">
        <v>399</v>
      </c>
      <c r="H558" s="62" t="s">
        <v>398</v>
      </c>
      <c r="I558" s="62" t="s">
        <v>378</v>
      </c>
      <c r="J558" s="62" t="s">
        <v>653</v>
      </c>
      <c r="K558" s="62" t="s">
        <v>52</v>
      </c>
      <c r="L558" s="62" t="s">
        <v>441</v>
      </c>
      <c r="M558" s="62" t="s">
        <v>442</v>
      </c>
      <c r="N558" s="62" t="s">
        <v>52</v>
      </c>
      <c r="O558" s="62" t="s">
        <v>444</v>
      </c>
      <c r="P558" s="81">
        <v>40603</v>
      </c>
      <c r="Q558" s="62" t="s">
        <v>103</v>
      </c>
      <c r="R558" s="62" t="s">
        <v>626</v>
      </c>
      <c r="S558" s="62" t="s">
        <v>627</v>
      </c>
      <c r="T558" s="81">
        <v>45231</v>
      </c>
      <c r="U558" s="81">
        <v>45260</v>
      </c>
      <c r="V558" s="62" t="s">
        <v>418</v>
      </c>
      <c r="W558" s="80">
        <v>0.01</v>
      </c>
      <c r="X558" s="82">
        <v>1</v>
      </c>
    </row>
    <row r="559" spans="1:24" s="1" customFormat="1">
      <c r="A559" s="62" t="s">
        <v>593</v>
      </c>
      <c r="B559" s="62" t="s">
        <v>605</v>
      </c>
      <c r="C559" s="62" t="s">
        <v>594</v>
      </c>
      <c r="D559" s="62" t="s">
        <v>595</v>
      </c>
      <c r="E559" s="62" t="s">
        <v>397</v>
      </c>
      <c r="F559" s="62" t="s">
        <v>398</v>
      </c>
      <c r="G559" s="62" t="s">
        <v>399</v>
      </c>
      <c r="H559" s="62" t="s">
        <v>398</v>
      </c>
      <c r="I559" s="62" t="s">
        <v>378</v>
      </c>
      <c r="J559" s="62" t="s">
        <v>653</v>
      </c>
      <c r="K559" s="62" t="s">
        <v>52</v>
      </c>
      <c r="L559" s="62" t="s">
        <v>441</v>
      </c>
      <c r="M559" s="62" t="s">
        <v>442</v>
      </c>
      <c r="N559" s="62" t="s">
        <v>52</v>
      </c>
      <c r="O559" s="62" t="s">
        <v>444</v>
      </c>
      <c r="P559" s="81">
        <v>40603</v>
      </c>
      <c r="Q559" s="62" t="s">
        <v>103</v>
      </c>
      <c r="R559" s="62" t="s">
        <v>626</v>
      </c>
      <c r="S559" s="62" t="s">
        <v>627</v>
      </c>
      <c r="T559" s="81">
        <v>45200</v>
      </c>
      <c r="U559" s="81">
        <v>45230</v>
      </c>
      <c r="V559" s="62" t="s">
        <v>414</v>
      </c>
      <c r="W559" s="80">
        <v>0.01</v>
      </c>
      <c r="X559" s="82">
        <v>1</v>
      </c>
    </row>
    <row r="560" spans="1:24" s="1" customFormat="1">
      <c r="A560" s="62" t="s">
        <v>593</v>
      </c>
      <c r="B560" s="62" t="s">
        <v>605</v>
      </c>
      <c r="C560" s="62" t="s">
        <v>594</v>
      </c>
      <c r="D560" s="62" t="s">
        <v>595</v>
      </c>
      <c r="E560" s="62" t="s">
        <v>397</v>
      </c>
      <c r="F560" s="62" t="s">
        <v>398</v>
      </c>
      <c r="G560" s="62" t="s">
        <v>399</v>
      </c>
      <c r="H560" s="62" t="s">
        <v>398</v>
      </c>
      <c r="I560" s="62" t="s">
        <v>378</v>
      </c>
      <c r="J560" s="62" t="s">
        <v>653</v>
      </c>
      <c r="K560" s="62" t="s">
        <v>52</v>
      </c>
      <c r="L560" s="62" t="s">
        <v>441</v>
      </c>
      <c r="M560" s="62" t="s">
        <v>442</v>
      </c>
      <c r="N560" s="62" t="s">
        <v>52</v>
      </c>
      <c r="O560" s="62" t="s">
        <v>388</v>
      </c>
      <c r="P560" s="81">
        <v>40603</v>
      </c>
      <c r="Q560" s="62" t="s">
        <v>104</v>
      </c>
      <c r="R560" s="62" t="s">
        <v>626</v>
      </c>
      <c r="S560" s="62" t="s">
        <v>627</v>
      </c>
      <c r="T560" s="81">
        <v>45231</v>
      </c>
      <c r="U560" s="81">
        <v>45260</v>
      </c>
      <c r="V560" s="62" t="s">
        <v>194</v>
      </c>
      <c r="W560" s="80">
        <v>0.06</v>
      </c>
      <c r="X560" s="82">
        <v>6</v>
      </c>
    </row>
    <row r="561" spans="1:24" s="1" customFormat="1">
      <c r="A561" s="62" t="s">
        <v>593</v>
      </c>
      <c r="B561" s="62" t="s">
        <v>605</v>
      </c>
      <c r="C561" s="62" t="s">
        <v>594</v>
      </c>
      <c r="D561" s="62" t="s">
        <v>595</v>
      </c>
      <c r="E561" s="62" t="s">
        <v>397</v>
      </c>
      <c r="F561" s="62" t="s">
        <v>398</v>
      </c>
      <c r="G561" s="62" t="s">
        <v>399</v>
      </c>
      <c r="H561" s="62" t="s">
        <v>398</v>
      </c>
      <c r="I561" s="62" t="s">
        <v>378</v>
      </c>
      <c r="J561" s="62" t="s">
        <v>653</v>
      </c>
      <c r="K561" s="62" t="s">
        <v>52</v>
      </c>
      <c r="L561" s="62" t="s">
        <v>441</v>
      </c>
      <c r="M561" s="62" t="s">
        <v>442</v>
      </c>
      <c r="N561" s="62" t="s">
        <v>52</v>
      </c>
      <c r="O561" s="62" t="s">
        <v>388</v>
      </c>
      <c r="P561" s="81">
        <v>40603</v>
      </c>
      <c r="Q561" s="62" t="s">
        <v>104</v>
      </c>
      <c r="R561" s="62" t="s">
        <v>626</v>
      </c>
      <c r="S561" s="62" t="s">
        <v>627</v>
      </c>
      <c r="T561" s="81">
        <v>45231</v>
      </c>
      <c r="U561" s="81">
        <v>45260</v>
      </c>
      <c r="V561" s="62" t="s">
        <v>192</v>
      </c>
      <c r="W561" s="80">
        <v>0.1</v>
      </c>
      <c r="X561" s="82">
        <v>21</v>
      </c>
    </row>
    <row r="562" spans="1:24" s="1" customFormat="1">
      <c r="A562" s="62" t="s">
        <v>593</v>
      </c>
      <c r="B562" s="62" t="s">
        <v>605</v>
      </c>
      <c r="C562" s="62" t="s">
        <v>594</v>
      </c>
      <c r="D562" s="62" t="s">
        <v>595</v>
      </c>
      <c r="E562" s="62" t="s">
        <v>397</v>
      </c>
      <c r="F562" s="62" t="s">
        <v>398</v>
      </c>
      <c r="G562" s="62" t="s">
        <v>399</v>
      </c>
      <c r="H562" s="62" t="s">
        <v>398</v>
      </c>
      <c r="I562" s="62" t="s">
        <v>378</v>
      </c>
      <c r="J562" s="62" t="s">
        <v>653</v>
      </c>
      <c r="K562" s="62" t="s">
        <v>52</v>
      </c>
      <c r="L562" s="62" t="s">
        <v>441</v>
      </c>
      <c r="M562" s="62" t="s">
        <v>442</v>
      </c>
      <c r="N562" s="62" t="s">
        <v>52</v>
      </c>
      <c r="O562" s="62" t="s">
        <v>388</v>
      </c>
      <c r="P562" s="81">
        <v>40603</v>
      </c>
      <c r="Q562" s="62" t="s">
        <v>104</v>
      </c>
      <c r="R562" s="62" t="s">
        <v>626</v>
      </c>
      <c r="S562" s="62" t="s">
        <v>627</v>
      </c>
      <c r="T562" s="81">
        <v>45231</v>
      </c>
      <c r="U562" s="81">
        <v>45260</v>
      </c>
      <c r="V562" s="62" t="s">
        <v>418</v>
      </c>
      <c r="W562" s="80">
        <v>0.01</v>
      </c>
      <c r="X562" s="82">
        <v>1</v>
      </c>
    </row>
    <row r="563" spans="1:24" s="1" customFormat="1">
      <c r="A563" s="62" t="s">
        <v>593</v>
      </c>
      <c r="B563" s="62" t="s">
        <v>605</v>
      </c>
      <c r="C563" s="62" t="s">
        <v>594</v>
      </c>
      <c r="D563" s="62" t="s">
        <v>595</v>
      </c>
      <c r="E563" s="62" t="s">
        <v>397</v>
      </c>
      <c r="F563" s="62" t="s">
        <v>398</v>
      </c>
      <c r="G563" s="62" t="s">
        <v>399</v>
      </c>
      <c r="H563" s="62" t="s">
        <v>398</v>
      </c>
      <c r="I563" s="62" t="s">
        <v>378</v>
      </c>
      <c r="J563" s="62" t="s">
        <v>653</v>
      </c>
      <c r="K563" s="62" t="s">
        <v>52</v>
      </c>
      <c r="L563" s="62" t="s">
        <v>441</v>
      </c>
      <c r="M563" s="62" t="s">
        <v>442</v>
      </c>
      <c r="N563" s="62" t="s">
        <v>52</v>
      </c>
      <c r="O563" s="62" t="s">
        <v>388</v>
      </c>
      <c r="P563" s="81">
        <v>40603</v>
      </c>
      <c r="Q563" s="62" t="s">
        <v>104</v>
      </c>
      <c r="R563" s="62" t="s">
        <v>626</v>
      </c>
      <c r="S563" s="62" t="s">
        <v>627</v>
      </c>
      <c r="T563" s="81">
        <v>45231</v>
      </c>
      <c r="U563" s="81">
        <v>45260</v>
      </c>
      <c r="V563" s="62" t="s">
        <v>193</v>
      </c>
      <c r="W563" s="80">
        <v>0.01</v>
      </c>
      <c r="X563" s="82">
        <v>1</v>
      </c>
    </row>
    <row r="564" spans="1:24" s="1" customFormat="1">
      <c r="A564" s="62" t="s">
        <v>593</v>
      </c>
      <c r="B564" s="62" t="s">
        <v>605</v>
      </c>
      <c r="C564" s="62" t="s">
        <v>594</v>
      </c>
      <c r="D564" s="62" t="s">
        <v>595</v>
      </c>
      <c r="E564" s="62" t="s">
        <v>397</v>
      </c>
      <c r="F564" s="62" t="s">
        <v>398</v>
      </c>
      <c r="G564" s="62" t="s">
        <v>399</v>
      </c>
      <c r="H564" s="62" t="s">
        <v>398</v>
      </c>
      <c r="I564" s="62" t="s">
        <v>378</v>
      </c>
      <c r="J564" s="62" t="s">
        <v>653</v>
      </c>
      <c r="K564" s="62" t="s">
        <v>53</v>
      </c>
      <c r="L564" s="62" t="s">
        <v>401</v>
      </c>
      <c r="M564" s="62" t="s">
        <v>402</v>
      </c>
      <c r="N564" s="62" t="s">
        <v>53</v>
      </c>
      <c r="O564" s="62" t="s">
        <v>445</v>
      </c>
      <c r="P564" s="81">
        <v>40636</v>
      </c>
      <c r="Q564" s="62" t="s">
        <v>121</v>
      </c>
      <c r="R564" s="62" t="s">
        <v>626</v>
      </c>
      <c r="S564" s="62" t="s">
        <v>627</v>
      </c>
      <c r="T564" s="81">
        <v>45231</v>
      </c>
      <c r="U564" s="81">
        <v>45260</v>
      </c>
      <c r="V564" s="62" t="s">
        <v>194</v>
      </c>
      <c r="W564" s="80">
        <v>0.44</v>
      </c>
      <c r="X564" s="82">
        <v>36</v>
      </c>
    </row>
    <row r="565" spans="1:24" s="1" customFormat="1">
      <c r="A565" s="62" t="s">
        <v>593</v>
      </c>
      <c r="B565" s="62" t="s">
        <v>605</v>
      </c>
      <c r="C565" s="62" t="s">
        <v>594</v>
      </c>
      <c r="D565" s="62" t="s">
        <v>595</v>
      </c>
      <c r="E565" s="62" t="s">
        <v>397</v>
      </c>
      <c r="F565" s="62" t="s">
        <v>398</v>
      </c>
      <c r="G565" s="62" t="s">
        <v>399</v>
      </c>
      <c r="H565" s="62" t="s">
        <v>398</v>
      </c>
      <c r="I565" s="62" t="s">
        <v>378</v>
      </c>
      <c r="J565" s="62" t="s">
        <v>653</v>
      </c>
      <c r="K565" s="62" t="s">
        <v>53</v>
      </c>
      <c r="L565" s="62" t="s">
        <v>401</v>
      </c>
      <c r="M565" s="62" t="s">
        <v>402</v>
      </c>
      <c r="N565" s="62" t="s">
        <v>53</v>
      </c>
      <c r="O565" s="62" t="s">
        <v>445</v>
      </c>
      <c r="P565" s="81">
        <v>40636</v>
      </c>
      <c r="Q565" s="62" t="s">
        <v>121</v>
      </c>
      <c r="R565" s="62" t="s">
        <v>626</v>
      </c>
      <c r="S565" s="62" t="s">
        <v>627</v>
      </c>
      <c r="T565" s="81">
        <v>45231</v>
      </c>
      <c r="U565" s="81">
        <v>45260</v>
      </c>
      <c r="V565" s="62" t="s">
        <v>195</v>
      </c>
      <c r="W565" s="80">
        <v>0.03</v>
      </c>
      <c r="X565" s="82">
        <v>4</v>
      </c>
    </row>
    <row r="566" spans="1:24" s="1" customFormat="1">
      <c r="A566" s="62" t="s">
        <v>593</v>
      </c>
      <c r="B566" s="62" t="s">
        <v>605</v>
      </c>
      <c r="C566" s="62" t="s">
        <v>594</v>
      </c>
      <c r="D566" s="62" t="s">
        <v>595</v>
      </c>
      <c r="E566" s="62" t="s">
        <v>397</v>
      </c>
      <c r="F566" s="62" t="s">
        <v>398</v>
      </c>
      <c r="G566" s="62" t="s">
        <v>399</v>
      </c>
      <c r="H566" s="62" t="s">
        <v>398</v>
      </c>
      <c r="I566" s="62" t="s">
        <v>378</v>
      </c>
      <c r="J566" s="62" t="s">
        <v>653</v>
      </c>
      <c r="K566" s="62" t="s">
        <v>53</v>
      </c>
      <c r="L566" s="62" t="s">
        <v>401</v>
      </c>
      <c r="M566" s="62" t="s">
        <v>402</v>
      </c>
      <c r="N566" s="62" t="s">
        <v>53</v>
      </c>
      <c r="O566" s="62" t="s">
        <v>445</v>
      </c>
      <c r="P566" s="81">
        <v>40636</v>
      </c>
      <c r="Q566" s="62" t="s">
        <v>121</v>
      </c>
      <c r="R566" s="62" t="s">
        <v>626</v>
      </c>
      <c r="S566" s="62" t="s">
        <v>627</v>
      </c>
      <c r="T566" s="81">
        <v>45231</v>
      </c>
      <c r="U566" s="81">
        <v>45260</v>
      </c>
      <c r="V566" s="62" t="s">
        <v>192</v>
      </c>
      <c r="W566" s="80">
        <v>2.35</v>
      </c>
      <c r="X566" s="82">
        <v>537</v>
      </c>
    </row>
    <row r="567" spans="1:24" s="1" customFormat="1">
      <c r="A567" s="62" t="s">
        <v>593</v>
      </c>
      <c r="B567" s="62" t="s">
        <v>605</v>
      </c>
      <c r="C567" s="62" t="s">
        <v>594</v>
      </c>
      <c r="D567" s="62" t="s">
        <v>595</v>
      </c>
      <c r="E567" s="62" t="s">
        <v>397</v>
      </c>
      <c r="F567" s="62" t="s">
        <v>398</v>
      </c>
      <c r="G567" s="62" t="s">
        <v>399</v>
      </c>
      <c r="H567" s="62" t="s">
        <v>398</v>
      </c>
      <c r="I567" s="62" t="s">
        <v>378</v>
      </c>
      <c r="J567" s="62" t="s">
        <v>653</v>
      </c>
      <c r="K567" s="62" t="s">
        <v>53</v>
      </c>
      <c r="L567" s="62" t="s">
        <v>401</v>
      </c>
      <c r="M567" s="62" t="s">
        <v>402</v>
      </c>
      <c r="N567" s="62" t="s">
        <v>53</v>
      </c>
      <c r="O567" s="62" t="s">
        <v>445</v>
      </c>
      <c r="P567" s="81">
        <v>40636</v>
      </c>
      <c r="Q567" s="62" t="s">
        <v>121</v>
      </c>
      <c r="R567" s="62" t="s">
        <v>626</v>
      </c>
      <c r="S567" s="62" t="s">
        <v>627</v>
      </c>
      <c r="T567" s="81">
        <v>45231</v>
      </c>
      <c r="U567" s="81">
        <v>45260</v>
      </c>
      <c r="V567" s="62" t="s">
        <v>193</v>
      </c>
      <c r="W567" s="80">
        <v>0.08</v>
      </c>
      <c r="X567" s="82">
        <v>9</v>
      </c>
    </row>
    <row r="568" spans="1:24" s="1" customFormat="1">
      <c r="A568" s="62" t="s">
        <v>593</v>
      </c>
      <c r="B568" s="62" t="s">
        <v>605</v>
      </c>
      <c r="C568" s="62" t="s">
        <v>594</v>
      </c>
      <c r="D568" s="62" t="s">
        <v>595</v>
      </c>
      <c r="E568" s="62" t="s">
        <v>397</v>
      </c>
      <c r="F568" s="62" t="s">
        <v>398</v>
      </c>
      <c r="G568" s="62" t="s">
        <v>399</v>
      </c>
      <c r="H568" s="62" t="s">
        <v>398</v>
      </c>
      <c r="I568" s="62" t="s">
        <v>378</v>
      </c>
      <c r="J568" s="62" t="s">
        <v>653</v>
      </c>
      <c r="K568" s="62" t="s">
        <v>53</v>
      </c>
      <c r="L568" s="62" t="s">
        <v>401</v>
      </c>
      <c r="M568" s="62" t="s">
        <v>402</v>
      </c>
      <c r="N568" s="62" t="s">
        <v>53</v>
      </c>
      <c r="O568" s="62" t="s">
        <v>445</v>
      </c>
      <c r="P568" s="81">
        <v>40636</v>
      </c>
      <c r="Q568" s="62" t="s">
        <v>121</v>
      </c>
      <c r="R568" s="62" t="s">
        <v>626</v>
      </c>
      <c r="S568" s="62" t="s">
        <v>627</v>
      </c>
      <c r="T568" s="81">
        <v>45200</v>
      </c>
      <c r="U568" s="81">
        <v>45230</v>
      </c>
      <c r="V568" s="62" t="s">
        <v>543</v>
      </c>
      <c r="W568" s="80">
        <v>0.02</v>
      </c>
      <c r="X568" s="82">
        <v>1</v>
      </c>
    </row>
    <row r="569" spans="1:24" s="1" customFormat="1">
      <c r="A569" s="62" t="s">
        <v>593</v>
      </c>
      <c r="B569" s="62" t="s">
        <v>605</v>
      </c>
      <c r="C569" s="62" t="s">
        <v>594</v>
      </c>
      <c r="D569" s="62" t="s">
        <v>595</v>
      </c>
      <c r="E569" s="62" t="s">
        <v>397</v>
      </c>
      <c r="F569" s="62" t="s">
        <v>398</v>
      </c>
      <c r="G569" s="62" t="s">
        <v>399</v>
      </c>
      <c r="H569" s="62" t="s">
        <v>398</v>
      </c>
      <c r="I569" s="62" t="s">
        <v>378</v>
      </c>
      <c r="J569" s="62" t="s">
        <v>653</v>
      </c>
      <c r="K569" s="62" t="s">
        <v>53</v>
      </c>
      <c r="L569" s="62" t="s">
        <v>401</v>
      </c>
      <c r="M569" s="62" t="s">
        <v>402</v>
      </c>
      <c r="N569" s="62" t="s">
        <v>53</v>
      </c>
      <c r="O569" s="62" t="s">
        <v>445</v>
      </c>
      <c r="P569" s="81">
        <v>40636</v>
      </c>
      <c r="Q569" s="62" t="s">
        <v>121</v>
      </c>
      <c r="R569" s="62" t="s">
        <v>626</v>
      </c>
      <c r="S569" s="62" t="s">
        <v>627</v>
      </c>
      <c r="T569" s="81">
        <v>45200</v>
      </c>
      <c r="U569" s="81">
        <v>45230</v>
      </c>
      <c r="V569" s="62" t="s">
        <v>414</v>
      </c>
      <c r="W569" s="80">
        <v>0.03</v>
      </c>
      <c r="X569" s="82">
        <v>5</v>
      </c>
    </row>
    <row r="570" spans="1:24" s="1" customFormat="1">
      <c r="A570" s="62" t="s">
        <v>593</v>
      </c>
      <c r="B570" s="62" t="s">
        <v>605</v>
      </c>
      <c r="C570" s="62" t="s">
        <v>594</v>
      </c>
      <c r="D570" s="62" t="s">
        <v>595</v>
      </c>
      <c r="E570" s="62" t="s">
        <v>397</v>
      </c>
      <c r="F570" s="62" t="s">
        <v>398</v>
      </c>
      <c r="G570" s="62" t="s">
        <v>399</v>
      </c>
      <c r="H570" s="62" t="s">
        <v>398</v>
      </c>
      <c r="I570" s="62" t="s">
        <v>378</v>
      </c>
      <c r="J570" s="62" t="s">
        <v>653</v>
      </c>
      <c r="K570" s="62" t="s">
        <v>53</v>
      </c>
      <c r="L570" s="62" t="s">
        <v>401</v>
      </c>
      <c r="M570" s="62" t="s">
        <v>402</v>
      </c>
      <c r="N570" s="62" t="s">
        <v>53</v>
      </c>
      <c r="O570" s="62" t="s">
        <v>445</v>
      </c>
      <c r="P570" s="81">
        <v>40636</v>
      </c>
      <c r="Q570" s="62" t="s">
        <v>121</v>
      </c>
      <c r="R570" s="62" t="s">
        <v>626</v>
      </c>
      <c r="S570" s="62" t="s">
        <v>627</v>
      </c>
      <c r="T570" s="81">
        <v>45139</v>
      </c>
      <c r="U570" s="81">
        <v>45169</v>
      </c>
      <c r="V570" s="62" t="s">
        <v>416</v>
      </c>
      <c r="W570" s="80">
        <v>0.05</v>
      </c>
      <c r="X570" s="82">
        <v>3</v>
      </c>
    </row>
    <row r="571" spans="1:24" s="1" customFormat="1">
      <c r="A571" s="62" t="s">
        <v>593</v>
      </c>
      <c r="B571" s="62" t="s">
        <v>605</v>
      </c>
      <c r="C571" s="62" t="s">
        <v>594</v>
      </c>
      <c r="D571" s="62" t="s">
        <v>595</v>
      </c>
      <c r="E571" s="62" t="s">
        <v>397</v>
      </c>
      <c r="F571" s="62" t="s">
        <v>398</v>
      </c>
      <c r="G571" s="62" t="s">
        <v>399</v>
      </c>
      <c r="H571" s="62" t="s">
        <v>398</v>
      </c>
      <c r="I571" s="62" t="s">
        <v>378</v>
      </c>
      <c r="J571" s="62" t="s">
        <v>653</v>
      </c>
      <c r="K571" s="62" t="s">
        <v>53</v>
      </c>
      <c r="L571" s="62" t="s">
        <v>401</v>
      </c>
      <c r="M571" s="62" t="s">
        <v>402</v>
      </c>
      <c r="N571" s="62" t="s">
        <v>53</v>
      </c>
      <c r="O571" s="62" t="s">
        <v>445</v>
      </c>
      <c r="P571" s="81">
        <v>40636</v>
      </c>
      <c r="Q571" s="62" t="s">
        <v>121</v>
      </c>
      <c r="R571" s="62" t="s">
        <v>626</v>
      </c>
      <c r="S571" s="62" t="s">
        <v>627</v>
      </c>
      <c r="T571" s="81">
        <v>45108</v>
      </c>
      <c r="U571" s="81">
        <v>45138</v>
      </c>
      <c r="V571" s="62" t="s">
        <v>416</v>
      </c>
      <c r="W571" s="80">
        <v>0.03</v>
      </c>
      <c r="X571" s="82">
        <v>0</v>
      </c>
    </row>
    <row r="572" spans="1:24" s="1" customFormat="1">
      <c r="A572" s="62" t="s">
        <v>593</v>
      </c>
      <c r="B572" s="62" t="s">
        <v>605</v>
      </c>
      <c r="C572" s="62" t="s">
        <v>594</v>
      </c>
      <c r="D572" s="62" t="s">
        <v>595</v>
      </c>
      <c r="E572" s="62" t="s">
        <v>397</v>
      </c>
      <c r="F572" s="62" t="s">
        <v>398</v>
      </c>
      <c r="G572" s="62" t="s">
        <v>399</v>
      </c>
      <c r="H572" s="62" t="s">
        <v>398</v>
      </c>
      <c r="I572" s="62" t="s">
        <v>378</v>
      </c>
      <c r="J572" s="62" t="s">
        <v>653</v>
      </c>
      <c r="K572" s="62" t="s">
        <v>53</v>
      </c>
      <c r="L572" s="62" t="s">
        <v>401</v>
      </c>
      <c r="M572" s="62" t="s">
        <v>402</v>
      </c>
      <c r="N572" s="62" t="s">
        <v>53</v>
      </c>
      <c r="O572" s="62" t="s">
        <v>445</v>
      </c>
      <c r="P572" s="81">
        <v>40636</v>
      </c>
      <c r="Q572" s="62" t="s">
        <v>121</v>
      </c>
      <c r="R572" s="62" t="s">
        <v>626</v>
      </c>
      <c r="S572" s="62" t="s">
        <v>627</v>
      </c>
      <c r="T572" s="81">
        <v>45078</v>
      </c>
      <c r="U572" s="81">
        <v>45107</v>
      </c>
      <c r="V572" s="62" t="s">
        <v>416</v>
      </c>
      <c r="W572" s="80">
        <v>0.12</v>
      </c>
      <c r="X572" s="82">
        <v>6</v>
      </c>
    </row>
    <row r="573" spans="1:24" s="1" customFormat="1">
      <c r="A573" s="62" t="s">
        <v>593</v>
      </c>
      <c r="B573" s="62" t="s">
        <v>605</v>
      </c>
      <c r="C573" s="62" t="s">
        <v>594</v>
      </c>
      <c r="D573" s="62" t="s">
        <v>595</v>
      </c>
      <c r="E573" s="62" t="s">
        <v>397</v>
      </c>
      <c r="F573" s="62" t="s">
        <v>398</v>
      </c>
      <c r="G573" s="62" t="s">
        <v>399</v>
      </c>
      <c r="H573" s="62" t="s">
        <v>398</v>
      </c>
      <c r="I573" s="62" t="s">
        <v>378</v>
      </c>
      <c r="J573" s="62" t="s">
        <v>653</v>
      </c>
      <c r="K573" s="62" t="s">
        <v>53</v>
      </c>
      <c r="L573" s="62" t="s">
        <v>401</v>
      </c>
      <c r="M573" s="62" t="s">
        <v>402</v>
      </c>
      <c r="N573" s="62" t="s">
        <v>53</v>
      </c>
      <c r="O573" s="62" t="s">
        <v>445</v>
      </c>
      <c r="P573" s="81">
        <v>40636</v>
      </c>
      <c r="Q573" s="62" t="s">
        <v>121</v>
      </c>
      <c r="R573" s="62" t="s">
        <v>626</v>
      </c>
      <c r="S573" s="62" t="s">
        <v>627</v>
      </c>
      <c r="T573" s="81">
        <v>45017</v>
      </c>
      <c r="U573" s="81">
        <v>45046</v>
      </c>
      <c r="V573" s="62" t="s">
        <v>261</v>
      </c>
      <c r="W573" s="80">
        <v>0.01</v>
      </c>
      <c r="X573" s="82">
        <v>1</v>
      </c>
    </row>
    <row r="574" spans="1:24" s="1" customFormat="1">
      <c r="A574" s="62" t="s">
        <v>593</v>
      </c>
      <c r="B574" s="62" t="s">
        <v>605</v>
      </c>
      <c r="C574" s="62" t="s">
        <v>594</v>
      </c>
      <c r="D574" s="62" t="s">
        <v>595</v>
      </c>
      <c r="E574" s="62" t="s">
        <v>397</v>
      </c>
      <c r="F574" s="62" t="s">
        <v>398</v>
      </c>
      <c r="G574" s="62" t="s">
        <v>399</v>
      </c>
      <c r="H574" s="62" t="s">
        <v>398</v>
      </c>
      <c r="I574" s="62" t="s">
        <v>378</v>
      </c>
      <c r="J574" s="62" t="s">
        <v>653</v>
      </c>
      <c r="K574" s="62" t="s">
        <v>446</v>
      </c>
      <c r="L574" s="62" t="s">
        <v>447</v>
      </c>
      <c r="M574" s="62" t="s">
        <v>448</v>
      </c>
      <c r="N574" s="62" t="s">
        <v>446</v>
      </c>
      <c r="O574" s="62" t="s">
        <v>480</v>
      </c>
      <c r="P574" s="81">
        <v>40715</v>
      </c>
      <c r="Q574" s="62" t="s">
        <v>142</v>
      </c>
      <c r="R574" s="62" t="s">
        <v>626</v>
      </c>
      <c r="S574" s="62" t="s">
        <v>627</v>
      </c>
      <c r="T574" s="81">
        <v>45231</v>
      </c>
      <c r="U574" s="81">
        <v>45260</v>
      </c>
      <c r="V574" s="62" t="s">
        <v>194</v>
      </c>
      <c r="W574" s="80">
        <v>0.02</v>
      </c>
      <c r="X574" s="82">
        <v>2</v>
      </c>
    </row>
    <row r="575" spans="1:24" s="1" customFormat="1">
      <c r="A575" s="62" t="s">
        <v>593</v>
      </c>
      <c r="B575" s="62" t="s">
        <v>605</v>
      </c>
      <c r="C575" s="62" t="s">
        <v>594</v>
      </c>
      <c r="D575" s="62" t="s">
        <v>595</v>
      </c>
      <c r="E575" s="62" t="s">
        <v>397</v>
      </c>
      <c r="F575" s="62" t="s">
        <v>398</v>
      </c>
      <c r="G575" s="62" t="s">
        <v>399</v>
      </c>
      <c r="H575" s="62" t="s">
        <v>398</v>
      </c>
      <c r="I575" s="62" t="s">
        <v>378</v>
      </c>
      <c r="J575" s="62" t="s">
        <v>653</v>
      </c>
      <c r="K575" s="62" t="s">
        <v>446</v>
      </c>
      <c r="L575" s="62" t="s">
        <v>447</v>
      </c>
      <c r="M575" s="62" t="s">
        <v>448</v>
      </c>
      <c r="N575" s="62" t="s">
        <v>446</v>
      </c>
      <c r="O575" s="62" t="s">
        <v>480</v>
      </c>
      <c r="P575" s="81">
        <v>40715</v>
      </c>
      <c r="Q575" s="62" t="s">
        <v>142</v>
      </c>
      <c r="R575" s="62" t="s">
        <v>626</v>
      </c>
      <c r="S575" s="62" t="s">
        <v>627</v>
      </c>
      <c r="T575" s="81">
        <v>45231</v>
      </c>
      <c r="U575" s="81">
        <v>45260</v>
      </c>
      <c r="V575" s="62" t="s">
        <v>192</v>
      </c>
      <c r="W575" s="80">
        <v>0.03</v>
      </c>
      <c r="X575" s="82">
        <v>8</v>
      </c>
    </row>
    <row r="576" spans="1:24" s="1" customFormat="1">
      <c r="A576" s="62" t="s">
        <v>593</v>
      </c>
      <c r="B576" s="62" t="s">
        <v>605</v>
      </c>
      <c r="C576" s="62" t="s">
        <v>594</v>
      </c>
      <c r="D576" s="62" t="s">
        <v>595</v>
      </c>
      <c r="E576" s="62" t="s">
        <v>397</v>
      </c>
      <c r="F576" s="62" t="s">
        <v>398</v>
      </c>
      <c r="G576" s="62" t="s">
        <v>399</v>
      </c>
      <c r="H576" s="62" t="s">
        <v>398</v>
      </c>
      <c r="I576" s="62" t="s">
        <v>378</v>
      </c>
      <c r="J576" s="62" t="s">
        <v>653</v>
      </c>
      <c r="K576" s="62" t="s">
        <v>446</v>
      </c>
      <c r="L576" s="62" t="s">
        <v>447</v>
      </c>
      <c r="M576" s="62" t="s">
        <v>448</v>
      </c>
      <c r="N576" s="62" t="s">
        <v>446</v>
      </c>
      <c r="O576" s="62" t="s">
        <v>471</v>
      </c>
      <c r="P576" s="81">
        <v>40715</v>
      </c>
      <c r="Q576" s="62" t="s">
        <v>182</v>
      </c>
      <c r="R576" s="62" t="s">
        <v>626</v>
      </c>
      <c r="S576" s="62" t="s">
        <v>627</v>
      </c>
      <c r="T576" s="81">
        <v>45231</v>
      </c>
      <c r="U576" s="81">
        <v>45260</v>
      </c>
      <c r="V576" s="62" t="s">
        <v>194</v>
      </c>
      <c r="W576" s="80">
        <v>0.02</v>
      </c>
      <c r="X576" s="82">
        <v>2</v>
      </c>
    </row>
    <row r="577" spans="1:24" s="1" customFormat="1">
      <c r="A577" s="62" t="s">
        <v>593</v>
      </c>
      <c r="B577" s="62" t="s">
        <v>605</v>
      </c>
      <c r="C577" s="62" t="s">
        <v>594</v>
      </c>
      <c r="D577" s="62" t="s">
        <v>595</v>
      </c>
      <c r="E577" s="62" t="s">
        <v>397</v>
      </c>
      <c r="F577" s="62" t="s">
        <v>398</v>
      </c>
      <c r="G577" s="62" t="s">
        <v>399</v>
      </c>
      <c r="H577" s="62" t="s">
        <v>398</v>
      </c>
      <c r="I577" s="62" t="s">
        <v>378</v>
      </c>
      <c r="J577" s="62" t="s">
        <v>653</v>
      </c>
      <c r="K577" s="62" t="s">
        <v>446</v>
      </c>
      <c r="L577" s="62" t="s">
        <v>447</v>
      </c>
      <c r="M577" s="62" t="s">
        <v>448</v>
      </c>
      <c r="N577" s="62" t="s">
        <v>446</v>
      </c>
      <c r="O577" s="62" t="s">
        <v>471</v>
      </c>
      <c r="P577" s="81">
        <v>40715</v>
      </c>
      <c r="Q577" s="62" t="s">
        <v>182</v>
      </c>
      <c r="R577" s="62" t="s">
        <v>626</v>
      </c>
      <c r="S577" s="62" t="s">
        <v>627</v>
      </c>
      <c r="T577" s="81">
        <v>45231</v>
      </c>
      <c r="U577" s="81">
        <v>45260</v>
      </c>
      <c r="V577" s="62" t="s">
        <v>192</v>
      </c>
      <c r="W577" s="80">
        <v>0.01</v>
      </c>
      <c r="X577" s="82">
        <v>2</v>
      </c>
    </row>
    <row r="578" spans="1:24" s="1" customFormat="1">
      <c r="A578" s="62" t="s">
        <v>593</v>
      </c>
      <c r="B578" s="62" t="s">
        <v>605</v>
      </c>
      <c r="C578" s="62" t="s">
        <v>594</v>
      </c>
      <c r="D578" s="62" t="s">
        <v>595</v>
      </c>
      <c r="E578" s="62" t="s">
        <v>397</v>
      </c>
      <c r="F578" s="62" t="s">
        <v>398</v>
      </c>
      <c r="G578" s="62" t="s">
        <v>399</v>
      </c>
      <c r="H578" s="62" t="s">
        <v>398</v>
      </c>
      <c r="I578" s="62" t="s">
        <v>378</v>
      </c>
      <c r="J578" s="62" t="s">
        <v>653</v>
      </c>
      <c r="K578" s="62" t="s">
        <v>446</v>
      </c>
      <c r="L578" s="62" t="s">
        <v>447</v>
      </c>
      <c r="M578" s="62" t="s">
        <v>448</v>
      </c>
      <c r="N578" s="62" t="s">
        <v>446</v>
      </c>
      <c r="O578" s="62" t="s">
        <v>481</v>
      </c>
      <c r="P578" s="81">
        <v>40715</v>
      </c>
      <c r="Q578" s="62" t="s">
        <v>186</v>
      </c>
      <c r="R578" s="62" t="s">
        <v>626</v>
      </c>
      <c r="S578" s="62" t="s">
        <v>627</v>
      </c>
      <c r="T578" s="81">
        <v>45231</v>
      </c>
      <c r="U578" s="81">
        <v>45260</v>
      </c>
      <c r="V578" s="62" t="s">
        <v>192</v>
      </c>
      <c r="W578" s="80">
        <v>0.02</v>
      </c>
      <c r="X578" s="82">
        <v>4</v>
      </c>
    </row>
    <row r="579" spans="1:24" s="1" customFormat="1">
      <c r="A579" s="62" t="s">
        <v>593</v>
      </c>
      <c r="B579" s="62" t="s">
        <v>605</v>
      </c>
      <c r="C579" s="62" t="s">
        <v>594</v>
      </c>
      <c r="D579" s="62" t="s">
        <v>595</v>
      </c>
      <c r="E579" s="62" t="s">
        <v>397</v>
      </c>
      <c r="F579" s="62" t="s">
        <v>398</v>
      </c>
      <c r="G579" s="62" t="s">
        <v>399</v>
      </c>
      <c r="H579" s="62" t="s">
        <v>398</v>
      </c>
      <c r="I579" s="62" t="s">
        <v>378</v>
      </c>
      <c r="J579" s="62" t="s">
        <v>653</v>
      </c>
      <c r="K579" s="62" t="s">
        <v>446</v>
      </c>
      <c r="L579" s="62" t="s">
        <v>447</v>
      </c>
      <c r="M579" s="62" t="s">
        <v>448</v>
      </c>
      <c r="N579" s="62" t="s">
        <v>446</v>
      </c>
      <c r="O579" s="62" t="s">
        <v>449</v>
      </c>
      <c r="P579" s="81">
        <v>40715</v>
      </c>
      <c r="Q579" s="62" t="s">
        <v>223</v>
      </c>
      <c r="R579" s="62" t="s">
        <v>626</v>
      </c>
      <c r="S579" s="62" t="s">
        <v>627</v>
      </c>
      <c r="T579" s="81">
        <v>45231</v>
      </c>
      <c r="U579" s="81">
        <v>45260</v>
      </c>
      <c r="V579" s="62" t="s">
        <v>194</v>
      </c>
      <c r="W579" s="80">
        <v>0.01</v>
      </c>
      <c r="X579" s="82">
        <v>1</v>
      </c>
    </row>
    <row r="580" spans="1:24" s="1" customFormat="1">
      <c r="A580" s="62" t="s">
        <v>593</v>
      </c>
      <c r="B580" s="62" t="s">
        <v>605</v>
      </c>
      <c r="C580" s="62" t="s">
        <v>594</v>
      </c>
      <c r="D580" s="62" t="s">
        <v>595</v>
      </c>
      <c r="E580" s="62" t="s">
        <v>397</v>
      </c>
      <c r="F580" s="62" t="s">
        <v>398</v>
      </c>
      <c r="G580" s="62" t="s">
        <v>399</v>
      </c>
      <c r="H580" s="62" t="s">
        <v>398</v>
      </c>
      <c r="I580" s="62" t="s">
        <v>378</v>
      </c>
      <c r="J580" s="62" t="s">
        <v>653</v>
      </c>
      <c r="K580" s="62" t="s">
        <v>446</v>
      </c>
      <c r="L580" s="62" t="s">
        <v>447</v>
      </c>
      <c r="M580" s="62" t="s">
        <v>448</v>
      </c>
      <c r="N580" s="62" t="s">
        <v>446</v>
      </c>
      <c r="O580" s="62" t="s">
        <v>449</v>
      </c>
      <c r="P580" s="81">
        <v>40715</v>
      </c>
      <c r="Q580" s="62" t="s">
        <v>223</v>
      </c>
      <c r="R580" s="62" t="s">
        <v>626</v>
      </c>
      <c r="S580" s="62" t="s">
        <v>627</v>
      </c>
      <c r="T580" s="81">
        <v>45231</v>
      </c>
      <c r="U580" s="81">
        <v>45260</v>
      </c>
      <c r="V580" s="62" t="s">
        <v>192</v>
      </c>
      <c r="W580" s="80">
        <v>0.01</v>
      </c>
      <c r="X580" s="82">
        <v>2</v>
      </c>
    </row>
    <row r="581" spans="1:24" s="1" customFormat="1">
      <c r="A581" s="62" t="s">
        <v>593</v>
      </c>
      <c r="B581" s="62" t="s">
        <v>605</v>
      </c>
      <c r="C581" s="62" t="s">
        <v>594</v>
      </c>
      <c r="D581" s="62" t="s">
        <v>595</v>
      </c>
      <c r="E581" s="62" t="s">
        <v>397</v>
      </c>
      <c r="F581" s="62" t="s">
        <v>398</v>
      </c>
      <c r="G581" s="62" t="s">
        <v>399</v>
      </c>
      <c r="H581" s="62" t="s">
        <v>398</v>
      </c>
      <c r="I581" s="62" t="s">
        <v>378</v>
      </c>
      <c r="J581" s="62" t="s">
        <v>653</v>
      </c>
      <c r="K581" s="62" t="s">
        <v>446</v>
      </c>
      <c r="L581" s="62" t="s">
        <v>447</v>
      </c>
      <c r="M581" s="62" t="s">
        <v>448</v>
      </c>
      <c r="N581" s="62" t="s">
        <v>446</v>
      </c>
      <c r="O581" s="62" t="s">
        <v>472</v>
      </c>
      <c r="P581" s="81">
        <v>40715</v>
      </c>
      <c r="Q581" s="62" t="s">
        <v>190</v>
      </c>
      <c r="R581" s="62" t="s">
        <v>626</v>
      </c>
      <c r="S581" s="62" t="s">
        <v>627</v>
      </c>
      <c r="T581" s="81">
        <v>45231</v>
      </c>
      <c r="U581" s="81">
        <v>45260</v>
      </c>
      <c r="V581" s="62" t="s">
        <v>194</v>
      </c>
      <c r="W581" s="80">
        <v>0.01</v>
      </c>
      <c r="X581" s="82">
        <v>1</v>
      </c>
    </row>
    <row r="582" spans="1:24" s="1" customFormat="1">
      <c r="A582" s="62" t="s">
        <v>593</v>
      </c>
      <c r="B582" s="62" t="s">
        <v>605</v>
      </c>
      <c r="C582" s="62" t="s">
        <v>594</v>
      </c>
      <c r="D582" s="62" t="s">
        <v>595</v>
      </c>
      <c r="E582" s="62" t="s">
        <v>397</v>
      </c>
      <c r="F582" s="62" t="s">
        <v>398</v>
      </c>
      <c r="G582" s="62" t="s">
        <v>399</v>
      </c>
      <c r="H582" s="62" t="s">
        <v>398</v>
      </c>
      <c r="I582" s="62" t="s">
        <v>378</v>
      </c>
      <c r="J582" s="62" t="s">
        <v>653</v>
      </c>
      <c r="K582" s="62" t="s">
        <v>446</v>
      </c>
      <c r="L582" s="62" t="s">
        <v>447</v>
      </c>
      <c r="M582" s="62" t="s">
        <v>448</v>
      </c>
      <c r="N582" s="62" t="s">
        <v>446</v>
      </c>
      <c r="O582" s="62" t="s">
        <v>472</v>
      </c>
      <c r="P582" s="81">
        <v>40715</v>
      </c>
      <c r="Q582" s="62" t="s">
        <v>190</v>
      </c>
      <c r="R582" s="62" t="s">
        <v>626</v>
      </c>
      <c r="S582" s="62" t="s">
        <v>627</v>
      </c>
      <c r="T582" s="81">
        <v>45231</v>
      </c>
      <c r="U582" s="81">
        <v>45260</v>
      </c>
      <c r="V582" s="62" t="s">
        <v>192</v>
      </c>
      <c r="W582" s="80">
        <v>0.01</v>
      </c>
      <c r="X582" s="82">
        <v>3</v>
      </c>
    </row>
    <row r="583" spans="1:24" s="1" customFormat="1">
      <c r="A583" s="62" t="s">
        <v>593</v>
      </c>
      <c r="B583" s="62" t="s">
        <v>605</v>
      </c>
      <c r="C583" s="62" t="s">
        <v>594</v>
      </c>
      <c r="D583" s="62" t="s">
        <v>595</v>
      </c>
      <c r="E583" s="62" t="s">
        <v>397</v>
      </c>
      <c r="F583" s="62" t="s">
        <v>398</v>
      </c>
      <c r="G583" s="62" t="s">
        <v>399</v>
      </c>
      <c r="H583" s="62" t="s">
        <v>398</v>
      </c>
      <c r="I583" s="62" t="s">
        <v>378</v>
      </c>
      <c r="J583" s="62" t="s">
        <v>653</v>
      </c>
      <c r="K583" s="62" t="s">
        <v>446</v>
      </c>
      <c r="L583" s="62" t="s">
        <v>450</v>
      </c>
      <c r="M583" s="62" t="s">
        <v>451</v>
      </c>
      <c r="N583" s="62" t="s">
        <v>446</v>
      </c>
      <c r="O583" s="62" t="s">
        <v>482</v>
      </c>
      <c r="P583" s="81">
        <v>41086</v>
      </c>
      <c r="Q583" s="62" t="s">
        <v>143</v>
      </c>
      <c r="R583" s="62" t="s">
        <v>626</v>
      </c>
      <c r="S583" s="62" t="s">
        <v>627</v>
      </c>
      <c r="T583" s="81">
        <v>45231</v>
      </c>
      <c r="U583" s="81">
        <v>45260</v>
      </c>
      <c r="V583" s="62" t="s">
        <v>194</v>
      </c>
      <c r="W583" s="80">
        <v>0.01</v>
      </c>
      <c r="X583" s="82">
        <v>1</v>
      </c>
    </row>
    <row r="584" spans="1:24" s="1" customFormat="1">
      <c r="A584" s="62" t="s">
        <v>593</v>
      </c>
      <c r="B584" s="62" t="s">
        <v>605</v>
      </c>
      <c r="C584" s="62" t="s">
        <v>594</v>
      </c>
      <c r="D584" s="62" t="s">
        <v>595</v>
      </c>
      <c r="E584" s="62" t="s">
        <v>397</v>
      </c>
      <c r="F584" s="62" t="s">
        <v>398</v>
      </c>
      <c r="G584" s="62" t="s">
        <v>399</v>
      </c>
      <c r="H584" s="62" t="s">
        <v>398</v>
      </c>
      <c r="I584" s="62" t="s">
        <v>378</v>
      </c>
      <c r="J584" s="62" t="s">
        <v>653</v>
      </c>
      <c r="K584" s="62" t="s">
        <v>446</v>
      </c>
      <c r="L584" s="62" t="s">
        <v>450</v>
      </c>
      <c r="M584" s="62" t="s">
        <v>451</v>
      </c>
      <c r="N584" s="62" t="s">
        <v>446</v>
      </c>
      <c r="O584" s="62" t="s">
        <v>482</v>
      </c>
      <c r="P584" s="81">
        <v>41086</v>
      </c>
      <c r="Q584" s="62" t="s">
        <v>143</v>
      </c>
      <c r="R584" s="62" t="s">
        <v>626</v>
      </c>
      <c r="S584" s="62" t="s">
        <v>627</v>
      </c>
      <c r="T584" s="81">
        <v>45231</v>
      </c>
      <c r="U584" s="81">
        <v>45260</v>
      </c>
      <c r="V584" s="62" t="s">
        <v>192</v>
      </c>
      <c r="W584" s="80">
        <v>0.11</v>
      </c>
      <c r="X584" s="82">
        <v>26</v>
      </c>
    </row>
    <row r="585" spans="1:24" s="1" customFormat="1">
      <c r="A585" s="62" t="s">
        <v>593</v>
      </c>
      <c r="B585" s="62" t="s">
        <v>605</v>
      </c>
      <c r="C585" s="62" t="s">
        <v>594</v>
      </c>
      <c r="D585" s="62" t="s">
        <v>595</v>
      </c>
      <c r="E585" s="62" t="s">
        <v>397</v>
      </c>
      <c r="F585" s="62" t="s">
        <v>398</v>
      </c>
      <c r="G585" s="62" t="s">
        <v>399</v>
      </c>
      <c r="H585" s="62" t="s">
        <v>398</v>
      </c>
      <c r="I585" s="62" t="s">
        <v>378</v>
      </c>
      <c r="J585" s="62" t="s">
        <v>653</v>
      </c>
      <c r="K585" s="62" t="s">
        <v>446</v>
      </c>
      <c r="L585" s="62" t="s">
        <v>450</v>
      </c>
      <c r="M585" s="62" t="s">
        <v>451</v>
      </c>
      <c r="N585" s="62" t="s">
        <v>446</v>
      </c>
      <c r="O585" s="62" t="s">
        <v>483</v>
      </c>
      <c r="P585" s="81">
        <v>41086</v>
      </c>
      <c r="Q585" s="62" t="s">
        <v>174</v>
      </c>
      <c r="R585" s="62" t="s">
        <v>626</v>
      </c>
      <c r="S585" s="62" t="s">
        <v>627</v>
      </c>
      <c r="T585" s="81">
        <v>45231</v>
      </c>
      <c r="U585" s="81">
        <v>45260</v>
      </c>
      <c r="V585" s="62" t="s">
        <v>192</v>
      </c>
      <c r="W585" s="80">
        <v>0.05</v>
      </c>
      <c r="X585" s="82">
        <v>11</v>
      </c>
    </row>
    <row r="586" spans="1:24" s="1" customFormat="1">
      <c r="A586" s="62" t="s">
        <v>593</v>
      </c>
      <c r="B586" s="62" t="s">
        <v>605</v>
      </c>
      <c r="C586" s="62" t="s">
        <v>594</v>
      </c>
      <c r="D586" s="62" t="s">
        <v>595</v>
      </c>
      <c r="E586" s="62" t="s">
        <v>397</v>
      </c>
      <c r="F586" s="62" t="s">
        <v>398</v>
      </c>
      <c r="G586" s="62" t="s">
        <v>399</v>
      </c>
      <c r="H586" s="62" t="s">
        <v>398</v>
      </c>
      <c r="I586" s="62" t="s">
        <v>378</v>
      </c>
      <c r="J586" s="62" t="s">
        <v>653</v>
      </c>
      <c r="K586" s="62" t="s">
        <v>446</v>
      </c>
      <c r="L586" s="62" t="s">
        <v>450</v>
      </c>
      <c r="M586" s="62" t="s">
        <v>451</v>
      </c>
      <c r="N586" s="62" t="s">
        <v>446</v>
      </c>
      <c r="O586" s="62" t="s">
        <v>483</v>
      </c>
      <c r="P586" s="81">
        <v>41086</v>
      </c>
      <c r="Q586" s="62" t="s">
        <v>174</v>
      </c>
      <c r="R586" s="62" t="s">
        <v>626</v>
      </c>
      <c r="S586" s="62" t="s">
        <v>627</v>
      </c>
      <c r="T586" s="81">
        <v>45200</v>
      </c>
      <c r="U586" s="81">
        <v>45230</v>
      </c>
      <c r="V586" s="62" t="s">
        <v>414</v>
      </c>
      <c r="W586" s="80">
        <v>0</v>
      </c>
      <c r="X586" s="82">
        <v>1</v>
      </c>
    </row>
    <row r="587" spans="1:24" s="1" customFormat="1">
      <c r="A587" s="62" t="s">
        <v>593</v>
      </c>
      <c r="B587" s="62" t="s">
        <v>605</v>
      </c>
      <c r="C587" s="62" t="s">
        <v>594</v>
      </c>
      <c r="D587" s="62" t="s">
        <v>595</v>
      </c>
      <c r="E587" s="62" t="s">
        <v>397</v>
      </c>
      <c r="F587" s="62" t="s">
        <v>398</v>
      </c>
      <c r="G587" s="62" t="s">
        <v>399</v>
      </c>
      <c r="H587" s="62" t="s">
        <v>398</v>
      </c>
      <c r="I587" s="62" t="s">
        <v>378</v>
      </c>
      <c r="J587" s="62" t="s">
        <v>653</v>
      </c>
      <c r="K587" s="62" t="s">
        <v>446</v>
      </c>
      <c r="L587" s="62" t="s">
        <v>450</v>
      </c>
      <c r="M587" s="62" t="s">
        <v>451</v>
      </c>
      <c r="N587" s="62" t="s">
        <v>446</v>
      </c>
      <c r="O587" s="62" t="s">
        <v>452</v>
      </c>
      <c r="P587" s="81">
        <v>41086</v>
      </c>
      <c r="Q587" s="62" t="s">
        <v>175</v>
      </c>
      <c r="R587" s="62" t="s">
        <v>626</v>
      </c>
      <c r="S587" s="62" t="s">
        <v>627</v>
      </c>
      <c r="T587" s="81">
        <v>45231</v>
      </c>
      <c r="U587" s="81">
        <v>45260</v>
      </c>
      <c r="V587" s="62" t="s">
        <v>194</v>
      </c>
      <c r="W587" s="80">
        <v>0.01</v>
      </c>
      <c r="X587" s="82">
        <v>1</v>
      </c>
    </row>
    <row r="588" spans="1:24" s="1" customFormat="1">
      <c r="A588" s="62" t="s">
        <v>593</v>
      </c>
      <c r="B588" s="62" t="s">
        <v>605</v>
      </c>
      <c r="C588" s="62" t="s">
        <v>594</v>
      </c>
      <c r="D588" s="62" t="s">
        <v>595</v>
      </c>
      <c r="E588" s="62" t="s">
        <v>397</v>
      </c>
      <c r="F588" s="62" t="s">
        <v>398</v>
      </c>
      <c r="G588" s="62" t="s">
        <v>399</v>
      </c>
      <c r="H588" s="62" t="s">
        <v>398</v>
      </c>
      <c r="I588" s="62" t="s">
        <v>378</v>
      </c>
      <c r="J588" s="62" t="s">
        <v>653</v>
      </c>
      <c r="K588" s="62" t="s">
        <v>446</v>
      </c>
      <c r="L588" s="62" t="s">
        <v>450</v>
      </c>
      <c r="M588" s="62" t="s">
        <v>451</v>
      </c>
      <c r="N588" s="62" t="s">
        <v>446</v>
      </c>
      <c r="O588" s="62" t="s">
        <v>452</v>
      </c>
      <c r="P588" s="81">
        <v>41086</v>
      </c>
      <c r="Q588" s="62" t="s">
        <v>175</v>
      </c>
      <c r="R588" s="62" t="s">
        <v>626</v>
      </c>
      <c r="S588" s="62" t="s">
        <v>627</v>
      </c>
      <c r="T588" s="81">
        <v>45231</v>
      </c>
      <c r="U588" s="81">
        <v>45260</v>
      </c>
      <c r="V588" s="62" t="s">
        <v>192</v>
      </c>
      <c r="W588" s="80">
        <v>7.0000000000000007E-2</v>
      </c>
      <c r="X588" s="82">
        <v>20</v>
      </c>
    </row>
    <row r="589" spans="1:24" s="1" customFormat="1">
      <c r="A589" s="62" t="s">
        <v>593</v>
      </c>
      <c r="B589" s="62" t="s">
        <v>605</v>
      </c>
      <c r="C589" s="62" t="s">
        <v>594</v>
      </c>
      <c r="D589" s="62" t="s">
        <v>595</v>
      </c>
      <c r="E589" s="62" t="s">
        <v>397</v>
      </c>
      <c r="F589" s="62" t="s">
        <v>398</v>
      </c>
      <c r="G589" s="62" t="s">
        <v>399</v>
      </c>
      <c r="H589" s="62" t="s">
        <v>398</v>
      </c>
      <c r="I589" s="62" t="s">
        <v>378</v>
      </c>
      <c r="J589" s="62" t="s">
        <v>653</v>
      </c>
      <c r="K589" s="62" t="s">
        <v>446</v>
      </c>
      <c r="L589" s="62" t="s">
        <v>450</v>
      </c>
      <c r="M589" s="62" t="s">
        <v>451</v>
      </c>
      <c r="N589" s="62" t="s">
        <v>446</v>
      </c>
      <c r="O589" s="62" t="s">
        <v>452</v>
      </c>
      <c r="P589" s="81">
        <v>41086</v>
      </c>
      <c r="Q589" s="62" t="s">
        <v>175</v>
      </c>
      <c r="R589" s="62" t="s">
        <v>626</v>
      </c>
      <c r="S589" s="62" t="s">
        <v>627</v>
      </c>
      <c r="T589" s="81">
        <v>45200</v>
      </c>
      <c r="U589" s="81">
        <v>45230</v>
      </c>
      <c r="V589" s="62" t="s">
        <v>414</v>
      </c>
      <c r="W589" s="80">
        <v>0</v>
      </c>
      <c r="X589" s="82">
        <v>1</v>
      </c>
    </row>
    <row r="590" spans="1:24" s="1" customFormat="1">
      <c r="A590" s="62" t="s">
        <v>593</v>
      </c>
      <c r="B590" s="62" t="s">
        <v>605</v>
      </c>
      <c r="C590" s="62" t="s">
        <v>594</v>
      </c>
      <c r="D590" s="62" t="s">
        <v>595</v>
      </c>
      <c r="E590" s="62" t="s">
        <v>397</v>
      </c>
      <c r="F590" s="62" t="s">
        <v>398</v>
      </c>
      <c r="G590" s="62" t="s">
        <v>399</v>
      </c>
      <c r="H590" s="62" t="s">
        <v>398</v>
      </c>
      <c r="I590" s="62" t="s">
        <v>378</v>
      </c>
      <c r="J590" s="62" t="s">
        <v>653</v>
      </c>
      <c r="K590" s="62" t="s">
        <v>446</v>
      </c>
      <c r="L590" s="62" t="s">
        <v>450</v>
      </c>
      <c r="M590" s="62" t="s">
        <v>451</v>
      </c>
      <c r="N590" s="62" t="s">
        <v>446</v>
      </c>
      <c r="O590" s="62" t="s">
        <v>473</v>
      </c>
      <c r="P590" s="81">
        <v>41086</v>
      </c>
      <c r="Q590" s="62" t="s">
        <v>181</v>
      </c>
      <c r="R590" s="62" t="s">
        <v>626</v>
      </c>
      <c r="S590" s="62" t="s">
        <v>627</v>
      </c>
      <c r="T590" s="81">
        <v>45231</v>
      </c>
      <c r="U590" s="81">
        <v>45260</v>
      </c>
      <c r="V590" s="62" t="s">
        <v>192</v>
      </c>
      <c r="W590" s="80">
        <v>0.02</v>
      </c>
      <c r="X590" s="82">
        <v>6</v>
      </c>
    </row>
    <row r="591" spans="1:24" s="1" customFormat="1">
      <c r="A591" s="62" t="s">
        <v>593</v>
      </c>
      <c r="B591" s="62" t="s">
        <v>605</v>
      </c>
      <c r="C591" s="62" t="s">
        <v>594</v>
      </c>
      <c r="D591" s="62" t="s">
        <v>595</v>
      </c>
      <c r="E591" s="62" t="s">
        <v>397</v>
      </c>
      <c r="F591" s="62" t="s">
        <v>398</v>
      </c>
      <c r="G591" s="62" t="s">
        <v>399</v>
      </c>
      <c r="H591" s="62" t="s">
        <v>398</v>
      </c>
      <c r="I591" s="62" t="s">
        <v>378</v>
      </c>
      <c r="J591" s="62" t="s">
        <v>653</v>
      </c>
      <c r="K591" s="62" t="s">
        <v>446</v>
      </c>
      <c r="L591" s="62" t="s">
        <v>450</v>
      </c>
      <c r="M591" s="62" t="s">
        <v>451</v>
      </c>
      <c r="N591" s="62" t="s">
        <v>446</v>
      </c>
      <c r="O591" s="62" t="s">
        <v>473</v>
      </c>
      <c r="P591" s="81">
        <v>41086</v>
      </c>
      <c r="Q591" s="62" t="s">
        <v>181</v>
      </c>
      <c r="R591" s="62" t="s">
        <v>626</v>
      </c>
      <c r="S591" s="62" t="s">
        <v>627</v>
      </c>
      <c r="T591" s="81">
        <v>45200</v>
      </c>
      <c r="U591" s="81">
        <v>45230</v>
      </c>
      <c r="V591" s="62" t="s">
        <v>414</v>
      </c>
      <c r="W591" s="80">
        <v>0</v>
      </c>
      <c r="X591" s="82">
        <v>1</v>
      </c>
    </row>
    <row r="592" spans="1:24" s="1" customFormat="1">
      <c r="A592" s="62" t="s">
        <v>593</v>
      </c>
      <c r="B592" s="62" t="s">
        <v>605</v>
      </c>
      <c r="C592" s="62" t="s">
        <v>594</v>
      </c>
      <c r="D592" s="62" t="s">
        <v>595</v>
      </c>
      <c r="E592" s="62" t="s">
        <v>397</v>
      </c>
      <c r="F592" s="62" t="s">
        <v>398</v>
      </c>
      <c r="G592" s="62" t="s">
        <v>399</v>
      </c>
      <c r="H592" s="62" t="s">
        <v>398</v>
      </c>
      <c r="I592" s="62" t="s">
        <v>378</v>
      </c>
      <c r="J592" s="62" t="s">
        <v>653</v>
      </c>
      <c r="K592" s="62" t="s">
        <v>446</v>
      </c>
      <c r="L592" s="62" t="s">
        <v>450</v>
      </c>
      <c r="M592" s="62" t="s">
        <v>451</v>
      </c>
      <c r="N592" s="62" t="s">
        <v>446</v>
      </c>
      <c r="O592" s="62" t="s">
        <v>474</v>
      </c>
      <c r="P592" s="81">
        <v>41086</v>
      </c>
      <c r="Q592" s="62" t="s">
        <v>144</v>
      </c>
      <c r="R592" s="62" t="s">
        <v>626</v>
      </c>
      <c r="S592" s="62" t="s">
        <v>627</v>
      </c>
      <c r="T592" s="81">
        <v>45231</v>
      </c>
      <c r="U592" s="81">
        <v>45260</v>
      </c>
      <c r="V592" s="62" t="s">
        <v>194</v>
      </c>
      <c r="W592" s="80">
        <v>0.01</v>
      </c>
      <c r="X592" s="82">
        <v>1</v>
      </c>
    </row>
    <row r="593" spans="1:24" s="1" customFormat="1">
      <c r="A593" s="62" t="s">
        <v>593</v>
      </c>
      <c r="B593" s="62" t="s">
        <v>605</v>
      </c>
      <c r="C593" s="62" t="s">
        <v>594</v>
      </c>
      <c r="D593" s="62" t="s">
        <v>595</v>
      </c>
      <c r="E593" s="62" t="s">
        <v>397</v>
      </c>
      <c r="F593" s="62" t="s">
        <v>398</v>
      </c>
      <c r="G593" s="62" t="s">
        <v>399</v>
      </c>
      <c r="H593" s="62" t="s">
        <v>398</v>
      </c>
      <c r="I593" s="62" t="s">
        <v>378</v>
      </c>
      <c r="J593" s="62" t="s">
        <v>653</v>
      </c>
      <c r="K593" s="62" t="s">
        <v>446</v>
      </c>
      <c r="L593" s="62" t="s">
        <v>450</v>
      </c>
      <c r="M593" s="62" t="s">
        <v>451</v>
      </c>
      <c r="N593" s="62" t="s">
        <v>446</v>
      </c>
      <c r="O593" s="62" t="s">
        <v>474</v>
      </c>
      <c r="P593" s="81">
        <v>41086</v>
      </c>
      <c r="Q593" s="62" t="s">
        <v>144</v>
      </c>
      <c r="R593" s="62" t="s">
        <v>626</v>
      </c>
      <c r="S593" s="62" t="s">
        <v>627</v>
      </c>
      <c r="T593" s="81">
        <v>45231</v>
      </c>
      <c r="U593" s="81">
        <v>45260</v>
      </c>
      <c r="V593" s="62" t="s">
        <v>192</v>
      </c>
      <c r="W593" s="80">
        <v>0.06</v>
      </c>
      <c r="X593" s="82">
        <v>15</v>
      </c>
    </row>
    <row r="594" spans="1:24" s="1" customFormat="1">
      <c r="A594" s="62" t="s">
        <v>593</v>
      </c>
      <c r="B594" s="62" t="s">
        <v>605</v>
      </c>
      <c r="C594" s="62" t="s">
        <v>594</v>
      </c>
      <c r="D594" s="62" t="s">
        <v>595</v>
      </c>
      <c r="E594" s="62" t="s">
        <v>397</v>
      </c>
      <c r="F594" s="62" t="s">
        <v>398</v>
      </c>
      <c r="G594" s="62" t="s">
        <v>399</v>
      </c>
      <c r="H594" s="62" t="s">
        <v>398</v>
      </c>
      <c r="I594" s="62" t="s">
        <v>378</v>
      </c>
      <c r="J594" s="62" t="s">
        <v>653</v>
      </c>
      <c r="K594" s="62" t="s">
        <v>446</v>
      </c>
      <c r="L594" s="62" t="s">
        <v>450</v>
      </c>
      <c r="M594" s="62" t="s">
        <v>451</v>
      </c>
      <c r="N594" s="62" t="s">
        <v>446</v>
      </c>
      <c r="O594" s="62" t="s">
        <v>474</v>
      </c>
      <c r="P594" s="81">
        <v>41086</v>
      </c>
      <c r="Q594" s="62" t="s">
        <v>144</v>
      </c>
      <c r="R594" s="62" t="s">
        <v>626</v>
      </c>
      <c r="S594" s="62" t="s">
        <v>627</v>
      </c>
      <c r="T594" s="81">
        <v>45200</v>
      </c>
      <c r="U594" s="81">
        <v>45230</v>
      </c>
      <c r="V594" s="62" t="s">
        <v>414</v>
      </c>
      <c r="W594" s="80">
        <v>0</v>
      </c>
      <c r="X594" s="82">
        <v>1</v>
      </c>
    </row>
    <row r="595" spans="1:24" s="1" customFormat="1">
      <c r="A595" s="62" t="s">
        <v>593</v>
      </c>
      <c r="B595" s="62" t="s">
        <v>605</v>
      </c>
      <c r="C595" s="62" t="s">
        <v>594</v>
      </c>
      <c r="D595" s="62" t="s">
        <v>595</v>
      </c>
      <c r="E595" s="62" t="s">
        <v>397</v>
      </c>
      <c r="F595" s="62" t="s">
        <v>398</v>
      </c>
      <c r="G595" s="62" t="s">
        <v>399</v>
      </c>
      <c r="H595" s="62" t="s">
        <v>398</v>
      </c>
      <c r="I595" s="62" t="s">
        <v>378</v>
      </c>
      <c r="J595" s="62" t="s">
        <v>653</v>
      </c>
      <c r="K595" s="62" t="s">
        <v>446</v>
      </c>
      <c r="L595" s="62" t="s">
        <v>450</v>
      </c>
      <c r="M595" s="62" t="s">
        <v>451</v>
      </c>
      <c r="N595" s="62" t="s">
        <v>446</v>
      </c>
      <c r="O595" s="62" t="s">
        <v>475</v>
      </c>
      <c r="P595" s="81">
        <v>41086</v>
      </c>
      <c r="Q595" s="62" t="s">
        <v>167</v>
      </c>
      <c r="R595" s="62" t="s">
        <v>626</v>
      </c>
      <c r="S595" s="62" t="s">
        <v>627</v>
      </c>
      <c r="T595" s="81">
        <v>45231</v>
      </c>
      <c r="U595" s="81">
        <v>45260</v>
      </c>
      <c r="V595" s="62" t="s">
        <v>192</v>
      </c>
      <c r="W595" s="80">
        <v>0.03</v>
      </c>
      <c r="X595" s="82">
        <v>6</v>
      </c>
    </row>
    <row r="596" spans="1:24" s="1" customFormat="1">
      <c r="A596" s="62" t="s">
        <v>593</v>
      </c>
      <c r="B596" s="62" t="s">
        <v>605</v>
      </c>
      <c r="C596" s="62" t="s">
        <v>594</v>
      </c>
      <c r="D596" s="62" t="s">
        <v>595</v>
      </c>
      <c r="E596" s="62" t="s">
        <v>397</v>
      </c>
      <c r="F596" s="62" t="s">
        <v>398</v>
      </c>
      <c r="G596" s="62" t="s">
        <v>399</v>
      </c>
      <c r="H596" s="62" t="s">
        <v>398</v>
      </c>
      <c r="I596" s="62" t="s">
        <v>378</v>
      </c>
      <c r="J596" s="62" t="s">
        <v>653</v>
      </c>
      <c r="K596" s="62" t="s">
        <v>446</v>
      </c>
      <c r="L596" s="62" t="s">
        <v>450</v>
      </c>
      <c r="M596" s="62" t="s">
        <v>451</v>
      </c>
      <c r="N596" s="62" t="s">
        <v>446</v>
      </c>
      <c r="O596" s="62" t="s">
        <v>475</v>
      </c>
      <c r="P596" s="81">
        <v>41086</v>
      </c>
      <c r="Q596" s="62" t="s">
        <v>167</v>
      </c>
      <c r="R596" s="62" t="s">
        <v>626</v>
      </c>
      <c r="S596" s="62" t="s">
        <v>627</v>
      </c>
      <c r="T596" s="81">
        <v>45200</v>
      </c>
      <c r="U596" s="81">
        <v>45230</v>
      </c>
      <c r="V596" s="62" t="s">
        <v>414</v>
      </c>
      <c r="W596" s="80">
        <v>0</v>
      </c>
      <c r="X596" s="82">
        <v>1</v>
      </c>
    </row>
    <row r="597" spans="1:24" s="1" customFormat="1">
      <c r="A597" s="62" t="s">
        <v>593</v>
      </c>
      <c r="B597" s="62" t="s">
        <v>605</v>
      </c>
      <c r="C597" s="62" t="s">
        <v>594</v>
      </c>
      <c r="D597" s="62" t="s">
        <v>595</v>
      </c>
      <c r="E597" s="62" t="s">
        <v>397</v>
      </c>
      <c r="F597" s="62" t="s">
        <v>398</v>
      </c>
      <c r="G597" s="62" t="s">
        <v>399</v>
      </c>
      <c r="H597" s="62" t="s">
        <v>398</v>
      </c>
      <c r="I597" s="62" t="s">
        <v>378</v>
      </c>
      <c r="J597" s="62" t="s">
        <v>653</v>
      </c>
      <c r="K597" s="62" t="s">
        <v>446</v>
      </c>
      <c r="L597" s="62" t="s">
        <v>450</v>
      </c>
      <c r="M597" s="62" t="s">
        <v>451</v>
      </c>
      <c r="N597" s="62" t="s">
        <v>446</v>
      </c>
      <c r="O597" s="62" t="s">
        <v>484</v>
      </c>
      <c r="P597" s="81">
        <v>41086</v>
      </c>
      <c r="Q597" s="62" t="s">
        <v>168</v>
      </c>
      <c r="R597" s="62" t="s">
        <v>626</v>
      </c>
      <c r="S597" s="62" t="s">
        <v>627</v>
      </c>
      <c r="T597" s="81">
        <v>45231</v>
      </c>
      <c r="U597" s="81">
        <v>45260</v>
      </c>
      <c r="V597" s="62" t="s">
        <v>194</v>
      </c>
      <c r="W597" s="80">
        <v>0.05</v>
      </c>
      <c r="X597" s="82">
        <v>4</v>
      </c>
    </row>
    <row r="598" spans="1:24" s="1" customFormat="1">
      <c r="A598" s="62" t="s">
        <v>593</v>
      </c>
      <c r="B598" s="62" t="s">
        <v>605</v>
      </c>
      <c r="C598" s="62" t="s">
        <v>594</v>
      </c>
      <c r="D598" s="62" t="s">
        <v>595</v>
      </c>
      <c r="E598" s="62" t="s">
        <v>397</v>
      </c>
      <c r="F598" s="62" t="s">
        <v>398</v>
      </c>
      <c r="G598" s="62" t="s">
        <v>399</v>
      </c>
      <c r="H598" s="62" t="s">
        <v>398</v>
      </c>
      <c r="I598" s="62" t="s">
        <v>378</v>
      </c>
      <c r="J598" s="62" t="s">
        <v>653</v>
      </c>
      <c r="K598" s="62" t="s">
        <v>446</v>
      </c>
      <c r="L598" s="62" t="s">
        <v>450</v>
      </c>
      <c r="M598" s="62" t="s">
        <v>451</v>
      </c>
      <c r="N598" s="62" t="s">
        <v>446</v>
      </c>
      <c r="O598" s="62" t="s">
        <v>484</v>
      </c>
      <c r="P598" s="81">
        <v>41086</v>
      </c>
      <c r="Q598" s="62" t="s">
        <v>168</v>
      </c>
      <c r="R598" s="62" t="s">
        <v>626</v>
      </c>
      <c r="S598" s="62" t="s">
        <v>627</v>
      </c>
      <c r="T598" s="81">
        <v>45231</v>
      </c>
      <c r="U598" s="81">
        <v>45260</v>
      </c>
      <c r="V598" s="62" t="s">
        <v>192</v>
      </c>
      <c r="W598" s="80">
        <v>0.14000000000000001</v>
      </c>
      <c r="X598" s="82">
        <v>29</v>
      </c>
    </row>
    <row r="599" spans="1:24" s="1" customFormat="1">
      <c r="A599" s="62" t="s">
        <v>593</v>
      </c>
      <c r="B599" s="62" t="s">
        <v>605</v>
      </c>
      <c r="C599" s="62" t="s">
        <v>594</v>
      </c>
      <c r="D599" s="62" t="s">
        <v>595</v>
      </c>
      <c r="E599" s="62" t="s">
        <v>397</v>
      </c>
      <c r="F599" s="62" t="s">
        <v>398</v>
      </c>
      <c r="G599" s="62" t="s">
        <v>399</v>
      </c>
      <c r="H599" s="62" t="s">
        <v>398</v>
      </c>
      <c r="I599" s="62" t="s">
        <v>378</v>
      </c>
      <c r="J599" s="62" t="s">
        <v>653</v>
      </c>
      <c r="K599" s="62" t="s">
        <v>446</v>
      </c>
      <c r="L599" s="62" t="s">
        <v>450</v>
      </c>
      <c r="M599" s="62" t="s">
        <v>451</v>
      </c>
      <c r="N599" s="62" t="s">
        <v>446</v>
      </c>
      <c r="O599" s="62" t="s">
        <v>484</v>
      </c>
      <c r="P599" s="81">
        <v>41086</v>
      </c>
      <c r="Q599" s="62" t="s">
        <v>168</v>
      </c>
      <c r="R599" s="62" t="s">
        <v>626</v>
      </c>
      <c r="S599" s="62" t="s">
        <v>627</v>
      </c>
      <c r="T599" s="81">
        <v>45200</v>
      </c>
      <c r="U599" s="81">
        <v>45230</v>
      </c>
      <c r="V599" s="62" t="s">
        <v>414</v>
      </c>
      <c r="W599" s="80">
        <v>0</v>
      </c>
      <c r="X599" s="82">
        <v>1</v>
      </c>
    </row>
    <row r="600" spans="1:24" s="1" customFormat="1">
      <c r="A600" s="62" t="s">
        <v>593</v>
      </c>
      <c r="B600" s="62" t="s">
        <v>605</v>
      </c>
      <c r="C600" s="62" t="s">
        <v>594</v>
      </c>
      <c r="D600" s="62" t="s">
        <v>595</v>
      </c>
      <c r="E600" s="62" t="s">
        <v>397</v>
      </c>
      <c r="F600" s="62" t="s">
        <v>398</v>
      </c>
      <c r="G600" s="62" t="s">
        <v>399</v>
      </c>
      <c r="H600" s="62" t="s">
        <v>398</v>
      </c>
      <c r="I600" s="62" t="s">
        <v>378</v>
      </c>
      <c r="J600" s="62" t="s">
        <v>653</v>
      </c>
      <c r="K600" s="62" t="s">
        <v>446</v>
      </c>
      <c r="L600" s="62" t="s">
        <v>450</v>
      </c>
      <c r="M600" s="62" t="s">
        <v>451</v>
      </c>
      <c r="N600" s="62" t="s">
        <v>446</v>
      </c>
      <c r="O600" s="62" t="s">
        <v>485</v>
      </c>
      <c r="P600" s="81">
        <v>41086</v>
      </c>
      <c r="Q600" s="62" t="s">
        <v>172</v>
      </c>
      <c r="R600" s="62" t="s">
        <v>626</v>
      </c>
      <c r="S600" s="62" t="s">
        <v>627</v>
      </c>
      <c r="T600" s="81">
        <v>45231</v>
      </c>
      <c r="U600" s="81">
        <v>45260</v>
      </c>
      <c r="V600" s="62" t="s">
        <v>194</v>
      </c>
      <c r="W600" s="80">
        <v>0.01</v>
      </c>
      <c r="X600" s="82">
        <v>1</v>
      </c>
    </row>
    <row r="601" spans="1:24" s="1" customFormat="1">
      <c r="A601" s="62" t="s">
        <v>593</v>
      </c>
      <c r="B601" s="62" t="s">
        <v>605</v>
      </c>
      <c r="C601" s="62" t="s">
        <v>594</v>
      </c>
      <c r="D601" s="62" t="s">
        <v>595</v>
      </c>
      <c r="E601" s="62" t="s">
        <v>397</v>
      </c>
      <c r="F601" s="62" t="s">
        <v>398</v>
      </c>
      <c r="G601" s="62" t="s">
        <v>399</v>
      </c>
      <c r="H601" s="62" t="s">
        <v>398</v>
      </c>
      <c r="I601" s="62" t="s">
        <v>378</v>
      </c>
      <c r="J601" s="62" t="s">
        <v>653</v>
      </c>
      <c r="K601" s="62" t="s">
        <v>446</v>
      </c>
      <c r="L601" s="62" t="s">
        <v>450</v>
      </c>
      <c r="M601" s="62" t="s">
        <v>451</v>
      </c>
      <c r="N601" s="62" t="s">
        <v>446</v>
      </c>
      <c r="O601" s="62" t="s">
        <v>485</v>
      </c>
      <c r="P601" s="81">
        <v>41086</v>
      </c>
      <c r="Q601" s="62" t="s">
        <v>172</v>
      </c>
      <c r="R601" s="62" t="s">
        <v>626</v>
      </c>
      <c r="S601" s="62" t="s">
        <v>627</v>
      </c>
      <c r="T601" s="81">
        <v>45231</v>
      </c>
      <c r="U601" s="81">
        <v>45260</v>
      </c>
      <c r="V601" s="62" t="s">
        <v>192</v>
      </c>
      <c r="W601" s="80">
        <v>0.05</v>
      </c>
      <c r="X601" s="82">
        <v>9</v>
      </c>
    </row>
    <row r="602" spans="1:24" s="1" customFormat="1">
      <c r="A602" s="62" t="s">
        <v>593</v>
      </c>
      <c r="B602" s="62" t="s">
        <v>605</v>
      </c>
      <c r="C602" s="62" t="s">
        <v>594</v>
      </c>
      <c r="D602" s="62" t="s">
        <v>595</v>
      </c>
      <c r="E602" s="62" t="s">
        <v>397</v>
      </c>
      <c r="F602" s="62" t="s">
        <v>398</v>
      </c>
      <c r="G602" s="62" t="s">
        <v>399</v>
      </c>
      <c r="H602" s="62" t="s">
        <v>398</v>
      </c>
      <c r="I602" s="62" t="s">
        <v>378</v>
      </c>
      <c r="J602" s="62" t="s">
        <v>653</v>
      </c>
      <c r="K602" s="62" t="s">
        <v>446</v>
      </c>
      <c r="L602" s="62" t="s">
        <v>450</v>
      </c>
      <c r="M602" s="62" t="s">
        <v>451</v>
      </c>
      <c r="N602" s="62" t="s">
        <v>446</v>
      </c>
      <c r="O602" s="62" t="s">
        <v>479</v>
      </c>
      <c r="P602" s="81">
        <v>41086</v>
      </c>
      <c r="Q602" s="62" t="s">
        <v>176</v>
      </c>
      <c r="R602" s="62" t="s">
        <v>626</v>
      </c>
      <c r="S602" s="62" t="s">
        <v>627</v>
      </c>
      <c r="T602" s="81">
        <v>45231</v>
      </c>
      <c r="U602" s="81">
        <v>45260</v>
      </c>
      <c r="V602" s="62" t="s">
        <v>192</v>
      </c>
      <c r="W602" s="80">
        <v>0.08</v>
      </c>
      <c r="X602" s="82">
        <v>15</v>
      </c>
    </row>
    <row r="603" spans="1:24" s="1" customFormat="1">
      <c r="A603" s="62" t="s">
        <v>593</v>
      </c>
      <c r="B603" s="62" t="s">
        <v>605</v>
      </c>
      <c r="C603" s="62" t="s">
        <v>594</v>
      </c>
      <c r="D603" s="62" t="s">
        <v>595</v>
      </c>
      <c r="E603" s="62" t="s">
        <v>397</v>
      </c>
      <c r="F603" s="62" t="s">
        <v>398</v>
      </c>
      <c r="G603" s="62" t="s">
        <v>399</v>
      </c>
      <c r="H603" s="62" t="s">
        <v>398</v>
      </c>
      <c r="I603" s="62" t="s">
        <v>378</v>
      </c>
      <c r="J603" s="62" t="s">
        <v>653</v>
      </c>
      <c r="K603" s="62" t="s">
        <v>446</v>
      </c>
      <c r="L603" s="62" t="s">
        <v>450</v>
      </c>
      <c r="M603" s="62" t="s">
        <v>451</v>
      </c>
      <c r="N603" s="62" t="s">
        <v>446</v>
      </c>
      <c r="O603" s="62" t="s">
        <v>479</v>
      </c>
      <c r="P603" s="81">
        <v>41086</v>
      </c>
      <c r="Q603" s="62" t="s">
        <v>176</v>
      </c>
      <c r="R603" s="62" t="s">
        <v>626</v>
      </c>
      <c r="S603" s="62" t="s">
        <v>627</v>
      </c>
      <c r="T603" s="81">
        <v>45200</v>
      </c>
      <c r="U603" s="81">
        <v>45230</v>
      </c>
      <c r="V603" s="62" t="s">
        <v>414</v>
      </c>
      <c r="W603" s="80">
        <v>0</v>
      </c>
      <c r="X603" s="82">
        <v>1</v>
      </c>
    </row>
    <row r="604" spans="1:24" s="1" customFormat="1">
      <c r="A604" s="62" t="s">
        <v>593</v>
      </c>
      <c r="B604" s="62" t="s">
        <v>605</v>
      </c>
      <c r="C604" s="62" t="s">
        <v>594</v>
      </c>
      <c r="D604" s="62" t="s">
        <v>595</v>
      </c>
      <c r="E604" s="62" t="s">
        <v>397</v>
      </c>
      <c r="F604" s="62" t="s">
        <v>398</v>
      </c>
      <c r="G604" s="62" t="s">
        <v>399</v>
      </c>
      <c r="H604" s="62" t="s">
        <v>398</v>
      </c>
      <c r="I604" s="62" t="s">
        <v>378</v>
      </c>
      <c r="J604" s="62" t="s">
        <v>653</v>
      </c>
      <c r="K604" s="62" t="s">
        <v>446</v>
      </c>
      <c r="L604" s="62" t="s">
        <v>450</v>
      </c>
      <c r="M604" s="62" t="s">
        <v>451</v>
      </c>
      <c r="N604" s="62" t="s">
        <v>446</v>
      </c>
      <c r="O604" s="62" t="s">
        <v>476</v>
      </c>
      <c r="P604" s="81">
        <v>41086</v>
      </c>
      <c r="Q604" s="62" t="s">
        <v>177</v>
      </c>
      <c r="R604" s="62" t="s">
        <v>626</v>
      </c>
      <c r="S604" s="62" t="s">
        <v>627</v>
      </c>
      <c r="T604" s="81">
        <v>45231</v>
      </c>
      <c r="U604" s="81">
        <v>45260</v>
      </c>
      <c r="V604" s="62" t="s">
        <v>192</v>
      </c>
      <c r="W604" s="80">
        <v>0.05</v>
      </c>
      <c r="X604" s="82">
        <v>10</v>
      </c>
    </row>
    <row r="605" spans="1:24" s="1" customFormat="1">
      <c r="A605" s="62" t="s">
        <v>593</v>
      </c>
      <c r="B605" s="62" t="s">
        <v>605</v>
      </c>
      <c r="C605" s="62" t="s">
        <v>594</v>
      </c>
      <c r="D605" s="62" t="s">
        <v>595</v>
      </c>
      <c r="E605" s="62" t="s">
        <v>397</v>
      </c>
      <c r="F605" s="62" t="s">
        <v>398</v>
      </c>
      <c r="G605" s="62" t="s">
        <v>399</v>
      </c>
      <c r="H605" s="62" t="s">
        <v>398</v>
      </c>
      <c r="I605" s="62" t="s">
        <v>378</v>
      </c>
      <c r="J605" s="62" t="s">
        <v>653</v>
      </c>
      <c r="K605" s="62" t="s">
        <v>446</v>
      </c>
      <c r="L605" s="62" t="s">
        <v>450</v>
      </c>
      <c r="M605" s="62" t="s">
        <v>451</v>
      </c>
      <c r="N605" s="62" t="s">
        <v>446</v>
      </c>
      <c r="O605" s="62" t="s">
        <v>476</v>
      </c>
      <c r="P605" s="81">
        <v>41086</v>
      </c>
      <c r="Q605" s="62" t="s">
        <v>177</v>
      </c>
      <c r="R605" s="62" t="s">
        <v>626</v>
      </c>
      <c r="S605" s="62" t="s">
        <v>627</v>
      </c>
      <c r="T605" s="81">
        <v>45200</v>
      </c>
      <c r="U605" s="81">
        <v>45230</v>
      </c>
      <c r="V605" s="62" t="s">
        <v>414</v>
      </c>
      <c r="W605" s="80">
        <v>0</v>
      </c>
      <c r="X605" s="82">
        <v>1</v>
      </c>
    </row>
    <row r="606" spans="1:24" s="1" customFormat="1">
      <c r="A606" s="62" t="s">
        <v>593</v>
      </c>
      <c r="B606" s="62" t="s">
        <v>605</v>
      </c>
      <c r="C606" s="62" t="s">
        <v>594</v>
      </c>
      <c r="D606" s="62" t="s">
        <v>595</v>
      </c>
      <c r="E606" s="62" t="s">
        <v>397</v>
      </c>
      <c r="F606" s="62" t="s">
        <v>398</v>
      </c>
      <c r="G606" s="62" t="s">
        <v>399</v>
      </c>
      <c r="H606" s="62" t="s">
        <v>398</v>
      </c>
      <c r="I606" s="62" t="s">
        <v>378</v>
      </c>
      <c r="J606" s="62" t="s">
        <v>653</v>
      </c>
      <c r="K606" s="62" t="s">
        <v>446</v>
      </c>
      <c r="L606" s="62" t="s">
        <v>450</v>
      </c>
      <c r="M606" s="62" t="s">
        <v>451</v>
      </c>
      <c r="N606" s="62" t="s">
        <v>446</v>
      </c>
      <c r="O606" s="62" t="s">
        <v>477</v>
      </c>
      <c r="P606" s="81">
        <v>41086</v>
      </c>
      <c r="Q606" s="62" t="s">
        <v>178</v>
      </c>
      <c r="R606" s="62" t="s">
        <v>626</v>
      </c>
      <c r="S606" s="62" t="s">
        <v>627</v>
      </c>
      <c r="T606" s="81">
        <v>45231</v>
      </c>
      <c r="U606" s="81">
        <v>45260</v>
      </c>
      <c r="V606" s="62" t="s">
        <v>192</v>
      </c>
      <c r="W606" s="80">
        <v>0.04</v>
      </c>
      <c r="X606" s="82">
        <v>9</v>
      </c>
    </row>
    <row r="607" spans="1:24" s="1" customFormat="1">
      <c r="A607" s="62" t="s">
        <v>593</v>
      </c>
      <c r="B607" s="62" t="s">
        <v>605</v>
      </c>
      <c r="C607" s="62" t="s">
        <v>594</v>
      </c>
      <c r="D607" s="62" t="s">
        <v>595</v>
      </c>
      <c r="E607" s="62" t="s">
        <v>397</v>
      </c>
      <c r="F607" s="62" t="s">
        <v>398</v>
      </c>
      <c r="G607" s="62" t="s">
        <v>399</v>
      </c>
      <c r="H607" s="62" t="s">
        <v>398</v>
      </c>
      <c r="I607" s="62" t="s">
        <v>378</v>
      </c>
      <c r="J607" s="62" t="s">
        <v>653</v>
      </c>
      <c r="K607" s="62" t="s">
        <v>446</v>
      </c>
      <c r="L607" s="62" t="s">
        <v>450</v>
      </c>
      <c r="M607" s="62" t="s">
        <v>451</v>
      </c>
      <c r="N607" s="62" t="s">
        <v>446</v>
      </c>
      <c r="O607" s="62" t="s">
        <v>477</v>
      </c>
      <c r="P607" s="81">
        <v>41086</v>
      </c>
      <c r="Q607" s="62" t="s">
        <v>178</v>
      </c>
      <c r="R607" s="62" t="s">
        <v>626</v>
      </c>
      <c r="S607" s="62" t="s">
        <v>627</v>
      </c>
      <c r="T607" s="81">
        <v>45200</v>
      </c>
      <c r="U607" s="81">
        <v>45230</v>
      </c>
      <c r="V607" s="62" t="s">
        <v>414</v>
      </c>
      <c r="W607" s="80">
        <v>0</v>
      </c>
      <c r="X607" s="82">
        <v>1</v>
      </c>
    </row>
    <row r="608" spans="1:24" s="1" customFormat="1">
      <c r="A608" s="62" t="s">
        <v>593</v>
      </c>
      <c r="B608" s="62" t="s">
        <v>605</v>
      </c>
      <c r="C608" s="62" t="s">
        <v>594</v>
      </c>
      <c r="D608" s="62" t="s">
        <v>595</v>
      </c>
      <c r="E608" s="62" t="s">
        <v>397</v>
      </c>
      <c r="F608" s="62" t="s">
        <v>398</v>
      </c>
      <c r="G608" s="62" t="s">
        <v>399</v>
      </c>
      <c r="H608" s="62" t="s">
        <v>398</v>
      </c>
      <c r="I608" s="62" t="s">
        <v>378</v>
      </c>
      <c r="J608" s="62" t="s">
        <v>653</v>
      </c>
      <c r="K608" s="62" t="s">
        <v>446</v>
      </c>
      <c r="L608" s="62" t="s">
        <v>450</v>
      </c>
      <c r="M608" s="62" t="s">
        <v>451</v>
      </c>
      <c r="N608" s="62" t="s">
        <v>446</v>
      </c>
      <c r="O608" s="62" t="s">
        <v>486</v>
      </c>
      <c r="P608" s="81">
        <v>41086</v>
      </c>
      <c r="Q608" s="62" t="s">
        <v>169</v>
      </c>
      <c r="R608" s="62" t="s">
        <v>626</v>
      </c>
      <c r="S608" s="62" t="s">
        <v>627</v>
      </c>
      <c r="T608" s="81">
        <v>45231</v>
      </c>
      <c r="U608" s="81">
        <v>45260</v>
      </c>
      <c r="V608" s="62" t="s">
        <v>194</v>
      </c>
      <c r="W608" s="80">
        <v>0.01</v>
      </c>
      <c r="X608" s="82">
        <v>1</v>
      </c>
    </row>
    <row r="609" spans="1:24" s="1" customFormat="1">
      <c r="A609" s="62" t="s">
        <v>593</v>
      </c>
      <c r="B609" s="62" t="s">
        <v>605</v>
      </c>
      <c r="C609" s="62" t="s">
        <v>594</v>
      </c>
      <c r="D609" s="62" t="s">
        <v>595</v>
      </c>
      <c r="E609" s="62" t="s">
        <v>397</v>
      </c>
      <c r="F609" s="62" t="s">
        <v>398</v>
      </c>
      <c r="G609" s="62" t="s">
        <v>399</v>
      </c>
      <c r="H609" s="62" t="s">
        <v>398</v>
      </c>
      <c r="I609" s="62" t="s">
        <v>378</v>
      </c>
      <c r="J609" s="62" t="s">
        <v>653</v>
      </c>
      <c r="K609" s="62" t="s">
        <v>446</v>
      </c>
      <c r="L609" s="62" t="s">
        <v>450</v>
      </c>
      <c r="M609" s="62" t="s">
        <v>451</v>
      </c>
      <c r="N609" s="62" t="s">
        <v>446</v>
      </c>
      <c r="O609" s="62" t="s">
        <v>486</v>
      </c>
      <c r="P609" s="81">
        <v>41086</v>
      </c>
      <c r="Q609" s="62" t="s">
        <v>169</v>
      </c>
      <c r="R609" s="62" t="s">
        <v>626</v>
      </c>
      <c r="S609" s="62" t="s">
        <v>627</v>
      </c>
      <c r="T609" s="81">
        <v>45231</v>
      </c>
      <c r="U609" s="81">
        <v>45260</v>
      </c>
      <c r="V609" s="62" t="s">
        <v>192</v>
      </c>
      <c r="W609" s="80">
        <v>0.06</v>
      </c>
      <c r="X609" s="82">
        <v>16</v>
      </c>
    </row>
    <row r="610" spans="1:24" s="1" customFormat="1">
      <c r="A610" s="62" t="s">
        <v>593</v>
      </c>
      <c r="B610" s="62" t="s">
        <v>605</v>
      </c>
      <c r="C610" s="62" t="s">
        <v>594</v>
      </c>
      <c r="D610" s="62" t="s">
        <v>595</v>
      </c>
      <c r="E610" s="62" t="s">
        <v>397</v>
      </c>
      <c r="F610" s="62" t="s">
        <v>398</v>
      </c>
      <c r="G610" s="62" t="s">
        <v>399</v>
      </c>
      <c r="H610" s="62" t="s">
        <v>398</v>
      </c>
      <c r="I610" s="62" t="s">
        <v>378</v>
      </c>
      <c r="J610" s="62" t="s">
        <v>653</v>
      </c>
      <c r="K610" s="62" t="s">
        <v>446</v>
      </c>
      <c r="L610" s="62" t="s">
        <v>450</v>
      </c>
      <c r="M610" s="62" t="s">
        <v>451</v>
      </c>
      <c r="N610" s="62" t="s">
        <v>446</v>
      </c>
      <c r="O610" s="62" t="s">
        <v>486</v>
      </c>
      <c r="P610" s="81">
        <v>41086</v>
      </c>
      <c r="Q610" s="62" t="s">
        <v>169</v>
      </c>
      <c r="R610" s="62" t="s">
        <v>626</v>
      </c>
      <c r="S610" s="62" t="s">
        <v>627</v>
      </c>
      <c r="T610" s="81">
        <v>45200</v>
      </c>
      <c r="U610" s="81">
        <v>45230</v>
      </c>
      <c r="V610" s="62" t="s">
        <v>414</v>
      </c>
      <c r="W610" s="80">
        <v>0</v>
      </c>
      <c r="X610" s="82">
        <v>1</v>
      </c>
    </row>
    <row r="611" spans="1:24" s="1" customFormat="1">
      <c r="A611" s="62" t="s">
        <v>593</v>
      </c>
      <c r="B611" s="62" t="s">
        <v>605</v>
      </c>
      <c r="C611" s="62" t="s">
        <v>594</v>
      </c>
      <c r="D611" s="62" t="s">
        <v>595</v>
      </c>
      <c r="E611" s="62" t="s">
        <v>397</v>
      </c>
      <c r="F611" s="62" t="s">
        <v>398</v>
      </c>
      <c r="G611" s="62" t="s">
        <v>399</v>
      </c>
      <c r="H611" s="62" t="s">
        <v>398</v>
      </c>
      <c r="I611" s="62" t="s">
        <v>378</v>
      </c>
      <c r="J611" s="62" t="s">
        <v>653</v>
      </c>
      <c r="K611" s="62" t="s">
        <v>446</v>
      </c>
      <c r="L611" s="62" t="s">
        <v>450</v>
      </c>
      <c r="M611" s="62" t="s">
        <v>451</v>
      </c>
      <c r="N611" s="62" t="s">
        <v>446</v>
      </c>
      <c r="O611" s="62" t="s">
        <v>478</v>
      </c>
      <c r="P611" s="81">
        <v>41086</v>
      </c>
      <c r="Q611" s="62" t="s">
        <v>179</v>
      </c>
      <c r="R611" s="62" t="s">
        <v>626</v>
      </c>
      <c r="S611" s="62" t="s">
        <v>627</v>
      </c>
      <c r="T611" s="81">
        <v>45231</v>
      </c>
      <c r="U611" s="81">
        <v>45260</v>
      </c>
      <c r="V611" s="62" t="s">
        <v>192</v>
      </c>
      <c r="W611" s="80">
        <v>0.18</v>
      </c>
      <c r="X611" s="82">
        <v>34</v>
      </c>
    </row>
    <row r="612" spans="1:24" s="1" customFormat="1">
      <c r="A612" s="62" t="s">
        <v>593</v>
      </c>
      <c r="B612" s="62" t="s">
        <v>605</v>
      </c>
      <c r="C612" s="62" t="s">
        <v>594</v>
      </c>
      <c r="D612" s="62" t="s">
        <v>595</v>
      </c>
      <c r="E612" s="62" t="s">
        <v>397</v>
      </c>
      <c r="F612" s="62" t="s">
        <v>398</v>
      </c>
      <c r="G612" s="62" t="s">
        <v>399</v>
      </c>
      <c r="H612" s="62" t="s">
        <v>398</v>
      </c>
      <c r="I612" s="62" t="s">
        <v>378</v>
      </c>
      <c r="J612" s="62" t="s">
        <v>653</v>
      </c>
      <c r="K612" s="62" t="s">
        <v>446</v>
      </c>
      <c r="L612" s="62" t="s">
        <v>450</v>
      </c>
      <c r="M612" s="62" t="s">
        <v>451</v>
      </c>
      <c r="N612" s="62" t="s">
        <v>446</v>
      </c>
      <c r="O612" s="62" t="s">
        <v>478</v>
      </c>
      <c r="P612" s="81">
        <v>41086</v>
      </c>
      <c r="Q612" s="62" t="s">
        <v>179</v>
      </c>
      <c r="R612" s="62" t="s">
        <v>626</v>
      </c>
      <c r="S612" s="62" t="s">
        <v>627</v>
      </c>
      <c r="T612" s="81">
        <v>45200</v>
      </c>
      <c r="U612" s="81">
        <v>45230</v>
      </c>
      <c r="V612" s="62" t="s">
        <v>414</v>
      </c>
      <c r="W612" s="80">
        <v>0</v>
      </c>
      <c r="X612" s="82">
        <v>1</v>
      </c>
    </row>
    <row r="613" spans="1:24" s="1" customFormat="1">
      <c r="A613" s="62" t="s">
        <v>593</v>
      </c>
      <c r="B613" s="62" t="s">
        <v>605</v>
      </c>
      <c r="C613" s="62" t="s">
        <v>594</v>
      </c>
      <c r="D613" s="62" t="s">
        <v>595</v>
      </c>
      <c r="E613" s="62" t="s">
        <v>397</v>
      </c>
      <c r="F613" s="62" t="s">
        <v>398</v>
      </c>
      <c r="G613" s="62" t="s">
        <v>399</v>
      </c>
      <c r="H613" s="62" t="s">
        <v>398</v>
      </c>
      <c r="I613" s="62" t="s">
        <v>378</v>
      </c>
      <c r="J613" s="62" t="s">
        <v>653</v>
      </c>
      <c r="K613" s="62" t="s">
        <v>373</v>
      </c>
      <c r="L613" s="62" t="s">
        <v>453</v>
      </c>
      <c r="M613" s="62" t="s">
        <v>454</v>
      </c>
      <c r="N613" s="62" t="s">
        <v>373</v>
      </c>
      <c r="O613" s="62" t="s">
        <v>455</v>
      </c>
      <c r="P613" s="81">
        <v>40974</v>
      </c>
      <c r="Q613" s="62" t="s">
        <v>145</v>
      </c>
      <c r="R613" s="62" t="s">
        <v>626</v>
      </c>
      <c r="S613" s="62" t="s">
        <v>627</v>
      </c>
      <c r="T613" s="81">
        <v>45231</v>
      </c>
      <c r="U613" s="81">
        <v>45260</v>
      </c>
      <c r="V613" s="62" t="s">
        <v>194</v>
      </c>
      <c r="W613" s="80">
        <v>0.08</v>
      </c>
      <c r="X613" s="82">
        <v>6</v>
      </c>
    </row>
    <row r="614" spans="1:24" s="1" customFormat="1">
      <c r="A614" s="62" t="s">
        <v>593</v>
      </c>
      <c r="B614" s="62" t="s">
        <v>605</v>
      </c>
      <c r="C614" s="62" t="s">
        <v>594</v>
      </c>
      <c r="D614" s="62" t="s">
        <v>595</v>
      </c>
      <c r="E614" s="62" t="s">
        <v>397</v>
      </c>
      <c r="F614" s="62" t="s">
        <v>398</v>
      </c>
      <c r="G614" s="62" t="s">
        <v>399</v>
      </c>
      <c r="H614" s="62" t="s">
        <v>398</v>
      </c>
      <c r="I614" s="62" t="s">
        <v>378</v>
      </c>
      <c r="J614" s="62" t="s">
        <v>653</v>
      </c>
      <c r="K614" s="62" t="s">
        <v>373</v>
      </c>
      <c r="L614" s="62" t="s">
        <v>453</v>
      </c>
      <c r="M614" s="62" t="s">
        <v>454</v>
      </c>
      <c r="N614" s="62" t="s">
        <v>373</v>
      </c>
      <c r="O614" s="62" t="s">
        <v>455</v>
      </c>
      <c r="P614" s="81">
        <v>40974</v>
      </c>
      <c r="Q614" s="62" t="s">
        <v>145</v>
      </c>
      <c r="R614" s="62" t="s">
        <v>626</v>
      </c>
      <c r="S614" s="62" t="s">
        <v>627</v>
      </c>
      <c r="T614" s="81">
        <v>45231</v>
      </c>
      <c r="U614" s="81">
        <v>45260</v>
      </c>
      <c r="V614" s="62" t="s">
        <v>195</v>
      </c>
      <c r="W614" s="80">
        <v>0.01</v>
      </c>
      <c r="X614" s="82">
        <v>1</v>
      </c>
    </row>
    <row r="615" spans="1:24" s="1" customFormat="1">
      <c r="A615" s="62" t="s">
        <v>593</v>
      </c>
      <c r="B615" s="62" t="s">
        <v>605</v>
      </c>
      <c r="C615" s="62" t="s">
        <v>594</v>
      </c>
      <c r="D615" s="62" t="s">
        <v>595</v>
      </c>
      <c r="E615" s="62" t="s">
        <v>397</v>
      </c>
      <c r="F615" s="62" t="s">
        <v>398</v>
      </c>
      <c r="G615" s="62" t="s">
        <v>399</v>
      </c>
      <c r="H615" s="62" t="s">
        <v>398</v>
      </c>
      <c r="I615" s="62" t="s">
        <v>378</v>
      </c>
      <c r="J615" s="62" t="s">
        <v>653</v>
      </c>
      <c r="K615" s="62" t="s">
        <v>373</v>
      </c>
      <c r="L615" s="62" t="s">
        <v>453</v>
      </c>
      <c r="M615" s="62" t="s">
        <v>454</v>
      </c>
      <c r="N615" s="62" t="s">
        <v>373</v>
      </c>
      <c r="O615" s="62" t="s">
        <v>455</v>
      </c>
      <c r="P615" s="81">
        <v>40974</v>
      </c>
      <c r="Q615" s="62" t="s">
        <v>145</v>
      </c>
      <c r="R615" s="62" t="s">
        <v>626</v>
      </c>
      <c r="S615" s="62" t="s">
        <v>627</v>
      </c>
      <c r="T615" s="81">
        <v>45231</v>
      </c>
      <c r="U615" s="81">
        <v>45260</v>
      </c>
      <c r="V615" s="62" t="s">
        <v>192</v>
      </c>
      <c r="W615" s="80">
        <v>0.49</v>
      </c>
      <c r="X615" s="82">
        <v>112</v>
      </c>
    </row>
    <row r="616" spans="1:24" s="1" customFormat="1">
      <c r="A616" s="62" t="s">
        <v>593</v>
      </c>
      <c r="B616" s="62" t="s">
        <v>605</v>
      </c>
      <c r="C616" s="62" t="s">
        <v>594</v>
      </c>
      <c r="D616" s="62" t="s">
        <v>595</v>
      </c>
      <c r="E616" s="62" t="s">
        <v>397</v>
      </c>
      <c r="F616" s="62" t="s">
        <v>398</v>
      </c>
      <c r="G616" s="62" t="s">
        <v>399</v>
      </c>
      <c r="H616" s="62" t="s">
        <v>398</v>
      </c>
      <c r="I616" s="62" t="s">
        <v>378</v>
      </c>
      <c r="J616" s="62" t="s">
        <v>653</v>
      </c>
      <c r="K616" s="62" t="s">
        <v>373</v>
      </c>
      <c r="L616" s="62" t="s">
        <v>453</v>
      </c>
      <c r="M616" s="62" t="s">
        <v>454</v>
      </c>
      <c r="N616" s="62" t="s">
        <v>373</v>
      </c>
      <c r="O616" s="62" t="s">
        <v>455</v>
      </c>
      <c r="P616" s="81">
        <v>40974</v>
      </c>
      <c r="Q616" s="62" t="s">
        <v>145</v>
      </c>
      <c r="R616" s="62" t="s">
        <v>626</v>
      </c>
      <c r="S616" s="62" t="s">
        <v>627</v>
      </c>
      <c r="T616" s="81">
        <v>45231</v>
      </c>
      <c r="U616" s="81">
        <v>45260</v>
      </c>
      <c r="V616" s="62" t="s">
        <v>193</v>
      </c>
      <c r="W616" s="80">
        <v>0.14000000000000001</v>
      </c>
      <c r="X616" s="82">
        <v>13</v>
      </c>
    </row>
    <row r="617" spans="1:24" s="1" customFormat="1">
      <c r="A617" s="62" t="s">
        <v>593</v>
      </c>
      <c r="B617" s="62" t="s">
        <v>605</v>
      </c>
      <c r="C617" s="62" t="s">
        <v>594</v>
      </c>
      <c r="D617" s="62" t="s">
        <v>595</v>
      </c>
      <c r="E617" s="62" t="s">
        <v>397</v>
      </c>
      <c r="F617" s="62" t="s">
        <v>398</v>
      </c>
      <c r="G617" s="62" t="s">
        <v>399</v>
      </c>
      <c r="H617" s="62" t="s">
        <v>398</v>
      </c>
      <c r="I617" s="62" t="s">
        <v>378</v>
      </c>
      <c r="J617" s="62" t="s">
        <v>653</v>
      </c>
      <c r="K617" s="62" t="s">
        <v>373</v>
      </c>
      <c r="L617" s="62" t="s">
        <v>453</v>
      </c>
      <c r="M617" s="62" t="s">
        <v>454</v>
      </c>
      <c r="N617" s="62" t="s">
        <v>373</v>
      </c>
      <c r="O617" s="62" t="s">
        <v>455</v>
      </c>
      <c r="P617" s="81">
        <v>40974</v>
      </c>
      <c r="Q617" s="62" t="s">
        <v>145</v>
      </c>
      <c r="R617" s="62" t="s">
        <v>626</v>
      </c>
      <c r="S617" s="62" t="s">
        <v>627</v>
      </c>
      <c r="T617" s="81">
        <v>45200</v>
      </c>
      <c r="U617" s="81">
        <v>45230</v>
      </c>
      <c r="V617" s="62" t="s">
        <v>220</v>
      </c>
      <c r="W617" s="80">
        <v>0.01</v>
      </c>
      <c r="X617" s="82">
        <v>1</v>
      </c>
    </row>
    <row r="618" spans="1:24" s="1" customFormat="1">
      <c r="A618" s="62" t="s">
        <v>593</v>
      </c>
      <c r="B618" s="62" t="s">
        <v>605</v>
      </c>
      <c r="C618" s="62" t="s">
        <v>594</v>
      </c>
      <c r="D618" s="62" t="s">
        <v>595</v>
      </c>
      <c r="E618" s="62" t="s">
        <v>397</v>
      </c>
      <c r="F618" s="62" t="s">
        <v>398</v>
      </c>
      <c r="G618" s="62" t="s">
        <v>399</v>
      </c>
      <c r="H618" s="62" t="s">
        <v>398</v>
      </c>
      <c r="I618" s="62" t="s">
        <v>378</v>
      </c>
      <c r="J618" s="62" t="s">
        <v>653</v>
      </c>
      <c r="K618" s="62" t="s">
        <v>373</v>
      </c>
      <c r="L618" s="62" t="s">
        <v>453</v>
      </c>
      <c r="M618" s="62" t="s">
        <v>454</v>
      </c>
      <c r="N618" s="62" t="s">
        <v>373</v>
      </c>
      <c r="O618" s="62" t="s">
        <v>455</v>
      </c>
      <c r="P618" s="81">
        <v>40974</v>
      </c>
      <c r="Q618" s="62" t="s">
        <v>145</v>
      </c>
      <c r="R618" s="62" t="s">
        <v>626</v>
      </c>
      <c r="S618" s="62" t="s">
        <v>627</v>
      </c>
      <c r="T618" s="81">
        <v>45200</v>
      </c>
      <c r="U618" s="81">
        <v>45230</v>
      </c>
      <c r="V618" s="62" t="s">
        <v>414</v>
      </c>
      <c r="W618" s="80">
        <v>0.03</v>
      </c>
      <c r="X618" s="82">
        <v>4</v>
      </c>
    </row>
    <row r="619" spans="1:24" s="1" customFormat="1">
      <c r="A619" s="62" t="s">
        <v>593</v>
      </c>
      <c r="B619" s="62" t="s">
        <v>605</v>
      </c>
      <c r="C619" s="62" t="s">
        <v>594</v>
      </c>
      <c r="D619" s="62" t="s">
        <v>595</v>
      </c>
      <c r="E619" s="62" t="s">
        <v>397</v>
      </c>
      <c r="F619" s="62" t="s">
        <v>398</v>
      </c>
      <c r="G619" s="62" t="s">
        <v>399</v>
      </c>
      <c r="H619" s="62" t="s">
        <v>398</v>
      </c>
      <c r="I619" s="62" t="s">
        <v>378</v>
      </c>
      <c r="J619" s="62" t="s">
        <v>653</v>
      </c>
      <c r="K619" s="62" t="s">
        <v>373</v>
      </c>
      <c r="L619" s="62" t="s">
        <v>453</v>
      </c>
      <c r="M619" s="62" t="s">
        <v>454</v>
      </c>
      <c r="N619" s="62" t="s">
        <v>373</v>
      </c>
      <c r="O619" s="62" t="s">
        <v>456</v>
      </c>
      <c r="P619" s="81">
        <v>40974</v>
      </c>
      <c r="Q619" s="62" t="s">
        <v>146</v>
      </c>
      <c r="R619" s="62" t="s">
        <v>626</v>
      </c>
      <c r="S619" s="62" t="s">
        <v>627</v>
      </c>
      <c r="T619" s="81">
        <v>45231</v>
      </c>
      <c r="U619" s="81">
        <v>45260</v>
      </c>
      <c r="V619" s="62" t="s">
        <v>194</v>
      </c>
      <c r="W619" s="80">
        <v>0.04</v>
      </c>
      <c r="X619" s="82">
        <v>4</v>
      </c>
    </row>
    <row r="620" spans="1:24" s="1" customFormat="1">
      <c r="A620" s="62" t="s">
        <v>593</v>
      </c>
      <c r="B620" s="62" t="s">
        <v>605</v>
      </c>
      <c r="C620" s="62" t="s">
        <v>594</v>
      </c>
      <c r="D620" s="62" t="s">
        <v>595</v>
      </c>
      <c r="E620" s="62" t="s">
        <v>397</v>
      </c>
      <c r="F620" s="62" t="s">
        <v>398</v>
      </c>
      <c r="G620" s="62" t="s">
        <v>399</v>
      </c>
      <c r="H620" s="62" t="s">
        <v>398</v>
      </c>
      <c r="I620" s="62" t="s">
        <v>378</v>
      </c>
      <c r="J620" s="62" t="s">
        <v>653</v>
      </c>
      <c r="K620" s="62" t="s">
        <v>373</v>
      </c>
      <c r="L620" s="62" t="s">
        <v>453</v>
      </c>
      <c r="M620" s="62" t="s">
        <v>454</v>
      </c>
      <c r="N620" s="62" t="s">
        <v>373</v>
      </c>
      <c r="O620" s="62" t="s">
        <v>456</v>
      </c>
      <c r="P620" s="81">
        <v>40974</v>
      </c>
      <c r="Q620" s="62" t="s">
        <v>146</v>
      </c>
      <c r="R620" s="62" t="s">
        <v>626</v>
      </c>
      <c r="S620" s="62" t="s">
        <v>627</v>
      </c>
      <c r="T620" s="81">
        <v>45231</v>
      </c>
      <c r="U620" s="81">
        <v>45260</v>
      </c>
      <c r="V620" s="62" t="s">
        <v>195</v>
      </c>
      <c r="W620" s="80">
        <v>0.05</v>
      </c>
      <c r="X620" s="82">
        <v>8</v>
      </c>
    </row>
    <row r="621" spans="1:24" s="1" customFormat="1">
      <c r="A621" s="62" t="s">
        <v>593</v>
      </c>
      <c r="B621" s="62" t="s">
        <v>605</v>
      </c>
      <c r="C621" s="62" t="s">
        <v>594</v>
      </c>
      <c r="D621" s="62" t="s">
        <v>595</v>
      </c>
      <c r="E621" s="62" t="s">
        <v>397</v>
      </c>
      <c r="F621" s="62" t="s">
        <v>398</v>
      </c>
      <c r="G621" s="62" t="s">
        <v>399</v>
      </c>
      <c r="H621" s="62" t="s">
        <v>398</v>
      </c>
      <c r="I621" s="62" t="s">
        <v>378</v>
      </c>
      <c r="J621" s="62" t="s">
        <v>653</v>
      </c>
      <c r="K621" s="62" t="s">
        <v>373</v>
      </c>
      <c r="L621" s="62" t="s">
        <v>453</v>
      </c>
      <c r="M621" s="62" t="s">
        <v>454</v>
      </c>
      <c r="N621" s="62" t="s">
        <v>373</v>
      </c>
      <c r="O621" s="62" t="s">
        <v>456</v>
      </c>
      <c r="P621" s="81">
        <v>40974</v>
      </c>
      <c r="Q621" s="62" t="s">
        <v>146</v>
      </c>
      <c r="R621" s="62" t="s">
        <v>626</v>
      </c>
      <c r="S621" s="62" t="s">
        <v>627</v>
      </c>
      <c r="T621" s="81">
        <v>45231</v>
      </c>
      <c r="U621" s="81">
        <v>45260</v>
      </c>
      <c r="V621" s="62" t="s">
        <v>192</v>
      </c>
      <c r="W621" s="80">
        <v>0.5</v>
      </c>
      <c r="X621" s="82">
        <v>117</v>
      </c>
    </row>
    <row r="622" spans="1:24" s="1" customFormat="1">
      <c r="A622" s="62" t="s">
        <v>593</v>
      </c>
      <c r="B622" s="62" t="s">
        <v>605</v>
      </c>
      <c r="C622" s="62" t="s">
        <v>594</v>
      </c>
      <c r="D622" s="62" t="s">
        <v>595</v>
      </c>
      <c r="E622" s="62" t="s">
        <v>397</v>
      </c>
      <c r="F622" s="62" t="s">
        <v>398</v>
      </c>
      <c r="G622" s="62" t="s">
        <v>399</v>
      </c>
      <c r="H622" s="62" t="s">
        <v>398</v>
      </c>
      <c r="I622" s="62" t="s">
        <v>378</v>
      </c>
      <c r="J622" s="62" t="s">
        <v>653</v>
      </c>
      <c r="K622" s="62" t="s">
        <v>373</v>
      </c>
      <c r="L622" s="62" t="s">
        <v>453</v>
      </c>
      <c r="M622" s="62" t="s">
        <v>454</v>
      </c>
      <c r="N622" s="62" t="s">
        <v>373</v>
      </c>
      <c r="O622" s="62" t="s">
        <v>456</v>
      </c>
      <c r="P622" s="81">
        <v>40974</v>
      </c>
      <c r="Q622" s="62" t="s">
        <v>146</v>
      </c>
      <c r="R622" s="62" t="s">
        <v>626</v>
      </c>
      <c r="S622" s="62" t="s">
        <v>627</v>
      </c>
      <c r="T622" s="81">
        <v>45231</v>
      </c>
      <c r="U622" s="81">
        <v>45260</v>
      </c>
      <c r="V622" s="62" t="s">
        <v>418</v>
      </c>
      <c r="W622" s="80">
        <v>0.04</v>
      </c>
      <c r="X622" s="82">
        <v>2</v>
      </c>
    </row>
    <row r="623" spans="1:24" s="1" customFormat="1">
      <c r="A623" s="62" t="s">
        <v>593</v>
      </c>
      <c r="B623" s="62" t="s">
        <v>605</v>
      </c>
      <c r="C623" s="62" t="s">
        <v>594</v>
      </c>
      <c r="D623" s="62" t="s">
        <v>595</v>
      </c>
      <c r="E623" s="62" t="s">
        <v>397</v>
      </c>
      <c r="F623" s="62" t="s">
        <v>398</v>
      </c>
      <c r="G623" s="62" t="s">
        <v>399</v>
      </c>
      <c r="H623" s="62" t="s">
        <v>398</v>
      </c>
      <c r="I623" s="62" t="s">
        <v>378</v>
      </c>
      <c r="J623" s="62" t="s">
        <v>653</v>
      </c>
      <c r="K623" s="62" t="s">
        <v>373</v>
      </c>
      <c r="L623" s="62" t="s">
        <v>453</v>
      </c>
      <c r="M623" s="62" t="s">
        <v>454</v>
      </c>
      <c r="N623" s="62" t="s">
        <v>373</v>
      </c>
      <c r="O623" s="62" t="s">
        <v>456</v>
      </c>
      <c r="P623" s="81">
        <v>40974</v>
      </c>
      <c r="Q623" s="62" t="s">
        <v>146</v>
      </c>
      <c r="R623" s="62" t="s">
        <v>626</v>
      </c>
      <c r="S623" s="62" t="s">
        <v>627</v>
      </c>
      <c r="T623" s="81">
        <v>45231</v>
      </c>
      <c r="U623" s="81">
        <v>45260</v>
      </c>
      <c r="V623" s="62" t="s">
        <v>193</v>
      </c>
      <c r="W623" s="80">
        <v>7.0000000000000007E-2</v>
      </c>
      <c r="X623" s="82">
        <v>8</v>
      </c>
    </row>
    <row r="624" spans="1:24" s="1" customFormat="1">
      <c r="A624" s="62" t="s">
        <v>593</v>
      </c>
      <c r="B624" s="62" t="s">
        <v>605</v>
      </c>
      <c r="C624" s="62" t="s">
        <v>594</v>
      </c>
      <c r="D624" s="62" t="s">
        <v>595</v>
      </c>
      <c r="E624" s="62" t="s">
        <v>397</v>
      </c>
      <c r="F624" s="62" t="s">
        <v>398</v>
      </c>
      <c r="G624" s="62" t="s">
        <v>399</v>
      </c>
      <c r="H624" s="62" t="s">
        <v>398</v>
      </c>
      <c r="I624" s="62" t="s">
        <v>378</v>
      </c>
      <c r="J624" s="62" t="s">
        <v>653</v>
      </c>
      <c r="K624" s="62" t="s">
        <v>373</v>
      </c>
      <c r="L624" s="62" t="s">
        <v>453</v>
      </c>
      <c r="M624" s="62" t="s">
        <v>454</v>
      </c>
      <c r="N624" s="62" t="s">
        <v>373</v>
      </c>
      <c r="O624" s="62" t="s">
        <v>456</v>
      </c>
      <c r="P624" s="81">
        <v>40974</v>
      </c>
      <c r="Q624" s="62" t="s">
        <v>146</v>
      </c>
      <c r="R624" s="62" t="s">
        <v>626</v>
      </c>
      <c r="S624" s="62" t="s">
        <v>627</v>
      </c>
      <c r="T624" s="81">
        <v>45200</v>
      </c>
      <c r="U624" s="81">
        <v>45230</v>
      </c>
      <c r="V624" s="62" t="s">
        <v>414</v>
      </c>
      <c r="W624" s="80">
        <v>0.14000000000000001</v>
      </c>
      <c r="X624" s="82">
        <v>7</v>
      </c>
    </row>
    <row r="625" spans="1:24" s="1" customFormat="1">
      <c r="A625" s="62" t="s">
        <v>593</v>
      </c>
      <c r="B625" s="62" t="s">
        <v>605</v>
      </c>
      <c r="C625" s="62" t="s">
        <v>594</v>
      </c>
      <c r="D625" s="62" t="s">
        <v>595</v>
      </c>
      <c r="E625" s="62" t="s">
        <v>397</v>
      </c>
      <c r="F625" s="62" t="s">
        <v>398</v>
      </c>
      <c r="G625" s="62" t="s">
        <v>399</v>
      </c>
      <c r="H625" s="62" t="s">
        <v>398</v>
      </c>
      <c r="I625" s="62" t="s">
        <v>378</v>
      </c>
      <c r="J625" s="62" t="s">
        <v>653</v>
      </c>
      <c r="K625" s="62" t="s">
        <v>373</v>
      </c>
      <c r="L625" s="62" t="s">
        <v>453</v>
      </c>
      <c r="M625" s="62" t="s">
        <v>454</v>
      </c>
      <c r="N625" s="62" t="s">
        <v>373</v>
      </c>
      <c r="O625" s="62" t="s">
        <v>457</v>
      </c>
      <c r="P625" s="81">
        <v>40974</v>
      </c>
      <c r="Q625" s="62" t="s">
        <v>147</v>
      </c>
      <c r="R625" s="62" t="s">
        <v>626</v>
      </c>
      <c r="S625" s="62" t="s">
        <v>627</v>
      </c>
      <c r="T625" s="81">
        <v>45231</v>
      </c>
      <c r="U625" s="81">
        <v>45260</v>
      </c>
      <c r="V625" s="62" t="s">
        <v>194</v>
      </c>
      <c r="W625" s="80">
        <v>0.03</v>
      </c>
      <c r="X625" s="82">
        <v>3</v>
      </c>
    </row>
    <row r="626" spans="1:24" s="1" customFormat="1">
      <c r="A626" s="62" t="s">
        <v>593</v>
      </c>
      <c r="B626" s="62" t="s">
        <v>605</v>
      </c>
      <c r="C626" s="62" t="s">
        <v>594</v>
      </c>
      <c r="D626" s="62" t="s">
        <v>595</v>
      </c>
      <c r="E626" s="62" t="s">
        <v>397</v>
      </c>
      <c r="F626" s="62" t="s">
        <v>398</v>
      </c>
      <c r="G626" s="62" t="s">
        <v>399</v>
      </c>
      <c r="H626" s="62" t="s">
        <v>398</v>
      </c>
      <c r="I626" s="62" t="s">
        <v>378</v>
      </c>
      <c r="J626" s="62" t="s">
        <v>653</v>
      </c>
      <c r="K626" s="62" t="s">
        <v>373</v>
      </c>
      <c r="L626" s="62" t="s">
        <v>453</v>
      </c>
      <c r="M626" s="62" t="s">
        <v>454</v>
      </c>
      <c r="N626" s="62" t="s">
        <v>373</v>
      </c>
      <c r="O626" s="62" t="s">
        <v>457</v>
      </c>
      <c r="P626" s="81">
        <v>40974</v>
      </c>
      <c r="Q626" s="62" t="s">
        <v>147</v>
      </c>
      <c r="R626" s="62" t="s">
        <v>626</v>
      </c>
      <c r="S626" s="62" t="s">
        <v>627</v>
      </c>
      <c r="T626" s="81">
        <v>45231</v>
      </c>
      <c r="U626" s="81">
        <v>45260</v>
      </c>
      <c r="V626" s="62" t="s">
        <v>195</v>
      </c>
      <c r="W626" s="80">
        <v>0.01</v>
      </c>
      <c r="X626" s="82">
        <v>1</v>
      </c>
    </row>
    <row r="627" spans="1:24" s="1" customFormat="1">
      <c r="A627" s="62" t="s">
        <v>593</v>
      </c>
      <c r="B627" s="62" t="s">
        <v>605</v>
      </c>
      <c r="C627" s="62" t="s">
        <v>594</v>
      </c>
      <c r="D627" s="62" t="s">
        <v>595</v>
      </c>
      <c r="E627" s="62" t="s">
        <v>397</v>
      </c>
      <c r="F627" s="62" t="s">
        <v>398</v>
      </c>
      <c r="G627" s="62" t="s">
        <v>399</v>
      </c>
      <c r="H627" s="62" t="s">
        <v>398</v>
      </c>
      <c r="I627" s="62" t="s">
        <v>378</v>
      </c>
      <c r="J627" s="62" t="s">
        <v>653</v>
      </c>
      <c r="K627" s="62" t="s">
        <v>373</v>
      </c>
      <c r="L627" s="62" t="s">
        <v>453</v>
      </c>
      <c r="M627" s="62" t="s">
        <v>454</v>
      </c>
      <c r="N627" s="62" t="s">
        <v>373</v>
      </c>
      <c r="O627" s="62" t="s">
        <v>457</v>
      </c>
      <c r="P627" s="81">
        <v>40974</v>
      </c>
      <c r="Q627" s="62" t="s">
        <v>147</v>
      </c>
      <c r="R627" s="62" t="s">
        <v>626</v>
      </c>
      <c r="S627" s="62" t="s">
        <v>627</v>
      </c>
      <c r="T627" s="81">
        <v>45231</v>
      </c>
      <c r="U627" s="81">
        <v>45260</v>
      </c>
      <c r="V627" s="62" t="s">
        <v>192</v>
      </c>
      <c r="W627" s="80">
        <v>0.79</v>
      </c>
      <c r="X627" s="82">
        <v>165</v>
      </c>
    </row>
    <row r="628" spans="1:24" s="1" customFormat="1">
      <c r="A628" s="62" t="s">
        <v>593</v>
      </c>
      <c r="B628" s="62" t="s">
        <v>605</v>
      </c>
      <c r="C628" s="62" t="s">
        <v>594</v>
      </c>
      <c r="D628" s="62" t="s">
        <v>595</v>
      </c>
      <c r="E628" s="62" t="s">
        <v>397</v>
      </c>
      <c r="F628" s="62" t="s">
        <v>398</v>
      </c>
      <c r="G628" s="62" t="s">
        <v>399</v>
      </c>
      <c r="H628" s="62" t="s">
        <v>398</v>
      </c>
      <c r="I628" s="62" t="s">
        <v>378</v>
      </c>
      <c r="J628" s="62" t="s">
        <v>653</v>
      </c>
      <c r="K628" s="62" t="s">
        <v>373</v>
      </c>
      <c r="L628" s="62" t="s">
        <v>453</v>
      </c>
      <c r="M628" s="62" t="s">
        <v>454</v>
      </c>
      <c r="N628" s="62" t="s">
        <v>373</v>
      </c>
      <c r="O628" s="62" t="s">
        <v>457</v>
      </c>
      <c r="P628" s="81">
        <v>40974</v>
      </c>
      <c r="Q628" s="62" t="s">
        <v>147</v>
      </c>
      <c r="R628" s="62" t="s">
        <v>626</v>
      </c>
      <c r="S628" s="62" t="s">
        <v>627</v>
      </c>
      <c r="T628" s="81">
        <v>45231</v>
      </c>
      <c r="U628" s="81">
        <v>45260</v>
      </c>
      <c r="V628" s="62" t="s">
        <v>193</v>
      </c>
      <c r="W628" s="80">
        <v>7.0000000000000007E-2</v>
      </c>
      <c r="X628" s="82">
        <v>7</v>
      </c>
    </row>
    <row r="629" spans="1:24" s="1" customFormat="1">
      <c r="A629" s="62" t="s">
        <v>593</v>
      </c>
      <c r="B629" s="62" t="s">
        <v>605</v>
      </c>
      <c r="C629" s="62" t="s">
        <v>594</v>
      </c>
      <c r="D629" s="62" t="s">
        <v>595</v>
      </c>
      <c r="E629" s="62" t="s">
        <v>397</v>
      </c>
      <c r="F629" s="62" t="s">
        <v>398</v>
      </c>
      <c r="G629" s="62" t="s">
        <v>399</v>
      </c>
      <c r="H629" s="62" t="s">
        <v>398</v>
      </c>
      <c r="I629" s="62" t="s">
        <v>378</v>
      </c>
      <c r="J629" s="62" t="s">
        <v>653</v>
      </c>
      <c r="K629" s="62" t="s">
        <v>373</v>
      </c>
      <c r="L629" s="62" t="s">
        <v>453</v>
      </c>
      <c r="M629" s="62" t="s">
        <v>454</v>
      </c>
      <c r="N629" s="62" t="s">
        <v>373</v>
      </c>
      <c r="O629" s="62" t="s">
        <v>457</v>
      </c>
      <c r="P629" s="81">
        <v>40974</v>
      </c>
      <c r="Q629" s="62" t="s">
        <v>147</v>
      </c>
      <c r="R629" s="62" t="s">
        <v>626</v>
      </c>
      <c r="S629" s="62" t="s">
        <v>627</v>
      </c>
      <c r="T629" s="81">
        <v>45200</v>
      </c>
      <c r="U629" s="81">
        <v>45230</v>
      </c>
      <c r="V629" s="62" t="s">
        <v>414</v>
      </c>
      <c r="W629" s="80">
        <v>0.3</v>
      </c>
      <c r="X629" s="82">
        <v>13</v>
      </c>
    </row>
    <row r="630" spans="1:24" s="1" customFormat="1">
      <c r="A630" s="62" t="s">
        <v>593</v>
      </c>
      <c r="B630" s="62" t="s">
        <v>605</v>
      </c>
      <c r="C630" s="62" t="s">
        <v>594</v>
      </c>
      <c r="D630" s="62" t="s">
        <v>595</v>
      </c>
      <c r="E630" s="62" t="s">
        <v>397</v>
      </c>
      <c r="F630" s="62" t="s">
        <v>398</v>
      </c>
      <c r="G630" s="62" t="s">
        <v>399</v>
      </c>
      <c r="H630" s="62" t="s">
        <v>398</v>
      </c>
      <c r="I630" s="62" t="s">
        <v>378</v>
      </c>
      <c r="J630" s="62" t="s">
        <v>653</v>
      </c>
      <c r="K630" s="62" t="s">
        <v>373</v>
      </c>
      <c r="L630" s="62" t="s">
        <v>453</v>
      </c>
      <c r="M630" s="62" t="s">
        <v>454</v>
      </c>
      <c r="N630" s="62" t="s">
        <v>373</v>
      </c>
      <c r="O630" s="62" t="s">
        <v>458</v>
      </c>
      <c r="P630" s="81">
        <v>40974</v>
      </c>
      <c r="Q630" s="62" t="s">
        <v>148</v>
      </c>
      <c r="R630" s="62" t="s">
        <v>626</v>
      </c>
      <c r="S630" s="62" t="s">
        <v>627</v>
      </c>
      <c r="T630" s="81">
        <v>45231</v>
      </c>
      <c r="U630" s="81">
        <v>45260</v>
      </c>
      <c r="V630" s="62" t="s">
        <v>194</v>
      </c>
      <c r="W630" s="80">
        <v>0.08</v>
      </c>
      <c r="X630" s="82">
        <v>6</v>
      </c>
    </row>
    <row r="631" spans="1:24" s="1" customFormat="1">
      <c r="A631" s="62" t="s">
        <v>593</v>
      </c>
      <c r="B631" s="62" t="s">
        <v>605</v>
      </c>
      <c r="C631" s="62" t="s">
        <v>594</v>
      </c>
      <c r="D631" s="62" t="s">
        <v>595</v>
      </c>
      <c r="E631" s="62" t="s">
        <v>397</v>
      </c>
      <c r="F631" s="62" t="s">
        <v>398</v>
      </c>
      <c r="G631" s="62" t="s">
        <v>399</v>
      </c>
      <c r="H631" s="62" t="s">
        <v>398</v>
      </c>
      <c r="I631" s="62" t="s">
        <v>378</v>
      </c>
      <c r="J631" s="62" t="s">
        <v>653</v>
      </c>
      <c r="K631" s="62" t="s">
        <v>373</v>
      </c>
      <c r="L631" s="62" t="s">
        <v>453</v>
      </c>
      <c r="M631" s="62" t="s">
        <v>454</v>
      </c>
      <c r="N631" s="62" t="s">
        <v>373</v>
      </c>
      <c r="O631" s="62" t="s">
        <v>458</v>
      </c>
      <c r="P631" s="81">
        <v>40974</v>
      </c>
      <c r="Q631" s="62" t="s">
        <v>148</v>
      </c>
      <c r="R631" s="62" t="s">
        <v>626</v>
      </c>
      <c r="S631" s="62" t="s">
        <v>627</v>
      </c>
      <c r="T631" s="81">
        <v>45231</v>
      </c>
      <c r="U631" s="81">
        <v>45260</v>
      </c>
      <c r="V631" s="62" t="s">
        <v>195</v>
      </c>
      <c r="W631" s="80">
        <v>0.01</v>
      </c>
      <c r="X631" s="82">
        <v>1</v>
      </c>
    </row>
    <row r="632" spans="1:24" s="1" customFormat="1">
      <c r="A632" s="62" t="s">
        <v>593</v>
      </c>
      <c r="B632" s="62" t="s">
        <v>605</v>
      </c>
      <c r="C632" s="62" t="s">
        <v>594</v>
      </c>
      <c r="D632" s="62" t="s">
        <v>595</v>
      </c>
      <c r="E632" s="62" t="s">
        <v>397</v>
      </c>
      <c r="F632" s="62" t="s">
        <v>398</v>
      </c>
      <c r="G632" s="62" t="s">
        <v>399</v>
      </c>
      <c r="H632" s="62" t="s">
        <v>398</v>
      </c>
      <c r="I632" s="62" t="s">
        <v>378</v>
      </c>
      <c r="J632" s="62" t="s">
        <v>653</v>
      </c>
      <c r="K632" s="62" t="s">
        <v>373</v>
      </c>
      <c r="L632" s="62" t="s">
        <v>453</v>
      </c>
      <c r="M632" s="62" t="s">
        <v>454</v>
      </c>
      <c r="N632" s="62" t="s">
        <v>373</v>
      </c>
      <c r="O632" s="62" t="s">
        <v>458</v>
      </c>
      <c r="P632" s="81">
        <v>40974</v>
      </c>
      <c r="Q632" s="62" t="s">
        <v>148</v>
      </c>
      <c r="R632" s="62" t="s">
        <v>626</v>
      </c>
      <c r="S632" s="62" t="s">
        <v>627</v>
      </c>
      <c r="T632" s="81">
        <v>45231</v>
      </c>
      <c r="U632" s="81">
        <v>45260</v>
      </c>
      <c r="V632" s="62" t="s">
        <v>192</v>
      </c>
      <c r="W632" s="80">
        <v>0.64</v>
      </c>
      <c r="X632" s="82">
        <v>142</v>
      </c>
    </row>
    <row r="633" spans="1:24" s="1" customFormat="1">
      <c r="A633" s="62" t="s">
        <v>593</v>
      </c>
      <c r="B633" s="62" t="s">
        <v>605</v>
      </c>
      <c r="C633" s="62" t="s">
        <v>594</v>
      </c>
      <c r="D633" s="62" t="s">
        <v>595</v>
      </c>
      <c r="E633" s="62" t="s">
        <v>397</v>
      </c>
      <c r="F633" s="62" t="s">
        <v>398</v>
      </c>
      <c r="G633" s="62" t="s">
        <v>399</v>
      </c>
      <c r="H633" s="62" t="s">
        <v>398</v>
      </c>
      <c r="I633" s="62" t="s">
        <v>378</v>
      </c>
      <c r="J633" s="62" t="s">
        <v>653</v>
      </c>
      <c r="K633" s="62" t="s">
        <v>373</v>
      </c>
      <c r="L633" s="62" t="s">
        <v>453</v>
      </c>
      <c r="M633" s="62" t="s">
        <v>454</v>
      </c>
      <c r="N633" s="62" t="s">
        <v>373</v>
      </c>
      <c r="O633" s="62" t="s">
        <v>458</v>
      </c>
      <c r="P633" s="81">
        <v>40974</v>
      </c>
      <c r="Q633" s="62" t="s">
        <v>148</v>
      </c>
      <c r="R633" s="62" t="s">
        <v>626</v>
      </c>
      <c r="S633" s="62" t="s">
        <v>627</v>
      </c>
      <c r="T633" s="81">
        <v>45231</v>
      </c>
      <c r="U633" s="81">
        <v>45260</v>
      </c>
      <c r="V633" s="62" t="s">
        <v>418</v>
      </c>
      <c r="W633" s="80">
        <v>0.03</v>
      </c>
      <c r="X633" s="82">
        <v>2</v>
      </c>
    </row>
    <row r="634" spans="1:24" s="1" customFormat="1">
      <c r="A634" s="62" t="s">
        <v>593</v>
      </c>
      <c r="B634" s="62" t="s">
        <v>605</v>
      </c>
      <c r="C634" s="62" t="s">
        <v>594</v>
      </c>
      <c r="D634" s="62" t="s">
        <v>595</v>
      </c>
      <c r="E634" s="62" t="s">
        <v>397</v>
      </c>
      <c r="F634" s="62" t="s">
        <v>398</v>
      </c>
      <c r="G634" s="62" t="s">
        <v>399</v>
      </c>
      <c r="H634" s="62" t="s">
        <v>398</v>
      </c>
      <c r="I634" s="62" t="s">
        <v>378</v>
      </c>
      <c r="J634" s="62" t="s">
        <v>653</v>
      </c>
      <c r="K634" s="62" t="s">
        <v>373</v>
      </c>
      <c r="L634" s="62" t="s">
        <v>453</v>
      </c>
      <c r="M634" s="62" t="s">
        <v>454</v>
      </c>
      <c r="N634" s="62" t="s">
        <v>373</v>
      </c>
      <c r="O634" s="62" t="s">
        <v>458</v>
      </c>
      <c r="P634" s="81">
        <v>40974</v>
      </c>
      <c r="Q634" s="62" t="s">
        <v>148</v>
      </c>
      <c r="R634" s="62" t="s">
        <v>626</v>
      </c>
      <c r="S634" s="62" t="s">
        <v>627</v>
      </c>
      <c r="T634" s="81">
        <v>45231</v>
      </c>
      <c r="U634" s="81">
        <v>45260</v>
      </c>
      <c r="V634" s="62" t="s">
        <v>193</v>
      </c>
      <c r="W634" s="80">
        <v>0.12</v>
      </c>
      <c r="X634" s="82">
        <v>13</v>
      </c>
    </row>
    <row r="635" spans="1:24" s="1" customFormat="1">
      <c r="A635" s="62" t="s">
        <v>593</v>
      </c>
      <c r="B635" s="62" t="s">
        <v>605</v>
      </c>
      <c r="C635" s="62" t="s">
        <v>594</v>
      </c>
      <c r="D635" s="62" t="s">
        <v>595</v>
      </c>
      <c r="E635" s="62" t="s">
        <v>397</v>
      </c>
      <c r="F635" s="62" t="s">
        <v>398</v>
      </c>
      <c r="G635" s="62" t="s">
        <v>399</v>
      </c>
      <c r="H635" s="62" t="s">
        <v>398</v>
      </c>
      <c r="I635" s="62" t="s">
        <v>378</v>
      </c>
      <c r="J635" s="62" t="s">
        <v>653</v>
      </c>
      <c r="K635" s="62" t="s">
        <v>373</v>
      </c>
      <c r="L635" s="62" t="s">
        <v>453</v>
      </c>
      <c r="M635" s="62" t="s">
        <v>454</v>
      </c>
      <c r="N635" s="62" t="s">
        <v>373</v>
      </c>
      <c r="O635" s="62" t="s">
        <v>458</v>
      </c>
      <c r="P635" s="81">
        <v>40974</v>
      </c>
      <c r="Q635" s="62" t="s">
        <v>148</v>
      </c>
      <c r="R635" s="62" t="s">
        <v>626</v>
      </c>
      <c r="S635" s="62" t="s">
        <v>627</v>
      </c>
      <c r="T635" s="81">
        <v>45200</v>
      </c>
      <c r="U635" s="81">
        <v>45230</v>
      </c>
      <c r="V635" s="62" t="s">
        <v>414</v>
      </c>
      <c r="W635" s="80">
        <v>0.03</v>
      </c>
      <c r="X635" s="82">
        <v>4</v>
      </c>
    </row>
    <row r="636" spans="1:24" s="1" customFormat="1">
      <c r="A636" s="62" t="s">
        <v>593</v>
      </c>
      <c r="B636" s="62" t="s">
        <v>605</v>
      </c>
      <c r="C636" s="62" t="s">
        <v>594</v>
      </c>
      <c r="D636" s="62" t="s">
        <v>595</v>
      </c>
      <c r="E636" s="62" t="s">
        <v>397</v>
      </c>
      <c r="F636" s="62" t="s">
        <v>398</v>
      </c>
      <c r="G636" s="62" t="s">
        <v>399</v>
      </c>
      <c r="H636" s="62" t="s">
        <v>398</v>
      </c>
      <c r="I636" s="62" t="s">
        <v>378</v>
      </c>
      <c r="J636" s="62" t="s">
        <v>653</v>
      </c>
      <c r="K636" s="62" t="s">
        <v>373</v>
      </c>
      <c r="L636" s="62" t="s">
        <v>453</v>
      </c>
      <c r="M636" s="62" t="s">
        <v>454</v>
      </c>
      <c r="N636" s="62" t="s">
        <v>373</v>
      </c>
      <c r="O636" s="62" t="s">
        <v>458</v>
      </c>
      <c r="P636" s="81">
        <v>40974</v>
      </c>
      <c r="Q636" s="62" t="s">
        <v>148</v>
      </c>
      <c r="R636" s="62" t="s">
        <v>626</v>
      </c>
      <c r="S636" s="62" t="s">
        <v>627</v>
      </c>
      <c r="T636" s="81">
        <v>45108</v>
      </c>
      <c r="U636" s="81">
        <v>45138</v>
      </c>
      <c r="V636" s="62" t="s">
        <v>416</v>
      </c>
      <c r="W636" s="80">
        <v>0.01</v>
      </c>
      <c r="X636" s="82">
        <v>0</v>
      </c>
    </row>
    <row r="637" spans="1:24" s="1" customFormat="1">
      <c r="A637" s="62" t="s">
        <v>593</v>
      </c>
      <c r="B637" s="62" t="s">
        <v>605</v>
      </c>
      <c r="C637" s="62" t="s">
        <v>594</v>
      </c>
      <c r="D637" s="62" t="s">
        <v>595</v>
      </c>
      <c r="E637" s="62" t="s">
        <v>397</v>
      </c>
      <c r="F637" s="62" t="s">
        <v>398</v>
      </c>
      <c r="G637" s="62" t="s">
        <v>399</v>
      </c>
      <c r="H637" s="62" t="s">
        <v>398</v>
      </c>
      <c r="I637" s="62" t="s">
        <v>378</v>
      </c>
      <c r="J637" s="62" t="s">
        <v>653</v>
      </c>
      <c r="K637" s="62" t="s">
        <v>373</v>
      </c>
      <c r="L637" s="62" t="s">
        <v>453</v>
      </c>
      <c r="M637" s="62" t="s">
        <v>454</v>
      </c>
      <c r="N637" s="62" t="s">
        <v>373</v>
      </c>
      <c r="O637" s="62" t="s">
        <v>459</v>
      </c>
      <c r="P637" s="81">
        <v>40974</v>
      </c>
      <c r="Q637" s="62" t="s">
        <v>149</v>
      </c>
      <c r="R637" s="62" t="s">
        <v>626</v>
      </c>
      <c r="S637" s="62" t="s">
        <v>627</v>
      </c>
      <c r="T637" s="81">
        <v>45231</v>
      </c>
      <c r="U637" s="81">
        <v>45260</v>
      </c>
      <c r="V637" s="62" t="s">
        <v>194</v>
      </c>
      <c r="W637" s="80">
        <v>0.23</v>
      </c>
      <c r="X637" s="82">
        <v>19</v>
      </c>
    </row>
    <row r="638" spans="1:24" s="1" customFormat="1">
      <c r="A638" s="62" t="s">
        <v>593</v>
      </c>
      <c r="B638" s="62" t="s">
        <v>605</v>
      </c>
      <c r="C638" s="62" t="s">
        <v>594</v>
      </c>
      <c r="D638" s="62" t="s">
        <v>595</v>
      </c>
      <c r="E638" s="62" t="s">
        <v>397</v>
      </c>
      <c r="F638" s="62" t="s">
        <v>398</v>
      </c>
      <c r="G638" s="62" t="s">
        <v>399</v>
      </c>
      <c r="H638" s="62" t="s">
        <v>398</v>
      </c>
      <c r="I638" s="62" t="s">
        <v>378</v>
      </c>
      <c r="J638" s="62" t="s">
        <v>653</v>
      </c>
      <c r="K638" s="62" t="s">
        <v>373</v>
      </c>
      <c r="L638" s="62" t="s">
        <v>453</v>
      </c>
      <c r="M638" s="62" t="s">
        <v>454</v>
      </c>
      <c r="N638" s="62" t="s">
        <v>373</v>
      </c>
      <c r="O638" s="62" t="s">
        <v>459</v>
      </c>
      <c r="P638" s="81">
        <v>40974</v>
      </c>
      <c r="Q638" s="62" t="s">
        <v>149</v>
      </c>
      <c r="R638" s="62" t="s">
        <v>626</v>
      </c>
      <c r="S638" s="62" t="s">
        <v>627</v>
      </c>
      <c r="T638" s="81">
        <v>45231</v>
      </c>
      <c r="U638" s="81">
        <v>45260</v>
      </c>
      <c r="V638" s="62" t="s">
        <v>195</v>
      </c>
      <c r="W638" s="80">
        <v>0.03</v>
      </c>
      <c r="X638" s="82">
        <v>7</v>
      </c>
    </row>
    <row r="639" spans="1:24" s="1" customFormat="1">
      <c r="A639" s="62" t="s">
        <v>593</v>
      </c>
      <c r="B639" s="62" t="s">
        <v>605</v>
      </c>
      <c r="C639" s="62" t="s">
        <v>594</v>
      </c>
      <c r="D639" s="62" t="s">
        <v>595</v>
      </c>
      <c r="E639" s="62" t="s">
        <v>397</v>
      </c>
      <c r="F639" s="62" t="s">
        <v>398</v>
      </c>
      <c r="G639" s="62" t="s">
        <v>399</v>
      </c>
      <c r="H639" s="62" t="s">
        <v>398</v>
      </c>
      <c r="I639" s="62" t="s">
        <v>378</v>
      </c>
      <c r="J639" s="62" t="s">
        <v>653</v>
      </c>
      <c r="K639" s="62" t="s">
        <v>373</v>
      </c>
      <c r="L639" s="62" t="s">
        <v>453</v>
      </c>
      <c r="M639" s="62" t="s">
        <v>454</v>
      </c>
      <c r="N639" s="62" t="s">
        <v>373</v>
      </c>
      <c r="O639" s="62" t="s">
        <v>459</v>
      </c>
      <c r="P639" s="81">
        <v>40974</v>
      </c>
      <c r="Q639" s="62" t="s">
        <v>149</v>
      </c>
      <c r="R639" s="62" t="s">
        <v>626</v>
      </c>
      <c r="S639" s="62" t="s">
        <v>627</v>
      </c>
      <c r="T639" s="81">
        <v>45231</v>
      </c>
      <c r="U639" s="81">
        <v>45260</v>
      </c>
      <c r="V639" s="62" t="s">
        <v>192</v>
      </c>
      <c r="W639" s="80">
        <v>3.12</v>
      </c>
      <c r="X639" s="82">
        <v>706</v>
      </c>
    </row>
    <row r="640" spans="1:24" s="1" customFormat="1">
      <c r="A640" s="62" t="s">
        <v>593</v>
      </c>
      <c r="B640" s="62" t="s">
        <v>605</v>
      </c>
      <c r="C640" s="62" t="s">
        <v>594</v>
      </c>
      <c r="D640" s="62" t="s">
        <v>595</v>
      </c>
      <c r="E640" s="62" t="s">
        <v>397</v>
      </c>
      <c r="F640" s="62" t="s">
        <v>398</v>
      </c>
      <c r="G640" s="62" t="s">
        <v>399</v>
      </c>
      <c r="H640" s="62" t="s">
        <v>398</v>
      </c>
      <c r="I640" s="62" t="s">
        <v>378</v>
      </c>
      <c r="J640" s="62" t="s">
        <v>653</v>
      </c>
      <c r="K640" s="62" t="s">
        <v>373</v>
      </c>
      <c r="L640" s="62" t="s">
        <v>453</v>
      </c>
      <c r="M640" s="62" t="s">
        <v>454</v>
      </c>
      <c r="N640" s="62" t="s">
        <v>373</v>
      </c>
      <c r="O640" s="62" t="s">
        <v>459</v>
      </c>
      <c r="P640" s="81">
        <v>40974</v>
      </c>
      <c r="Q640" s="62" t="s">
        <v>149</v>
      </c>
      <c r="R640" s="62" t="s">
        <v>626</v>
      </c>
      <c r="S640" s="62" t="s">
        <v>627</v>
      </c>
      <c r="T640" s="81">
        <v>45231</v>
      </c>
      <c r="U640" s="81">
        <v>45260</v>
      </c>
      <c r="V640" s="62" t="s">
        <v>193</v>
      </c>
      <c r="W640" s="80">
        <v>0.35</v>
      </c>
      <c r="X640" s="82">
        <v>33</v>
      </c>
    </row>
    <row r="641" spans="1:24" s="1" customFormat="1">
      <c r="A641" s="62" t="s">
        <v>593</v>
      </c>
      <c r="B641" s="62" t="s">
        <v>605</v>
      </c>
      <c r="C641" s="62" t="s">
        <v>594</v>
      </c>
      <c r="D641" s="62" t="s">
        <v>595</v>
      </c>
      <c r="E641" s="62" t="s">
        <v>397</v>
      </c>
      <c r="F641" s="62" t="s">
        <v>398</v>
      </c>
      <c r="G641" s="62" t="s">
        <v>399</v>
      </c>
      <c r="H641" s="62" t="s">
        <v>398</v>
      </c>
      <c r="I641" s="62" t="s">
        <v>378</v>
      </c>
      <c r="J641" s="62" t="s">
        <v>653</v>
      </c>
      <c r="K641" s="62" t="s">
        <v>373</v>
      </c>
      <c r="L641" s="62" t="s">
        <v>453</v>
      </c>
      <c r="M641" s="62" t="s">
        <v>454</v>
      </c>
      <c r="N641" s="62" t="s">
        <v>373</v>
      </c>
      <c r="O641" s="62" t="s">
        <v>459</v>
      </c>
      <c r="P641" s="81">
        <v>40974</v>
      </c>
      <c r="Q641" s="62" t="s">
        <v>149</v>
      </c>
      <c r="R641" s="62" t="s">
        <v>626</v>
      </c>
      <c r="S641" s="62" t="s">
        <v>627</v>
      </c>
      <c r="T641" s="81">
        <v>45200</v>
      </c>
      <c r="U641" s="81">
        <v>45230</v>
      </c>
      <c r="V641" s="62" t="s">
        <v>414</v>
      </c>
      <c r="W641" s="80">
        <v>0.42</v>
      </c>
      <c r="X641" s="82">
        <v>33</v>
      </c>
    </row>
    <row r="642" spans="1:24" s="1" customFormat="1">
      <c r="A642" s="62" t="s">
        <v>593</v>
      </c>
      <c r="B642" s="62" t="s">
        <v>605</v>
      </c>
      <c r="C642" s="62" t="s">
        <v>594</v>
      </c>
      <c r="D642" s="62" t="s">
        <v>595</v>
      </c>
      <c r="E642" s="62" t="s">
        <v>397</v>
      </c>
      <c r="F642" s="62" t="s">
        <v>398</v>
      </c>
      <c r="G642" s="62" t="s">
        <v>399</v>
      </c>
      <c r="H642" s="62" t="s">
        <v>398</v>
      </c>
      <c r="I642" s="62" t="s">
        <v>378</v>
      </c>
      <c r="J642" s="62" t="s">
        <v>653</v>
      </c>
      <c r="K642" s="62" t="s">
        <v>373</v>
      </c>
      <c r="L642" s="62" t="s">
        <v>453</v>
      </c>
      <c r="M642" s="62" t="s">
        <v>454</v>
      </c>
      <c r="N642" s="62" t="s">
        <v>373</v>
      </c>
      <c r="O642" s="62" t="s">
        <v>459</v>
      </c>
      <c r="P642" s="81">
        <v>40974</v>
      </c>
      <c r="Q642" s="62" t="s">
        <v>149</v>
      </c>
      <c r="R642" s="62" t="s">
        <v>626</v>
      </c>
      <c r="S642" s="62" t="s">
        <v>627</v>
      </c>
      <c r="T642" s="81">
        <v>45139</v>
      </c>
      <c r="U642" s="81">
        <v>45169</v>
      </c>
      <c r="V642" s="62" t="s">
        <v>416</v>
      </c>
      <c r="W642" s="80">
        <v>0.05</v>
      </c>
      <c r="X642" s="82">
        <v>3</v>
      </c>
    </row>
    <row r="643" spans="1:24" s="1" customFormat="1">
      <c r="A643" s="62" t="s">
        <v>593</v>
      </c>
      <c r="B643" s="62" t="s">
        <v>605</v>
      </c>
      <c r="C643" s="62" t="s">
        <v>594</v>
      </c>
      <c r="D643" s="62" t="s">
        <v>595</v>
      </c>
      <c r="E643" s="62" t="s">
        <v>397</v>
      </c>
      <c r="F643" s="62" t="s">
        <v>398</v>
      </c>
      <c r="G643" s="62" t="s">
        <v>399</v>
      </c>
      <c r="H643" s="62" t="s">
        <v>398</v>
      </c>
      <c r="I643" s="62" t="s">
        <v>378</v>
      </c>
      <c r="J643" s="62" t="s">
        <v>653</v>
      </c>
      <c r="K643" s="62" t="s">
        <v>373</v>
      </c>
      <c r="L643" s="62" t="s">
        <v>453</v>
      </c>
      <c r="M643" s="62" t="s">
        <v>454</v>
      </c>
      <c r="N643" s="62" t="s">
        <v>373</v>
      </c>
      <c r="O643" s="62" t="s">
        <v>459</v>
      </c>
      <c r="P643" s="81">
        <v>40974</v>
      </c>
      <c r="Q643" s="62" t="s">
        <v>149</v>
      </c>
      <c r="R643" s="62" t="s">
        <v>626</v>
      </c>
      <c r="S643" s="62" t="s">
        <v>627</v>
      </c>
      <c r="T643" s="81">
        <v>45108</v>
      </c>
      <c r="U643" s="81">
        <v>45138</v>
      </c>
      <c r="V643" s="62" t="s">
        <v>261</v>
      </c>
      <c r="W643" s="80">
        <v>0.01</v>
      </c>
      <c r="X643" s="82">
        <v>1</v>
      </c>
    </row>
    <row r="644" spans="1:24" s="1" customFormat="1">
      <c r="A644" s="62" t="s">
        <v>593</v>
      </c>
      <c r="B644" s="62" t="s">
        <v>605</v>
      </c>
      <c r="C644" s="62" t="s">
        <v>594</v>
      </c>
      <c r="D644" s="62" t="s">
        <v>595</v>
      </c>
      <c r="E644" s="62" t="s">
        <v>397</v>
      </c>
      <c r="F644" s="62" t="s">
        <v>398</v>
      </c>
      <c r="G644" s="62" t="s">
        <v>399</v>
      </c>
      <c r="H644" s="62" t="s">
        <v>398</v>
      </c>
      <c r="I644" s="62" t="s">
        <v>378</v>
      </c>
      <c r="J644" s="62" t="s">
        <v>653</v>
      </c>
      <c r="K644" s="62" t="s">
        <v>373</v>
      </c>
      <c r="L644" s="62" t="s">
        <v>453</v>
      </c>
      <c r="M644" s="62" t="s">
        <v>454</v>
      </c>
      <c r="N644" s="62" t="s">
        <v>373</v>
      </c>
      <c r="O644" s="62" t="s">
        <v>459</v>
      </c>
      <c r="P644" s="81">
        <v>40974</v>
      </c>
      <c r="Q644" s="62" t="s">
        <v>149</v>
      </c>
      <c r="R644" s="62" t="s">
        <v>626</v>
      </c>
      <c r="S644" s="62" t="s">
        <v>627</v>
      </c>
      <c r="T644" s="81">
        <v>45108</v>
      </c>
      <c r="U644" s="81">
        <v>45138</v>
      </c>
      <c r="V644" s="62" t="s">
        <v>416</v>
      </c>
      <c r="W644" s="80">
        <v>0.02</v>
      </c>
      <c r="X644" s="82">
        <v>0</v>
      </c>
    </row>
    <row r="645" spans="1:24" s="1" customFormat="1">
      <c r="A645" s="62" t="s">
        <v>593</v>
      </c>
      <c r="B645" s="62" t="s">
        <v>605</v>
      </c>
      <c r="C645" s="62" t="s">
        <v>594</v>
      </c>
      <c r="D645" s="62" t="s">
        <v>595</v>
      </c>
      <c r="E645" s="62" t="s">
        <v>397</v>
      </c>
      <c r="F645" s="62" t="s">
        <v>398</v>
      </c>
      <c r="G645" s="62" t="s">
        <v>399</v>
      </c>
      <c r="H645" s="62" t="s">
        <v>398</v>
      </c>
      <c r="I645" s="62" t="s">
        <v>378</v>
      </c>
      <c r="J645" s="62" t="s">
        <v>653</v>
      </c>
      <c r="K645" s="62" t="s">
        <v>373</v>
      </c>
      <c r="L645" s="62" t="s">
        <v>453</v>
      </c>
      <c r="M645" s="62" t="s">
        <v>454</v>
      </c>
      <c r="N645" s="62" t="s">
        <v>373</v>
      </c>
      <c r="O645" s="62" t="s">
        <v>459</v>
      </c>
      <c r="P645" s="81">
        <v>40974</v>
      </c>
      <c r="Q645" s="62" t="s">
        <v>149</v>
      </c>
      <c r="R645" s="62" t="s">
        <v>626</v>
      </c>
      <c r="S645" s="62" t="s">
        <v>627</v>
      </c>
      <c r="T645" s="81">
        <v>45078</v>
      </c>
      <c r="U645" s="81">
        <v>45107</v>
      </c>
      <c r="V645" s="62" t="s">
        <v>416</v>
      </c>
      <c r="W645" s="80">
        <v>0.06</v>
      </c>
      <c r="X645" s="82">
        <v>3</v>
      </c>
    </row>
    <row r="646" spans="1:24" s="1" customFormat="1">
      <c r="A646" s="62" t="s">
        <v>593</v>
      </c>
      <c r="B646" s="62" t="s">
        <v>605</v>
      </c>
      <c r="C646" s="62" t="s">
        <v>594</v>
      </c>
      <c r="D646" s="62" t="s">
        <v>595</v>
      </c>
      <c r="E646" s="62" t="s">
        <v>397</v>
      </c>
      <c r="F646" s="62" t="s">
        <v>398</v>
      </c>
      <c r="G646" s="62" t="s">
        <v>399</v>
      </c>
      <c r="H646" s="62" t="s">
        <v>398</v>
      </c>
      <c r="I646" s="62" t="s">
        <v>378</v>
      </c>
      <c r="J646" s="62" t="s">
        <v>653</v>
      </c>
      <c r="K646" s="62" t="s">
        <v>373</v>
      </c>
      <c r="L646" s="62" t="s">
        <v>453</v>
      </c>
      <c r="M646" s="62" t="s">
        <v>454</v>
      </c>
      <c r="N646" s="62" t="s">
        <v>373</v>
      </c>
      <c r="O646" s="62" t="s">
        <v>460</v>
      </c>
      <c r="P646" s="81">
        <v>40974</v>
      </c>
      <c r="Q646" s="62" t="s">
        <v>150</v>
      </c>
      <c r="R646" s="62" t="s">
        <v>626</v>
      </c>
      <c r="S646" s="62" t="s">
        <v>627</v>
      </c>
      <c r="T646" s="81">
        <v>45231</v>
      </c>
      <c r="U646" s="81">
        <v>45260</v>
      </c>
      <c r="V646" s="62" t="s">
        <v>194</v>
      </c>
      <c r="W646" s="80">
        <v>0.05</v>
      </c>
      <c r="X646" s="82">
        <v>5</v>
      </c>
    </row>
    <row r="647" spans="1:24" s="1" customFormat="1">
      <c r="A647" s="62" t="s">
        <v>593</v>
      </c>
      <c r="B647" s="62" t="s">
        <v>605</v>
      </c>
      <c r="C647" s="62" t="s">
        <v>594</v>
      </c>
      <c r="D647" s="62" t="s">
        <v>595</v>
      </c>
      <c r="E647" s="62" t="s">
        <v>397</v>
      </c>
      <c r="F647" s="62" t="s">
        <v>398</v>
      </c>
      <c r="G647" s="62" t="s">
        <v>399</v>
      </c>
      <c r="H647" s="62" t="s">
        <v>398</v>
      </c>
      <c r="I647" s="62" t="s">
        <v>378</v>
      </c>
      <c r="J647" s="62" t="s">
        <v>653</v>
      </c>
      <c r="K647" s="62" t="s">
        <v>373</v>
      </c>
      <c r="L647" s="62" t="s">
        <v>453</v>
      </c>
      <c r="M647" s="62" t="s">
        <v>454</v>
      </c>
      <c r="N647" s="62" t="s">
        <v>373</v>
      </c>
      <c r="O647" s="62" t="s">
        <v>460</v>
      </c>
      <c r="P647" s="81">
        <v>40974</v>
      </c>
      <c r="Q647" s="62" t="s">
        <v>150</v>
      </c>
      <c r="R647" s="62" t="s">
        <v>626</v>
      </c>
      <c r="S647" s="62" t="s">
        <v>627</v>
      </c>
      <c r="T647" s="81">
        <v>45231</v>
      </c>
      <c r="U647" s="81">
        <v>45260</v>
      </c>
      <c r="V647" s="62" t="s">
        <v>195</v>
      </c>
      <c r="W647" s="80">
        <v>0.01</v>
      </c>
      <c r="X647" s="82">
        <v>1</v>
      </c>
    </row>
    <row r="648" spans="1:24" s="1" customFormat="1">
      <c r="A648" s="62" t="s">
        <v>593</v>
      </c>
      <c r="B648" s="62" t="s">
        <v>605</v>
      </c>
      <c r="C648" s="62" t="s">
        <v>594</v>
      </c>
      <c r="D648" s="62" t="s">
        <v>595</v>
      </c>
      <c r="E648" s="62" t="s">
        <v>397</v>
      </c>
      <c r="F648" s="62" t="s">
        <v>398</v>
      </c>
      <c r="G648" s="62" t="s">
        <v>399</v>
      </c>
      <c r="H648" s="62" t="s">
        <v>398</v>
      </c>
      <c r="I648" s="62" t="s">
        <v>378</v>
      </c>
      <c r="J648" s="62" t="s">
        <v>653</v>
      </c>
      <c r="K648" s="62" t="s">
        <v>373</v>
      </c>
      <c r="L648" s="62" t="s">
        <v>453</v>
      </c>
      <c r="M648" s="62" t="s">
        <v>454</v>
      </c>
      <c r="N648" s="62" t="s">
        <v>373</v>
      </c>
      <c r="O648" s="62" t="s">
        <v>460</v>
      </c>
      <c r="P648" s="81">
        <v>40974</v>
      </c>
      <c r="Q648" s="62" t="s">
        <v>150</v>
      </c>
      <c r="R648" s="62" t="s">
        <v>626</v>
      </c>
      <c r="S648" s="62" t="s">
        <v>627</v>
      </c>
      <c r="T648" s="81">
        <v>45231</v>
      </c>
      <c r="U648" s="81">
        <v>45260</v>
      </c>
      <c r="V648" s="62" t="s">
        <v>192</v>
      </c>
      <c r="W648" s="80">
        <v>0.56000000000000005</v>
      </c>
      <c r="X648" s="82">
        <v>128</v>
      </c>
    </row>
    <row r="649" spans="1:24" s="1" customFormat="1">
      <c r="A649" s="62" t="s">
        <v>593</v>
      </c>
      <c r="B649" s="62" t="s">
        <v>605</v>
      </c>
      <c r="C649" s="62" t="s">
        <v>594</v>
      </c>
      <c r="D649" s="62" t="s">
        <v>595</v>
      </c>
      <c r="E649" s="62" t="s">
        <v>397</v>
      </c>
      <c r="F649" s="62" t="s">
        <v>398</v>
      </c>
      <c r="G649" s="62" t="s">
        <v>399</v>
      </c>
      <c r="H649" s="62" t="s">
        <v>398</v>
      </c>
      <c r="I649" s="62" t="s">
        <v>378</v>
      </c>
      <c r="J649" s="62" t="s">
        <v>653</v>
      </c>
      <c r="K649" s="62" t="s">
        <v>373</v>
      </c>
      <c r="L649" s="62" t="s">
        <v>453</v>
      </c>
      <c r="M649" s="62" t="s">
        <v>454</v>
      </c>
      <c r="N649" s="62" t="s">
        <v>373</v>
      </c>
      <c r="O649" s="62" t="s">
        <v>460</v>
      </c>
      <c r="P649" s="81">
        <v>40974</v>
      </c>
      <c r="Q649" s="62" t="s">
        <v>150</v>
      </c>
      <c r="R649" s="62" t="s">
        <v>626</v>
      </c>
      <c r="S649" s="62" t="s">
        <v>627</v>
      </c>
      <c r="T649" s="81">
        <v>45231</v>
      </c>
      <c r="U649" s="81">
        <v>45260</v>
      </c>
      <c r="V649" s="62" t="s">
        <v>418</v>
      </c>
      <c r="W649" s="80">
        <v>0.02</v>
      </c>
      <c r="X649" s="82">
        <v>1</v>
      </c>
    </row>
    <row r="650" spans="1:24" s="1" customFormat="1">
      <c r="A650" s="62" t="s">
        <v>593</v>
      </c>
      <c r="B650" s="62" t="s">
        <v>605</v>
      </c>
      <c r="C650" s="62" t="s">
        <v>594</v>
      </c>
      <c r="D650" s="62" t="s">
        <v>595</v>
      </c>
      <c r="E650" s="62" t="s">
        <v>397</v>
      </c>
      <c r="F650" s="62" t="s">
        <v>398</v>
      </c>
      <c r="G650" s="62" t="s">
        <v>399</v>
      </c>
      <c r="H650" s="62" t="s">
        <v>398</v>
      </c>
      <c r="I650" s="62" t="s">
        <v>378</v>
      </c>
      <c r="J650" s="62" t="s">
        <v>653</v>
      </c>
      <c r="K650" s="62" t="s">
        <v>373</v>
      </c>
      <c r="L650" s="62" t="s">
        <v>453</v>
      </c>
      <c r="M650" s="62" t="s">
        <v>454</v>
      </c>
      <c r="N650" s="62" t="s">
        <v>373</v>
      </c>
      <c r="O650" s="62" t="s">
        <v>460</v>
      </c>
      <c r="P650" s="81">
        <v>40974</v>
      </c>
      <c r="Q650" s="62" t="s">
        <v>150</v>
      </c>
      <c r="R650" s="62" t="s">
        <v>626</v>
      </c>
      <c r="S650" s="62" t="s">
        <v>627</v>
      </c>
      <c r="T650" s="81">
        <v>45231</v>
      </c>
      <c r="U650" s="81">
        <v>45260</v>
      </c>
      <c r="V650" s="62" t="s">
        <v>193</v>
      </c>
      <c r="W650" s="80">
        <v>0.05</v>
      </c>
      <c r="X650" s="82">
        <v>6</v>
      </c>
    </row>
    <row r="651" spans="1:24" s="1" customFormat="1">
      <c r="A651" s="62" t="s">
        <v>593</v>
      </c>
      <c r="B651" s="62" t="s">
        <v>605</v>
      </c>
      <c r="C651" s="62" t="s">
        <v>594</v>
      </c>
      <c r="D651" s="62" t="s">
        <v>595</v>
      </c>
      <c r="E651" s="62" t="s">
        <v>397</v>
      </c>
      <c r="F651" s="62" t="s">
        <v>398</v>
      </c>
      <c r="G651" s="62" t="s">
        <v>399</v>
      </c>
      <c r="H651" s="62" t="s">
        <v>398</v>
      </c>
      <c r="I651" s="62" t="s">
        <v>378</v>
      </c>
      <c r="J651" s="62" t="s">
        <v>653</v>
      </c>
      <c r="K651" s="62" t="s">
        <v>373</v>
      </c>
      <c r="L651" s="62" t="s">
        <v>453</v>
      </c>
      <c r="M651" s="62" t="s">
        <v>454</v>
      </c>
      <c r="N651" s="62" t="s">
        <v>373</v>
      </c>
      <c r="O651" s="62" t="s">
        <v>460</v>
      </c>
      <c r="P651" s="81">
        <v>40974</v>
      </c>
      <c r="Q651" s="62" t="s">
        <v>150</v>
      </c>
      <c r="R651" s="62" t="s">
        <v>626</v>
      </c>
      <c r="S651" s="62" t="s">
        <v>627</v>
      </c>
      <c r="T651" s="81">
        <v>45200</v>
      </c>
      <c r="U651" s="81">
        <v>45230</v>
      </c>
      <c r="V651" s="62" t="s">
        <v>414</v>
      </c>
      <c r="W651" s="80">
        <v>0.04</v>
      </c>
      <c r="X651" s="82">
        <v>4</v>
      </c>
    </row>
    <row r="652" spans="1:24" s="1" customFormat="1">
      <c r="A652" s="62" t="s">
        <v>593</v>
      </c>
      <c r="B652" s="62" t="s">
        <v>605</v>
      </c>
      <c r="C652" s="62" t="s">
        <v>594</v>
      </c>
      <c r="D652" s="62" t="s">
        <v>595</v>
      </c>
      <c r="E652" s="62" t="s">
        <v>397</v>
      </c>
      <c r="F652" s="62" t="s">
        <v>398</v>
      </c>
      <c r="G652" s="62" t="s">
        <v>399</v>
      </c>
      <c r="H652" s="62" t="s">
        <v>398</v>
      </c>
      <c r="I652" s="62" t="s">
        <v>378</v>
      </c>
      <c r="J652" s="62" t="s">
        <v>653</v>
      </c>
      <c r="K652" s="62" t="s">
        <v>373</v>
      </c>
      <c r="L652" s="62" t="s">
        <v>453</v>
      </c>
      <c r="M652" s="62" t="s">
        <v>454</v>
      </c>
      <c r="N652" s="62" t="s">
        <v>373</v>
      </c>
      <c r="O652" s="62" t="s">
        <v>461</v>
      </c>
      <c r="P652" s="81">
        <v>40974</v>
      </c>
      <c r="Q652" s="62" t="s">
        <v>151</v>
      </c>
      <c r="R652" s="62" t="s">
        <v>626</v>
      </c>
      <c r="S652" s="62" t="s">
        <v>627</v>
      </c>
      <c r="T652" s="81">
        <v>45231</v>
      </c>
      <c r="U652" s="81">
        <v>45260</v>
      </c>
      <c r="V652" s="62" t="s">
        <v>194</v>
      </c>
      <c r="W652" s="80">
        <v>0.08</v>
      </c>
      <c r="X652" s="82">
        <v>6</v>
      </c>
    </row>
    <row r="653" spans="1:24" s="1" customFormat="1">
      <c r="A653" s="62" t="s">
        <v>593</v>
      </c>
      <c r="B653" s="62" t="s">
        <v>605</v>
      </c>
      <c r="C653" s="62" t="s">
        <v>594</v>
      </c>
      <c r="D653" s="62" t="s">
        <v>595</v>
      </c>
      <c r="E653" s="62" t="s">
        <v>397</v>
      </c>
      <c r="F653" s="62" t="s">
        <v>398</v>
      </c>
      <c r="G653" s="62" t="s">
        <v>399</v>
      </c>
      <c r="H653" s="62" t="s">
        <v>398</v>
      </c>
      <c r="I653" s="62" t="s">
        <v>378</v>
      </c>
      <c r="J653" s="62" t="s">
        <v>653</v>
      </c>
      <c r="K653" s="62" t="s">
        <v>373</v>
      </c>
      <c r="L653" s="62" t="s">
        <v>453</v>
      </c>
      <c r="M653" s="62" t="s">
        <v>454</v>
      </c>
      <c r="N653" s="62" t="s">
        <v>373</v>
      </c>
      <c r="O653" s="62" t="s">
        <v>461</v>
      </c>
      <c r="P653" s="81">
        <v>40974</v>
      </c>
      <c r="Q653" s="62" t="s">
        <v>151</v>
      </c>
      <c r="R653" s="62" t="s">
        <v>626</v>
      </c>
      <c r="S653" s="62" t="s">
        <v>627</v>
      </c>
      <c r="T653" s="81">
        <v>45231</v>
      </c>
      <c r="U653" s="81">
        <v>45260</v>
      </c>
      <c r="V653" s="62" t="s">
        <v>195</v>
      </c>
      <c r="W653" s="80">
        <v>0.02</v>
      </c>
      <c r="X653" s="82">
        <v>4</v>
      </c>
    </row>
    <row r="654" spans="1:24" s="1" customFormat="1">
      <c r="A654" s="62" t="s">
        <v>593</v>
      </c>
      <c r="B654" s="62" t="s">
        <v>605</v>
      </c>
      <c r="C654" s="62" t="s">
        <v>594</v>
      </c>
      <c r="D654" s="62" t="s">
        <v>595</v>
      </c>
      <c r="E654" s="62" t="s">
        <v>397</v>
      </c>
      <c r="F654" s="62" t="s">
        <v>398</v>
      </c>
      <c r="G654" s="62" t="s">
        <v>399</v>
      </c>
      <c r="H654" s="62" t="s">
        <v>398</v>
      </c>
      <c r="I654" s="62" t="s">
        <v>378</v>
      </c>
      <c r="J654" s="62" t="s">
        <v>653</v>
      </c>
      <c r="K654" s="62" t="s">
        <v>373</v>
      </c>
      <c r="L654" s="62" t="s">
        <v>453</v>
      </c>
      <c r="M654" s="62" t="s">
        <v>454</v>
      </c>
      <c r="N654" s="62" t="s">
        <v>373</v>
      </c>
      <c r="O654" s="62" t="s">
        <v>461</v>
      </c>
      <c r="P654" s="81">
        <v>40974</v>
      </c>
      <c r="Q654" s="62" t="s">
        <v>151</v>
      </c>
      <c r="R654" s="62" t="s">
        <v>626</v>
      </c>
      <c r="S654" s="62" t="s">
        <v>627</v>
      </c>
      <c r="T654" s="81">
        <v>45231</v>
      </c>
      <c r="U654" s="81">
        <v>45260</v>
      </c>
      <c r="V654" s="62" t="s">
        <v>192</v>
      </c>
      <c r="W654" s="80">
        <v>1.06</v>
      </c>
      <c r="X654" s="82">
        <v>241</v>
      </c>
    </row>
    <row r="655" spans="1:24" s="1" customFormat="1">
      <c r="A655" s="62" t="s">
        <v>593</v>
      </c>
      <c r="B655" s="62" t="s">
        <v>605</v>
      </c>
      <c r="C655" s="62" t="s">
        <v>594</v>
      </c>
      <c r="D655" s="62" t="s">
        <v>595</v>
      </c>
      <c r="E655" s="62" t="s">
        <v>397</v>
      </c>
      <c r="F655" s="62" t="s">
        <v>398</v>
      </c>
      <c r="G655" s="62" t="s">
        <v>399</v>
      </c>
      <c r="H655" s="62" t="s">
        <v>398</v>
      </c>
      <c r="I655" s="62" t="s">
        <v>378</v>
      </c>
      <c r="J655" s="62" t="s">
        <v>653</v>
      </c>
      <c r="K655" s="62" t="s">
        <v>373</v>
      </c>
      <c r="L655" s="62" t="s">
        <v>453</v>
      </c>
      <c r="M655" s="62" t="s">
        <v>454</v>
      </c>
      <c r="N655" s="62" t="s">
        <v>373</v>
      </c>
      <c r="O655" s="62" t="s">
        <v>461</v>
      </c>
      <c r="P655" s="81">
        <v>40974</v>
      </c>
      <c r="Q655" s="62" t="s">
        <v>151</v>
      </c>
      <c r="R655" s="62" t="s">
        <v>626</v>
      </c>
      <c r="S655" s="62" t="s">
        <v>627</v>
      </c>
      <c r="T655" s="81">
        <v>45231</v>
      </c>
      <c r="U655" s="81">
        <v>45260</v>
      </c>
      <c r="V655" s="62" t="s">
        <v>193</v>
      </c>
      <c r="W655" s="80">
        <v>0.11</v>
      </c>
      <c r="X655" s="82">
        <v>8</v>
      </c>
    </row>
    <row r="656" spans="1:24" s="1" customFormat="1">
      <c r="A656" s="62" t="s">
        <v>593</v>
      </c>
      <c r="B656" s="62" t="s">
        <v>605</v>
      </c>
      <c r="C656" s="62" t="s">
        <v>594</v>
      </c>
      <c r="D656" s="62" t="s">
        <v>595</v>
      </c>
      <c r="E656" s="62" t="s">
        <v>397</v>
      </c>
      <c r="F656" s="62" t="s">
        <v>398</v>
      </c>
      <c r="G656" s="62" t="s">
        <v>399</v>
      </c>
      <c r="H656" s="62" t="s">
        <v>398</v>
      </c>
      <c r="I656" s="62" t="s">
        <v>378</v>
      </c>
      <c r="J656" s="62" t="s">
        <v>653</v>
      </c>
      <c r="K656" s="62" t="s">
        <v>373</v>
      </c>
      <c r="L656" s="62" t="s">
        <v>453</v>
      </c>
      <c r="M656" s="62" t="s">
        <v>454</v>
      </c>
      <c r="N656" s="62" t="s">
        <v>373</v>
      </c>
      <c r="O656" s="62" t="s">
        <v>461</v>
      </c>
      <c r="P656" s="81">
        <v>40974</v>
      </c>
      <c r="Q656" s="62" t="s">
        <v>151</v>
      </c>
      <c r="R656" s="62" t="s">
        <v>626</v>
      </c>
      <c r="S656" s="62" t="s">
        <v>627</v>
      </c>
      <c r="T656" s="81">
        <v>45200</v>
      </c>
      <c r="U656" s="81">
        <v>45230</v>
      </c>
      <c r="V656" s="62" t="s">
        <v>220</v>
      </c>
      <c r="W656" s="80">
        <v>0.01</v>
      </c>
      <c r="X656" s="82">
        <v>1</v>
      </c>
    </row>
    <row r="657" spans="1:24" s="1" customFormat="1">
      <c r="A657" s="62" t="s">
        <v>593</v>
      </c>
      <c r="B657" s="62" t="s">
        <v>605</v>
      </c>
      <c r="C657" s="62" t="s">
        <v>594</v>
      </c>
      <c r="D657" s="62" t="s">
        <v>595</v>
      </c>
      <c r="E657" s="62" t="s">
        <v>397</v>
      </c>
      <c r="F657" s="62" t="s">
        <v>398</v>
      </c>
      <c r="G657" s="62" t="s">
        <v>399</v>
      </c>
      <c r="H657" s="62" t="s">
        <v>398</v>
      </c>
      <c r="I657" s="62" t="s">
        <v>378</v>
      </c>
      <c r="J657" s="62" t="s">
        <v>653</v>
      </c>
      <c r="K657" s="62" t="s">
        <v>373</v>
      </c>
      <c r="L657" s="62" t="s">
        <v>453</v>
      </c>
      <c r="M657" s="62" t="s">
        <v>454</v>
      </c>
      <c r="N657" s="62" t="s">
        <v>373</v>
      </c>
      <c r="O657" s="62" t="s">
        <v>461</v>
      </c>
      <c r="P657" s="81">
        <v>40974</v>
      </c>
      <c r="Q657" s="62" t="s">
        <v>151</v>
      </c>
      <c r="R657" s="62" t="s">
        <v>626</v>
      </c>
      <c r="S657" s="62" t="s">
        <v>627</v>
      </c>
      <c r="T657" s="81">
        <v>45200</v>
      </c>
      <c r="U657" s="81">
        <v>45230</v>
      </c>
      <c r="V657" s="62" t="s">
        <v>414</v>
      </c>
      <c r="W657" s="80">
        <v>0.02</v>
      </c>
      <c r="X657" s="82">
        <v>3</v>
      </c>
    </row>
    <row r="658" spans="1:24" s="1" customFormat="1">
      <c r="A658" s="62" t="s">
        <v>593</v>
      </c>
      <c r="B658" s="62" t="s">
        <v>605</v>
      </c>
      <c r="C658" s="62" t="s">
        <v>594</v>
      </c>
      <c r="D658" s="62" t="s">
        <v>595</v>
      </c>
      <c r="E658" s="62" t="s">
        <v>397</v>
      </c>
      <c r="F658" s="62" t="s">
        <v>398</v>
      </c>
      <c r="G658" s="62" t="s">
        <v>399</v>
      </c>
      <c r="H658" s="62" t="s">
        <v>398</v>
      </c>
      <c r="I658" s="62" t="s">
        <v>378</v>
      </c>
      <c r="J658" s="62" t="s">
        <v>653</v>
      </c>
      <c r="K658" s="62" t="s">
        <v>373</v>
      </c>
      <c r="L658" s="62" t="s">
        <v>453</v>
      </c>
      <c r="M658" s="62" t="s">
        <v>454</v>
      </c>
      <c r="N658" s="62" t="s">
        <v>373</v>
      </c>
      <c r="O658" s="62" t="s">
        <v>461</v>
      </c>
      <c r="P658" s="81">
        <v>40974</v>
      </c>
      <c r="Q658" s="62" t="s">
        <v>151</v>
      </c>
      <c r="R658" s="62" t="s">
        <v>626</v>
      </c>
      <c r="S658" s="62" t="s">
        <v>627</v>
      </c>
      <c r="T658" s="81">
        <v>45108</v>
      </c>
      <c r="U658" s="81">
        <v>45138</v>
      </c>
      <c r="V658" s="62" t="s">
        <v>416</v>
      </c>
      <c r="W658" s="80">
        <v>0.03</v>
      </c>
      <c r="X658" s="82">
        <v>0</v>
      </c>
    </row>
    <row r="659" spans="1:24" s="1" customFormat="1">
      <c r="A659" s="62" t="s">
        <v>593</v>
      </c>
      <c r="B659" s="62" t="s">
        <v>605</v>
      </c>
      <c r="C659" s="62" t="s">
        <v>594</v>
      </c>
      <c r="D659" s="62" t="s">
        <v>595</v>
      </c>
      <c r="E659" s="62" t="s">
        <v>397</v>
      </c>
      <c r="F659" s="62" t="s">
        <v>398</v>
      </c>
      <c r="G659" s="62" t="s">
        <v>399</v>
      </c>
      <c r="H659" s="62" t="s">
        <v>398</v>
      </c>
      <c r="I659" s="62" t="s">
        <v>378</v>
      </c>
      <c r="J659" s="62" t="s">
        <v>653</v>
      </c>
      <c r="K659" s="62" t="s">
        <v>373</v>
      </c>
      <c r="L659" s="62" t="s">
        <v>453</v>
      </c>
      <c r="M659" s="62" t="s">
        <v>454</v>
      </c>
      <c r="N659" s="62" t="s">
        <v>373</v>
      </c>
      <c r="O659" s="62" t="s">
        <v>461</v>
      </c>
      <c r="P659" s="81">
        <v>40974</v>
      </c>
      <c r="Q659" s="62" t="s">
        <v>151</v>
      </c>
      <c r="R659" s="62" t="s">
        <v>626</v>
      </c>
      <c r="S659" s="62" t="s">
        <v>627</v>
      </c>
      <c r="T659" s="81">
        <v>45078</v>
      </c>
      <c r="U659" s="81">
        <v>45107</v>
      </c>
      <c r="V659" s="62" t="s">
        <v>261</v>
      </c>
      <c r="W659" s="80">
        <v>0.01</v>
      </c>
      <c r="X659" s="82">
        <v>1</v>
      </c>
    </row>
    <row r="660" spans="1:24" s="1" customFormat="1">
      <c r="A660" s="62" t="s">
        <v>593</v>
      </c>
      <c r="B660" s="62" t="s">
        <v>605</v>
      </c>
      <c r="C660" s="62" t="s">
        <v>594</v>
      </c>
      <c r="D660" s="62" t="s">
        <v>595</v>
      </c>
      <c r="E660" s="62" t="s">
        <v>397</v>
      </c>
      <c r="F660" s="62" t="s">
        <v>398</v>
      </c>
      <c r="G660" s="62" t="s">
        <v>399</v>
      </c>
      <c r="H660" s="62" t="s">
        <v>398</v>
      </c>
      <c r="I660" s="62" t="s">
        <v>378</v>
      </c>
      <c r="J660" s="62" t="s">
        <v>653</v>
      </c>
      <c r="K660" s="62" t="s">
        <v>373</v>
      </c>
      <c r="L660" s="62" t="s">
        <v>453</v>
      </c>
      <c r="M660" s="62" t="s">
        <v>454</v>
      </c>
      <c r="N660" s="62" t="s">
        <v>373</v>
      </c>
      <c r="O660" s="62" t="s">
        <v>462</v>
      </c>
      <c r="P660" s="81">
        <v>40974</v>
      </c>
      <c r="Q660" s="62" t="s">
        <v>152</v>
      </c>
      <c r="R660" s="62" t="s">
        <v>626</v>
      </c>
      <c r="S660" s="62" t="s">
        <v>627</v>
      </c>
      <c r="T660" s="81">
        <v>45231</v>
      </c>
      <c r="U660" s="81">
        <v>45260</v>
      </c>
      <c r="V660" s="62" t="s">
        <v>194</v>
      </c>
      <c r="W660" s="80">
        <v>0.2</v>
      </c>
      <c r="X660" s="82">
        <v>16</v>
      </c>
    </row>
    <row r="661" spans="1:24" s="1" customFormat="1">
      <c r="A661" s="62" t="s">
        <v>593</v>
      </c>
      <c r="B661" s="62" t="s">
        <v>605</v>
      </c>
      <c r="C661" s="62" t="s">
        <v>594</v>
      </c>
      <c r="D661" s="62" t="s">
        <v>595</v>
      </c>
      <c r="E661" s="62" t="s">
        <v>397</v>
      </c>
      <c r="F661" s="62" t="s">
        <v>398</v>
      </c>
      <c r="G661" s="62" t="s">
        <v>399</v>
      </c>
      <c r="H661" s="62" t="s">
        <v>398</v>
      </c>
      <c r="I661" s="62" t="s">
        <v>378</v>
      </c>
      <c r="J661" s="62" t="s">
        <v>653</v>
      </c>
      <c r="K661" s="62" t="s">
        <v>373</v>
      </c>
      <c r="L661" s="62" t="s">
        <v>453</v>
      </c>
      <c r="M661" s="62" t="s">
        <v>454</v>
      </c>
      <c r="N661" s="62" t="s">
        <v>373</v>
      </c>
      <c r="O661" s="62" t="s">
        <v>462</v>
      </c>
      <c r="P661" s="81">
        <v>40974</v>
      </c>
      <c r="Q661" s="62" t="s">
        <v>152</v>
      </c>
      <c r="R661" s="62" t="s">
        <v>626</v>
      </c>
      <c r="S661" s="62" t="s">
        <v>627</v>
      </c>
      <c r="T661" s="81">
        <v>45231</v>
      </c>
      <c r="U661" s="81">
        <v>45260</v>
      </c>
      <c r="V661" s="62" t="s">
        <v>195</v>
      </c>
      <c r="W661" s="80">
        <v>0.01</v>
      </c>
      <c r="X661" s="82">
        <v>2</v>
      </c>
    </row>
    <row r="662" spans="1:24" s="1" customFormat="1">
      <c r="A662" s="62" t="s">
        <v>593</v>
      </c>
      <c r="B662" s="62" t="s">
        <v>605</v>
      </c>
      <c r="C662" s="62" t="s">
        <v>594</v>
      </c>
      <c r="D662" s="62" t="s">
        <v>595</v>
      </c>
      <c r="E662" s="62" t="s">
        <v>397</v>
      </c>
      <c r="F662" s="62" t="s">
        <v>398</v>
      </c>
      <c r="G662" s="62" t="s">
        <v>399</v>
      </c>
      <c r="H662" s="62" t="s">
        <v>398</v>
      </c>
      <c r="I662" s="62" t="s">
        <v>378</v>
      </c>
      <c r="J662" s="62" t="s">
        <v>653</v>
      </c>
      <c r="K662" s="62" t="s">
        <v>373</v>
      </c>
      <c r="L662" s="62" t="s">
        <v>453</v>
      </c>
      <c r="M662" s="62" t="s">
        <v>454</v>
      </c>
      <c r="N662" s="62" t="s">
        <v>373</v>
      </c>
      <c r="O662" s="62" t="s">
        <v>462</v>
      </c>
      <c r="P662" s="81">
        <v>40974</v>
      </c>
      <c r="Q662" s="62" t="s">
        <v>152</v>
      </c>
      <c r="R662" s="62" t="s">
        <v>626</v>
      </c>
      <c r="S662" s="62" t="s">
        <v>627</v>
      </c>
      <c r="T662" s="81">
        <v>45231</v>
      </c>
      <c r="U662" s="81">
        <v>45260</v>
      </c>
      <c r="V662" s="62" t="s">
        <v>192</v>
      </c>
      <c r="W662" s="80">
        <v>0.65</v>
      </c>
      <c r="X662" s="82">
        <v>150</v>
      </c>
    </row>
    <row r="663" spans="1:24" s="1" customFormat="1">
      <c r="A663" s="62" t="s">
        <v>593</v>
      </c>
      <c r="B663" s="62" t="s">
        <v>605</v>
      </c>
      <c r="C663" s="62" t="s">
        <v>594</v>
      </c>
      <c r="D663" s="62" t="s">
        <v>595</v>
      </c>
      <c r="E663" s="62" t="s">
        <v>397</v>
      </c>
      <c r="F663" s="62" t="s">
        <v>398</v>
      </c>
      <c r="G663" s="62" t="s">
        <v>399</v>
      </c>
      <c r="H663" s="62" t="s">
        <v>398</v>
      </c>
      <c r="I663" s="62" t="s">
        <v>378</v>
      </c>
      <c r="J663" s="62" t="s">
        <v>653</v>
      </c>
      <c r="K663" s="62" t="s">
        <v>373</v>
      </c>
      <c r="L663" s="62" t="s">
        <v>453</v>
      </c>
      <c r="M663" s="62" t="s">
        <v>454</v>
      </c>
      <c r="N663" s="62" t="s">
        <v>373</v>
      </c>
      <c r="O663" s="62" t="s">
        <v>462</v>
      </c>
      <c r="P663" s="81">
        <v>40974</v>
      </c>
      <c r="Q663" s="62" t="s">
        <v>152</v>
      </c>
      <c r="R663" s="62" t="s">
        <v>626</v>
      </c>
      <c r="S663" s="62" t="s">
        <v>627</v>
      </c>
      <c r="T663" s="81">
        <v>45231</v>
      </c>
      <c r="U663" s="81">
        <v>45260</v>
      </c>
      <c r="V663" s="62" t="s">
        <v>193</v>
      </c>
      <c r="W663" s="80">
        <v>0.22</v>
      </c>
      <c r="X663" s="82">
        <v>20</v>
      </c>
    </row>
    <row r="664" spans="1:24" s="1" customFormat="1">
      <c r="A664" s="62" t="s">
        <v>593</v>
      </c>
      <c r="B664" s="62" t="s">
        <v>605</v>
      </c>
      <c r="C664" s="62" t="s">
        <v>594</v>
      </c>
      <c r="D664" s="62" t="s">
        <v>595</v>
      </c>
      <c r="E664" s="62" t="s">
        <v>397</v>
      </c>
      <c r="F664" s="62" t="s">
        <v>398</v>
      </c>
      <c r="G664" s="62" t="s">
        <v>399</v>
      </c>
      <c r="H664" s="62" t="s">
        <v>398</v>
      </c>
      <c r="I664" s="62" t="s">
        <v>378</v>
      </c>
      <c r="J664" s="62" t="s">
        <v>653</v>
      </c>
      <c r="K664" s="62" t="s">
        <v>373</v>
      </c>
      <c r="L664" s="62" t="s">
        <v>453</v>
      </c>
      <c r="M664" s="62" t="s">
        <v>454</v>
      </c>
      <c r="N664" s="62" t="s">
        <v>373</v>
      </c>
      <c r="O664" s="62" t="s">
        <v>462</v>
      </c>
      <c r="P664" s="81">
        <v>40974</v>
      </c>
      <c r="Q664" s="62" t="s">
        <v>152</v>
      </c>
      <c r="R664" s="62" t="s">
        <v>626</v>
      </c>
      <c r="S664" s="62" t="s">
        <v>627</v>
      </c>
      <c r="T664" s="81">
        <v>45200</v>
      </c>
      <c r="U664" s="81">
        <v>45230</v>
      </c>
      <c r="V664" s="62" t="s">
        <v>414</v>
      </c>
      <c r="W664" s="80">
        <v>0.03</v>
      </c>
      <c r="X664" s="82">
        <v>3</v>
      </c>
    </row>
    <row r="665" spans="1:24" s="1" customFormat="1">
      <c r="A665" s="62" t="s">
        <v>593</v>
      </c>
      <c r="B665" s="62" t="s">
        <v>605</v>
      </c>
      <c r="C665" s="62" t="s">
        <v>594</v>
      </c>
      <c r="D665" s="62" t="s">
        <v>595</v>
      </c>
      <c r="E665" s="62" t="s">
        <v>397</v>
      </c>
      <c r="F665" s="62" t="s">
        <v>398</v>
      </c>
      <c r="G665" s="62" t="s">
        <v>399</v>
      </c>
      <c r="H665" s="62" t="s">
        <v>398</v>
      </c>
      <c r="I665" s="62" t="s">
        <v>378</v>
      </c>
      <c r="J665" s="62" t="s">
        <v>653</v>
      </c>
      <c r="K665" s="62" t="s">
        <v>373</v>
      </c>
      <c r="L665" s="62" t="s">
        <v>453</v>
      </c>
      <c r="M665" s="62" t="s">
        <v>454</v>
      </c>
      <c r="N665" s="62" t="s">
        <v>373</v>
      </c>
      <c r="O665" s="62" t="s">
        <v>462</v>
      </c>
      <c r="P665" s="81">
        <v>40974</v>
      </c>
      <c r="Q665" s="62" t="s">
        <v>152</v>
      </c>
      <c r="R665" s="62" t="s">
        <v>626</v>
      </c>
      <c r="S665" s="62" t="s">
        <v>627</v>
      </c>
      <c r="T665" s="81">
        <v>45139</v>
      </c>
      <c r="U665" s="81">
        <v>45169</v>
      </c>
      <c r="V665" s="62" t="s">
        <v>416</v>
      </c>
      <c r="W665" s="80">
        <v>0.02</v>
      </c>
      <c r="X665" s="82">
        <v>1</v>
      </c>
    </row>
    <row r="666" spans="1:24" s="1" customFormat="1">
      <c r="A666" s="62" t="s">
        <v>593</v>
      </c>
      <c r="B666" s="62" t="s">
        <v>605</v>
      </c>
      <c r="C666" s="62" t="s">
        <v>594</v>
      </c>
      <c r="D666" s="62" t="s">
        <v>595</v>
      </c>
      <c r="E666" s="62" t="s">
        <v>397</v>
      </c>
      <c r="F666" s="62" t="s">
        <v>398</v>
      </c>
      <c r="G666" s="62" t="s">
        <v>399</v>
      </c>
      <c r="H666" s="62" t="s">
        <v>398</v>
      </c>
      <c r="I666" s="62" t="s">
        <v>378</v>
      </c>
      <c r="J666" s="62" t="s">
        <v>653</v>
      </c>
      <c r="K666" s="62" t="s">
        <v>373</v>
      </c>
      <c r="L666" s="62" t="s">
        <v>453</v>
      </c>
      <c r="M666" s="62" t="s">
        <v>454</v>
      </c>
      <c r="N666" s="62" t="s">
        <v>373</v>
      </c>
      <c r="O666" s="62" t="s">
        <v>462</v>
      </c>
      <c r="P666" s="81">
        <v>40974</v>
      </c>
      <c r="Q666" s="62" t="s">
        <v>152</v>
      </c>
      <c r="R666" s="62" t="s">
        <v>626</v>
      </c>
      <c r="S666" s="62" t="s">
        <v>627</v>
      </c>
      <c r="T666" s="81">
        <v>45108</v>
      </c>
      <c r="U666" s="81">
        <v>45138</v>
      </c>
      <c r="V666" s="62" t="s">
        <v>261</v>
      </c>
      <c r="W666" s="80">
        <v>0.01</v>
      </c>
      <c r="X666" s="82">
        <v>1</v>
      </c>
    </row>
    <row r="667" spans="1:24" s="1" customFormat="1">
      <c r="A667" s="62" t="s">
        <v>593</v>
      </c>
      <c r="B667" s="62" t="s">
        <v>605</v>
      </c>
      <c r="C667" s="62" t="s">
        <v>594</v>
      </c>
      <c r="D667" s="62" t="s">
        <v>595</v>
      </c>
      <c r="E667" s="62" t="s">
        <v>397</v>
      </c>
      <c r="F667" s="62" t="s">
        <v>398</v>
      </c>
      <c r="G667" s="62" t="s">
        <v>399</v>
      </c>
      <c r="H667" s="62" t="s">
        <v>398</v>
      </c>
      <c r="I667" s="62" t="s">
        <v>378</v>
      </c>
      <c r="J667" s="62" t="s">
        <v>653</v>
      </c>
      <c r="K667" s="62" t="s">
        <v>373</v>
      </c>
      <c r="L667" s="62" t="s">
        <v>453</v>
      </c>
      <c r="M667" s="62" t="s">
        <v>454</v>
      </c>
      <c r="N667" s="62" t="s">
        <v>373</v>
      </c>
      <c r="O667" s="62" t="s">
        <v>462</v>
      </c>
      <c r="P667" s="81">
        <v>40974</v>
      </c>
      <c r="Q667" s="62" t="s">
        <v>152</v>
      </c>
      <c r="R667" s="62" t="s">
        <v>626</v>
      </c>
      <c r="S667" s="62" t="s">
        <v>627</v>
      </c>
      <c r="T667" s="81">
        <v>45078</v>
      </c>
      <c r="U667" s="81">
        <v>45107</v>
      </c>
      <c r="V667" s="62" t="s">
        <v>416</v>
      </c>
      <c r="W667" s="80">
        <v>0.02</v>
      </c>
      <c r="X667" s="82">
        <v>1</v>
      </c>
    </row>
    <row r="668" spans="1:24" s="1" customFormat="1">
      <c r="A668" s="62" t="s">
        <v>593</v>
      </c>
      <c r="B668" s="62" t="s">
        <v>605</v>
      </c>
      <c r="C668" s="62" t="s">
        <v>594</v>
      </c>
      <c r="D668" s="62" t="s">
        <v>595</v>
      </c>
      <c r="E668" s="62" t="s">
        <v>397</v>
      </c>
      <c r="F668" s="62" t="s">
        <v>398</v>
      </c>
      <c r="G668" s="62" t="s">
        <v>399</v>
      </c>
      <c r="H668" s="62" t="s">
        <v>398</v>
      </c>
      <c r="I668" s="62" t="s">
        <v>378</v>
      </c>
      <c r="J668" s="62" t="s">
        <v>653</v>
      </c>
      <c r="K668" s="62" t="s">
        <v>373</v>
      </c>
      <c r="L668" s="62" t="s">
        <v>453</v>
      </c>
      <c r="M668" s="62" t="s">
        <v>454</v>
      </c>
      <c r="N668" s="62" t="s">
        <v>373</v>
      </c>
      <c r="O668" s="62" t="s">
        <v>374</v>
      </c>
      <c r="P668" s="81">
        <v>40974</v>
      </c>
      <c r="Q668" s="62" t="s">
        <v>153</v>
      </c>
      <c r="R668" s="62" t="s">
        <v>626</v>
      </c>
      <c r="S668" s="62" t="s">
        <v>627</v>
      </c>
      <c r="T668" s="81">
        <v>45231</v>
      </c>
      <c r="U668" s="81">
        <v>45260</v>
      </c>
      <c r="V668" s="62" t="s">
        <v>194</v>
      </c>
      <c r="W668" s="80">
        <v>0.12</v>
      </c>
      <c r="X668" s="82">
        <v>9</v>
      </c>
    </row>
    <row r="669" spans="1:24" s="1" customFormat="1">
      <c r="A669" s="62" t="s">
        <v>593</v>
      </c>
      <c r="B669" s="62" t="s">
        <v>605</v>
      </c>
      <c r="C669" s="62" t="s">
        <v>594</v>
      </c>
      <c r="D669" s="62" t="s">
        <v>595</v>
      </c>
      <c r="E669" s="62" t="s">
        <v>397</v>
      </c>
      <c r="F669" s="62" t="s">
        <v>398</v>
      </c>
      <c r="G669" s="62" t="s">
        <v>399</v>
      </c>
      <c r="H669" s="62" t="s">
        <v>398</v>
      </c>
      <c r="I669" s="62" t="s">
        <v>378</v>
      </c>
      <c r="J669" s="62" t="s">
        <v>653</v>
      </c>
      <c r="K669" s="62" t="s">
        <v>373</v>
      </c>
      <c r="L669" s="62" t="s">
        <v>453</v>
      </c>
      <c r="M669" s="62" t="s">
        <v>454</v>
      </c>
      <c r="N669" s="62" t="s">
        <v>373</v>
      </c>
      <c r="O669" s="62" t="s">
        <v>374</v>
      </c>
      <c r="P669" s="81">
        <v>40974</v>
      </c>
      <c r="Q669" s="62" t="s">
        <v>153</v>
      </c>
      <c r="R669" s="62" t="s">
        <v>626</v>
      </c>
      <c r="S669" s="62" t="s">
        <v>627</v>
      </c>
      <c r="T669" s="81">
        <v>45231</v>
      </c>
      <c r="U669" s="81">
        <v>45260</v>
      </c>
      <c r="V669" s="62" t="s">
        <v>195</v>
      </c>
      <c r="W669" s="80">
        <v>0.01</v>
      </c>
      <c r="X669" s="82">
        <v>1</v>
      </c>
    </row>
    <row r="670" spans="1:24" s="1" customFormat="1">
      <c r="A670" s="62" t="s">
        <v>593</v>
      </c>
      <c r="B670" s="62" t="s">
        <v>605</v>
      </c>
      <c r="C670" s="62" t="s">
        <v>594</v>
      </c>
      <c r="D670" s="62" t="s">
        <v>595</v>
      </c>
      <c r="E670" s="62" t="s">
        <v>397</v>
      </c>
      <c r="F670" s="62" t="s">
        <v>398</v>
      </c>
      <c r="G670" s="62" t="s">
        <v>399</v>
      </c>
      <c r="H670" s="62" t="s">
        <v>398</v>
      </c>
      <c r="I670" s="62" t="s">
        <v>378</v>
      </c>
      <c r="J670" s="62" t="s">
        <v>653</v>
      </c>
      <c r="K670" s="62" t="s">
        <v>373</v>
      </c>
      <c r="L670" s="62" t="s">
        <v>453</v>
      </c>
      <c r="M670" s="62" t="s">
        <v>454</v>
      </c>
      <c r="N670" s="62" t="s">
        <v>373</v>
      </c>
      <c r="O670" s="62" t="s">
        <v>374</v>
      </c>
      <c r="P670" s="81">
        <v>40974</v>
      </c>
      <c r="Q670" s="62" t="s">
        <v>153</v>
      </c>
      <c r="R670" s="62" t="s">
        <v>626</v>
      </c>
      <c r="S670" s="62" t="s">
        <v>627</v>
      </c>
      <c r="T670" s="81">
        <v>45231</v>
      </c>
      <c r="U670" s="81">
        <v>45260</v>
      </c>
      <c r="V670" s="62" t="s">
        <v>192</v>
      </c>
      <c r="W670" s="80">
        <v>0.49</v>
      </c>
      <c r="X670" s="82">
        <v>118</v>
      </c>
    </row>
    <row r="671" spans="1:24" s="1" customFormat="1">
      <c r="A671" s="62" t="s">
        <v>593</v>
      </c>
      <c r="B671" s="62" t="s">
        <v>605</v>
      </c>
      <c r="C671" s="62" t="s">
        <v>594</v>
      </c>
      <c r="D671" s="62" t="s">
        <v>595</v>
      </c>
      <c r="E671" s="62" t="s">
        <v>397</v>
      </c>
      <c r="F671" s="62" t="s">
        <v>398</v>
      </c>
      <c r="G671" s="62" t="s">
        <v>399</v>
      </c>
      <c r="H671" s="62" t="s">
        <v>398</v>
      </c>
      <c r="I671" s="62" t="s">
        <v>378</v>
      </c>
      <c r="J671" s="62" t="s">
        <v>653</v>
      </c>
      <c r="K671" s="62" t="s">
        <v>373</v>
      </c>
      <c r="L671" s="62" t="s">
        <v>453</v>
      </c>
      <c r="M671" s="62" t="s">
        <v>454</v>
      </c>
      <c r="N671" s="62" t="s">
        <v>373</v>
      </c>
      <c r="O671" s="62" t="s">
        <v>374</v>
      </c>
      <c r="P671" s="81">
        <v>40974</v>
      </c>
      <c r="Q671" s="62" t="s">
        <v>153</v>
      </c>
      <c r="R671" s="62" t="s">
        <v>626</v>
      </c>
      <c r="S671" s="62" t="s">
        <v>627</v>
      </c>
      <c r="T671" s="81">
        <v>45231</v>
      </c>
      <c r="U671" s="81">
        <v>45260</v>
      </c>
      <c r="V671" s="62" t="s">
        <v>193</v>
      </c>
      <c r="W671" s="80">
        <v>0.01</v>
      </c>
      <c r="X671" s="82">
        <v>2</v>
      </c>
    </row>
    <row r="672" spans="1:24" s="1" customFormat="1">
      <c r="A672" s="62" t="s">
        <v>593</v>
      </c>
      <c r="B672" s="62" t="s">
        <v>605</v>
      </c>
      <c r="C672" s="62" t="s">
        <v>594</v>
      </c>
      <c r="D672" s="62" t="s">
        <v>595</v>
      </c>
      <c r="E672" s="62" t="s">
        <v>397</v>
      </c>
      <c r="F672" s="62" t="s">
        <v>398</v>
      </c>
      <c r="G672" s="62" t="s">
        <v>399</v>
      </c>
      <c r="H672" s="62" t="s">
        <v>398</v>
      </c>
      <c r="I672" s="62" t="s">
        <v>378</v>
      </c>
      <c r="J672" s="62" t="s">
        <v>653</v>
      </c>
      <c r="K672" s="62" t="s">
        <v>373</v>
      </c>
      <c r="L672" s="62" t="s">
        <v>453</v>
      </c>
      <c r="M672" s="62" t="s">
        <v>454</v>
      </c>
      <c r="N672" s="62" t="s">
        <v>373</v>
      </c>
      <c r="O672" s="62" t="s">
        <v>374</v>
      </c>
      <c r="P672" s="81">
        <v>40974</v>
      </c>
      <c r="Q672" s="62" t="s">
        <v>153</v>
      </c>
      <c r="R672" s="62" t="s">
        <v>626</v>
      </c>
      <c r="S672" s="62" t="s">
        <v>627</v>
      </c>
      <c r="T672" s="81">
        <v>45200</v>
      </c>
      <c r="U672" s="81">
        <v>45230</v>
      </c>
      <c r="V672" s="62" t="s">
        <v>220</v>
      </c>
      <c r="W672" s="80">
        <v>0.01</v>
      </c>
      <c r="X672" s="82">
        <v>1</v>
      </c>
    </row>
    <row r="673" spans="1:24" s="1" customFormat="1">
      <c r="A673" s="62" t="s">
        <v>593</v>
      </c>
      <c r="B673" s="62" t="s">
        <v>605</v>
      </c>
      <c r="C673" s="62" t="s">
        <v>594</v>
      </c>
      <c r="D673" s="62" t="s">
        <v>595</v>
      </c>
      <c r="E673" s="62" t="s">
        <v>397</v>
      </c>
      <c r="F673" s="62" t="s">
        <v>398</v>
      </c>
      <c r="G673" s="62" t="s">
        <v>399</v>
      </c>
      <c r="H673" s="62" t="s">
        <v>398</v>
      </c>
      <c r="I673" s="62" t="s">
        <v>378</v>
      </c>
      <c r="J673" s="62" t="s">
        <v>653</v>
      </c>
      <c r="K673" s="62" t="s">
        <v>373</v>
      </c>
      <c r="L673" s="62" t="s">
        <v>453</v>
      </c>
      <c r="M673" s="62" t="s">
        <v>454</v>
      </c>
      <c r="N673" s="62" t="s">
        <v>373</v>
      </c>
      <c r="O673" s="62" t="s">
        <v>374</v>
      </c>
      <c r="P673" s="81">
        <v>40974</v>
      </c>
      <c r="Q673" s="62" t="s">
        <v>153</v>
      </c>
      <c r="R673" s="62" t="s">
        <v>626</v>
      </c>
      <c r="S673" s="62" t="s">
        <v>627</v>
      </c>
      <c r="T673" s="81">
        <v>45200</v>
      </c>
      <c r="U673" s="81">
        <v>45230</v>
      </c>
      <c r="V673" s="62" t="s">
        <v>414</v>
      </c>
      <c r="W673" s="80">
        <v>0.04</v>
      </c>
      <c r="X673" s="82">
        <v>4</v>
      </c>
    </row>
    <row r="674" spans="1:24" s="1" customFormat="1">
      <c r="A674" s="62" t="s">
        <v>593</v>
      </c>
      <c r="B674" s="62" t="s">
        <v>605</v>
      </c>
      <c r="C674" s="62" t="s">
        <v>594</v>
      </c>
      <c r="D674" s="62" t="s">
        <v>595</v>
      </c>
      <c r="E674" s="62" t="s">
        <v>397</v>
      </c>
      <c r="F674" s="62" t="s">
        <v>398</v>
      </c>
      <c r="G674" s="62" t="s">
        <v>399</v>
      </c>
      <c r="H674" s="62" t="s">
        <v>398</v>
      </c>
      <c r="I674" s="62" t="s">
        <v>378</v>
      </c>
      <c r="J674" s="62" t="s">
        <v>653</v>
      </c>
      <c r="K674" s="62" t="s">
        <v>373</v>
      </c>
      <c r="L674" s="62" t="s">
        <v>453</v>
      </c>
      <c r="M674" s="62" t="s">
        <v>454</v>
      </c>
      <c r="N674" s="62" t="s">
        <v>373</v>
      </c>
      <c r="O674" s="62" t="s">
        <v>463</v>
      </c>
      <c r="P674" s="81">
        <v>40974</v>
      </c>
      <c r="Q674" s="62" t="s">
        <v>154</v>
      </c>
      <c r="R674" s="62" t="s">
        <v>626</v>
      </c>
      <c r="S674" s="62" t="s">
        <v>627</v>
      </c>
      <c r="T674" s="81">
        <v>45231</v>
      </c>
      <c r="U674" s="81">
        <v>45260</v>
      </c>
      <c r="V674" s="62" t="s">
        <v>194</v>
      </c>
      <c r="W674" s="80">
        <v>0.34</v>
      </c>
      <c r="X674" s="82">
        <v>29</v>
      </c>
    </row>
    <row r="675" spans="1:24" s="1" customFormat="1">
      <c r="A675" s="62" t="s">
        <v>593</v>
      </c>
      <c r="B675" s="62" t="s">
        <v>605</v>
      </c>
      <c r="C675" s="62" t="s">
        <v>594</v>
      </c>
      <c r="D675" s="62" t="s">
        <v>595</v>
      </c>
      <c r="E675" s="62" t="s">
        <v>397</v>
      </c>
      <c r="F675" s="62" t="s">
        <v>398</v>
      </c>
      <c r="G675" s="62" t="s">
        <v>399</v>
      </c>
      <c r="H675" s="62" t="s">
        <v>398</v>
      </c>
      <c r="I675" s="62" t="s">
        <v>378</v>
      </c>
      <c r="J675" s="62" t="s">
        <v>653</v>
      </c>
      <c r="K675" s="62" t="s">
        <v>373</v>
      </c>
      <c r="L675" s="62" t="s">
        <v>453</v>
      </c>
      <c r="M675" s="62" t="s">
        <v>454</v>
      </c>
      <c r="N675" s="62" t="s">
        <v>373</v>
      </c>
      <c r="O675" s="62" t="s">
        <v>463</v>
      </c>
      <c r="P675" s="81">
        <v>40974</v>
      </c>
      <c r="Q675" s="62" t="s">
        <v>154</v>
      </c>
      <c r="R675" s="62" t="s">
        <v>626</v>
      </c>
      <c r="S675" s="62" t="s">
        <v>627</v>
      </c>
      <c r="T675" s="81">
        <v>45231</v>
      </c>
      <c r="U675" s="81">
        <v>45260</v>
      </c>
      <c r="V675" s="62" t="s">
        <v>195</v>
      </c>
      <c r="W675" s="80">
        <v>0.08</v>
      </c>
      <c r="X675" s="82">
        <v>16</v>
      </c>
    </row>
    <row r="676" spans="1:24" s="1" customFormat="1">
      <c r="A676" s="62" t="s">
        <v>593</v>
      </c>
      <c r="B676" s="62" t="s">
        <v>605</v>
      </c>
      <c r="C676" s="62" t="s">
        <v>594</v>
      </c>
      <c r="D676" s="62" t="s">
        <v>595</v>
      </c>
      <c r="E676" s="62" t="s">
        <v>397</v>
      </c>
      <c r="F676" s="62" t="s">
        <v>398</v>
      </c>
      <c r="G676" s="62" t="s">
        <v>399</v>
      </c>
      <c r="H676" s="62" t="s">
        <v>398</v>
      </c>
      <c r="I676" s="62" t="s">
        <v>378</v>
      </c>
      <c r="J676" s="62" t="s">
        <v>653</v>
      </c>
      <c r="K676" s="62" t="s">
        <v>373</v>
      </c>
      <c r="L676" s="62" t="s">
        <v>453</v>
      </c>
      <c r="M676" s="62" t="s">
        <v>454</v>
      </c>
      <c r="N676" s="62" t="s">
        <v>373</v>
      </c>
      <c r="O676" s="62" t="s">
        <v>463</v>
      </c>
      <c r="P676" s="81">
        <v>40974</v>
      </c>
      <c r="Q676" s="62" t="s">
        <v>154</v>
      </c>
      <c r="R676" s="62" t="s">
        <v>626</v>
      </c>
      <c r="S676" s="62" t="s">
        <v>627</v>
      </c>
      <c r="T676" s="81">
        <v>45231</v>
      </c>
      <c r="U676" s="81">
        <v>45260</v>
      </c>
      <c r="V676" s="62" t="s">
        <v>192</v>
      </c>
      <c r="W676" s="80">
        <v>6.32</v>
      </c>
      <c r="X676" s="82">
        <v>1474</v>
      </c>
    </row>
    <row r="677" spans="1:24" s="1" customFormat="1">
      <c r="A677" s="62" t="s">
        <v>593</v>
      </c>
      <c r="B677" s="62" t="s">
        <v>605</v>
      </c>
      <c r="C677" s="62" t="s">
        <v>594</v>
      </c>
      <c r="D677" s="62" t="s">
        <v>595</v>
      </c>
      <c r="E677" s="62" t="s">
        <v>397</v>
      </c>
      <c r="F677" s="62" t="s">
        <v>398</v>
      </c>
      <c r="G677" s="62" t="s">
        <v>399</v>
      </c>
      <c r="H677" s="62" t="s">
        <v>398</v>
      </c>
      <c r="I677" s="62" t="s">
        <v>378</v>
      </c>
      <c r="J677" s="62" t="s">
        <v>653</v>
      </c>
      <c r="K677" s="62" t="s">
        <v>373</v>
      </c>
      <c r="L677" s="62" t="s">
        <v>453</v>
      </c>
      <c r="M677" s="62" t="s">
        <v>454</v>
      </c>
      <c r="N677" s="62" t="s">
        <v>373</v>
      </c>
      <c r="O677" s="62" t="s">
        <v>463</v>
      </c>
      <c r="P677" s="81">
        <v>40974</v>
      </c>
      <c r="Q677" s="62" t="s">
        <v>154</v>
      </c>
      <c r="R677" s="62" t="s">
        <v>626</v>
      </c>
      <c r="S677" s="62" t="s">
        <v>627</v>
      </c>
      <c r="T677" s="81">
        <v>45231</v>
      </c>
      <c r="U677" s="81">
        <v>45260</v>
      </c>
      <c r="V677" s="62" t="s">
        <v>193</v>
      </c>
      <c r="W677" s="80">
        <v>0.91</v>
      </c>
      <c r="X677" s="82">
        <v>88</v>
      </c>
    </row>
    <row r="678" spans="1:24" s="1" customFormat="1">
      <c r="A678" s="62" t="s">
        <v>593</v>
      </c>
      <c r="B678" s="62" t="s">
        <v>605</v>
      </c>
      <c r="C678" s="62" t="s">
        <v>594</v>
      </c>
      <c r="D678" s="62" t="s">
        <v>595</v>
      </c>
      <c r="E678" s="62" t="s">
        <v>397</v>
      </c>
      <c r="F678" s="62" t="s">
        <v>398</v>
      </c>
      <c r="G678" s="62" t="s">
        <v>399</v>
      </c>
      <c r="H678" s="62" t="s">
        <v>398</v>
      </c>
      <c r="I678" s="62" t="s">
        <v>378</v>
      </c>
      <c r="J678" s="62" t="s">
        <v>653</v>
      </c>
      <c r="K678" s="62" t="s">
        <v>373</v>
      </c>
      <c r="L678" s="62" t="s">
        <v>453</v>
      </c>
      <c r="M678" s="62" t="s">
        <v>454</v>
      </c>
      <c r="N678" s="62" t="s">
        <v>373</v>
      </c>
      <c r="O678" s="62" t="s">
        <v>463</v>
      </c>
      <c r="P678" s="81">
        <v>40974</v>
      </c>
      <c r="Q678" s="62" t="s">
        <v>154</v>
      </c>
      <c r="R678" s="62" t="s">
        <v>626</v>
      </c>
      <c r="S678" s="62" t="s">
        <v>627</v>
      </c>
      <c r="T678" s="81">
        <v>45200</v>
      </c>
      <c r="U678" s="81">
        <v>45230</v>
      </c>
      <c r="V678" s="62" t="s">
        <v>220</v>
      </c>
      <c r="W678" s="80">
        <v>0.03</v>
      </c>
      <c r="X678" s="82">
        <v>3</v>
      </c>
    </row>
    <row r="679" spans="1:24" s="1" customFormat="1">
      <c r="A679" s="62" t="s">
        <v>593</v>
      </c>
      <c r="B679" s="62" t="s">
        <v>605</v>
      </c>
      <c r="C679" s="62" t="s">
        <v>594</v>
      </c>
      <c r="D679" s="62" t="s">
        <v>595</v>
      </c>
      <c r="E679" s="62" t="s">
        <v>397</v>
      </c>
      <c r="F679" s="62" t="s">
        <v>398</v>
      </c>
      <c r="G679" s="62" t="s">
        <v>399</v>
      </c>
      <c r="H679" s="62" t="s">
        <v>398</v>
      </c>
      <c r="I679" s="62" t="s">
        <v>378</v>
      </c>
      <c r="J679" s="62" t="s">
        <v>653</v>
      </c>
      <c r="K679" s="62" t="s">
        <v>373</v>
      </c>
      <c r="L679" s="62" t="s">
        <v>453</v>
      </c>
      <c r="M679" s="62" t="s">
        <v>454</v>
      </c>
      <c r="N679" s="62" t="s">
        <v>373</v>
      </c>
      <c r="O679" s="62" t="s">
        <v>463</v>
      </c>
      <c r="P679" s="81">
        <v>40974</v>
      </c>
      <c r="Q679" s="62" t="s">
        <v>154</v>
      </c>
      <c r="R679" s="62" t="s">
        <v>626</v>
      </c>
      <c r="S679" s="62" t="s">
        <v>627</v>
      </c>
      <c r="T679" s="81">
        <v>45200</v>
      </c>
      <c r="U679" s="81">
        <v>45230</v>
      </c>
      <c r="V679" s="62" t="s">
        <v>414</v>
      </c>
      <c r="W679" s="80">
        <v>0.06</v>
      </c>
      <c r="X679" s="82">
        <v>8</v>
      </c>
    </row>
    <row r="680" spans="1:24" s="1" customFormat="1">
      <c r="A680" s="62" t="s">
        <v>593</v>
      </c>
      <c r="B680" s="62" t="s">
        <v>605</v>
      </c>
      <c r="C680" s="62" t="s">
        <v>594</v>
      </c>
      <c r="D680" s="62" t="s">
        <v>595</v>
      </c>
      <c r="E680" s="62" t="s">
        <v>397</v>
      </c>
      <c r="F680" s="62" t="s">
        <v>398</v>
      </c>
      <c r="G680" s="62" t="s">
        <v>399</v>
      </c>
      <c r="H680" s="62" t="s">
        <v>398</v>
      </c>
      <c r="I680" s="62" t="s">
        <v>378</v>
      </c>
      <c r="J680" s="62" t="s">
        <v>653</v>
      </c>
      <c r="K680" s="62" t="s">
        <v>373</v>
      </c>
      <c r="L680" s="62" t="s">
        <v>453</v>
      </c>
      <c r="M680" s="62" t="s">
        <v>454</v>
      </c>
      <c r="N680" s="62" t="s">
        <v>373</v>
      </c>
      <c r="O680" s="62" t="s">
        <v>463</v>
      </c>
      <c r="P680" s="81">
        <v>40974</v>
      </c>
      <c r="Q680" s="62" t="s">
        <v>154</v>
      </c>
      <c r="R680" s="62" t="s">
        <v>626</v>
      </c>
      <c r="S680" s="62" t="s">
        <v>627</v>
      </c>
      <c r="T680" s="81">
        <v>45139</v>
      </c>
      <c r="U680" s="81">
        <v>45169</v>
      </c>
      <c r="V680" s="62" t="s">
        <v>416</v>
      </c>
      <c r="W680" s="80">
        <v>7.0000000000000007E-2</v>
      </c>
      <c r="X680" s="82">
        <v>4</v>
      </c>
    </row>
    <row r="681" spans="1:24" s="1" customFormat="1">
      <c r="A681" s="62" t="s">
        <v>593</v>
      </c>
      <c r="B681" s="62" t="s">
        <v>605</v>
      </c>
      <c r="C681" s="62" t="s">
        <v>594</v>
      </c>
      <c r="D681" s="62" t="s">
        <v>595</v>
      </c>
      <c r="E681" s="62" t="s">
        <v>397</v>
      </c>
      <c r="F681" s="62" t="s">
        <v>398</v>
      </c>
      <c r="G681" s="62" t="s">
        <v>399</v>
      </c>
      <c r="H681" s="62" t="s">
        <v>398</v>
      </c>
      <c r="I681" s="62" t="s">
        <v>378</v>
      </c>
      <c r="J681" s="62" t="s">
        <v>653</v>
      </c>
      <c r="K681" s="62" t="s">
        <v>373</v>
      </c>
      <c r="L681" s="62" t="s">
        <v>453</v>
      </c>
      <c r="M681" s="62" t="s">
        <v>454</v>
      </c>
      <c r="N681" s="62" t="s">
        <v>373</v>
      </c>
      <c r="O681" s="62" t="s">
        <v>463</v>
      </c>
      <c r="P681" s="81">
        <v>40974</v>
      </c>
      <c r="Q681" s="62" t="s">
        <v>154</v>
      </c>
      <c r="R681" s="62" t="s">
        <v>626</v>
      </c>
      <c r="S681" s="62" t="s">
        <v>627</v>
      </c>
      <c r="T681" s="81">
        <v>45108</v>
      </c>
      <c r="U681" s="81">
        <v>45138</v>
      </c>
      <c r="V681" s="62" t="s">
        <v>416</v>
      </c>
      <c r="W681" s="80">
        <v>0.06</v>
      </c>
      <c r="X681" s="82">
        <v>0</v>
      </c>
    </row>
    <row r="682" spans="1:24" s="1" customFormat="1">
      <c r="A682" s="62" t="s">
        <v>593</v>
      </c>
      <c r="B682" s="62" t="s">
        <v>605</v>
      </c>
      <c r="C682" s="62" t="s">
        <v>594</v>
      </c>
      <c r="D682" s="62" t="s">
        <v>595</v>
      </c>
      <c r="E682" s="62" t="s">
        <v>397</v>
      </c>
      <c r="F682" s="62" t="s">
        <v>398</v>
      </c>
      <c r="G682" s="62" t="s">
        <v>399</v>
      </c>
      <c r="H682" s="62" t="s">
        <v>398</v>
      </c>
      <c r="I682" s="62" t="s">
        <v>378</v>
      </c>
      <c r="J682" s="62" t="s">
        <v>653</v>
      </c>
      <c r="K682" s="62" t="s">
        <v>373</v>
      </c>
      <c r="L682" s="62" t="s">
        <v>453</v>
      </c>
      <c r="M682" s="62" t="s">
        <v>454</v>
      </c>
      <c r="N682" s="62" t="s">
        <v>373</v>
      </c>
      <c r="O682" s="62" t="s">
        <v>463</v>
      </c>
      <c r="P682" s="81">
        <v>40974</v>
      </c>
      <c r="Q682" s="62" t="s">
        <v>154</v>
      </c>
      <c r="R682" s="62" t="s">
        <v>626</v>
      </c>
      <c r="S682" s="62" t="s">
        <v>627</v>
      </c>
      <c r="T682" s="81">
        <v>45078</v>
      </c>
      <c r="U682" s="81">
        <v>45107</v>
      </c>
      <c r="V682" s="62" t="s">
        <v>416</v>
      </c>
      <c r="W682" s="80">
        <v>0.04</v>
      </c>
      <c r="X682" s="82">
        <v>2</v>
      </c>
    </row>
    <row r="683" spans="1:24" s="1" customFormat="1">
      <c r="A683" s="62" t="s">
        <v>593</v>
      </c>
      <c r="B683" s="62" t="s">
        <v>605</v>
      </c>
      <c r="C683" s="62" t="s">
        <v>594</v>
      </c>
      <c r="D683" s="62" t="s">
        <v>595</v>
      </c>
      <c r="E683" s="62" t="s">
        <v>397</v>
      </c>
      <c r="F683" s="62" t="s">
        <v>398</v>
      </c>
      <c r="G683" s="62" t="s">
        <v>399</v>
      </c>
      <c r="H683" s="62" t="s">
        <v>398</v>
      </c>
      <c r="I683" s="62" t="s">
        <v>378</v>
      </c>
      <c r="J683" s="62" t="s">
        <v>653</v>
      </c>
      <c r="K683" s="62" t="s">
        <v>373</v>
      </c>
      <c r="L683" s="62" t="s">
        <v>453</v>
      </c>
      <c r="M683" s="62" t="s">
        <v>454</v>
      </c>
      <c r="N683" s="62" t="s">
        <v>373</v>
      </c>
      <c r="O683" s="62" t="s">
        <v>464</v>
      </c>
      <c r="P683" s="81">
        <v>40974</v>
      </c>
      <c r="Q683" s="62" t="s">
        <v>155</v>
      </c>
      <c r="R683" s="62" t="s">
        <v>626</v>
      </c>
      <c r="S683" s="62" t="s">
        <v>627</v>
      </c>
      <c r="T683" s="81">
        <v>45231</v>
      </c>
      <c r="U683" s="81">
        <v>45260</v>
      </c>
      <c r="V683" s="62" t="s">
        <v>194</v>
      </c>
      <c r="W683" s="80">
        <v>0.06</v>
      </c>
      <c r="X683" s="82">
        <v>5</v>
      </c>
    </row>
    <row r="684" spans="1:24" s="1" customFormat="1">
      <c r="A684" s="62" t="s">
        <v>593</v>
      </c>
      <c r="B684" s="62" t="s">
        <v>605</v>
      </c>
      <c r="C684" s="62" t="s">
        <v>594</v>
      </c>
      <c r="D684" s="62" t="s">
        <v>595</v>
      </c>
      <c r="E684" s="62" t="s">
        <v>397</v>
      </c>
      <c r="F684" s="62" t="s">
        <v>398</v>
      </c>
      <c r="G684" s="62" t="s">
        <v>399</v>
      </c>
      <c r="H684" s="62" t="s">
        <v>398</v>
      </c>
      <c r="I684" s="62" t="s">
        <v>378</v>
      </c>
      <c r="J684" s="62" t="s">
        <v>653</v>
      </c>
      <c r="K684" s="62" t="s">
        <v>373</v>
      </c>
      <c r="L684" s="62" t="s">
        <v>453</v>
      </c>
      <c r="M684" s="62" t="s">
        <v>454</v>
      </c>
      <c r="N684" s="62" t="s">
        <v>373</v>
      </c>
      <c r="O684" s="62" t="s">
        <v>464</v>
      </c>
      <c r="P684" s="81">
        <v>40974</v>
      </c>
      <c r="Q684" s="62" t="s">
        <v>155</v>
      </c>
      <c r="R684" s="62" t="s">
        <v>626</v>
      </c>
      <c r="S684" s="62" t="s">
        <v>627</v>
      </c>
      <c r="T684" s="81">
        <v>45231</v>
      </c>
      <c r="U684" s="81">
        <v>45260</v>
      </c>
      <c r="V684" s="62" t="s">
        <v>195</v>
      </c>
      <c r="W684" s="80">
        <v>0.02</v>
      </c>
      <c r="X684" s="82">
        <v>3</v>
      </c>
    </row>
    <row r="685" spans="1:24" s="1" customFormat="1">
      <c r="A685" s="62" t="s">
        <v>593</v>
      </c>
      <c r="B685" s="62" t="s">
        <v>605</v>
      </c>
      <c r="C685" s="62" t="s">
        <v>594</v>
      </c>
      <c r="D685" s="62" t="s">
        <v>595</v>
      </c>
      <c r="E685" s="62" t="s">
        <v>397</v>
      </c>
      <c r="F685" s="62" t="s">
        <v>398</v>
      </c>
      <c r="G685" s="62" t="s">
        <v>399</v>
      </c>
      <c r="H685" s="62" t="s">
        <v>398</v>
      </c>
      <c r="I685" s="62" t="s">
        <v>378</v>
      </c>
      <c r="J685" s="62" t="s">
        <v>653</v>
      </c>
      <c r="K685" s="62" t="s">
        <v>373</v>
      </c>
      <c r="L685" s="62" t="s">
        <v>453</v>
      </c>
      <c r="M685" s="62" t="s">
        <v>454</v>
      </c>
      <c r="N685" s="62" t="s">
        <v>373</v>
      </c>
      <c r="O685" s="62" t="s">
        <v>464</v>
      </c>
      <c r="P685" s="81">
        <v>40974</v>
      </c>
      <c r="Q685" s="62" t="s">
        <v>155</v>
      </c>
      <c r="R685" s="62" t="s">
        <v>626</v>
      </c>
      <c r="S685" s="62" t="s">
        <v>627</v>
      </c>
      <c r="T685" s="81">
        <v>45231</v>
      </c>
      <c r="U685" s="81">
        <v>45260</v>
      </c>
      <c r="V685" s="62" t="s">
        <v>192</v>
      </c>
      <c r="W685" s="80">
        <v>0.54</v>
      </c>
      <c r="X685" s="82">
        <v>128</v>
      </c>
    </row>
    <row r="686" spans="1:24" s="1" customFormat="1">
      <c r="A686" s="62" t="s">
        <v>593</v>
      </c>
      <c r="B686" s="62" t="s">
        <v>605</v>
      </c>
      <c r="C686" s="62" t="s">
        <v>594</v>
      </c>
      <c r="D686" s="62" t="s">
        <v>595</v>
      </c>
      <c r="E686" s="62" t="s">
        <v>397</v>
      </c>
      <c r="F686" s="62" t="s">
        <v>398</v>
      </c>
      <c r="G686" s="62" t="s">
        <v>399</v>
      </c>
      <c r="H686" s="62" t="s">
        <v>398</v>
      </c>
      <c r="I686" s="62" t="s">
        <v>378</v>
      </c>
      <c r="J686" s="62" t="s">
        <v>653</v>
      </c>
      <c r="K686" s="62" t="s">
        <v>373</v>
      </c>
      <c r="L686" s="62" t="s">
        <v>453</v>
      </c>
      <c r="M686" s="62" t="s">
        <v>454</v>
      </c>
      <c r="N686" s="62" t="s">
        <v>373</v>
      </c>
      <c r="O686" s="62" t="s">
        <v>464</v>
      </c>
      <c r="P686" s="81">
        <v>40974</v>
      </c>
      <c r="Q686" s="62" t="s">
        <v>155</v>
      </c>
      <c r="R686" s="62" t="s">
        <v>626</v>
      </c>
      <c r="S686" s="62" t="s">
        <v>627</v>
      </c>
      <c r="T686" s="81">
        <v>45231</v>
      </c>
      <c r="U686" s="81">
        <v>45260</v>
      </c>
      <c r="V686" s="62" t="s">
        <v>418</v>
      </c>
      <c r="W686" s="80">
        <v>0.02</v>
      </c>
      <c r="X686" s="82">
        <v>1</v>
      </c>
    </row>
    <row r="687" spans="1:24" s="1" customFormat="1">
      <c r="A687" s="62" t="s">
        <v>593</v>
      </c>
      <c r="B687" s="62" t="s">
        <v>605</v>
      </c>
      <c r="C687" s="62" t="s">
        <v>594</v>
      </c>
      <c r="D687" s="62" t="s">
        <v>595</v>
      </c>
      <c r="E687" s="62" t="s">
        <v>397</v>
      </c>
      <c r="F687" s="62" t="s">
        <v>398</v>
      </c>
      <c r="G687" s="62" t="s">
        <v>399</v>
      </c>
      <c r="H687" s="62" t="s">
        <v>398</v>
      </c>
      <c r="I687" s="62" t="s">
        <v>378</v>
      </c>
      <c r="J687" s="62" t="s">
        <v>653</v>
      </c>
      <c r="K687" s="62" t="s">
        <v>373</v>
      </c>
      <c r="L687" s="62" t="s">
        <v>453</v>
      </c>
      <c r="M687" s="62" t="s">
        <v>454</v>
      </c>
      <c r="N687" s="62" t="s">
        <v>373</v>
      </c>
      <c r="O687" s="62" t="s">
        <v>464</v>
      </c>
      <c r="P687" s="81">
        <v>40974</v>
      </c>
      <c r="Q687" s="62" t="s">
        <v>155</v>
      </c>
      <c r="R687" s="62" t="s">
        <v>626</v>
      </c>
      <c r="S687" s="62" t="s">
        <v>627</v>
      </c>
      <c r="T687" s="81">
        <v>45231</v>
      </c>
      <c r="U687" s="81">
        <v>45260</v>
      </c>
      <c r="V687" s="62" t="s">
        <v>193</v>
      </c>
      <c r="W687" s="80">
        <v>0.02</v>
      </c>
      <c r="X687" s="82">
        <v>4</v>
      </c>
    </row>
    <row r="688" spans="1:24" s="1" customFormat="1">
      <c r="A688" s="62" t="s">
        <v>593</v>
      </c>
      <c r="B688" s="62" t="s">
        <v>605</v>
      </c>
      <c r="C688" s="62" t="s">
        <v>594</v>
      </c>
      <c r="D688" s="62" t="s">
        <v>595</v>
      </c>
      <c r="E688" s="62" t="s">
        <v>397</v>
      </c>
      <c r="F688" s="62" t="s">
        <v>398</v>
      </c>
      <c r="G688" s="62" t="s">
        <v>399</v>
      </c>
      <c r="H688" s="62" t="s">
        <v>398</v>
      </c>
      <c r="I688" s="62" t="s">
        <v>378</v>
      </c>
      <c r="J688" s="62" t="s">
        <v>653</v>
      </c>
      <c r="K688" s="62" t="s">
        <v>373</v>
      </c>
      <c r="L688" s="62" t="s">
        <v>453</v>
      </c>
      <c r="M688" s="62" t="s">
        <v>454</v>
      </c>
      <c r="N688" s="62" t="s">
        <v>373</v>
      </c>
      <c r="O688" s="62" t="s">
        <v>464</v>
      </c>
      <c r="P688" s="81">
        <v>40974</v>
      </c>
      <c r="Q688" s="62" t="s">
        <v>155</v>
      </c>
      <c r="R688" s="62" t="s">
        <v>626</v>
      </c>
      <c r="S688" s="62" t="s">
        <v>627</v>
      </c>
      <c r="T688" s="81">
        <v>45200</v>
      </c>
      <c r="U688" s="81">
        <v>45230</v>
      </c>
      <c r="V688" s="62" t="s">
        <v>220</v>
      </c>
      <c r="W688" s="80">
        <v>0.01</v>
      </c>
      <c r="X688" s="82">
        <v>1</v>
      </c>
    </row>
    <row r="689" spans="1:24" s="1" customFormat="1">
      <c r="A689" s="62" t="s">
        <v>593</v>
      </c>
      <c r="B689" s="62" t="s">
        <v>605</v>
      </c>
      <c r="C689" s="62" t="s">
        <v>594</v>
      </c>
      <c r="D689" s="62" t="s">
        <v>595</v>
      </c>
      <c r="E689" s="62" t="s">
        <v>397</v>
      </c>
      <c r="F689" s="62" t="s">
        <v>398</v>
      </c>
      <c r="G689" s="62" t="s">
        <v>399</v>
      </c>
      <c r="H689" s="62" t="s">
        <v>398</v>
      </c>
      <c r="I689" s="62" t="s">
        <v>378</v>
      </c>
      <c r="J689" s="62" t="s">
        <v>653</v>
      </c>
      <c r="K689" s="62" t="s">
        <v>373</v>
      </c>
      <c r="L689" s="62" t="s">
        <v>453</v>
      </c>
      <c r="M689" s="62" t="s">
        <v>454</v>
      </c>
      <c r="N689" s="62" t="s">
        <v>373</v>
      </c>
      <c r="O689" s="62" t="s">
        <v>464</v>
      </c>
      <c r="P689" s="81">
        <v>40974</v>
      </c>
      <c r="Q689" s="62" t="s">
        <v>155</v>
      </c>
      <c r="R689" s="62" t="s">
        <v>626</v>
      </c>
      <c r="S689" s="62" t="s">
        <v>627</v>
      </c>
      <c r="T689" s="81">
        <v>45200</v>
      </c>
      <c r="U689" s="81">
        <v>45230</v>
      </c>
      <c r="V689" s="62" t="s">
        <v>414</v>
      </c>
      <c r="W689" s="80">
        <v>0.01</v>
      </c>
      <c r="X689" s="82">
        <v>2</v>
      </c>
    </row>
    <row r="690" spans="1:24" s="1" customFormat="1">
      <c r="A690" s="62" t="s">
        <v>593</v>
      </c>
      <c r="B690" s="62" t="s">
        <v>605</v>
      </c>
      <c r="C690" s="62" t="s">
        <v>594</v>
      </c>
      <c r="D690" s="62" t="s">
        <v>595</v>
      </c>
      <c r="E690" s="62" t="s">
        <v>419</v>
      </c>
      <c r="F690" s="62" t="s">
        <v>661</v>
      </c>
      <c r="G690" s="62" t="s">
        <v>377</v>
      </c>
      <c r="H690" s="62" t="s">
        <v>621</v>
      </c>
      <c r="I690" s="62" t="s">
        <v>378</v>
      </c>
      <c r="J690" s="62" t="s">
        <v>653</v>
      </c>
      <c r="K690" s="62" t="s">
        <v>662</v>
      </c>
      <c r="L690" s="62" t="s">
        <v>426</v>
      </c>
      <c r="M690" s="62" t="s">
        <v>427</v>
      </c>
      <c r="N690" s="62" t="s">
        <v>662</v>
      </c>
      <c r="O690" s="62" t="s">
        <v>436</v>
      </c>
      <c r="P690" s="81">
        <v>40246</v>
      </c>
      <c r="Q690" s="62" t="s">
        <v>88</v>
      </c>
      <c r="R690" s="62" t="s">
        <v>626</v>
      </c>
      <c r="S690" s="62" t="s">
        <v>627</v>
      </c>
      <c r="T690" s="81">
        <v>45231</v>
      </c>
      <c r="U690" s="81">
        <v>45260</v>
      </c>
      <c r="V690" s="62" t="s">
        <v>195</v>
      </c>
      <c r="W690" s="80">
        <v>0</v>
      </c>
      <c r="X690" s="82">
        <v>1</v>
      </c>
    </row>
    <row r="691" spans="1:24" s="1" customFormat="1">
      <c r="A691" s="62" t="s">
        <v>593</v>
      </c>
      <c r="B691" s="62" t="s">
        <v>605</v>
      </c>
      <c r="C691" s="62" t="s">
        <v>594</v>
      </c>
      <c r="D691" s="62" t="s">
        <v>595</v>
      </c>
      <c r="E691" s="62" t="s">
        <v>419</v>
      </c>
      <c r="F691" s="62" t="s">
        <v>661</v>
      </c>
      <c r="G691" s="62" t="s">
        <v>377</v>
      </c>
      <c r="H691" s="62" t="s">
        <v>621</v>
      </c>
      <c r="I691" s="62" t="s">
        <v>378</v>
      </c>
      <c r="J691" s="62" t="s">
        <v>653</v>
      </c>
      <c r="K691" s="62" t="s">
        <v>662</v>
      </c>
      <c r="L691" s="62" t="s">
        <v>426</v>
      </c>
      <c r="M691" s="62" t="s">
        <v>427</v>
      </c>
      <c r="N691" s="62" t="s">
        <v>662</v>
      </c>
      <c r="O691" s="62" t="s">
        <v>428</v>
      </c>
      <c r="P691" s="81">
        <v>40246</v>
      </c>
      <c r="Q691" s="62" t="s">
        <v>89</v>
      </c>
      <c r="R691" s="62" t="s">
        <v>626</v>
      </c>
      <c r="S691" s="62" t="s">
        <v>627</v>
      </c>
      <c r="T691" s="81">
        <v>45231</v>
      </c>
      <c r="U691" s="81">
        <v>45260</v>
      </c>
      <c r="V691" s="62" t="s">
        <v>195</v>
      </c>
      <c r="W691" s="80">
        <v>0</v>
      </c>
      <c r="X691" s="82">
        <v>1</v>
      </c>
    </row>
    <row r="692" spans="1:24" s="1" customFormat="1">
      <c r="A692" s="62" t="s">
        <v>593</v>
      </c>
      <c r="B692" s="62" t="s">
        <v>605</v>
      </c>
      <c r="C692" s="62" t="s">
        <v>594</v>
      </c>
      <c r="D692" s="62" t="s">
        <v>595</v>
      </c>
      <c r="E692" s="62" t="s">
        <v>419</v>
      </c>
      <c r="F692" s="62" t="s">
        <v>661</v>
      </c>
      <c r="G692" s="62" t="s">
        <v>377</v>
      </c>
      <c r="H692" s="62" t="s">
        <v>621</v>
      </c>
      <c r="I692" s="62" t="s">
        <v>378</v>
      </c>
      <c r="J692" s="62" t="s">
        <v>653</v>
      </c>
      <c r="K692" s="62" t="s">
        <v>662</v>
      </c>
      <c r="L692" s="62" t="s">
        <v>426</v>
      </c>
      <c r="M692" s="62" t="s">
        <v>427</v>
      </c>
      <c r="N692" s="62" t="s">
        <v>662</v>
      </c>
      <c r="O692" s="62" t="s">
        <v>465</v>
      </c>
      <c r="P692" s="81">
        <v>40246</v>
      </c>
      <c r="Q692" s="62" t="s">
        <v>91</v>
      </c>
      <c r="R692" s="62" t="s">
        <v>626</v>
      </c>
      <c r="S692" s="62" t="s">
        <v>627</v>
      </c>
      <c r="T692" s="81">
        <v>45231</v>
      </c>
      <c r="U692" s="81">
        <v>45260</v>
      </c>
      <c r="V692" s="62" t="s">
        <v>195</v>
      </c>
      <c r="W692" s="80">
        <v>0.01</v>
      </c>
      <c r="X692" s="82">
        <v>3</v>
      </c>
    </row>
    <row r="693" spans="1:24" s="1" customFormat="1">
      <c r="A693" s="62" t="s">
        <v>593</v>
      </c>
      <c r="B693" s="62" t="s">
        <v>605</v>
      </c>
      <c r="C693" s="62" t="s">
        <v>594</v>
      </c>
      <c r="D693" s="62" t="s">
        <v>595</v>
      </c>
      <c r="E693" s="62" t="s">
        <v>419</v>
      </c>
      <c r="F693" s="62" t="s">
        <v>661</v>
      </c>
      <c r="G693" s="62" t="s">
        <v>377</v>
      </c>
      <c r="H693" s="62" t="s">
        <v>621</v>
      </c>
      <c r="I693" s="62" t="s">
        <v>378</v>
      </c>
      <c r="J693" s="62" t="s">
        <v>653</v>
      </c>
      <c r="K693" s="62" t="s">
        <v>662</v>
      </c>
      <c r="L693" s="62" t="s">
        <v>429</v>
      </c>
      <c r="M693" s="62" t="s">
        <v>430</v>
      </c>
      <c r="N693" s="62" t="s">
        <v>662</v>
      </c>
      <c r="O693" s="62" t="s">
        <v>435</v>
      </c>
      <c r="P693" s="81">
        <v>40351</v>
      </c>
      <c r="Q693" s="62" t="s">
        <v>92</v>
      </c>
      <c r="R693" s="62" t="s">
        <v>626</v>
      </c>
      <c r="S693" s="62" t="s">
        <v>627</v>
      </c>
      <c r="T693" s="81">
        <v>45231</v>
      </c>
      <c r="U693" s="81">
        <v>45260</v>
      </c>
      <c r="V693" s="62" t="s">
        <v>195</v>
      </c>
      <c r="W693" s="80">
        <v>0.02</v>
      </c>
      <c r="X693" s="82">
        <v>6</v>
      </c>
    </row>
    <row r="694" spans="1:24" s="1" customFormat="1">
      <c r="A694" s="62" t="s">
        <v>593</v>
      </c>
      <c r="B694" s="62" t="s">
        <v>605</v>
      </c>
      <c r="C694" s="62" t="s">
        <v>594</v>
      </c>
      <c r="D694" s="62" t="s">
        <v>595</v>
      </c>
      <c r="E694" s="62" t="s">
        <v>419</v>
      </c>
      <c r="F694" s="62" t="s">
        <v>661</v>
      </c>
      <c r="G694" s="62" t="s">
        <v>377</v>
      </c>
      <c r="H694" s="62" t="s">
        <v>621</v>
      </c>
      <c r="I694" s="62" t="s">
        <v>378</v>
      </c>
      <c r="J694" s="62" t="s">
        <v>653</v>
      </c>
      <c r="K694" s="62" t="s">
        <v>662</v>
      </c>
      <c r="L694" s="62" t="s">
        <v>429</v>
      </c>
      <c r="M694" s="62" t="s">
        <v>430</v>
      </c>
      <c r="N694" s="62" t="s">
        <v>662</v>
      </c>
      <c r="O694" s="62" t="s">
        <v>436</v>
      </c>
      <c r="P694" s="81">
        <v>40351</v>
      </c>
      <c r="Q694" s="62" t="s">
        <v>95</v>
      </c>
      <c r="R694" s="62" t="s">
        <v>626</v>
      </c>
      <c r="S694" s="62" t="s">
        <v>627</v>
      </c>
      <c r="T694" s="81">
        <v>45231</v>
      </c>
      <c r="U694" s="81">
        <v>45260</v>
      </c>
      <c r="V694" s="62" t="s">
        <v>195</v>
      </c>
      <c r="W694" s="80">
        <v>0.06</v>
      </c>
      <c r="X694" s="82">
        <v>20</v>
      </c>
    </row>
    <row r="695" spans="1:24" s="1" customFormat="1">
      <c r="A695" s="62" t="s">
        <v>593</v>
      </c>
      <c r="B695" s="62" t="s">
        <v>605</v>
      </c>
      <c r="C695" s="62" t="s">
        <v>594</v>
      </c>
      <c r="D695" s="62" t="s">
        <v>595</v>
      </c>
      <c r="E695" s="62" t="s">
        <v>419</v>
      </c>
      <c r="F695" s="62" t="s">
        <v>661</v>
      </c>
      <c r="G695" s="62" t="s">
        <v>377</v>
      </c>
      <c r="H695" s="62" t="s">
        <v>621</v>
      </c>
      <c r="I695" s="62" t="s">
        <v>378</v>
      </c>
      <c r="J695" s="62" t="s">
        <v>653</v>
      </c>
      <c r="K695" s="62" t="s">
        <v>662</v>
      </c>
      <c r="L695" s="62" t="s">
        <v>429</v>
      </c>
      <c r="M695" s="62" t="s">
        <v>430</v>
      </c>
      <c r="N695" s="62" t="s">
        <v>662</v>
      </c>
      <c r="O695" s="62" t="s">
        <v>428</v>
      </c>
      <c r="P695" s="81">
        <v>40351</v>
      </c>
      <c r="Q695" s="62" t="s">
        <v>96</v>
      </c>
      <c r="R695" s="62" t="s">
        <v>626</v>
      </c>
      <c r="S695" s="62" t="s">
        <v>627</v>
      </c>
      <c r="T695" s="81">
        <v>45231</v>
      </c>
      <c r="U695" s="81">
        <v>45260</v>
      </c>
      <c r="V695" s="62" t="s">
        <v>195</v>
      </c>
      <c r="W695" s="80">
        <v>0.03</v>
      </c>
      <c r="X695" s="82">
        <v>12</v>
      </c>
    </row>
    <row r="696" spans="1:24" s="1" customFormat="1">
      <c r="A696" s="62" t="s">
        <v>593</v>
      </c>
      <c r="B696" s="62" t="s">
        <v>605</v>
      </c>
      <c r="C696" s="62" t="s">
        <v>594</v>
      </c>
      <c r="D696" s="62" t="s">
        <v>595</v>
      </c>
      <c r="E696" s="62" t="s">
        <v>419</v>
      </c>
      <c r="F696" s="62" t="s">
        <v>661</v>
      </c>
      <c r="G696" s="62" t="s">
        <v>377</v>
      </c>
      <c r="H696" s="62" t="s">
        <v>621</v>
      </c>
      <c r="I696" s="62" t="s">
        <v>378</v>
      </c>
      <c r="J696" s="62" t="s">
        <v>653</v>
      </c>
      <c r="K696" s="62" t="s">
        <v>662</v>
      </c>
      <c r="L696" s="62" t="s">
        <v>429</v>
      </c>
      <c r="M696" s="62" t="s">
        <v>430</v>
      </c>
      <c r="N696" s="62" t="s">
        <v>662</v>
      </c>
      <c r="O696" s="62" t="s">
        <v>437</v>
      </c>
      <c r="P696" s="81">
        <v>40351</v>
      </c>
      <c r="Q696" s="62" t="s">
        <v>98</v>
      </c>
      <c r="R696" s="62" t="s">
        <v>626</v>
      </c>
      <c r="S696" s="62" t="s">
        <v>627</v>
      </c>
      <c r="T696" s="81">
        <v>45231</v>
      </c>
      <c r="U696" s="81">
        <v>45260</v>
      </c>
      <c r="V696" s="62" t="s">
        <v>195</v>
      </c>
      <c r="W696" s="80">
        <v>0.01</v>
      </c>
      <c r="X696" s="82">
        <v>2</v>
      </c>
    </row>
    <row r="697" spans="1:24" s="1" customFormat="1">
      <c r="A697" s="62" t="s">
        <v>593</v>
      </c>
      <c r="B697" s="62" t="s">
        <v>605</v>
      </c>
      <c r="C697" s="62" t="s">
        <v>594</v>
      </c>
      <c r="D697" s="62" t="s">
        <v>595</v>
      </c>
      <c r="E697" s="62" t="s">
        <v>419</v>
      </c>
      <c r="F697" s="62" t="s">
        <v>661</v>
      </c>
      <c r="G697" s="62" t="s">
        <v>377</v>
      </c>
      <c r="H697" s="62" t="s">
        <v>621</v>
      </c>
      <c r="I697" s="62" t="s">
        <v>378</v>
      </c>
      <c r="J697" s="62" t="s">
        <v>653</v>
      </c>
      <c r="K697" s="62" t="s">
        <v>662</v>
      </c>
      <c r="L697" s="62" t="s">
        <v>429</v>
      </c>
      <c r="M697" s="62" t="s">
        <v>430</v>
      </c>
      <c r="N697" s="62" t="s">
        <v>431</v>
      </c>
      <c r="O697" s="62" t="s">
        <v>433</v>
      </c>
      <c r="P697" s="81">
        <v>40351</v>
      </c>
      <c r="Q697" s="62" t="s">
        <v>94</v>
      </c>
      <c r="R697" s="62" t="s">
        <v>626</v>
      </c>
      <c r="S697" s="62" t="s">
        <v>627</v>
      </c>
      <c r="T697" s="81">
        <v>45231</v>
      </c>
      <c r="U697" s="81">
        <v>45260</v>
      </c>
      <c r="V697" s="62" t="s">
        <v>195</v>
      </c>
      <c r="W697" s="80">
        <v>0</v>
      </c>
      <c r="X697" s="82">
        <v>1</v>
      </c>
    </row>
    <row r="698" spans="1:24" s="1" customFormat="1">
      <c r="A698" s="62" t="s">
        <v>593</v>
      </c>
      <c r="B698" s="62" t="s">
        <v>605</v>
      </c>
      <c r="C698" s="62" t="s">
        <v>594</v>
      </c>
      <c r="D698" s="62" t="s">
        <v>595</v>
      </c>
      <c r="E698" s="62" t="s">
        <v>419</v>
      </c>
      <c r="F698" s="62" t="s">
        <v>661</v>
      </c>
      <c r="G698" s="62" t="s">
        <v>377</v>
      </c>
      <c r="H698" s="62" t="s">
        <v>621</v>
      </c>
      <c r="I698" s="62" t="s">
        <v>378</v>
      </c>
      <c r="J698" s="62" t="s">
        <v>653</v>
      </c>
      <c r="K698" s="62" t="s">
        <v>662</v>
      </c>
      <c r="L698" s="62" t="s">
        <v>429</v>
      </c>
      <c r="M698" s="62" t="s">
        <v>430</v>
      </c>
      <c r="N698" s="62" t="s">
        <v>431</v>
      </c>
      <c r="O698" s="62" t="s">
        <v>434</v>
      </c>
      <c r="P698" s="81">
        <v>40351</v>
      </c>
      <c r="Q698" s="62" t="s">
        <v>97</v>
      </c>
      <c r="R698" s="62" t="s">
        <v>626</v>
      </c>
      <c r="S698" s="62" t="s">
        <v>627</v>
      </c>
      <c r="T698" s="81">
        <v>45231</v>
      </c>
      <c r="U698" s="81">
        <v>45260</v>
      </c>
      <c r="V698" s="62" t="s">
        <v>195</v>
      </c>
      <c r="W698" s="80">
        <v>0.01</v>
      </c>
      <c r="X698" s="82">
        <v>2</v>
      </c>
    </row>
    <row r="699" spans="1:24" s="1" customFormat="1">
      <c r="A699" s="62" t="s">
        <v>593</v>
      </c>
      <c r="B699" s="62" t="s">
        <v>605</v>
      </c>
      <c r="C699" s="62" t="s">
        <v>594</v>
      </c>
      <c r="D699" s="62" t="s">
        <v>595</v>
      </c>
      <c r="E699" s="62" t="s">
        <v>419</v>
      </c>
      <c r="F699" s="62" t="s">
        <v>661</v>
      </c>
      <c r="G699" s="62" t="s">
        <v>377</v>
      </c>
      <c r="H699" s="62" t="s">
        <v>621</v>
      </c>
      <c r="I699" s="62" t="s">
        <v>378</v>
      </c>
      <c r="J699" s="62" t="s">
        <v>653</v>
      </c>
      <c r="K699" s="62" t="s">
        <v>662</v>
      </c>
      <c r="L699" s="62" t="s">
        <v>429</v>
      </c>
      <c r="M699" s="62" t="s">
        <v>430</v>
      </c>
      <c r="N699" s="62" t="s">
        <v>431</v>
      </c>
      <c r="O699" s="62" t="s">
        <v>439</v>
      </c>
      <c r="P699" s="81">
        <v>40351</v>
      </c>
      <c r="Q699" s="62" t="s">
        <v>100</v>
      </c>
      <c r="R699" s="62" t="s">
        <v>626</v>
      </c>
      <c r="S699" s="62" t="s">
        <v>627</v>
      </c>
      <c r="T699" s="81">
        <v>45231</v>
      </c>
      <c r="U699" s="81">
        <v>45260</v>
      </c>
      <c r="V699" s="62" t="s">
        <v>195</v>
      </c>
      <c r="W699" s="80">
        <v>0.03</v>
      </c>
      <c r="X699" s="82">
        <v>11</v>
      </c>
    </row>
    <row r="700" spans="1:24" s="1" customFormat="1">
      <c r="A700" s="62" t="s">
        <v>593</v>
      </c>
      <c r="B700" s="62" t="s">
        <v>605</v>
      </c>
      <c r="C700" s="62" t="s">
        <v>594</v>
      </c>
      <c r="D700" s="62" t="s">
        <v>595</v>
      </c>
      <c r="E700" s="62" t="s">
        <v>419</v>
      </c>
      <c r="F700" s="62" t="s">
        <v>661</v>
      </c>
      <c r="G700" s="62" t="s">
        <v>377</v>
      </c>
      <c r="H700" s="62" t="s">
        <v>621</v>
      </c>
      <c r="I700" s="62" t="s">
        <v>378</v>
      </c>
      <c r="J700" s="62" t="s">
        <v>653</v>
      </c>
      <c r="K700" s="62" t="s">
        <v>52</v>
      </c>
      <c r="L700" s="62" t="s">
        <v>441</v>
      </c>
      <c r="M700" s="62" t="s">
        <v>442</v>
      </c>
      <c r="N700" s="62" t="s">
        <v>52</v>
      </c>
      <c r="O700" s="62" t="s">
        <v>443</v>
      </c>
      <c r="P700" s="81">
        <v>40603</v>
      </c>
      <c r="Q700" s="62" t="s">
        <v>102</v>
      </c>
      <c r="R700" s="62" t="s">
        <v>626</v>
      </c>
      <c r="S700" s="62" t="s">
        <v>627</v>
      </c>
      <c r="T700" s="81">
        <v>45231</v>
      </c>
      <c r="U700" s="81">
        <v>45260</v>
      </c>
      <c r="V700" s="62" t="s">
        <v>195</v>
      </c>
      <c r="W700" s="80">
        <v>0.01</v>
      </c>
      <c r="X700" s="82">
        <v>2</v>
      </c>
    </row>
    <row r="701" spans="1:24" s="1" customFormat="1">
      <c r="A701" s="62" t="s">
        <v>593</v>
      </c>
      <c r="B701" s="62" t="s">
        <v>605</v>
      </c>
      <c r="C701" s="62" t="s">
        <v>594</v>
      </c>
      <c r="D701" s="62" t="s">
        <v>595</v>
      </c>
      <c r="E701" s="62" t="s">
        <v>419</v>
      </c>
      <c r="F701" s="62" t="s">
        <v>661</v>
      </c>
      <c r="G701" s="62" t="s">
        <v>377</v>
      </c>
      <c r="H701" s="62" t="s">
        <v>621</v>
      </c>
      <c r="I701" s="62" t="s">
        <v>378</v>
      </c>
      <c r="J701" s="62" t="s">
        <v>653</v>
      </c>
      <c r="K701" s="62" t="s">
        <v>52</v>
      </c>
      <c r="L701" s="62" t="s">
        <v>441</v>
      </c>
      <c r="M701" s="62" t="s">
        <v>442</v>
      </c>
      <c r="N701" s="62" t="s">
        <v>52</v>
      </c>
      <c r="O701" s="62" t="s">
        <v>388</v>
      </c>
      <c r="P701" s="81">
        <v>40603</v>
      </c>
      <c r="Q701" s="62" t="s">
        <v>104</v>
      </c>
      <c r="R701" s="62" t="s">
        <v>626</v>
      </c>
      <c r="S701" s="62" t="s">
        <v>627</v>
      </c>
      <c r="T701" s="81">
        <v>45231</v>
      </c>
      <c r="U701" s="81">
        <v>45260</v>
      </c>
      <c r="V701" s="62" t="s">
        <v>195</v>
      </c>
      <c r="W701" s="80">
        <v>0</v>
      </c>
      <c r="X701" s="82">
        <v>1</v>
      </c>
    </row>
    <row r="702" spans="1:24" s="1" customFormat="1">
      <c r="A702" s="62" t="s">
        <v>593</v>
      </c>
      <c r="B702" s="62" t="s">
        <v>605</v>
      </c>
      <c r="C702" s="62" t="s">
        <v>594</v>
      </c>
      <c r="D702" s="62" t="s">
        <v>595</v>
      </c>
      <c r="E702" s="62" t="s">
        <v>419</v>
      </c>
      <c r="F702" s="62" t="s">
        <v>661</v>
      </c>
      <c r="G702" s="62" t="s">
        <v>377</v>
      </c>
      <c r="H702" s="62" t="s">
        <v>621</v>
      </c>
      <c r="I702" s="62" t="s">
        <v>378</v>
      </c>
      <c r="J702" s="62" t="s">
        <v>653</v>
      </c>
      <c r="K702" s="62" t="s">
        <v>53</v>
      </c>
      <c r="L702" s="62" t="s">
        <v>401</v>
      </c>
      <c r="M702" s="62" t="s">
        <v>402</v>
      </c>
      <c r="N702" s="62" t="s">
        <v>53</v>
      </c>
      <c r="O702" s="62" t="s">
        <v>445</v>
      </c>
      <c r="P702" s="81">
        <v>40636</v>
      </c>
      <c r="Q702" s="62" t="s">
        <v>121</v>
      </c>
      <c r="R702" s="62" t="s">
        <v>626</v>
      </c>
      <c r="S702" s="62" t="s">
        <v>627</v>
      </c>
      <c r="T702" s="81">
        <v>45231</v>
      </c>
      <c r="U702" s="81">
        <v>45260</v>
      </c>
      <c r="V702" s="62" t="s">
        <v>195</v>
      </c>
      <c r="W702" s="80">
        <v>0.01</v>
      </c>
      <c r="X702" s="82">
        <v>2</v>
      </c>
    </row>
    <row r="703" spans="1:24" s="1" customFormat="1">
      <c r="A703" s="62" t="s">
        <v>593</v>
      </c>
      <c r="B703" s="62" t="s">
        <v>605</v>
      </c>
      <c r="C703" s="62" t="s">
        <v>594</v>
      </c>
      <c r="D703" s="62" t="s">
        <v>595</v>
      </c>
      <c r="E703" s="62" t="s">
        <v>419</v>
      </c>
      <c r="F703" s="62" t="s">
        <v>661</v>
      </c>
      <c r="G703" s="62" t="s">
        <v>377</v>
      </c>
      <c r="H703" s="62" t="s">
        <v>621</v>
      </c>
      <c r="I703" s="62" t="s">
        <v>378</v>
      </c>
      <c r="J703" s="62" t="s">
        <v>653</v>
      </c>
      <c r="K703" s="62" t="s">
        <v>446</v>
      </c>
      <c r="L703" s="62" t="s">
        <v>450</v>
      </c>
      <c r="M703" s="62" t="s">
        <v>451</v>
      </c>
      <c r="N703" s="62" t="s">
        <v>446</v>
      </c>
      <c r="O703" s="62" t="s">
        <v>474</v>
      </c>
      <c r="P703" s="81">
        <v>41086</v>
      </c>
      <c r="Q703" s="62" t="s">
        <v>144</v>
      </c>
      <c r="R703" s="62" t="s">
        <v>626</v>
      </c>
      <c r="S703" s="62" t="s">
        <v>627</v>
      </c>
      <c r="T703" s="81">
        <v>45231</v>
      </c>
      <c r="U703" s="81">
        <v>45260</v>
      </c>
      <c r="V703" s="62" t="s">
        <v>195</v>
      </c>
      <c r="W703" s="80">
        <v>0.01</v>
      </c>
      <c r="X703" s="82">
        <v>2</v>
      </c>
    </row>
    <row r="704" spans="1:24" s="1" customFormat="1">
      <c r="A704" s="62" t="s">
        <v>593</v>
      </c>
      <c r="B704" s="62" t="s">
        <v>605</v>
      </c>
      <c r="C704" s="62" t="s">
        <v>594</v>
      </c>
      <c r="D704" s="62" t="s">
        <v>595</v>
      </c>
      <c r="E704" s="62" t="s">
        <v>419</v>
      </c>
      <c r="F704" s="62" t="s">
        <v>661</v>
      </c>
      <c r="G704" s="62" t="s">
        <v>377</v>
      </c>
      <c r="H704" s="62" t="s">
        <v>621</v>
      </c>
      <c r="I704" s="62" t="s">
        <v>378</v>
      </c>
      <c r="J704" s="62" t="s">
        <v>653</v>
      </c>
      <c r="K704" s="62" t="s">
        <v>446</v>
      </c>
      <c r="L704" s="62" t="s">
        <v>450</v>
      </c>
      <c r="M704" s="62" t="s">
        <v>451</v>
      </c>
      <c r="N704" s="62" t="s">
        <v>446</v>
      </c>
      <c r="O704" s="62" t="s">
        <v>484</v>
      </c>
      <c r="P704" s="81">
        <v>41086</v>
      </c>
      <c r="Q704" s="62" t="s">
        <v>168</v>
      </c>
      <c r="R704" s="62" t="s">
        <v>626</v>
      </c>
      <c r="S704" s="62" t="s">
        <v>627</v>
      </c>
      <c r="T704" s="81">
        <v>45231</v>
      </c>
      <c r="U704" s="81">
        <v>45260</v>
      </c>
      <c r="V704" s="62" t="s">
        <v>195</v>
      </c>
      <c r="W704" s="80">
        <v>0</v>
      </c>
      <c r="X704" s="82">
        <v>1</v>
      </c>
    </row>
    <row r="705" spans="1:24" s="1" customFormat="1">
      <c r="A705" s="62" t="s">
        <v>593</v>
      </c>
      <c r="B705" s="62" t="s">
        <v>605</v>
      </c>
      <c r="C705" s="62" t="s">
        <v>594</v>
      </c>
      <c r="D705" s="62" t="s">
        <v>595</v>
      </c>
      <c r="E705" s="62" t="s">
        <v>419</v>
      </c>
      <c r="F705" s="62" t="s">
        <v>661</v>
      </c>
      <c r="G705" s="62" t="s">
        <v>377</v>
      </c>
      <c r="H705" s="62" t="s">
        <v>621</v>
      </c>
      <c r="I705" s="62" t="s">
        <v>378</v>
      </c>
      <c r="J705" s="62" t="s">
        <v>653</v>
      </c>
      <c r="K705" s="62" t="s">
        <v>373</v>
      </c>
      <c r="L705" s="62" t="s">
        <v>453</v>
      </c>
      <c r="M705" s="62" t="s">
        <v>454</v>
      </c>
      <c r="N705" s="62" t="s">
        <v>373</v>
      </c>
      <c r="O705" s="62" t="s">
        <v>455</v>
      </c>
      <c r="P705" s="81">
        <v>40974</v>
      </c>
      <c r="Q705" s="62" t="s">
        <v>145</v>
      </c>
      <c r="R705" s="62" t="s">
        <v>626</v>
      </c>
      <c r="S705" s="62" t="s">
        <v>627</v>
      </c>
      <c r="T705" s="81">
        <v>45231</v>
      </c>
      <c r="U705" s="81">
        <v>45260</v>
      </c>
      <c r="V705" s="62" t="s">
        <v>195</v>
      </c>
      <c r="W705" s="80">
        <v>0.01</v>
      </c>
      <c r="X705" s="82">
        <v>5</v>
      </c>
    </row>
    <row r="706" spans="1:24" s="1" customFormat="1">
      <c r="A706" s="62" t="s">
        <v>593</v>
      </c>
      <c r="B706" s="62" t="s">
        <v>605</v>
      </c>
      <c r="C706" s="62" t="s">
        <v>594</v>
      </c>
      <c r="D706" s="62" t="s">
        <v>595</v>
      </c>
      <c r="E706" s="62" t="s">
        <v>419</v>
      </c>
      <c r="F706" s="62" t="s">
        <v>661</v>
      </c>
      <c r="G706" s="62" t="s">
        <v>377</v>
      </c>
      <c r="H706" s="62" t="s">
        <v>621</v>
      </c>
      <c r="I706" s="62" t="s">
        <v>378</v>
      </c>
      <c r="J706" s="62" t="s">
        <v>653</v>
      </c>
      <c r="K706" s="62" t="s">
        <v>373</v>
      </c>
      <c r="L706" s="62" t="s">
        <v>453</v>
      </c>
      <c r="M706" s="62" t="s">
        <v>454</v>
      </c>
      <c r="N706" s="62" t="s">
        <v>373</v>
      </c>
      <c r="O706" s="62" t="s">
        <v>456</v>
      </c>
      <c r="P706" s="81">
        <v>40974</v>
      </c>
      <c r="Q706" s="62" t="s">
        <v>146</v>
      </c>
      <c r="R706" s="62" t="s">
        <v>626</v>
      </c>
      <c r="S706" s="62" t="s">
        <v>627</v>
      </c>
      <c r="T706" s="81">
        <v>45231</v>
      </c>
      <c r="U706" s="81">
        <v>45260</v>
      </c>
      <c r="V706" s="62" t="s">
        <v>195</v>
      </c>
      <c r="W706" s="80">
        <v>0.09</v>
      </c>
      <c r="X706" s="82">
        <v>30</v>
      </c>
    </row>
    <row r="707" spans="1:24" s="1" customFormat="1">
      <c r="A707" s="62" t="s">
        <v>593</v>
      </c>
      <c r="B707" s="62" t="s">
        <v>605</v>
      </c>
      <c r="C707" s="62" t="s">
        <v>594</v>
      </c>
      <c r="D707" s="62" t="s">
        <v>595</v>
      </c>
      <c r="E707" s="62" t="s">
        <v>419</v>
      </c>
      <c r="F707" s="62" t="s">
        <v>661</v>
      </c>
      <c r="G707" s="62" t="s">
        <v>377</v>
      </c>
      <c r="H707" s="62" t="s">
        <v>621</v>
      </c>
      <c r="I707" s="62" t="s">
        <v>378</v>
      </c>
      <c r="J707" s="62" t="s">
        <v>653</v>
      </c>
      <c r="K707" s="62" t="s">
        <v>373</v>
      </c>
      <c r="L707" s="62" t="s">
        <v>453</v>
      </c>
      <c r="M707" s="62" t="s">
        <v>454</v>
      </c>
      <c r="N707" s="62" t="s">
        <v>373</v>
      </c>
      <c r="O707" s="62" t="s">
        <v>457</v>
      </c>
      <c r="P707" s="81">
        <v>40974</v>
      </c>
      <c r="Q707" s="62" t="s">
        <v>147</v>
      </c>
      <c r="R707" s="62" t="s">
        <v>626</v>
      </c>
      <c r="S707" s="62" t="s">
        <v>627</v>
      </c>
      <c r="T707" s="81">
        <v>45231</v>
      </c>
      <c r="U707" s="81">
        <v>45260</v>
      </c>
      <c r="V707" s="62" t="s">
        <v>195</v>
      </c>
      <c r="W707" s="80">
        <v>0</v>
      </c>
      <c r="X707" s="82">
        <v>1</v>
      </c>
    </row>
    <row r="708" spans="1:24" s="1" customFormat="1">
      <c r="A708" s="62" t="s">
        <v>593</v>
      </c>
      <c r="B708" s="62" t="s">
        <v>605</v>
      </c>
      <c r="C708" s="62" t="s">
        <v>594</v>
      </c>
      <c r="D708" s="62" t="s">
        <v>595</v>
      </c>
      <c r="E708" s="62" t="s">
        <v>419</v>
      </c>
      <c r="F708" s="62" t="s">
        <v>661</v>
      </c>
      <c r="G708" s="62" t="s">
        <v>377</v>
      </c>
      <c r="H708" s="62" t="s">
        <v>621</v>
      </c>
      <c r="I708" s="62" t="s">
        <v>378</v>
      </c>
      <c r="J708" s="62" t="s">
        <v>653</v>
      </c>
      <c r="K708" s="62" t="s">
        <v>373</v>
      </c>
      <c r="L708" s="62" t="s">
        <v>453</v>
      </c>
      <c r="M708" s="62" t="s">
        <v>454</v>
      </c>
      <c r="N708" s="62" t="s">
        <v>373</v>
      </c>
      <c r="O708" s="62" t="s">
        <v>458</v>
      </c>
      <c r="P708" s="81">
        <v>40974</v>
      </c>
      <c r="Q708" s="62" t="s">
        <v>148</v>
      </c>
      <c r="R708" s="62" t="s">
        <v>626</v>
      </c>
      <c r="S708" s="62" t="s">
        <v>627</v>
      </c>
      <c r="T708" s="81">
        <v>45231</v>
      </c>
      <c r="U708" s="81">
        <v>45260</v>
      </c>
      <c r="V708" s="62" t="s">
        <v>195</v>
      </c>
      <c r="W708" s="80">
        <v>0.03</v>
      </c>
      <c r="X708" s="82">
        <v>10</v>
      </c>
    </row>
    <row r="709" spans="1:24" s="1" customFormat="1">
      <c r="A709" s="62" t="s">
        <v>593</v>
      </c>
      <c r="B709" s="62" t="s">
        <v>605</v>
      </c>
      <c r="C709" s="62" t="s">
        <v>594</v>
      </c>
      <c r="D709" s="62" t="s">
        <v>595</v>
      </c>
      <c r="E709" s="62" t="s">
        <v>419</v>
      </c>
      <c r="F709" s="62" t="s">
        <v>661</v>
      </c>
      <c r="G709" s="62" t="s">
        <v>377</v>
      </c>
      <c r="H709" s="62" t="s">
        <v>621</v>
      </c>
      <c r="I709" s="62" t="s">
        <v>378</v>
      </c>
      <c r="J709" s="62" t="s">
        <v>653</v>
      </c>
      <c r="K709" s="62" t="s">
        <v>373</v>
      </c>
      <c r="L709" s="62" t="s">
        <v>453</v>
      </c>
      <c r="M709" s="62" t="s">
        <v>454</v>
      </c>
      <c r="N709" s="62" t="s">
        <v>373</v>
      </c>
      <c r="O709" s="62" t="s">
        <v>459</v>
      </c>
      <c r="P709" s="81">
        <v>40974</v>
      </c>
      <c r="Q709" s="62" t="s">
        <v>149</v>
      </c>
      <c r="R709" s="62" t="s">
        <v>626</v>
      </c>
      <c r="S709" s="62" t="s">
        <v>627</v>
      </c>
      <c r="T709" s="81">
        <v>45231</v>
      </c>
      <c r="U709" s="81">
        <v>45260</v>
      </c>
      <c r="V709" s="62" t="s">
        <v>195</v>
      </c>
      <c r="W709" s="80">
        <v>0.09</v>
      </c>
      <c r="X709" s="82">
        <v>32</v>
      </c>
    </row>
    <row r="710" spans="1:24" s="1" customFormat="1">
      <c r="A710" s="62" t="s">
        <v>593</v>
      </c>
      <c r="B710" s="62" t="s">
        <v>605</v>
      </c>
      <c r="C710" s="62" t="s">
        <v>594</v>
      </c>
      <c r="D710" s="62" t="s">
        <v>595</v>
      </c>
      <c r="E710" s="62" t="s">
        <v>419</v>
      </c>
      <c r="F710" s="62" t="s">
        <v>661</v>
      </c>
      <c r="G710" s="62" t="s">
        <v>377</v>
      </c>
      <c r="H710" s="62" t="s">
        <v>621</v>
      </c>
      <c r="I710" s="62" t="s">
        <v>378</v>
      </c>
      <c r="J710" s="62" t="s">
        <v>653</v>
      </c>
      <c r="K710" s="62" t="s">
        <v>373</v>
      </c>
      <c r="L710" s="62" t="s">
        <v>453</v>
      </c>
      <c r="M710" s="62" t="s">
        <v>454</v>
      </c>
      <c r="N710" s="62" t="s">
        <v>373</v>
      </c>
      <c r="O710" s="62" t="s">
        <v>461</v>
      </c>
      <c r="P710" s="81">
        <v>40974</v>
      </c>
      <c r="Q710" s="62" t="s">
        <v>151</v>
      </c>
      <c r="R710" s="62" t="s">
        <v>626</v>
      </c>
      <c r="S710" s="62" t="s">
        <v>627</v>
      </c>
      <c r="T710" s="81">
        <v>45231</v>
      </c>
      <c r="U710" s="81">
        <v>45260</v>
      </c>
      <c r="V710" s="62" t="s">
        <v>195</v>
      </c>
      <c r="W710" s="80">
        <v>0.01</v>
      </c>
      <c r="X710" s="82">
        <v>4</v>
      </c>
    </row>
    <row r="711" spans="1:24" s="1" customFormat="1">
      <c r="A711" s="62" t="s">
        <v>593</v>
      </c>
      <c r="B711" s="62" t="s">
        <v>605</v>
      </c>
      <c r="C711" s="62" t="s">
        <v>594</v>
      </c>
      <c r="D711" s="62" t="s">
        <v>595</v>
      </c>
      <c r="E711" s="62" t="s">
        <v>419</v>
      </c>
      <c r="F711" s="62" t="s">
        <v>661</v>
      </c>
      <c r="G711" s="62" t="s">
        <v>377</v>
      </c>
      <c r="H711" s="62" t="s">
        <v>621</v>
      </c>
      <c r="I711" s="62" t="s">
        <v>378</v>
      </c>
      <c r="J711" s="62" t="s">
        <v>653</v>
      </c>
      <c r="K711" s="62" t="s">
        <v>373</v>
      </c>
      <c r="L711" s="62" t="s">
        <v>453</v>
      </c>
      <c r="M711" s="62" t="s">
        <v>454</v>
      </c>
      <c r="N711" s="62" t="s">
        <v>373</v>
      </c>
      <c r="O711" s="62" t="s">
        <v>462</v>
      </c>
      <c r="P711" s="81">
        <v>40974</v>
      </c>
      <c r="Q711" s="62" t="s">
        <v>152</v>
      </c>
      <c r="R711" s="62" t="s">
        <v>626</v>
      </c>
      <c r="S711" s="62" t="s">
        <v>627</v>
      </c>
      <c r="T711" s="81">
        <v>45231</v>
      </c>
      <c r="U711" s="81">
        <v>45260</v>
      </c>
      <c r="V711" s="62" t="s">
        <v>195</v>
      </c>
      <c r="W711" s="80">
        <v>0.01</v>
      </c>
      <c r="X711" s="82">
        <v>6</v>
      </c>
    </row>
    <row r="712" spans="1:24" s="1" customFormat="1">
      <c r="A712" s="62" t="s">
        <v>593</v>
      </c>
      <c r="B712" s="62" t="s">
        <v>605</v>
      </c>
      <c r="C712" s="62" t="s">
        <v>594</v>
      </c>
      <c r="D712" s="62" t="s">
        <v>595</v>
      </c>
      <c r="E712" s="62" t="s">
        <v>419</v>
      </c>
      <c r="F712" s="62" t="s">
        <v>661</v>
      </c>
      <c r="G712" s="62" t="s">
        <v>377</v>
      </c>
      <c r="H712" s="62" t="s">
        <v>621</v>
      </c>
      <c r="I712" s="62" t="s">
        <v>378</v>
      </c>
      <c r="J712" s="62" t="s">
        <v>653</v>
      </c>
      <c r="K712" s="62" t="s">
        <v>373</v>
      </c>
      <c r="L712" s="62" t="s">
        <v>453</v>
      </c>
      <c r="M712" s="62" t="s">
        <v>454</v>
      </c>
      <c r="N712" s="62" t="s">
        <v>373</v>
      </c>
      <c r="O712" s="62" t="s">
        <v>463</v>
      </c>
      <c r="P712" s="81">
        <v>40974</v>
      </c>
      <c r="Q712" s="62" t="s">
        <v>154</v>
      </c>
      <c r="R712" s="62" t="s">
        <v>626</v>
      </c>
      <c r="S712" s="62" t="s">
        <v>627</v>
      </c>
      <c r="T712" s="81">
        <v>45231</v>
      </c>
      <c r="U712" s="81">
        <v>45260</v>
      </c>
      <c r="V712" s="62" t="s">
        <v>194</v>
      </c>
      <c r="W712" s="80">
        <v>0</v>
      </c>
      <c r="X712" s="82">
        <v>1</v>
      </c>
    </row>
    <row r="713" spans="1:24" s="1" customFormat="1">
      <c r="A713" s="62" t="s">
        <v>593</v>
      </c>
      <c r="B713" s="62" t="s">
        <v>605</v>
      </c>
      <c r="C713" s="62" t="s">
        <v>594</v>
      </c>
      <c r="D713" s="62" t="s">
        <v>595</v>
      </c>
      <c r="E713" s="62" t="s">
        <v>419</v>
      </c>
      <c r="F713" s="62" t="s">
        <v>661</v>
      </c>
      <c r="G713" s="62" t="s">
        <v>377</v>
      </c>
      <c r="H713" s="62" t="s">
        <v>621</v>
      </c>
      <c r="I713" s="62" t="s">
        <v>378</v>
      </c>
      <c r="J713" s="62" t="s">
        <v>653</v>
      </c>
      <c r="K713" s="62" t="s">
        <v>373</v>
      </c>
      <c r="L713" s="62" t="s">
        <v>453</v>
      </c>
      <c r="M713" s="62" t="s">
        <v>454</v>
      </c>
      <c r="N713" s="62" t="s">
        <v>373</v>
      </c>
      <c r="O713" s="62" t="s">
        <v>463</v>
      </c>
      <c r="P713" s="81">
        <v>40974</v>
      </c>
      <c r="Q713" s="62" t="s">
        <v>154</v>
      </c>
      <c r="R713" s="62" t="s">
        <v>626</v>
      </c>
      <c r="S713" s="62" t="s">
        <v>627</v>
      </c>
      <c r="T713" s="81">
        <v>45231</v>
      </c>
      <c r="U713" s="81">
        <v>45260</v>
      </c>
      <c r="V713" s="62" t="s">
        <v>195</v>
      </c>
      <c r="W713" s="80">
        <v>0.2</v>
      </c>
      <c r="X713" s="82">
        <v>66</v>
      </c>
    </row>
    <row r="714" spans="1:24" s="1" customFormat="1">
      <c r="A714" s="62" t="s">
        <v>593</v>
      </c>
      <c r="B714" s="62" t="s">
        <v>605</v>
      </c>
      <c r="C714" s="62" t="s">
        <v>594</v>
      </c>
      <c r="D714" s="62" t="s">
        <v>595</v>
      </c>
      <c r="E714" s="62" t="s">
        <v>419</v>
      </c>
      <c r="F714" s="62" t="s">
        <v>661</v>
      </c>
      <c r="G714" s="62" t="s">
        <v>377</v>
      </c>
      <c r="H714" s="62" t="s">
        <v>621</v>
      </c>
      <c r="I714" s="62" t="s">
        <v>378</v>
      </c>
      <c r="J714" s="62" t="s">
        <v>653</v>
      </c>
      <c r="K714" s="62" t="s">
        <v>373</v>
      </c>
      <c r="L714" s="62" t="s">
        <v>453</v>
      </c>
      <c r="M714" s="62" t="s">
        <v>454</v>
      </c>
      <c r="N714" s="62" t="s">
        <v>373</v>
      </c>
      <c r="O714" s="62" t="s">
        <v>464</v>
      </c>
      <c r="P714" s="81">
        <v>40974</v>
      </c>
      <c r="Q714" s="62" t="s">
        <v>155</v>
      </c>
      <c r="R714" s="62" t="s">
        <v>626</v>
      </c>
      <c r="S714" s="62" t="s">
        <v>627</v>
      </c>
      <c r="T714" s="81">
        <v>45231</v>
      </c>
      <c r="U714" s="81">
        <v>45260</v>
      </c>
      <c r="V714" s="62" t="s">
        <v>195</v>
      </c>
      <c r="W714" s="80">
        <v>0.08</v>
      </c>
      <c r="X714" s="82">
        <v>29</v>
      </c>
    </row>
    <row r="715" spans="1:24" s="1" customFormat="1">
      <c r="A715" s="62" t="s">
        <v>593</v>
      </c>
      <c r="B715" s="62" t="s">
        <v>605</v>
      </c>
      <c r="C715" s="62" t="s">
        <v>594</v>
      </c>
      <c r="D715" s="62" t="s">
        <v>595</v>
      </c>
      <c r="E715" s="62" t="s">
        <v>487</v>
      </c>
      <c r="F715" s="62" t="s">
        <v>656</v>
      </c>
      <c r="G715" s="62" t="s">
        <v>488</v>
      </c>
      <c r="H715" s="62" t="s">
        <v>628</v>
      </c>
      <c r="I715" s="62" t="s">
        <v>378</v>
      </c>
      <c r="J715" s="62" t="s">
        <v>653</v>
      </c>
      <c r="K715" s="62" t="s">
        <v>52</v>
      </c>
      <c r="L715" s="62" t="s">
        <v>441</v>
      </c>
      <c r="M715" s="62" t="s">
        <v>442</v>
      </c>
      <c r="N715" s="62" t="s">
        <v>52</v>
      </c>
      <c r="O715" s="62" t="s">
        <v>443</v>
      </c>
      <c r="P715" s="81">
        <v>40603</v>
      </c>
      <c r="Q715" s="62" t="s">
        <v>102</v>
      </c>
      <c r="R715" s="62" t="s">
        <v>626</v>
      </c>
      <c r="S715" s="62" t="s">
        <v>627</v>
      </c>
      <c r="T715" s="81">
        <v>45200</v>
      </c>
      <c r="U715" s="81">
        <v>45230</v>
      </c>
      <c r="V715" s="62" t="s">
        <v>261</v>
      </c>
      <c r="W715" s="80">
        <v>0</v>
      </c>
      <c r="X715" s="82">
        <v>1</v>
      </c>
    </row>
    <row r="716" spans="1:24" s="1" customFormat="1">
      <c r="A716" s="62" t="s">
        <v>593</v>
      </c>
      <c r="B716" s="62" t="s">
        <v>605</v>
      </c>
      <c r="C716" s="62" t="s">
        <v>594</v>
      </c>
      <c r="D716" s="62" t="s">
        <v>595</v>
      </c>
      <c r="E716" s="62" t="s">
        <v>487</v>
      </c>
      <c r="F716" s="62" t="s">
        <v>656</v>
      </c>
      <c r="G716" s="62" t="s">
        <v>488</v>
      </c>
      <c r="H716" s="62" t="s">
        <v>628</v>
      </c>
      <c r="I716" s="62" t="s">
        <v>378</v>
      </c>
      <c r="J716" s="62" t="s">
        <v>653</v>
      </c>
      <c r="K716" s="62" t="s">
        <v>52</v>
      </c>
      <c r="L716" s="62" t="s">
        <v>441</v>
      </c>
      <c r="M716" s="62" t="s">
        <v>442</v>
      </c>
      <c r="N716" s="62" t="s">
        <v>52</v>
      </c>
      <c r="O716" s="62" t="s">
        <v>443</v>
      </c>
      <c r="P716" s="81">
        <v>40603</v>
      </c>
      <c r="Q716" s="62" t="s">
        <v>102</v>
      </c>
      <c r="R716" s="62" t="s">
        <v>626</v>
      </c>
      <c r="S716" s="62" t="s">
        <v>627</v>
      </c>
      <c r="T716" s="81">
        <v>45108</v>
      </c>
      <c r="U716" s="81">
        <v>45138</v>
      </c>
      <c r="V716" s="62" t="s">
        <v>261</v>
      </c>
      <c r="W716" s="80">
        <v>0</v>
      </c>
      <c r="X716" s="82">
        <v>2</v>
      </c>
    </row>
    <row r="717" spans="1:24" s="1" customFormat="1">
      <c r="A717" s="62" t="s">
        <v>593</v>
      </c>
      <c r="B717" s="62" t="s">
        <v>605</v>
      </c>
      <c r="C717" s="62" t="s">
        <v>594</v>
      </c>
      <c r="D717" s="62" t="s">
        <v>595</v>
      </c>
      <c r="E717" s="62" t="s">
        <v>487</v>
      </c>
      <c r="F717" s="62" t="s">
        <v>656</v>
      </c>
      <c r="G717" s="62" t="s">
        <v>488</v>
      </c>
      <c r="H717" s="62" t="s">
        <v>628</v>
      </c>
      <c r="I717" s="62" t="s">
        <v>378</v>
      </c>
      <c r="J717" s="62" t="s">
        <v>653</v>
      </c>
      <c r="K717" s="62" t="s">
        <v>52</v>
      </c>
      <c r="L717" s="62" t="s">
        <v>441</v>
      </c>
      <c r="M717" s="62" t="s">
        <v>442</v>
      </c>
      <c r="N717" s="62" t="s">
        <v>52</v>
      </c>
      <c r="O717" s="62" t="s">
        <v>443</v>
      </c>
      <c r="P717" s="81">
        <v>40603</v>
      </c>
      <c r="Q717" s="62" t="s">
        <v>102</v>
      </c>
      <c r="R717" s="62" t="s">
        <v>626</v>
      </c>
      <c r="S717" s="62" t="s">
        <v>627</v>
      </c>
      <c r="T717" s="81">
        <v>45078</v>
      </c>
      <c r="U717" s="81">
        <v>45107</v>
      </c>
      <c r="V717" s="62" t="s">
        <v>261</v>
      </c>
      <c r="W717" s="80">
        <v>0</v>
      </c>
      <c r="X717" s="82">
        <v>2</v>
      </c>
    </row>
    <row r="718" spans="1:24" s="1" customFormat="1">
      <c r="A718" s="62" t="s">
        <v>593</v>
      </c>
      <c r="B718" s="62" t="s">
        <v>605</v>
      </c>
      <c r="C718" s="62" t="s">
        <v>594</v>
      </c>
      <c r="D718" s="62" t="s">
        <v>595</v>
      </c>
      <c r="E718" s="62" t="s">
        <v>487</v>
      </c>
      <c r="F718" s="62" t="s">
        <v>656</v>
      </c>
      <c r="G718" s="62" t="s">
        <v>488</v>
      </c>
      <c r="H718" s="62" t="s">
        <v>628</v>
      </c>
      <c r="I718" s="62" t="s">
        <v>378</v>
      </c>
      <c r="J718" s="62" t="s">
        <v>653</v>
      </c>
      <c r="K718" s="62" t="s">
        <v>52</v>
      </c>
      <c r="L718" s="62" t="s">
        <v>441</v>
      </c>
      <c r="M718" s="62" t="s">
        <v>442</v>
      </c>
      <c r="N718" s="62" t="s">
        <v>52</v>
      </c>
      <c r="O718" s="62" t="s">
        <v>444</v>
      </c>
      <c r="P718" s="81">
        <v>40603</v>
      </c>
      <c r="Q718" s="62" t="s">
        <v>103</v>
      </c>
      <c r="R718" s="62" t="s">
        <v>626</v>
      </c>
      <c r="S718" s="62" t="s">
        <v>627</v>
      </c>
      <c r="T718" s="81">
        <v>45078</v>
      </c>
      <c r="U718" s="81">
        <v>45107</v>
      </c>
      <c r="V718" s="62" t="s">
        <v>261</v>
      </c>
      <c r="W718" s="80">
        <v>0</v>
      </c>
      <c r="X718" s="82">
        <v>1</v>
      </c>
    </row>
    <row r="719" spans="1:24" s="1" customFormat="1">
      <c r="A719" s="62" t="s">
        <v>593</v>
      </c>
      <c r="B719" s="62" t="s">
        <v>605</v>
      </c>
      <c r="C719" s="62" t="s">
        <v>594</v>
      </c>
      <c r="D719" s="62" t="s">
        <v>595</v>
      </c>
      <c r="E719" s="62" t="s">
        <v>487</v>
      </c>
      <c r="F719" s="62" t="s">
        <v>656</v>
      </c>
      <c r="G719" s="62" t="s">
        <v>488</v>
      </c>
      <c r="H719" s="62" t="s">
        <v>628</v>
      </c>
      <c r="I719" s="62" t="s">
        <v>378</v>
      </c>
      <c r="J719" s="62" t="s">
        <v>653</v>
      </c>
      <c r="K719" s="62" t="s">
        <v>52</v>
      </c>
      <c r="L719" s="62" t="s">
        <v>441</v>
      </c>
      <c r="M719" s="62" t="s">
        <v>442</v>
      </c>
      <c r="N719" s="62" t="s">
        <v>52</v>
      </c>
      <c r="O719" s="62" t="s">
        <v>444</v>
      </c>
      <c r="P719" s="81">
        <v>40603</v>
      </c>
      <c r="Q719" s="62" t="s">
        <v>103</v>
      </c>
      <c r="R719" s="62" t="s">
        <v>626</v>
      </c>
      <c r="S719" s="62" t="s">
        <v>627</v>
      </c>
      <c r="T719" s="81">
        <v>45047</v>
      </c>
      <c r="U719" s="81">
        <v>45077</v>
      </c>
      <c r="V719" s="62" t="s">
        <v>261</v>
      </c>
      <c r="W719" s="80">
        <v>0</v>
      </c>
      <c r="X719" s="82">
        <v>1</v>
      </c>
    </row>
    <row r="720" spans="1:24" s="1" customFormat="1">
      <c r="A720" s="62" t="s">
        <v>593</v>
      </c>
      <c r="B720" s="62" t="s">
        <v>605</v>
      </c>
      <c r="C720" s="62" t="s">
        <v>594</v>
      </c>
      <c r="D720" s="62" t="s">
        <v>595</v>
      </c>
      <c r="E720" s="62" t="s">
        <v>487</v>
      </c>
      <c r="F720" s="62" t="s">
        <v>656</v>
      </c>
      <c r="G720" s="62" t="s">
        <v>488</v>
      </c>
      <c r="H720" s="62" t="s">
        <v>628</v>
      </c>
      <c r="I720" s="62" t="s">
        <v>378</v>
      </c>
      <c r="J720" s="62" t="s">
        <v>653</v>
      </c>
      <c r="K720" s="62" t="s">
        <v>52</v>
      </c>
      <c r="L720" s="62" t="s">
        <v>441</v>
      </c>
      <c r="M720" s="62" t="s">
        <v>442</v>
      </c>
      <c r="N720" s="62" t="s">
        <v>52</v>
      </c>
      <c r="O720" s="62" t="s">
        <v>444</v>
      </c>
      <c r="P720" s="81">
        <v>40603</v>
      </c>
      <c r="Q720" s="62" t="s">
        <v>103</v>
      </c>
      <c r="R720" s="62" t="s">
        <v>626</v>
      </c>
      <c r="S720" s="62" t="s">
        <v>627</v>
      </c>
      <c r="T720" s="81">
        <v>45017</v>
      </c>
      <c r="U720" s="81">
        <v>45046</v>
      </c>
      <c r="V720" s="62" t="s">
        <v>261</v>
      </c>
      <c r="W720" s="80">
        <v>0</v>
      </c>
      <c r="X720" s="82">
        <v>1</v>
      </c>
    </row>
    <row r="721" spans="1:24" s="1" customFormat="1">
      <c r="A721" s="62" t="s">
        <v>593</v>
      </c>
      <c r="B721" s="62" t="s">
        <v>605</v>
      </c>
      <c r="C721" s="62" t="s">
        <v>594</v>
      </c>
      <c r="D721" s="62" t="s">
        <v>595</v>
      </c>
      <c r="E721" s="62" t="s">
        <v>487</v>
      </c>
      <c r="F721" s="62" t="s">
        <v>656</v>
      </c>
      <c r="G721" s="62" t="s">
        <v>488</v>
      </c>
      <c r="H721" s="62" t="s">
        <v>628</v>
      </c>
      <c r="I721" s="62" t="s">
        <v>378</v>
      </c>
      <c r="J721" s="62" t="s">
        <v>653</v>
      </c>
      <c r="K721" s="62" t="s">
        <v>52</v>
      </c>
      <c r="L721" s="62" t="s">
        <v>441</v>
      </c>
      <c r="M721" s="62" t="s">
        <v>442</v>
      </c>
      <c r="N721" s="62" t="s">
        <v>52</v>
      </c>
      <c r="O721" s="62" t="s">
        <v>388</v>
      </c>
      <c r="P721" s="81">
        <v>40603</v>
      </c>
      <c r="Q721" s="62" t="s">
        <v>104</v>
      </c>
      <c r="R721" s="62" t="s">
        <v>626</v>
      </c>
      <c r="S721" s="62" t="s">
        <v>627</v>
      </c>
      <c r="T721" s="81">
        <v>45017</v>
      </c>
      <c r="U721" s="81">
        <v>45046</v>
      </c>
      <c r="V721" s="62" t="s">
        <v>261</v>
      </c>
      <c r="W721" s="80">
        <v>0</v>
      </c>
      <c r="X721" s="82">
        <v>1</v>
      </c>
    </row>
    <row r="722" spans="1:24" s="1" customFormat="1">
      <c r="A722" s="62" t="s">
        <v>593</v>
      </c>
      <c r="B722" s="62" t="s">
        <v>605</v>
      </c>
      <c r="C722" s="62" t="s">
        <v>594</v>
      </c>
      <c r="D722" s="62" t="s">
        <v>595</v>
      </c>
      <c r="E722" s="62" t="s">
        <v>487</v>
      </c>
      <c r="F722" s="62" t="s">
        <v>656</v>
      </c>
      <c r="G722" s="62" t="s">
        <v>488</v>
      </c>
      <c r="H722" s="62" t="s">
        <v>628</v>
      </c>
      <c r="I722" s="62" t="s">
        <v>378</v>
      </c>
      <c r="J722" s="62" t="s">
        <v>653</v>
      </c>
      <c r="K722" s="62" t="s">
        <v>446</v>
      </c>
      <c r="L722" s="62" t="s">
        <v>450</v>
      </c>
      <c r="M722" s="62" t="s">
        <v>451</v>
      </c>
      <c r="N722" s="62" t="s">
        <v>446</v>
      </c>
      <c r="O722" s="62" t="s">
        <v>482</v>
      </c>
      <c r="P722" s="81">
        <v>41086</v>
      </c>
      <c r="Q722" s="62" t="s">
        <v>143</v>
      </c>
      <c r="R722" s="62" t="s">
        <v>626</v>
      </c>
      <c r="S722" s="62" t="s">
        <v>627</v>
      </c>
      <c r="T722" s="81">
        <v>45047</v>
      </c>
      <c r="U722" s="81">
        <v>45077</v>
      </c>
      <c r="V722" s="62" t="s">
        <v>261</v>
      </c>
      <c r="W722" s="80">
        <v>0</v>
      </c>
      <c r="X722" s="82">
        <v>1</v>
      </c>
    </row>
    <row r="723" spans="1:24" s="1" customFormat="1">
      <c r="A723" s="62" t="s">
        <v>593</v>
      </c>
      <c r="B723" s="62" t="s">
        <v>605</v>
      </c>
      <c r="C723" s="62" t="s">
        <v>594</v>
      </c>
      <c r="D723" s="62" t="s">
        <v>595</v>
      </c>
      <c r="E723" s="62" t="s">
        <v>487</v>
      </c>
      <c r="F723" s="62" t="s">
        <v>656</v>
      </c>
      <c r="G723" s="62" t="s">
        <v>488</v>
      </c>
      <c r="H723" s="62" t="s">
        <v>628</v>
      </c>
      <c r="I723" s="62" t="s">
        <v>378</v>
      </c>
      <c r="J723" s="62" t="s">
        <v>653</v>
      </c>
      <c r="K723" s="62" t="s">
        <v>373</v>
      </c>
      <c r="L723" s="62" t="s">
        <v>453</v>
      </c>
      <c r="M723" s="62" t="s">
        <v>454</v>
      </c>
      <c r="N723" s="62" t="s">
        <v>373</v>
      </c>
      <c r="O723" s="62" t="s">
        <v>455</v>
      </c>
      <c r="P723" s="81">
        <v>40974</v>
      </c>
      <c r="Q723" s="62" t="s">
        <v>145</v>
      </c>
      <c r="R723" s="62" t="s">
        <v>626</v>
      </c>
      <c r="S723" s="62" t="s">
        <v>627</v>
      </c>
      <c r="T723" s="81">
        <v>45200</v>
      </c>
      <c r="U723" s="81">
        <v>45230</v>
      </c>
      <c r="V723" s="62" t="s">
        <v>261</v>
      </c>
      <c r="W723" s="80">
        <v>0</v>
      </c>
      <c r="X723" s="82">
        <v>5</v>
      </c>
    </row>
    <row r="724" spans="1:24" s="1" customFormat="1">
      <c r="A724" s="62" t="s">
        <v>593</v>
      </c>
      <c r="B724" s="62" t="s">
        <v>605</v>
      </c>
      <c r="C724" s="62" t="s">
        <v>594</v>
      </c>
      <c r="D724" s="62" t="s">
        <v>595</v>
      </c>
      <c r="E724" s="62" t="s">
        <v>487</v>
      </c>
      <c r="F724" s="62" t="s">
        <v>656</v>
      </c>
      <c r="G724" s="62" t="s">
        <v>488</v>
      </c>
      <c r="H724" s="62" t="s">
        <v>628</v>
      </c>
      <c r="I724" s="62" t="s">
        <v>378</v>
      </c>
      <c r="J724" s="62" t="s">
        <v>653</v>
      </c>
      <c r="K724" s="62" t="s">
        <v>373</v>
      </c>
      <c r="L724" s="62" t="s">
        <v>453</v>
      </c>
      <c r="M724" s="62" t="s">
        <v>454</v>
      </c>
      <c r="N724" s="62" t="s">
        <v>373</v>
      </c>
      <c r="O724" s="62" t="s">
        <v>455</v>
      </c>
      <c r="P724" s="81">
        <v>40974</v>
      </c>
      <c r="Q724" s="62" t="s">
        <v>145</v>
      </c>
      <c r="R724" s="62" t="s">
        <v>626</v>
      </c>
      <c r="S724" s="62" t="s">
        <v>627</v>
      </c>
      <c r="T724" s="81">
        <v>45108</v>
      </c>
      <c r="U724" s="81">
        <v>45138</v>
      </c>
      <c r="V724" s="62" t="s">
        <v>261</v>
      </c>
      <c r="W724" s="80">
        <v>0</v>
      </c>
      <c r="X724" s="82">
        <v>1</v>
      </c>
    </row>
    <row r="725" spans="1:24" s="1" customFormat="1">
      <c r="A725" s="62" t="s">
        <v>593</v>
      </c>
      <c r="B725" s="62" t="s">
        <v>605</v>
      </c>
      <c r="C725" s="62" t="s">
        <v>594</v>
      </c>
      <c r="D725" s="62" t="s">
        <v>595</v>
      </c>
      <c r="E725" s="62" t="s">
        <v>487</v>
      </c>
      <c r="F725" s="62" t="s">
        <v>656</v>
      </c>
      <c r="G725" s="62" t="s">
        <v>488</v>
      </c>
      <c r="H725" s="62" t="s">
        <v>628</v>
      </c>
      <c r="I725" s="62" t="s">
        <v>378</v>
      </c>
      <c r="J725" s="62" t="s">
        <v>653</v>
      </c>
      <c r="K725" s="62" t="s">
        <v>373</v>
      </c>
      <c r="L725" s="62" t="s">
        <v>453</v>
      </c>
      <c r="M725" s="62" t="s">
        <v>454</v>
      </c>
      <c r="N725" s="62" t="s">
        <v>373</v>
      </c>
      <c r="O725" s="62" t="s">
        <v>455</v>
      </c>
      <c r="P725" s="81">
        <v>40974</v>
      </c>
      <c r="Q725" s="62" t="s">
        <v>145</v>
      </c>
      <c r="R725" s="62" t="s">
        <v>626</v>
      </c>
      <c r="S725" s="62" t="s">
        <v>627</v>
      </c>
      <c r="T725" s="81">
        <v>45078</v>
      </c>
      <c r="U725" s="81">
        <v>45107</v>
      </c>
      <c r="V725" s="62" t="s">
        <v>261</v>
      </c>
      <c r="W725" s="80">
        <v>0</v>
      </c>
      <c r="X725" s="82">
        <v>5</v>
      </c>
    </row>
    <row r="726" spans="1:24" s="1" customFormat="1">
      <c r="A726" s="62" t="s">
        <v>593</v>
      </c>
      <c r="B726" s="62" t="s">
        <v>605</v>
      </c>
      <c r="C726" s="62" t="s">
        <v>594</v>
      </c>
      <c r="D726" s="62" t="s">
        <v>595</v>
      </c>
      <c r="E726" s="62" t="s">
        <v>487</v>
      </c>
      <c r="F726" s="62" t="s">
        <v>656</v>
      </c>
      <c r="G726" s="62" t="s">
        <v>488</v>
      </c>
      <c r="H726" s="62" t="s">
        <v>628</v>
      </c>
      <c r="I726" s="62" t="s">
        <v>378</v>
      </c>
      <c r="J726" s="62" t="s">
        <v>653</v>
      </c>
      <c r="K726" s="62" t="s">
        <v>373</v>
      </c>
      <c r="L726" s="62" t="s">
        <v>453</v>
      </c>
      <c r="M726" s="62" t="s">
        <v>454</v>
      </c>
      <c r="N726" s="62" t="s">
        <v>373</v>
      </c>
      <c r="O726" s="62" t="s">
        <v>455</v>
      </c>
      <c r="P726" s="81">
        <v>40974</v>
      </c>
      <c r="Q726" s="62" t="s">
        <v>145</v>
      </c>
      <c r="R726" s="62" t="s">
        <v>626</v>
      </c>
      <c r="S726" s="62" t="s">
        <v>627</v>
      </c>
      <c r="T726" s="81">
        <v>45047</v>
      </c>
      <c r="U726" s="81">
        <v>45077</v>
      </c>
      <c r="V726" s="62" t="s">
        <v>261</v>
      </c>
      <c r="W726" s="80">
        <v>0</v>
      </c>
      <c r="X726" s="82">
        <v>1</v>
      </c>
    </row>
    <row r="727" spans="1:24" s="1" customFormat="1">
      <c r="A727" s="62" t="s">
        <v>593</v>
      </c>
      <c r="B727" s="62" t="s">
        <v>605</v>
      </c>
      <c r="C727" s="62" t="s">
        <v>594</v>
      </c>
      <c r="D727" s="62" t="s">
        <v>595</v>
      </c>
      <c r="E727" s="62" t="s">
        <v>487</v>
      </c>
      <c r="F727" s="62" t="s">
        <v>656</v>
      </c>
      <c r="G727" s="62" t="s">
        <v>488</v>
      </c>
      <c r="H727" s="62" t="s">
        <v>628</v>
      </c>
      <c r="I727" s="62" t="s">
        <v>378</v>
      </c>
      <c r="J727" s="62" t="s">
        <v>653</v>
      </c>
      <c r="K727" s="62" t="s">
        <v>373</v>
      </c>
      <c r="L727" s="62" t="s">
        <v>453</v>
      </c>
      <c r="M727" s="62" t="s">
        <v>454</v>
      </c>
      <c r="N727" s="62" t="s">
        <v>373</v>
      </c>
      <c r="O727" s="62" t="s">
        <v>455</v>
      </c>
      <c r="P727" s="81">
        <v>40974</v>
      </c>
      <c r="Q727" s="62" t="s">
        <v>145</v>
      </c>
      <c r="R727" s="62" t="s">
        <v>626</v>
      </c>
      <c r="S727" s="62" t="s">
        <v>627</v>
      </c>
      <c r="T727" s="81">
        <v>45017</v>
      </c>
      <c r="U727" s="81">
        <v>45046</v>
      </c>
      <c r="V727" s="62" t="s">
        <v>261</v>
      </c>
      <c r="W727" s="80">
        <v>0</v>
      </c>
      <c r="X727" s="82">
        <v>2</v>
      </c>
    </row>
    <row r="728" spans="1:24" s="1" customFormat="1">
      <c r="A728" s="62" t="s">
        <v>593</v>
      </c>
      <c r="B728" s="62" t="s">
        <v>605</v>
      </c>
      <c r="C728" s="62" t="s">
        <v>594</v>
      </c>
      <c r="D728" s="62" t="s">
        <v>595</v>
      </c>
      <c r="E728" s="62" t="s">
        <v>487</v>
      </c>
      <c r="F728" s="62" t="s">
        <v>656</v>
      </c>
      <c r="G728" s="62" t="s">
        <v>488</v>
      </c>
      <c r="H728" s="62" t="s">
        <v>628</v>
      </c>
      <c r="I728" s="62" t="s">
        <v>378</v>
      </c>
      <c r="J728" s="62" t="s">
        <v>653</v>
      </c>
      <c r="K728" s="62" t="s">
        <v>373</v>
      </c>
      <c r="L728" s="62" t="s">
        <v>453</v>
      </c>
      <c r="M728" s="62" t="s">
        <v>454</v>
      </c>
      <c r="N728" s="62" t="s">
        <v>373</v>
      </c>
      <c r="O728" s="62" t="s">
        <v>456</v>
      </c>
      <c r="P728" s="81">
        <v>40974</v>
      </c>
      <c r="Q728" s="62" t="s">
        <v>146</v>
      </c>
      <c r="R728" s="62" t="s">
        <v>626</v>
      </c>
      <c r="S728" s="62" t="s">
        <v>627</v>
      </c>
      <c r="T728" s="81">
        <v>45200</v>
      </c>
      <c r="U728" s="81">
        <v>45230</v>
      </c>
      <c r="V728" s="62" t="s">
        <v>261</v>
      </c>
      <c r="W728" s="80">
        <v>0</v>
      </c>
      <c r="X728" s="82">
        <v>3</v>
      </c>
    </row>
    <row r="729" spans="1:24" s="1" customFormat="1">
      <c r="A729" s="62" t="s">
        <v>593</v>
      </c>
      <c r="B729" s="62" t="s">
        <v>605</v>
      </c>
      <c r="C729" s="62" t="s">
        <v>594</v>
      </c>
      <c r="D729" s="62" t="s">
        <v>595</v>
      </c>
      <c r="E729" s="62" t="s">
        <v>487</v>
      </c>
      <c r="F729" s="62" t="s">
        <v>656</v>
      </c>
      <c r="G729" s="62" t="s">
        <v>488</v>
      </c>
      <c r="H729" s="62" t="s">
        <v>628</v>
      </c>
      <c r="I729" s="62" t="s">
        <v>378</v>
      </c>
      <c r="J729" s="62" t="s">
        <v>653</v>
      </c>
      <c r="K729" s="62" t="s">
        <v>373</v>
      </c>
      <c r="L729" s="62" t="s">
        <v>453</v>
      </c>
      <c r="M729" s="62" t="s">
        <v>454</v>
      </c>
      <c r="N729" s="62" t="s">
        <v>373</v>
      </c>
      <c r="O729" s="62" t="s">
        <v>456</v>
      </c>
      <c r="P729" s="81">
        <v>40974</v>
      </c>
      <c r="Q729" s="62" t="s">
        <v>146</v>
      </c>
      <c r="R729" s="62" t="s">
        <v>626</v>
      </c>
      <c r="S729" s="62" t="s">
        <v>627</v>
      </c>
      <c r="T729" s="81">
        <v>45108</v>
      </c>
      <c r="U729" s="81">
        <v>45138</v>
      </c>
      <c r="V729" s="62" t="s">
        <v>261</v>
      </c>
      <c r="W729" s="80">
        <v>0</v>
      </c>
      <c r="X729" s="82">
        <v>4</v>
      </c>
    </row>
    <row r="730" spans="1:24" s="1" customFormat="1">
      <c r="A730" s="62" t="s">
        <v>593</v>
      </c>
      <c r="B730" s="62" t="s">
        <v>605</v>
      </c>
      <c r="C730" s="62" t="s">
        <v>594</v>
      </c>
      <c r="D730" s="62" t="s">
        <v>595</v>
      </c>
      <c r="E730" s="62" t="s">
        <v>487</v>
      </c>
      <c r="F730" s="62" t="s">
        <v>656</v>
      </c>
      <c r="G730" s="62" t="s">
        <v>488</v>
      </c>
      <c r="H730" s="62" t="s">
        <v>628</v>
      </c>
      <c r="I730" s="62" t="s">
        <v>378</v>
      </c>
      <c r="J730" s="62" t="s">
        <v>653</v>
      </c>
      <c r="K730" s="62" t="s">
        <v>373</v>
      </c>
      <c r="L730" s="62" t="s">
        <v>453</v>
      </c>
      <c r="M730" s="62" t="s">
        <v>454</v>
      </c>
      <c r="N730" s="62" t="s">
        <v>373</v>
      </c>
      <c r="O730" s="62" t="s">
        <v>456</v>
      </c>
      <c r="P730" s="81">
        <v>40974</v>
      </c>
      <c r="Q730" s="62" t="s">
        <v>146</v>
      </c>
      <c r="R730" s="62" t="s">
        <v>626</v>
      </c>
      <c r="S730" s="62" t="s">
        <v>627</v>
      </c>
      <c r="T730" s="81">
        <v>45078</v>
      </c>
      <c r="U730" s="81">
        <v>45107</v>
      </c>
      <c r="V730" s="62" t="s">
        <v>261</v>
      </c>
      <c r="W730" s="80">
        <v>0</v>
      </c>
      <c r="X730" s="82">
        <v>5</v>
      </c>
    </row>
    <row r="731" spans="1:24" s="1" customFormat="1">
      <c r="A731" s="62" t="s">
        <v>593</v>
      </c>
      <c r="B731" s="62" t="s">
        <v>605</v>
      </c>
      <c r="C731" s="62" t="s">
        <v>594</v>
      </c>
      <c r="D731" s="62" t="s">
        <v>595</v>
      </c>
      <c r="E731" s="62" t="s">
        <v>487</v>
      </c>
      <c r="F731" s="62" t="s">
        <v>656</v>
      </c>
      <c r="G731" s="62" t="s">
        <v>488</v>
      </c>
      <c r="H731" s="62" t="s">
        <v>628</v>
      </c>
      <c r="I731" s="62" t="s">
        <v>378</v>
      </c>
      <c r="J731" s="62" t="s">
        <v>653</v>
      </c>
      <c r="K731" s="62" t="s">
        <v>373</v>
      </c>
      <c r="L731" s="62" t="s">
        <v>453</v>
      </c>
      <c r="M731" s="62" t="s">
        <v>454</v>
      </c>
      <c r="N731" s="62" t="s">
        <v>373</v>
      </c>
      <c r="O731" s="62" t="s">
        <v>456</v>
      </c>
      <c r="P731" s="81">
        <v>40974</v>
      </c>
      <c r="Q731" s="62" t="s">
        <v>146</v>
      </c>
      <c r="R731" s="62" t="s">
        <v>626</v>
      </c>
      <c r="S731" s="62" t="s">
        <v>627</v>
      </c>
      <c r="T731" s="81">
        <v>45047</v>
      </c>
      <c r="U731" s="81">
        <v>45077</v>
      </c>
      <c r="V731" s="62" t="s">
        <v>261</v>
      </c>
      <c r="W731" s="80">
        <v>0</v>
      </c>
      <c r="X731" s="82">
        <v>2</v>
      </c>
    </row>
    <row r="732" spans="1:24" s="1" customFormat="1">
      <c r="A732" s="62" t="s">
        <v>593</v>
      </c>
      <c r="B732" s="62" t="s">
        <v>605</v>
      </c>
      <c r="C732" s="62" t="s">
        <v>594</v>
      </c>
      <c r="D732" s="62" t="s">
        <v>595</v>
      </c>
      <c r="E732" s="62" t="s">
        <v>487</v>
      </c>
      <c r="F732" s="62" t="s">
        <v>656</v>
      </c>
      <c r="G732" s="62" t="s">
        <v>488</v>
      </c>
      <c r="H732" s="62" t="s">
        <v>628</v>
      </c>
      <c r="I732" s="62" t="s">
        <v>378</v>
      </c>
      <c r="J732" s="62" t="s">
        <v>653</v>
      </c>
      <c r="K732" s="62" t="s">
        <v>373</v>
      </c>
      <c r="L732" s="62" t="s">
        <v>453</v>
      </c>
      <c r="M732" s="62" t="s">
        <v>454</v>
      </c>
      <c r="N732" s="62" t="s">
        <v>373</v>
      </c>
      <c r="O732" s="62" t="s">
        <v>456</v>
      </c>
      <c r="P732" s="81">
        <v>40974</v>
      </c>
      <c r="Q732" s="62" t="s">
        <v>146</v>
      </c>
      <c r="R732" s="62" t="s">
        <v>626</v>
      </c>
      <c r="S732" s="62" t="s">
        <v>627</v>
      </c>
      <c r="T732" s="81">
        <v>45017</v>
      </c>
      <c r="U732" s="81">
        <v>45046</v>
      </c>
      <c r="V732" s="62" t="s">
        <v>261</v>
      </c>
      <c r="W732" s="80">
        <v>0</v>
      </c>
      <c r="X732" s="82">
        <v>1</v>
      </c>
    </row>
    <row r="733" spans="1:24" s="1" customFormat="1">
      <c r="A733" s="62" t="s">
        <v>593</v>
      </c>
      <c r="B733" s="62" t="s">
        <v>605</v>
      </c>
      <c r="C733" s="62" t="s">
        <v>594</v>
      </c>
      <c r="D733" s="62" t="s">
        <v>595</v>
      </c>
      <c r="E733" s="62" t="s">
        <v>487</v>
      </c>
      <c r="F733" s="62" t="s">
        <v>656</v>
      </c>
      <c r="G733" s="62" t="s">
        <v>488</v>
      </c>
      <c r="H733" s="62" t="s">
        <v>628</v>
      </c>
      <c r="I733" s="62" t="s">
        <v>378</v>
      </c>
      <c r="J733" s="62" t="s">
        <v>653</v>
      </c>
      <c r="K733" s="62" t="s">
        <v>373</v>
      </c>
      <c r="L733" s="62" t="s">
        <v>453</v>
      </c>
      <c r="M733" s="62" t="s">
        <v>454</v>
      </c>
      <c r="N733" s="62" t="s">
        <v>373</v>
      </c>
      <c r="O733" s="62" t="s">
        <v>457</v>
      </c>
      <c r="P733" s="81">
        <v>40974</v>
      </c>
      <c r="Q733" s="62" t="s">
        <v>147</v>
      </c>
      <c r="R733" s="62" t="s">
        <v>626</v>
      </c>
      <c r="S733" s="62" t="s">
        <v>627</v>
      </c>
      <c r="T733" s="81">
        <v>45200</v>
      </c>
      <c r="U733" s="81">
        <v>45230</v>
      </c>
      <c r="V733" s="62" t="s">
        <v>261</v>
      </c>
      <c r="W733" s="80">
        <v>0</v>
      </c>
      <c r="X733" s="82">
        <v>1</v>
      </c>
    </row>
    <row r="734" spans="1:24" s="1" customFormat="1">
      <c r="A734" s="62" t="s">
        <v>593</v>
      </c>
      <c r="B734" s="62" t="s">
        <v>605</v>
      </c>
      <c r="C734" s="62" t="s">
        <v>594</v>
      </c>
      <c r="D734" s="62" t="s">
        <v>595</v>
      </c>
      <c r="E734" s="62" t="s">
        <v>487</v>
      </c>
      <c r="F734" s="62" t="s">
        <v>656</v>
      </c>
      <c r="G734" s="62" t="s">
        <v>488</v>
      </c>
      <c r="H734" s="62" t="s">
        <v>628</v>
      </c>
      <c r="I734" s="62" t="s">
        <v>378</v>
      </c>
      <c r="J734" s="62" t="s">
        <v>653</v>
      </c>
      <c r="K734" s="62" t="s">
        <v>373</v>
      </c>
      <c r="L734" s="62" t="s">
        <v>453</v>
      </c>
      <c r="M734" s="62" t="s">
        <v>454</v>
      </c>
      <c r="N734" s="62" t="s">
        <v>373</v>
      </c>
      <c r="O734" s="62" t="s">
        <v>457</v>
      </c>
      <c r="P734" s="81">
        <v>40974</v>
      </c>
      <c r="Q734" s="62" t="s">
        <v>147</v>
      </c>
      <c r="R734" s="62" t="s">
        <v>626</v>
      </c>
      <c r="S734" s="62" t="s">
        <v>627</v>
      </c>
      <c r="T734" s="81">
        <v>45108</v>
      </c>
      <c r="U734" s="81">
        <v>45138</v>
      </c>
      <c r="V734" s="62" t="s">
        <v>261</v>
      </c>
      <c r="W734" s="80">
        <v>0</v>
      </c>
      <c r="X734" s="82">
        <v>2</v>
      </c>
    </row>
    <row r="735" spans="1:24" s="1" customFormat="1">
      <c r="A735" s="62" t="s">
        <v>593</v>
      </c>
      <c r="B735" s="62" t="s">
        <v>605</v>
      </c>
      <c r="C735" s="62" t="s">
        <v>594</v>
      </c>
      <c r="D735" s="62" t="s">
        <v>595</v>
      </c>
      <c r="E735" s="62" t="s">
        <v>487</v>
      </c>
      <c r="F735" s="62" t="s">
        <v>656</v>
      </c>
      <c r="G735" s="62" t="s">
        <v>488</v>
      </c>
      <c r="H735" s="62" t="s">
        <v>628</v>
      </c>
      <c r="I735" s="62" t="s">
        <v>378</v>
      </c>
      <c r="J735" s="62" t="s">
        <v>653</v>
      </c>
      <c r="K735" s="62" t="s">
        <v>373</v>
      </c>
      <c r="L735" s="62" t="s">
        <v>453</v>
      </c>
      <c r="M735" s="62" t="s">
        <v>454</v>
      </c>
      <c r="N735" s="62" t="s">
        <v>373</v>
      </c>
      <c r="O735" s="62" t="s">
        <v>457</v>
      </c>
      <c r="P735" s="81">
        <v>40974</v>
      </c>
      <c r="Q735" s="62" t="s">
        <v>147</v>
      </c>
      <c r="R735" s="62" t="s">
        <v>626</v>
      </c>
      <c r="S735" s="62" t="s">
        <v>627</v>
      </c>
      <c r="T735" s="81">
        <v>45078</v>
      </c>
      <c r="U735" s="81">
        <v>45107</v>
      </c>
      <c r="V735" s="62" t="s">
        <v>261</v>
      </c>
      <c r="W735" s="80">
        <v>0</v>
      </c>
      <c r="X735" s="82">
        <v>1</v>
      </c>
    </row>
    <row r="736" spans="1:24" s="1" customFormat="1">
      <c r="A736" s="62" t="s">
        <v>593</v>
      </c>
      <c r="B736" s="62" t="s">
        <v>605</v>
      </c>
      <c r="C736" s="62" t="s">
        <v>594</v>
      </c>
      <c r="D736" s="62" t="s">
        <v>595</v>
      </c>
      <c r="E736" s="62" t="s">
        <v>487</v>
      </c>
      <c r="F736" s="62" t="s">
        <v>656</v>
      </c>
      <c r="G736" s="62" t="s">
        <v>488</v>
      </c>
      <c r="H736" s="62" t="s">
        <v>628</v>
      </c>
      <c r="I736" s="62" t="s">
        <v>378</v>
      </c>
      <c r="J736" s="62" t="s">
        <v>653</v>
      </c>
      <c r="K736" s="62" t="s">
        <v>373</v>
      </c>
      <c r="L736" s="62" t="s">
        <v>453</v>
      </c>
      <c r="M736" s="62" t="s">
        <v>454</v>
      </c>
      <c r="N736" s="62" t="s">
        <v>373</v>
      </c>
      <c r="O736" s="62" t="s">
        <v>457</v>
      </c>
      <c r="P736" s="81">
        <v>40974</v>
      </c>
      <c r="Q736" s="62" t="s">
        <v>147</v>
      </c>
      <c r="R736" s="62" t="s">
        <v>626</v>
      </c>
      <c r="S736" s="62" t="s">
        <v>627</v>
      </c>
      <c r="T736" s="81">
        <v>45047</v>
      </c>
      <c r="U736" s="81">
        <v>45077</v>
      </c>
      <c r="V736" s="62" t="s">
        <v>261</v>
      </c>
      <c r="W736" s="80">
        <v>0</v>
      </c>
      <c r="X736" s="82">
        <v>1</v>
      </c>
    </row>
    <row r="737" spans="1:24" s="1" customFormat="1">
      <c r="A737" s="62" t="s">
        <v>593</v>
      </c>
      <c r="B737" s="62" t="s">
        <v>605</v>
      </c>
      <c r="C737" s="62" t="s">
        <v>594</v>
      </c>
      <c r="D737" s="62" t="s">
        <v>595</v>
      </c>
      <c r="E737" s="62" t="s">
        <v>487</v>
      </c>
      <c r="F737" s="62" t="s">
        <v>656</v>
      </c>
      <c r="G737" s="62" t="s">
        <v>488</v>
      </c>
      <c r="H737" s="62" t="s">
        <v>628</v>
      </c>
      <c r="I737" s="62" t="s">
        <v>378</v>
      </c>
      <c r="J737" s="62" t="s">
        <v>653</v>
      </c>
      <c r="K737" s="62" t="s">
        <v>373</v>
      </c>
      <c r="L737" s="62" t="s">
        <v>453</v>
      </c>
      <c r="M737" s="62" t="s">
        <v>454</v>
      </c>
      <c r="N737" s="62" t="s">
        <v>373</v>
      </c>
      <c r="O737" s="62" t="s">
        <v>457</v>
      </c>
      <c r="P737" s="81">
        <v>40974</v>
      </c>
      <c r="Q737" s="62" t="s">
        <v>147</v>
      </c>
      <c r="R737" s="62" t="s">
        <v>626</v>
      </c>
      <c r="S737" s="62" t="s">
        <v>627</v>
      </c>
      <c r="T737" s="81">
        <v>45017</v>
      </c>
      <c r="U737" s="81">
        <v>45046</v>
      </c>
      <c r="V737" s="62" t="s">
        <v>261</v>
      </c>
      <c r="W737" s="80">
        <v>0</v>
      </c>
      <c r="X737" s="82">
        <v>1</v>
      </c>
    </row>
    <row r="738" spans="1:24" s="1" customFormat="1">
      <c r="A738" s="62" t="s">
        <v>593</v>
      </c>
      <c r="B738" s="62" t="s">
        <v>605</v>
      </c>
      <c r="C738" s="62" t="s">
        <v>594</v>
      </c>
      <c r="D738" s="62" t="s">
        <v>595</v>
      </c>
      <c r="E738" s="62" t="s">
        <v>487</v>
      </c>
      <c r="F738" s="62" t="s">
        <v>656</v>
      </c>
      <c r="G738" s="62" t="s">
        <v>488</v>
      </c>
      <c r="H738" s="62" t="s">
        <v>628</v>
      </c>
      <c r="I738" s="62" t="s">
        <v>378</v>
      </c>
      <c r="J738" s="62" t="s">
        <v>653</v>
      </c>
      <c r="K738" s="62" t="s">
        <v>373</v>
      </c>
      <c r="L738" s="62" t="s">
        <v>453</v>
      </c>
      <c r="M738" s="62" t="s">
        <v>454</v>
      </c>
      <c r="N738" s="62" t="s">
        <v>373</v>
      </c>
      <c r="O738" s="62" t="s">
        <v>458</v>
      </c>
      <c r="P738" s="81">
        <v>40974</v>
      </c>
      <c r="Q738" s="62" t="s">
        <v>148</v>
      </c>
      <c r="R738" s="62" t="s">
        <v>626</v>
      </c>
      <c r="S738" s="62" t="s">
        <v>627</v>
      </c>
      <c r="T738" s="81">
        <v>45200</v>
      </c>
      <c r="U738" s="81">
        <v>45230</v>
      </c>
      <c r="V738" s="62" t="s">
        <v>261</v>
      </c>
      <c r="W738" s="80">
        <v>0</v>
      </c>
      <c r="X738" s="82">
        <v>4</v>
      </c>
    </row>
    <row r="739" spans="1:24" s="1" customFormat="1">
      <c r="A739" s="62" t="s">
        <v>593</v>
      </c>
      <c r="B739" s="62" t="s">
        <v>605</v>
      </c>
      <c r="C739" s="62" t="s">
        <v>594</v>
      </c>
      <c r="D739" s="62" t="s">
        <v>595</v>
      </c>
      <c r="E739" s="62" t="s">
        <v>487</v>
      </c>
      <c r="F739" s="62" t="s">
        <v>656</v>
      </c>
      <c r="G739" s="62" t="s">
        <v>488</v>
      </c>
      <c r="H739" s="62" t="s">
        <v>628</v>
      </c>
      <c r="I739" s="62" t="s">
        <v>378</v>
      </c>
      <c r="J739" s="62" t="s">
        <v>653</v>
      </c>
      <c r="K739" s="62" t="s">
        <v>373</v>
      </c>
      <c r="L739" s="62" t="s">
        <v>453</v>
      </c>
      <c r="M739" s="62" t="s">
        <v>454</v>
      </c>
      <c r="N739" s="62" t="s">
        <v>373</v>
      </c>
      <c r="O739" s="62" t="s">
        <v>458</v>
      </c>
      <c r="P739" s="81">
        <v>40974</v>
      </c>
      <c r="Q739" s="62" t="s">
        <v>148</v>
      </c>
      <c r="R739" s="62" t="s">
        <v>626</v>
      </c>
      <c r="S739" s="62" t="s">
        <v>627</v>
      </c>
      <c r="T739" s="81">
        <v>45108</v>
      </c>
      <c r="U739" s="81">
        <v>45138</v>
      </c>
      <c r="V739" s="62" t="s">
        <v>261</v>
      </c>
      <c r="W739" s="80">
        <v>0</v>
      </c>
      <c r="X739" s="82">
        <v>1</v>
      </c>
    </row>
    <row r="740" spans="1:24" s="1" customFormat="1">
      <c r="A740" s="62" t="s">
        <v>593</v>
      </c>
      <c r="B740" s="62" t="s">
        <v>605</v>
      </c>
      <c r="C740" s="62" t="s">
        <v>594</v>
      </c>
      <c r="D740" s="62" t="s">
        <v>595</v>
      </c>
      <c r="E740" s="62" t="s">
        <v>487</v>
      </c>
      <c r="F740" s="62" t="s">
        <v>656</v>
      </c>
      <c r="G740" s="62" t="s">
        <v>488</v>
      </c>
      <c r="H740" s="62" t="s">
        <v>628</v>
      </c>
      <c r="I740" s="62" t="s">
        <v>378</v>
      </c>
      <c r="J740" s="62" t="s">
        <v>653</v>
      </c>
      <c r="K740" s="62" t="s">
        <v>373</v>
      </c>
      <c r="L740" s="62" t="s">
        <v>453</v>
      </c>
      <c r="M740" s="62" t="s">
        <v>454</v>
      </c>
      <c r="N740" s="62" t="s">
        <v>373</v>
      </c>
      <c r="O740" s="62" t="s">
        <v>458</v>
      </c>
      <c r="P740" s="81">
        <v>40974</v>
      </c>
      <c r="Q740" s="62" t="s">
        <v>148</v>
      </c>
      <c r="R740" s="62" t="s">
        <v>626</v>
      </c>
      <c r="S740" s="62" t="s">
        <v>627</v>
      </c>
      <c r="T740" s="81">
        <v>45078</v>
      </c>
      <c r="U740" s="81">
        <v>45107</v>
      </c>
      <c r="V740" s="62" t="s">
        <v>261</v>
      </c>
      <c r="W740" s="80">
        <v>0</v>
      </c>
      <c r="X740" s="82">
        <v>1</v>
      </c>
    </row>
    <row r="741" spans="1:24" s="1" customFormat="1">
      <c r="A741" s="62" t="s">
        <v>593</v>
      </c>
      <c r="B741" s="62" t="s">
        <v>605</v>
      </c>
      <c r="C741" s="62" t="s">
        <v>594</v>
      </c>
      <c r="D741" s="62" t="s">
        <v>595</v>
      </c>
      <c r="E741" s="62" t="s">
        <v>487</v>
      </c>
      <c r="F741" s="62" t="s">
        <v>656</v>
      </c>
      <c r="G741" s="62" t="s">
        <v>488</v>
      </c>
      <c r="H741" s="62" t="s">
        <v>628</v>
      </c>
      <c r="I741" s="62" t="s">
        <v>378</v>
      </c>
      <c r="J741" s="62" t="s">
        <v>653</v>
      </c>
      <c r="K741" s="62" t="s">
        <v>373</v>
      </c>
      <c r="L741" s="62" t="s">
        <v>453</v>
      </c>
      <c r="M741" s="62" t="s">
        <v>454</v>
      </c>
      <c r="N741" s="62" t="s">
        <v>373</v>
      </c>
      <c r="O741" s="62" t="s">
        <v>458</v>
      </c>
      <c r="P741" s="81">
        <v>40974</v>
      </c>
      <c r="Q741" s="62" t="s">
        <v>148</v>
      </c>
      <c r="R741" s="62" t="s">
        <v>626</v>
      </c>
      <c r="S741" s="62" t="s">
        <v>627</v>
      </c>
      <c r="T741" s="81">
        <v>45047</v>
      </c>
      <c r="U741" s="81">
        <v>45077</v>
      </c>
      <c r="V741" s="62" t="s">
        <v>261</v>
      </c>
      <c r="W741" s="80">
        <v>0</v>
      </c>
      <c r="X741" s="82">
        <v>2</v>
      </c>
    </row>
    <row r="742" spans="1:24" s="1" customFormat="1">
      <c r="A742" s="62" t="s">
        <v>593</v>
      </c>
      <c r="B742" s="62" t="s">
        <v>605</v>
      </c>
      <c r="C742" s="62" t="s">
        <v>594</v>
      </c>
      <c r="D742" s="62" t="s">
        <v>595</v>
      </c>
      <c r="E742" s="62" t="s">
        <v>487</v>
      </c>
      <c r="F742" s="62" t="s">
        <v>656</v>
      </c>
      <c r="G742" s="62" t="s">
        <v>488</v>
      </c>
      <c r="H742" s="62" t="s">
        <v>628</v>
      </c>
      <c r="I742" s="62" t="s">
        <v>378</v>
      </c>
      <c r="J742" s="62" t="s">
        <v>653</v>
      </c>
      <c r="K742" s="62" t="s">
        <v>373</v>
      </c>
      <c r="L742" s="62" t="s">
        <v>453</v>
      </c>
      <c r="M742" s="62" t="s">
        <v>454</v>
      </c>
      <c r="N742" s="62" t="s">
        <v>373</v>
      </c>
      <c r="O742" s="62" t="s">
        <v>459</v>
      </c>
      <c r="P742" s="81">
        <v>40974</v>
      </c>
      <c r="Q742" s="62" t="s">
        <v>149</v>
      </c>
      <c r="R742" s="62" t="s">
        <v>626</v>
      </c>
      <c r="S742" s="62" t="s">
        <v>627</v>
      </c>
      <c r="T742" s="81">
        <v>45200</v>
      </c>
      <c r="U742" s="81">
        <v>45230</v>
      </c>
      <c r="V742" s="62" t="s">
        <v>261</v>
      </c>
      <c r="W742" s="80">
        <v>0</v>
      </c>
      <c r="X742" s="82">
        <v>4</v>
      </c>
    </row>
    <row r="743" spans="1:24" s="1" customFormat="1">
      <c r="A743" s="62" t="s">
        <v>593</v>
      </c>
      <c r="B743" s="62" t="s">
        <v>605</v>
      </c>
      <c r="C743" s="62" t="s">
        <v>594</v>
      </c>
      <c r="D743" s="62" t="s">
        <v>595</v>
      </c>
      <c r="E743" s="62" t="s">
        <v>487</v>
      </c>
      <c r="F743" s="62" t="s">
        <v>656</v>
      </c>
      <c r="G743" s="62" t="s">
        <v>488</v>
      </c>
      <c r="H743" s="62" t="s">
        <v>628</v>
      </c>
      <c r="I743" s="62" t="s">
        <v>378</v>
      </c>
      <c r="J743" s="62" t="s">
        <v>653</v>
      </c>
      <c r="K743" s="62" t="s">
        <v>373</v>
      </c>
      <c r="L743" s="62" t="s">
        <v>453</v>
      </c>
      <c r="M743" s="62" t="s">
        <v>454</v>
      </c>
      <c r="N743" s="62" t="s">
        <v>373</v>
      </c>
      <c r="O743" s="62" t="s">
        <v>459</v>
      </c>
      <c r="P743" s="81">
        <v>40974</v>
      </c>
      <c r="Q743" s="62" t="s">
        <v>149</v>
      </c>
      <c r="R743" s="62" t="s">
        <v>626</v>
      </c>
      <c r="S743" s="62" t="s">
        <v>627</v>
      </c>
      <c r="T743" s="81">
        <v>45108</v>
      </c>
      <c r="U743" s="81">
        <v>45138</v>
      </c>
      <c r="V743" s="62" t="s">
        <v>261</v>
      </c>
      <c r="W743" s="80">
        <v>0</v>
      </c>
      <c r="X743" s="82">
        <v>2</v>
      </c>
    </row>
    <row r="744" spans="1:24" s="1" customFormat="1">
      <c r="A744" s="62" t="s">
        <v>593</v>
      </c>
      <c r="B744" s="62" t="s">
        <v>605</v>
      </c>
      <c r="C744" s="62" t="s">
        <v>594</v>
      </c>
      <c r="D744" s="62" t="s">
        <v>595</v>
      </c>
      <c r="E744" s="62" t="s">
        <v>487</v>
      </c>
      <c r="F744" s="62" t="s">
        <v>656</v>
      </c>
      <c r="G744" s="62" t="s">
        <v>488</v>
      </c>
      <c r="H744" s="62" t="s">
        <v>628</v>
      </c>
      <c r="I744" s="62" t="s">
        <v>378</v>
      </c>
      <c r="J744" s="62" t="s">
        <v>653</v>
      </c>
      <c r="K744" s="62" t="s">
        <v>373</v>
      </c>
      <c r="L744" s="62" t="s">
        <v>453</v>
      </c>
      <c r="M744" s="62" t="s">
        <v>454</v>
      </c>
      <c r="N744" s="62" t="s">
        <v>373</v>
      </c>
      <c r="O744" s="62" t="s">
        <v>459</v>
      </c>
      <c r="P744" s="81">
        <v>40974</v>
      </c>
      <c r="Q744" s="62" t="s">
        <v>149</v>
      </c>
      <c r="R744" s="62" t="s">
        <v>626</v>
      </c>
      <c r="S744" s="62" t="s">
        <v>627</v>
      </c>
      <c r="T744" s="81">
        <v>45078</v>
      </c>
      <c r="U744" s="81">
        <v>45107</v>
      </c>
      <c r="V744" s="62" t="s">
        <v>261</v>
      </c>
      <c r="W744" s="80">
        <v>0</v>
      </c>
      <c r="X744" s="82">
        <v>6</v>
      </c>
    </row>
    <row r="745" spans="1:24" s="1" customFormat="1">
      <c r="A745" s="62" t="s">
        <v>593</v>
      </c>
      <c r="B745" s="62" t="s">
        <v>605</v>
      </c>
      <c r="C745" s="62" t="s">
        <v>594</v>
      </c>
      <c r="D745" s="62" t="s">
        <v>595</v>
      </c>
      <c r="E745" s="62" t="s">
        <v>487</v>
      </c>
      <c r="F745" s="62" t="s">
        <v>656</v>
      </c>
      <c r="G745" s="62" t="s">
        <v>488</v>
      </c>
      <c r="H745" s="62" t="s">
        <v>628</v>
      </c>
      <c r="I745" s="62" t="s">
        <v>378</v>
      </c>
      <c r="J745" s="62" t="s">
        <v>653</v>
      </c>
      <c r="K745" s="62" t="s">
        <v>373</v>
      </c>
      <c r="L745" s="62" t="s">
        <v>453</v>
      </c>
      <c r="M745" s="62" t="s">
        <v>454</v>
      </c>
      <c r="N745" s="62" t="s">
        <v>373</v>
      </c>
      <c r="O745" s="62" t="s">
        <v>459</v>
      </c>
      <c r="P745" s="81">
        <v>40974</v>
      </c>
      <c r="Q745" s="62" t="s">
        <v>149</v>
      </c>
      <c r="R745" s="62" t="s">
        <v>626</v>
      </c>
      <c r="S745" s="62" t="s">
        <v>627</v>
      </c>
      <c r="T745" s="81">
        <v>45047</v>
      </c>
      <c r="U745" s="81">
        <v>45077</v>
      </c>
      <c r="V745" s="62" t="s">
        <v>261</v>
      </c>
      <c r="W745" s="80">
        <v>0</v>
      </c>
      <c r="X745" s="82">
        <v>6</v>
      </c>
    </row>
    <row r="746" spans="1:24" s="1" customFormat="1">
      <c r="A746" s="62" t="s">
        <v>593</v>
      </c>
      <c r="B746" s="62" t="s">
        <v>605</v>
      </c>
      <c r="C746" s="62" t="s">
        <v>594</v>
      </c>
      <c r="D746" s="62" t="s">
        <v>595</v>
      </c>
      <c r="E746" s="62" t="s">
        <v>487</v>
      </c>
      <c r="F746" s="62" t="s">
        <v>656</v>
      </c>
      <c r="G746" s="62" t="s">
        <v>488</v>
      </c>
      <c r="H746" s="62" t="s">
        <v>628</v>
      </c>
      <c r="I746" s="62" t="s">
        <v>378</v>
      </c>
      <c r="J746" s="62" t="s">
        <v>653</v>
      </c>
      <c r="K746" s="62" t="s">
        <v>373</v>
      </c>
      <c r="L746" s="62" t="s">
        <v>453</v>
      </c>
      <c r="M746" s="62" t="s">
        <v>454</v>
      </c>
      <c r="N746" s="62" t="s">
        <v>373</v>
      </c>
      <c r="O746" s="62" t="s">
        <v>459</v>
      </c>
      <c r="P746" s="81">
        <v>40974</v>
      </c>
      <c r="Q746" s="62" t="s">
        <v>149</v>
      </c>
      <c r="R746" s="62" t="s">
        <v>626</v>
      </c>
      <c r="S746" s="62" t="s">
        <v>627</v>
      </c>
      <c r="T746" s="81">
        <v>45017</v>
      </c>
      <c r="U746" s="81">
        <v>45046</v>
      </c>
      <c r="V746" s="62" t="s">
        <v>261</v>
      </c>
      <c r="W746" s="80">
        <v>0</v>
      </c>
      <c r="X746" s="82">
        <v>2</v>
      </c>
    </row>
    <row r="747" spans="1:24" s="1" customFormat="1">
      <c r="A747" s="62" t="s">
        <v>593</v>
      </c>
      <c r="B747" s="62" t="s">
        <v>605</v>
      </c>
      <c r="C747" s="62" t="s">
        <v>594</v>
      </c>
      <c r="D747" s="62" t="s">
        <v>595</v>
      </c>
      <c r="E747" s="62" t="s">
        <v>487</v>
      </c>
      <c r="F747" s="62" t="s">
        <v>656</v>
      </c>
      <c r="G747" s="62" t="s">
        <v>488</v>
      </c>
      <c r="H747" s="62" t="s">
        <v>628</v>
      </c>
      <c r="I747" s="62" t="s">
        <v>378</v>
      </c>
      <c r="J747" s="62" t="s">
        <v>653</v>
      </c>
      <c r="K747" s="62" t="s">
        <v>373</v>
      </c>
      <c r="L747" s="62" t="s">
        <v>453</v>
      </c>
      <c r="M747" s="62" t="s">
        <v>454</v>
      </c>
      <c r="N747" s="62" t="s">
        <v>373</v>
      </c>
      <c r="O747" s="62" t="s">
        <v>460</v>
      </c>
      <c r="P747" s="81">
        <v>40974</v>
      </c>
      <c r="Q747" s="62" t="s">
        <v>150</v>
      </c>
      <c r="R747" s="62" t="s">
        <v>626</v>
      </c>
      <c r="S747" s="62" t="s">
        <v>627</v>
      </c>
      <c r="T747" s="81">
        <v>45200</v>
      </c>
      <c r="U747" s="81">
        <v>45230</v>
      </c>
      <c r="V747" s="62" t="s">
        <v>261</v>
      </c>
      <c r="W747" s="80">
        <v>0</v>
      </c>
      <c r="X747" s="82">
        <v>4</v>
      </c>
    </row>
    <row r="748" spans="1:24" s="1" customFormat="1">
      <c r="A748" s="62" t="s">
        <v>593</v>
      </c>
      <c r="B748" s="62" t="s">
        <v>605</v>
      </c>
      <c r="C748" s="62" t="s">
        <v>594</v>
      </c>
      <c r="D748" s="62" t="s">
        <v>595</v>
      </c>
      <c r="E748" s="62" t="s">
        <v>487</v>
      </c>
      <c r="F748" s="62" t="s">
        <v>656</v>
      </c>
      <c r="G748" s="62" t="s">
        <v>488</v>
      </c>
      <c r="H748" s="62" t="s">
        <v>628</v>
      </c>
      <c r="I748" s="62" t="s">
        <v>378</v>
      </c>
      <c r="J748" s="62" t="s">
        <v>653</v>
      </c>
      <c r="K748" s="62" t="s">
        <v>373</v>
      </c>
      <c r="L748" s="62" t="s">
        <v>453</v>
      </c>
      <c r="M748" s="62" t="s">
        <v>454</v>
      </c>
      <c r="N748" s="62" t="s">
        <v>373</v>
      </c>
      <c r="O748" s="62" t="s">
        <v>460</v>
      </c>
      <c r="P748" s="81">
        <v>40974</v>
      </c>
      <c r="Q748" s="62" t="s">
        <v>150</v>
      </c>
      <c r="R748" s="62" t="s">
        <v>626</v>
      </c>
      <c r="S748" s="62" t="s">
        <v>627</v>
      </c>
      <c r="T748" s="81">
        <v>45108</v>
      </c>
      <c r="U748" s="81">
        <v>45138</v>
      </c>
      <c r="V748" s="62" t="s">
        <v>261</v>
      </c>
      <c r="W748" s="80">
        <v>0</v>
      </c>
      <c r="X748" s="82">
        <v>2</v>
      </c>
    </row>
    <row r="749" spans="1:24" s="1" customFormat="1">
      <c r="A749" s="62" t="s">
        <v>593</v>
      </c>
      <c r="B749" s="62" t="s">
        <v>605</v>
      </c>
      <c r="C749" s="62" t="s">
        <v>594</v>
      </c>
      <c r="D749" s="62" t="s">
        <v>595</v>
      </c>
      <c r="E749" s="62" t="s">
        <v>487</v>
      </c>
      <c r="F749" s="62" t="s">
        <v>656</v>
      </c>
      <c r="G749" s="62" t="s">
        <v>488</v>
      </c>
      <c r="H749" s="62" t="s">
        <v>628</v>
      </c>
      <c r="I749" s="62" t="s">
        <v>378</v>
      </c>
      <c r="J749" s="62" t="s">
        <v>653</v>
      </c>
      <c r="K749" s="62" t="s">
        <v>373</v>
      </c>
      <c r="L749" s="62" t="s">
        <v>453</v>
      </c>
      <c r="M749" s="62" t="s">
        <v>454</v>
      </c>
      <c r="N749" s="62" t="s">
        <v>373</v>
      </c>
      <c r="O749" s="62" t="s">
        <v>460</v>
      </c>
      <c r="P749" s="81">
        <v>40974</v>
      </c>
      <c r="Q749" s="62" t="s">
        <v>150</v>
      </c>
      <c r="R749" s="62" t="s">
        <v>626</v>
      </c>
      <c r="S749" s="62" t="s">
        <v>627</v>
      </c>
      <c r="T749" s="81">
        <v>45078</v>
      </c>
      <c r="U749" s="81">
        <v>45107</v>
      </c>
      <c r="V749" s="62" t="s">
        <v>261</v>
      </c>
      <c r="W749" s="80">
        <v>0</v>
      </c>
      <c r="X749" s="82">
        <v>3</v>
      </c>
    </row>
    <row r="750" spans="1:24" s="1" customFormat="1">
      <c r="A750" s="62" t="s">
        <v>593</v>
      </c>
      <c r="B750" s="62" t="s">
        <v>605</v>
      </c>
      <c r="C750" s="62" t="s">
        <v>594</v>
      </c>
      <c r="D750" s="62" t="s">
        <v>595</v>
      </c>
      <c r="E750" s="62" t="s">
        <v>487</v>
      </c>
      <c r="F750" s="62" t="s">
        <v>656</v>
      </c>
      <c r="G750" s="62" t="s">
        <v>488</v>
      </c>
      <c r="H750" s="62" t="s">
        <v>628</v>
      </c>
      <c r="I750" s="62" t="s">
        <v>378</v>
      </c>
      <c r="J750" s="62" t="s">
        <v>653</v>
      </c>
      <c r="K750" s="62" t="s">
        <v>373</v>
      </c>
      <c r="L750" s="62" t="s">
        <v>453</v>
      </c>
      <c r="M750" s="62" t="s">
        <v>454</v>
      </c>
      <c r="N750" s="62" t="s">
        <v>373</v>
      </c>
      <c r="O750" s="62" t="s">
        <v>460</v>
      </c>
      <c r="P750" s="81">
        <v>40974</v>
      </c>
      <c r="Q750" s="62" t="s">
        <v>150</v>
      </c>
      <c r="R750" s="62" t="s">
        <v>626</v>
      </c>
      <c r="S750" s="62" t="s">
        <v>627</v>
      </c>
      <c r="T750" s="81">
        <v>45047</v>
      </c>
      <c r="U750" s="81">
        <v>45077</v>
      </c>
      <c r="V750" s="62" t="s">
        <v>261</v>
      </c>
      <c r="W750" s="80">
        <v>0.01</v>
      </c>
      <c r="X750" s="82">
        <v>6</v>
      </c>
    </row>
    <row r="751" spans="1:24" s="1" customFormat="1">
      <c r="A751" s="62" t="s">
        <v>593</v>
      </c>
      <c r="B751" s="62" t="s">
        <v>605</v>
      </c>
      <c r="C751" s="62" t="s">
        <v>594</v>
      </c>
      <c r="D751" s="62" t="s">
        <v>595</v>
      </c>
      <c r="E751" s="62" t="s">
        <v>487</v>
      </c>
      <c r="F751" s="62" t="s">
        <v>656</v>
      </c>
      <c r="G751" s="62" t="s">
        <v>488</v>
      </c>
      <c r="H751" s="62" t="s">
        <v>628</v>
      </c>
      <c r="I751" s="62" t="s">
        <v>378</v>
      </c>
      <c r="J751" s="62" t="s">
        <v>653</v>
      </c>
      <c r="K751" s="62" t="s">
        <v>373</v>
      </c>
      <c r="L751" s="62" t="s">
        <v>453</v>
      </c>
      <c r="M751" s="62" t="s">
        <v>454</v>
      </c>
      <c r="N751" s="62" t="s">
        <v>373</v>
      </c>
      <c r="O751" s="62" t="s">
        <v>460</v>
      </c>
      <c r="P751" s="81">
        <v>40974</v>
      </c>
      <c r="Q751" s="62" t="s">
        <v>150</v>
      </c>
      <c r="R751" s="62" t="s">
        <v>626</v>
      </c>
      <c r="S751" s="62" t="s">
        <v>627</v>
      </c>
      <c r="T751" s="81">
        <v>45017</v>
      </c>
      <c r="U751" s="81">
        <v>45046</v>
      </c>
      <c r="V751" s="62" t="s">
        <v>261</v>
      </c>
      <c r="W751" s="80">
        <v>0</v>
      </c>
      <c r="X751" s="82">
        <v>3</v>
      </c>
    </row>
    <row r="752" spans="1:24" s="1" customFormat="1">
      <c r="A752" s="62" t="s">
        <v>593</v>
      </c>
      <c r="B752" s="62" t="s">
        <v>605</v>
      </c>
      <c r="C752" s="62" t="s">
        <v>594</v>
      </c>
      <c r="D752" s="62" t="s">
        <v>595</v>
      </c>
      <c r="E752" s="62" t="s">
        <v>487</v>
      </c>
      <c r="F752" s="62" t="s">
        <v>656</v>
      </c>
      <c r="G752" s="62" t="s">
        <v>488</v>
      </c>
      <c r="H752" s="62" t="s">
        <v>628</v>
      </c>
      <c r="I752" s="62" t="s">
        <v>378</v>
      </c>
      <c r="J752" s="62" t="s">
        <v>653</v>
      </c>
      <c r="K752" s="62" t="s">
        <v>373</v>
      </c>
      <c r="L752" s="62" t="s">
        <v>453</v>
      </c>
      <c r="M752" s="62" t="s">
        <v>454</v>
      </c>
      <c r="N752" s="62" t="s">
        <v>373</v>
      </c>
      <c r="O752" s="62" t="s">
        <v>461</v>
      </c>
      <c r="P752" s="81">
        <v>40974</v>
      </c>
      <c r="Q752" s="62" t="s">
        <v>151</v>
      </c>
      <c r="R752" s="62" t="s">
        <v>626</v>
      </c>
      <c r="S752" s="62" t="s">
        <v>627</v>
      </c>
      <c r="T752" s="81">
        <v>45108</v>
      </c>
      <c r="U752" s="81">
        <v>45138</v>
      </c>
      <c r="V752" s="62" t="s">
        <v>261</v>
      </c>
      <c r="W752" s="80">
        <v>0</v>
      </c>
      <c r="X752" s="82">
        <v>2</v>
      </c>
    </row>
    <row r="753" spans="1:24" s="1" customFormat="1">
      <c r="A753" s="62" t="s">
        <v>593</v>
      </c>
      <c r="B753" s="62" t="s">
        <v>605</v>
      </c>
      <c r="C753" s="62" t="s">
        <v>594</v>
      </c>
      <c r="D753" s="62" t="s">
        <v>595</v>
      </c>
      <c r="E753" s="62" t="s">
        <v>487</v>
      </c>
      <c r="F753" s="62" t="s">
        <v>656</v>
      </c>
      <c r="G753" s="62" t="s">
        <v>488</v>
      </c>
      <c r="H753" s="62" t="s">
        <v>628</v>
      </c>
      <c r="I753" s="62" t="s">
        <v>378</v>
      </c>
      <c r="J753" s="62" t="s">
        <v>653</v>
      </c>
      <c r="K753" s="62" t="s">
        <v>373</v>
      </c>
      <c r="L753" s="62" t="s">
        <v>453</v>
      </c>
      <c r="M753" s="62" t="s">
        <v>454</v>
      </c>
      <c r="N753" s="62" t="s">
        <v>373</v>
      </c>
      <c r="O753" s="62" t="s">
        <v>461</v>
      </c>
      <c r="P753" s="81">
        <v>40974</v>
      </c>
      <c r="Q753" s="62" t="s">
        <v>151</v>
      </c>
      <c r="R753" s="62" t="s">
        <v>626</v>
      </c>
      <c r="S753" s="62" t="s">
        <v>627</v>
      </c>
      <c r="T753" s="81">
        <v>45047</v>
      </c>
      <c r="U753" s="81">
        <v>45077</v>
      </c>
      <c r="V753" s="62" t="s">
        <v>261</v>
      </c>
      <c r="W753" s="80">
        <v>0</v>
      </c>
      <c r="X753" s="82">
        <v>2</v>
      </c>
    </row>
    <row r="754" spans="1:24" s="1" customFormat="1">
      <c r="A754" s="62" t="s">
        <v>593</v>
      </c>
      <c r="B754" s="62" t="s">
        <v>605</v>
      </c>
      <c r="C754" s="62" t="s">
        <v>594</v>
      </c>
      <c r="D754" s="62" t="s">
        <v>595</v>
      </c>
      <c r="E754" s="62" t="s">
        <v>487</v>
      </c>
      <c r="F754" s="62" t="s">
        <v>656</v>
      </c>
      <c r="G754" s="62" t="s">
        <v>488</v>
      </c>
      <c r="H754" s="62" t="s">
        <v>628</v>
      </c>
      <c r="I754" s="62" t="s">
        <v>378</v>
      </c>
      <c r="J754" s="62" t="s">
        <v>653</v>
      </c>
      <c r="K754" s="62" t="s">
        <v>373</v>
      </c>
      <c r="L754" s="62" t="s">
        <v>453</v>
      </c>
      <c r="M754" s="62" t="s">
        <v>454</v>
      </c>
      <c r="N754" s="62" t="s">
        <v>373</v>
      </c>
      <c r="O754" s="62" t="s">
        <v>461</v>
      </c>
      <c r="P754" s="81">
        <v>40974</v>
      </c>
      <c r="Q754" s="62" t="s">
        <v>151</v>
      </c>
      <c r="R754" s="62" t="s">
        <v>626</v>
      </c>
      <c r="S754" s="62" t="s">
        <v>627</v>
      </c>
      <c r="T754" s="81">
        <v>45017</v>
      </c>
      <c r="U754" s="81">
        <v>45046</v>
      </c>
      <c r="V754" s="62" t="s">
        <v>261</v>
      </c>
      <c r="W754" s="80">
        <v>0</v>
      </c>
      <c r="X754" s="82">
        <v>1</v>
      </c>
    </row>
    <row r="755" spans="1:24" s="1" customFormat="1">
      <c r="A755" s="62" t="s">
        <v>593</v>
      </c>
      <c r="B755" s="62" t="s">
        <v>605</v>
      </c>
      <c r="C755" s="62" t="s">
        <v>594</v>
      </c>
      <c r="D755" s="62" t="s">
        <v>595</v>
      </c>
      <c r="E755" s="62" t="s">
        <v>487</v>
      </c>
      <c r="F755" s="62" t="s">
        <v>656</v>
      </c>
      <c r="G755" s="62" t="s">
        <v>488</v>
      </c>
      <c r="H755" s="62" t="s">
        <v>628</v>
      </c>
      <c r="I755" s="62" t="s">
        <v>378</v>
      </c>
      <c r="J755" s="62" t="s">
        <v>653</v>
      </c>
      <c r="K755" s="62" t="s">
        <v>373</v>
      </c>
      <c r="L755" s="62" t="s">
        <v>453</v>
      </c>
      <c r="M755" s="62" t="s">
        <v>454</v>
      </c>
      <c r="N755" s="62" t="s">
        <v>373</v>
      </c>
      <c r="O755" s="62" t="s">
        <v>462</v>
      </c>
      <c r="P755" s="81">
        <v>40974</v>
      </c>
      <c r="Q755" s="62" t="s">
        <v>152</v>
      </c>
      <c r="R755" s="62" t="s">
        <v>626</v>
      </c>
      <c r="S755" s="62" t="s">
        <v>627</v>
      </c>
      <c r="T755" s="81">
        <v>45200</v>
      </c>
      <c r="U755" s="81">
        <v>45230</v>
      </c>
      <c r="V755" s="62" t="s">
        <v>261</v>
      </c>
      <c r="W755" s="80">
        <v>0</v>
      </c>
      <c r="X755" s="82">
        <v>2</v>
      </c>
    </row>
    <row r="756" spans="1:24" s="1" customFormat="1">
      <c r="A756" s="62" t="s">
        <v>593</v>
      </c>
      <c r="B756" s="62" t="s">
        <v>605</v>
      </c>
      <c r="C756" s="62" t="s">
        <v>594</v>
      </c>
      <c r="D756" s="62" t="s">
        <v>595</v>
      </c>
      <c r="E756" s="62" t="s">
        <v>487</v>
      </c>
      <c r="F756" s="62" t="s">
        <v>656</v>
      </c>
      <c r="G756" s="62" t="s">
        <v>488</v>
      </c>
      <c r="H756" s="62" t="s">
        <v>628</v>
      </c>
      <c r="I756" s="62" t="s">
        <v>378</v>
      </c>
      <c r="J756" s="62" t="s">
        <v>653</v>
      </c>
      <c r="K756" s="62" t="s">
        <v>373</v>
      </c>
      <c r="L756" s="62" t="s">
        <v>453</v>
      </c>
      <c r="M756" s="62" t="s">
        <v>454</v>
      </c>
      <c r="N756" s="62" t="s">
        <v>373</v>
      </c>
      <c r="O756" s="62" t="s">
        <v>462</v>
      </c>
      <c r="P756" s="81">
        <v>40974</v>
      </c>
      <c r="Q756" s="62" t="s">
        <v>152</v>
      </c>
      <c r="R756" s="62" t="s">
        <v>626</v>
      </c>
      <c r="S756" s="62" t="s">
        <v>627</v>
      </c>
      <c r="T756" s="81">
        <v>45108</v>
      </c>
      <c r="U756" s="81">
        <v>45138</v>
      </c>
      <c r="V756" s="62" t="s">
        <v>261</v>
      </c>
      <c r="W756" s="80">
        <v>0</v>
      </c>
      <c r="X756" s="82">
        <v>1</v>
      </c>
    </row>
    <row r="757" spans="1:24" s="1" customFormat="1">
      <c r="A757" s="62" t="s">
        <v>593</v>
      </c>
      <c r="B757" s="62" t="s">
        <v>605</v>
      </c>
      <c r="C757" s="62" t="s">
        <v>594</v>
      </c>
      <c r="D757" s="62" t="s">
        <v>595</v>
      </c>
      <c r="E757" s="62" t="s">
        <v>487</v>
      </c>
      <c r="F757" s="62" t="s">
        <v>656</v>
      </c>
      <c r="G757" s="62" t="s">
        <v>488</v>
      </c>
      <c r="H757" s="62" t="s">
        <v>628</v>
      </c>
      <c r="I757" s="62" t="s">
        <v>378</v>
      </c>
      <c r="J757" s="62" t="s">
        <v>653</v>
      </c>
      <c r="K757" s="62" t="s">
        <v>373</v>
      </c>
      <c r="L757" s="62" t="s">
        <v>453</v>
      </c>
      <c r="M757" s="62" t="s">
        <v>454</v>
      </c>
      <c r="N757" s="62" t="s">
        <v>373</v>
      </c>
      <c r="O757" s="62" t="s">
        <v>462</v>
      </c>
      <c r="P757" s="81">
        <v>40974</v>
      </c>
      <c r="Q757" s="62" t="s">
        <v>152</v>
      </c>
      <c r="R757" s="62" t="s">
        <v>626</v>
      </c>
      <c r="S757" s="62" t="s">
        <v>627</v>
      </c>
      <c r="T757" s="81">
        <v>45017</v>
      </c>
      <c r="U757" s="81">
        <v>45046</v>
      </c>
      <c r="V757" s="62" t="s">
        <v>261</v>
      </c>
      <c r="W757" s="80">
        <v>0</v>
      </c>
      <c r="X757" s="82">
        <v>1</v>
      </c>
    </row>
    <row r="758" spans="1:24" s="1" customFormat="1">
      <c r="A758" s="62" t="s">
        <v>593</v>
      </c>
      <c r="B758" s="62" t="s">
        <v>605</v>
      </c>
      <c r="C758" s="62" t="s">
        <v>594</v>
      </c>
      <c r="D758" s="62" t="s">
        <v>595</v>
      </c>
      <c r="E758" s="62" t="s">
        <v>487</v>
      </c>
      <c r="F758" s="62" t="s">
        <v>656</v>
      </c>
      <c r="G758" s="62" t="s">
        <v>488</v>
      </c>
      <c r="H758" s="62" t="s">
        <v>628</v>
      </c>
      <c r="I758" s="62" t="s">
        <v>378</v>
      </c>
      <c r="J758" s="62" t="s">
        <v>653</v>
      </c>
      <c r="K758" s="62" t="s">
        <v>373</v>
      </c>
      <c r="L758" s="62" t="s">
        <v>453</v>
      </c>
      <c r="M758" s="62" t="s">
        <v>454</v>
      </c>
      <c r="N758" s="62" t="s">
        <v>373</v>
      </c>
      <c r="O758" s="62" t="s">
        <v>374</v>
      </c>
      <c r="P758" s="81">
        <v>40974</v>
      </c>
      <c r="Q758" s="62" t="s">
        <v>153</v>
      </c>
      <c r="R758" s="62" t="s">
        <v>626</v>
      </c>
      <c r="S758" s="62" t="s">
        <v>627</v>
      </c>
      <c r="T758" s="81">
        <v>45200</v>
      </c>
      <c r="U758" s="81">
        <v>45230</v>
      </c>
      <c r="V758" s="62" t="s">
        <v>261</v>
      </c>
      <c r="W758" s="80">
        <v>0</v>
      </c>
      <c r="X758" s="82">
        <v>1</v>
      </c>
    </row>
    <row r="759" spans="1:24" s="1" customFormat="1">
      <c r="A759" s="62" t="s">
        <v>593</v>
      </c>
      <c r="B759" s="62" t="s">
        <v>605</v>
      </c>
      <c r="C759" s="62" t="s">
        <v>594</v>
      </c>
      <c r="D759" s="62" t="s">
        <v>595</v>
      </c>
      <c r="E759" s="62" t="s">
        <v>487</v>
      </c>
      <c r="F759" s="62" t="s">
        <v>656</v>
      </c>
      <c r="G759" s="62" t="s">
        <v>488</v>
      </c>
      <c r="H759" s="62" t="s">
        <v>628</v>
      </c>
      <c r="I759" s="62" t="s">
        <v>378</v>
      </c>
      <c r="J759" s="62" t="s">
        <v>653</v>
      </c>
      <c r="K759" s="62" t="s">
        <v>373</v>
      </c>
      <c r="L759" s="62" t="s">
        <v>453</v>
      </c>
      <c r="M759" s="62" t="s">
        <v>454</v>
      </c>
      <c r="N759" s="62" t="s">
        <v>373</v>
      </c>
      <c r="O759" s="62" t="s">
        <v>374</v>
      </c>
      <c r="P759" s="81">
        <v>40974</v>
      </c>
      <c r="Q759" s="62" t="s">
        <v>153</v>
      </c>
      <c r="R759" s="62" t="s">
        <v>626</v>
      </c>
      <c r="S759" s="62" t="s">
        <v>627</v>
      </c>
      <c r="T759" s="81">
        <v>45078</v>
      </c>
      <c r="U759" s="81">
        <v>45107</v>
      </c>
      <c r="V759" s="62" t="s">
        <v>261</v>
      </c>
      <c r="W759" s="80">
        <v>0</v>
      </c>
      <c r="X759" s="82">
        <v>1</v>
      </c>
    </row>
    <row r="760" spans="1:24" s="1" customFormat="1">
      <c r="A760" s="62" t="s">
        <v>593</v>
      </c>
      <c r="B760" s="62" t="s">
        <v>605</v>
      </c>
      <c r="C760" s="62" t="s">
        <v>594</v>
      </c>
      <c r="D760" s="62" t="s">
        <v>595</v>
      </c>
      <c r="E760" s="62" t="s">
        <v>487</v>
      </c>
      <c r="F760" s="62" t="s">
        <v>656</v>
      </c>
      <c r="G760" s="62" t="s">
        <v>488</v>
      </c>
      <c r="H760" s="62" t="s">
        <v>628</v>
      </c>
      <c r="I760" s="62" t="s">
        <v>378</v>
      </c>
      <c r="J760" s="62" t="s">
        <v>653</v>
      </c>
      <c r="K760" s="62" t="s">
        <v>373</v>
      </c>
      <c r="L760" s="62" t="s">
        <v>453</v>
      </c>
      <c r="M760" s="62" t="s">
        <v>454</v>
      </c>
      <c r="N760" s="62" t="s">
        <v>373</v>
      </c>
      <c r="O760" s="62" t="s">
        <v>374</v>
      </c>
      <c r="P760" s="81">
        <v>40974</v>
      </c>
      <c r="Q760" s="62" t="s">
        <v>153</v>
      </c>
      <c r="R760" s="62" t="s">
        <v>626</v>
      </c>
      <c r="S760" s="62" t="s">
        <v>627</v>
      </c>
      <c r="T760" s="81">
        <v>45047</v>
      </c>
      <c r="U760" s="81">
        <v>45077</v>
      </c>
      <c r="V760" s="62" t="s">
        <v>261</v>
      </c>
      <c r="W760" s="80">
        <v>0</v>
      </c>
      <c r="X760" s="82">
        <v>1</v>
      </c>
    </row>
    <row r="761" spans="1:24" s="1" customFormat="1">
      <c r="A761" s="62" t="s">
        <v>593</v>
      </c>
      <c r="B761" s="62" t="s">
        <v>605</v>
      </c>
      <c r="C761" s="62" t="s">
        <v>594</v>
      </c>
      <c r="D761" s="62" t="s">
        <v>595</v>
      </c>
      <c r="E761" s="62" t="s">
        <v>487</v>
      </c>
      <c r="F761" s="62" t="s">
        <v>656</v>
      </c>
      <c r="G761" s="62" t="s">
        <v>488</v>
      </c>
      <c r="H761" s="62" t="s">
        <v>628</v>
      </c>
      <c r="I761" s="62" t="s">
        <v>378</v>
      </c>
      <c r="J761" s="62" t="s">
        <v>653</v>
      </c>
      <c r="K761" s="62" t="s">
        <v>373</v>
      </c>
      <c r="L761" s="62" t="s">
        <v>453</v>
      </c>
      <c r="M761" s="62" t="s">
        <v>454</v>
      </c>
      <c r="N761" s="62" t="s">
        <v>373</v>
      </c>
      <c r="O761" s="62" t="s">
        <v>374</v>
      </c>
      <c r="P761" s="81">
        <v>40974</v>
      </c>
      <c r="Q761" s="62" t="s">
        <v>153</v>
      </c>
      <c r="R761" s="62" t="s">
        <v>626</v>
      </c>
      <c r="S761" s="62" t="s">
        <v>627</v>
      </c>
      <c r="T761" s="81">
        <v>45017</v>
      </c>
      <c r="U761" s="81">
        <v>45046</v>
      </c>
      <c r="V761" s="62" t="s">
        <v>261</v>
      </c>
      <c r="W761" s="80">
        <v>0</v>
      </c>
      <c r="X761" s="82">
        <v>2</v>
      </c>
    </row>
    <row r="762" spans="1:24" s="1" customFormat="1">
      <c r="A762" s="62" t="s">
        <v>593</v>
      </c>
      <c r="B762" s="62" t="s">
        <v>605</v>
      </c>
      <c r="C762" s="62" t="s">
        <v>594</v>
      </c>
      <c r="D762" s="62" t="s">
        <v>595</v>
      </c>
      <c r="E762" s="62" t="s">
        <v>487</v>
      </c>
      <c r="F762" s="62" t="s">
        <v>656</v>
      </c>
      <c r="G762" s="62" t="s">
        <v>488</v>
      </c>
      <c r="H762" s="62" t="s">
        <v>628</v>
      </c>
      <c r="I762" s="62" t="s">
        <v>378</v>
      </c>
      <c r="J762" s="62" t="s">
        <v>653</v>
      </c>
      <c r="K762" s="62" t="s">
        <v>373</v>
      </c>
      <c r="L762" s="62" t="s">
        <v>453</v>
      </c>
      <c r="M762" s="62" t="s">
        <v>454</v>
      </c>
      <c r="N762" s="62" t="s">
        <v>373</v>
      </c>
      <c r="O762" s="62" t="s">
        <v>463</v>
      </c>
      <c r="P762" s="81">
        <v>40974</v>
      </c>
      <c r="Q762" s="62" t="s">
        <v>154</v>
      </c>
      <c r="R762" s="62" t="s">
        <v>626</v>
      </c>
      <c r="S762" s="62" t="s">
        <v>627</v>
      </c>
      <c r="T762" s="81">
        <v>45200</v>
      </c>
      <c r="U762" s="81">
        <v>45230</v>
      </c>
      <c r="V762" s="62" t="s">
        <v>261</v>
      </c>
      <c r="W762" s="80">
        <v>0.01</v>
      </c>
      <c r="X762" s="82">
        <v>7</v>
      </c>
    </row>
    <row r="763" spans="1:24" s="1" customFormat="1">
      <c r="A763" s="62" t="s">
        <v>593</v>
      </c>
      <c r="B763" s="62" t="s">
        <v>605</v>
      </c>
      <c r="C763" s="62" t="s">
        <v>594</v>
      </c>
      <c r="D763" s="62" t="s">
        <v>595</v>
      </c>
      <c r="E763" s="62" t="s">
        <v>487</v>
      </c>
      <c r="F763" s="62" t="s">
        <v>656</v>
      </c>
      <c r="G763" s="62" t="s">
        <v>488</v>
      </c>
      <c r="H763" s="62" t="s">
        <v>628</v>
      </c>
      <c r="I763" s="62" t="s">
        <v>378</v>
      </c>
      <c r="J763" s="62" t="s">
        <v>653</v>
      </c>
      <c r="K763" s="62" t="s">
        <v>373</v>
      </c>
      <c r="L763" s="62" t="s">
        <v>453</v>
      </c>
      <c r="M763" s="62" t="s">
        <v>454</v>
      </c>
      <c r="N763" s="62" t="s">
        <v>373</v>
      </c>
      <c r="O763" s="62" t="s">
        <v>463</v>
      </c>
      <c r="P763" s="81">
        <v>40974</v>
      </c>
      <c r="Q763" s="62" t="s">
        <v>154</v>
      </c>
      <c r="R763" s="62" t="s">
        <v>626</v>
      </c>
      <c r="S763" s="62" t="s">
        <v>627</v>
      </c>
      <c r="T763" s="81">
        <v>45108</v>
      </c>
      <c r="U763" s="81">
        <v>45138</v>
      </c>
      <c r="V763" s="62" t="s">
        <v>261</v>
      </c>
      <c r="W763" s="80">
        <v>0.01</v>
      </c>
      <c r="X763" s="82">
        <v>9</v>
      </c>
    </row>
    <row r="764" spans="1:24" s="1" customFormat="1">
      <c r="A764" s="62" t="s">
        <v>593</v>
      </c>
      <c r="B764" s="62" t="s">
        <v>605</v>
      </c>
      <c r="C764" s="62" t="s">
        <v>594</v>
      </c>
      <c r="D764" s="62" t="s">
        <v>595</v>
      </c>
      <c r="E764" s="62" t="s">
        <v>487</v>
      </c>
      <c r="F764" s="62" t="s">
        <v>656</v>
      </c>
      <c r="G764" s="62" t="s">
        <v>488</v>
      </c>
      <c r="H764" s="62" t="s">
        <v>628</v>
      </c>
      <c r="I764" s="62" t="s">
        <v>378</v>
      </c>
      <c r="J764" s="62" t="s">
        <v>653</v>
      </c>
      <c r="K764" s="62" t="s">
        <v>373</v>
      </c>
      <c r="L764" s="62" t="s">
        <v>453</v>
      </c>
      <c r="M764" s="62" t="s">
        <v>454</v>
      </c>
      <c r="N764" s="62" t="s">
        <v>373</v>
      </c>
      <c r="O764" s="62" t="s">
        <v>463</v>
      </c>
      <c r="P764" s="81">
        <v>40974</v>
      </c>
      <c r="Q764" s="62" t="s">
        <v>154</v>
      </c>
      <c r="R764" s="62" t="s">
        <v>626</v>
      </c>
      <c r="S764" s="62" t="s">
        <v>627</v>
      </c>
      <c r="T764" s="81">
        <v>45078</v>
      </c>
      <c r="U764" s="81">
        <v>45107</v>
      </c>
      <c r="V764" s="62" t="s">
        <v>261</v>
      </c>
      <c r="W764" s="80">
        <v>0.01</v>
      </c>
      <c r="X764" s="82">
        <v>8</v>
      </c>
    </row>
    <row r="765" spans="1:24" s="1" customFormat="1">
      <c r="A765" s="62" t="s">
        <v>593</v>
      </c>
      <c r="B765" s="62" t="s">
        <v>605</v>
      </c>
      <c r="C765" s="62" t="s">
        <v>594</v>
      </c>
      <c r="D765" s="62" t="s">
        <v>595</v>
      </c>
      <c r="E765" s="62" t="s">
        <v>487</v>
      </c>
      <c r="F765" s="62" t="s">
        <v>656</v>
      </c>
      <c r="G765" s="62" t="s">
        <v>488</v>
      </c>
      <c r="H765" s="62" t="s">
        <v>628</v>
      </c>
      <c r="I765" s="62" t="s">
        <v>378</v>
      </c>
      <c r="J765" s="62" t="s">
        <v>653</v>
      </c>
      <c r="K765" s="62" t="s">
        <v>373</v>
      </c>
      <c r="L765" s="62" t="s">
        <v>453</v>
      </c>
      <c r="M765" s="62" t="s">
        <v>454</v>
      </c>
      <c r="N765" s="62" t="s">
        <v>373</v>
      </c>
      <c r="O765" s="62" t="s">
        <v>463</v>
      </c>
      <c r="P765" s="81">
        <v>40974</v>
      </c>
      <c r="Q765" s="62" t="s">
        <v>154</v>
      </c>
      <c r="R765" s="62" t="s">
        <v>626</v>
      </c>
      <c r="S765" s="62" t="s">
        <v>627</v>
      </c>
      <c r="T765" s="81">
        <v>45047</v>
      </c>
      <c r="U765" s="81">
        <v>45077</v>
      </c>
      <c r="V765" s="62" t="s">
        <v>261</v>
      </c>
      <c r="W765" s="80">
        <v>0.01</v>
      </c>
      <c r="X765" s="82">
        <v>10</v>
      </c>
    </row>
    <row r="766" spans="1:24" s="1" customFormat="1">
      <c r="A766" s="62" t="s">
        <v>593</v>
      </c>
      <c r="B766" s="62" t="s">
        <v>605</v>
      </c>
      <c r="C766" s="62" t="s">
        <v>594</v>
      </c>
      <c r="D766" s="62" t="s">
        <v>595</v>
      </c>
      <c r="E766" s="62" t="s">
        <v>487</v>
      </c>
      <c r="F766" s="62" t="s">
        <v>656</v>
      </c>
      <c r="G766" s="62" t="s">
        <v>488</v>
      </c>
      <c r="H766" s="62" t="s">
        <v>628</v>
      </c>
      <c r="I766" s="62" t="s">
        <v>378</v>
      </c>
      <c r="J766" s="62" t="s">
        <v>653</v>
      </c>
      <c r="K766" s="62" t="s">
        <v>373</v>
      </c>
      <c r="L766" s="62" t="s">
        <v>453</v>
      </c>
      <c r="M766" s="62" t="s">
        <v>454</v>
      </c>
      <c r="N766" s="62" t="s">
        <v>373</v>
      </c>
      <c r="O766" s="62" t="s">
        <v>463</v>
      </c>
      <c r="P766" s="81">
        <v>40974</v>
      </c>
      <c r="Q766" s="62" t="s">
        <v>154</v>
      </c>
      <c r="R766" s="62" t="s">
        <v>626</v>
      </c>
      <c r="S766" s="62" t="s">
        <v>627</v>
      </c>
      <c r="T766" s="81">
        <v>45017</v>
      </c>
      <c r="U766" s="81">
        <v>45046</v>
      </c>
      <c r="V766" s="62" t="s">
        <v>261</v>
      </c>
      <c r="W766" s="80">
        <v>0</v>
      </c>
      <c r="X766" s="82">
        <v>4</v>
      </c>
    </row>
    <row r="767" spans="1:24" s="1" customFormat="1">
      <c r="A767" s="62" t="s">
        <v>593</v>
      </c>
      <c r="B767" s="62" t="s">
        <v>605</v>
      </c>
      <c r="C767" s="62" t="s">
        <v>594</v>
      </c>
      <c r="D767" s="62" t="s">
        <v>595</v>
      </c>
      <c r="E767" s="62" t="s">
        <v>487</v>
      </c>
      <c r="F767" s="62" t="s">
        <v>656</v>
      </c>
      <c r="G767" s="62" t="s">
        <v>488</v>
      </c>
      <c r="H767" s="62" t="s">
        <v>628</v>
      </c>
      <c r="I767" s="62" t="s">
        <v>378</v>
      </c>
      <c r="J767" s="62" t="s">
        <v>653</v>
      </c>
      <c r="K767" s="62" t="s">
        <v>373</v>
      </c>
      <c r="L767" s="62" t="s">
        <v>453</v>
      </c>
      <c r="M767" s="62" t="s">
        <v>454</v>
      </c>
      <c r="N767" s="62" t="s">
        <v>373</v>
      </c>
      <c r="O767" s="62" t="s">
        <v>464</v>
      </c>
      <c r="P767" s="81">
        <v>40974</v>
      </c>
      <c r="Q767" s="62" t="s">
        <v>155</v>
      </c>
      <c r="R767" s="62" t="s">
        <v>626</v>
      </c>
      <c r="S767" s="62" t="s">
        <v>627</v>
      </c>
      <c r="T767" s="81">
        <v>45200</v>
      </c>
      <c r="U767" s="81">
        <v>45230</v>
      </c>
      <c r="V767" s="62" t="s">
        <v>261</v>
      </c>
      <c r="W767" s="80">
        <v>0</v>
      </c>
      <c r="X767" s="82">
        <v>3</v>
      </c>
    </row>
    <row r="768" spans="1:24" s="1" customFormat="1">
      <c r="A768" s="62" t="s">
        <v>593</v>
      </c>
      <c r="B768" s="62" t="s">
        <v>605</v>
      </c>
      <c r="C768" s="62" t="s">
        <v>594</v>
      </c>
      <c r="D768" s="62" t="s">
        <v>595</v>
      </c>
      <c r="E768" s="62" t="s">
        <v>487</v>
      </c>
      <c r="F768" s="62" t="s">
        <v>656</v>
      </c>
      <c r="G768" s="62" t="s">
        <v>488</v>
      </c>
      <c r="H768" s="62" t="s">
        <v>628</v>
      </c>
      <c r="I768" s="62" t="s">
        <v>378</v>
      </c>
      <c r="J768" s="62" t="s">
        <v>653</v>
      </c>
      <c r="K768" s="62" t="s">
        <v>373</v>
      </c>
      <c r="L768" s="62" t="s">
        <v>453</v>
      </c>
      <c r="M768" s="62" t="s">
        <v>454</v>
      </c>
      <c r="N768" s="62" t="s">
        <v>373</v>
      </c>
      <c r="O768" s="62" t="s">
        <v>464</v>
      </c>
      <c r="P768" s="81">
        <v>40974</v>
      </c>
      <c r="Q768" s="62" t="s">
        <v>155</v>
      </c>
      <c r="R768" s="62" t="s">
        <v>626</v>
      </c>
      <c r="S768" s="62" t="s">
        <v>627</v>
      </c>
      <c r="T768" s="81">
        <v>45078</v>
      </c>
      <c r="U768" s="81">
        <v>45107</v>
      </c>
      <c r="V768" s="62" t="s">
        <v>261</v>
      </c>
      <c r="W768" s="80">
        <v>0</v>
      </c>
      <c r="X768" s="82">
        <v>1</v>
      </c>
    </row>
    <row r="769" spans="1:24" s="1" customFormat="1">
      <c r="A769" s="62" t="s">
        <v>593</v>
      </c>
      <c r="B769" s="62" t="s">
        <v>605</v>
      </c>
      <c r="C769" s="62" t="s">
        <v>594</v>
      </c>
      <c r="D769" s="62" t="s">
        <v>595</v>
      </c>
      <c r="E769" s="62" t="s">
        <v>487</v>
      </c>
      <c r="F769" s="62" t="s">
        <v>656</v>
      </c>
      <c r="G769" s="62" t="s">
        <v>488</v>
      </c>
      <c r="H769" s="62" t="s">
        <v>628</v>
      </c>
      <c r="I769" s="62" t="s">
        <v>378</v>
      </c>
      <c r="J769" s="62" t="s">
        <v>653</v>
      </c>
      <c r="K769" s="62" t="s">
        <v>373</v>
      </c>
      <c r="L769" s="62" t="s">
        <v>453</v>
      </c>
      <c r="M769" s="62" t="s">
        <v>454</v>
      </c>
      <c r="N769" s="62" t="s">
        <v>373</v>
      </c>
      <c r="O769" s="62" t="s">
        <v>464</v>
      </c>
      <c r="P769" s="81">
        <v>40974</v>
      </c>
      <c r="Q769" s="62" t="s">
        <v>155</v>
      </c>
      <c r="R769" s="62" t="s">
        <v>626</v>
      </c>
      <c r="S769" s="62" t="s">
        <v>627</v>
      </c>
      <c r="T769" s="81">
        <v>45047</v>
      </c>
      <c r="U769" s="81">
        <v>45077</v>
      </c>
      <c r="V769" s="62" t="s">
        <v>261</v>
      </c>
      <c r="W769" s="80">
        <v>0</v>
      </c>
      <c r="X769" s="82">
        <v>1</v>
      </c>
    </row>
    <row r="770" spans="1:24" s="1" customFormat="1">
      <c r="A770" s="62" t="s">
        <v>593</v>
      </c>
      <c r="B770" s="62" t="s">
        <v>605</v>
      </c>
      <c r="C770" s="62" t="s">
        <v>594</v>
      </c>
      <c r="D770" s="62" t="s">
        <v>595</v>
      </c>
      <c r="E770" s="62" t="s">
        <v>487</v>
      </c>
      <c r="F770" s="62" t="s">
        <v>656</v>
      </c>
      <c r="G770" s="62" t="s">
        <v>488</v>
      </c>
      <c r="H770" s="62" t="s">
        <v>628</v>
      </c>
      <c r="I770" s="62" t="s">
        <v>378</v>
      </c>
      <c r="J770" s="62" t="s">
        <v>653</v>
      </c>
      <c r="K770" s="62" t="s">
        <v>373</v>
      </c>
      <c r="L770" s="62" t="s">
        <v>453</v>
      </c>
      <c r="M770" s="62" t="s">
        <v>454</v>
      </c>
      <c r="N770" s="62" t="s">
        <v>373</v>
      </c>
      <c r="O770" s="62" t="s">
        <v>464</v>
      </c>
      <c r="P770" s="81">
        <v>40974</v>
      </c>
      <c r="Q770" s="62" t="s">
        <v>155</v>
      </c>
      <c r="R770" s="62" t="s">
        <v>626</v>
      </c>
      <c r="S770" s="62" t="s">
        <v>627</v>
      </c>
      <c r="T770" s="81">
        <v>45017</v>
      </c>
      <c r="U770" s="81">
        <v>45046</v>
      </c>
      <c r="V770" s="62" t="s">
        <v>261</v>
      </c>
      <c r="W770" s="80">
        <v>0</v>
      </c>
      <c r="X770" s="82">
        <v>1</v>
      </c>
    </row>
    <row r="771" spans="1:24" s="1" customFormat="1">
      <c r="A771" s="62" t="s">
        <v>593</v>
      </c>
      <c r="B771" s="62" t="s">
        <v>605</v>
      </c>
      <c r="C771" s="62" t="s">
        <v>594</v>
      </c>
      <c r="D771" s="62" t="s">
        <v>595</v>
      </c>
      <c r="E771" s="62" t="s">
        <v>420</v>
      </c>
      <c r="F771" s="62" t="s">
        <v>657</v>
      </c>
      <c r="G771" s="62" t="s">
        <v>421</v>
      </c>
      <c r="H771" s="62" t="s">
        <v>624</v>
      </c>
      <c r="I771" s="62" t="s">
        <v>378</v>
      </c>
      <c r="J771" s="62" t="s">
        <v>653</v>
      </c>
      <c r="K771" s="62" t="s">
        <v>662</v>
      </c>
      <c r="L771" s="62" t="s">
        <v>429</v>
      </c>
      <c r="M771" s="62" t="s">
        <v>430</v>
      </c>
      <c r="N771" s="62" t="s">
        <v>662</v>
      </c>
      <c r="O771" s="62" t="s">
        <v>436</v>
      </c>
      <c r="P771" s="81">
        <v>40351</v>
      </c>
      <c r="Q771" s="62" t="s">
        <v>95</v>
      </c>
      <c r="R771" s="62" t="s">
        <v>626</v>
      </c>
      <c r="S771" s="62" t="s">
        <v>627</v>
      </c>
      <c r="T771" s="81">
        <v>45047</v>
      </c>
      <c r="U771" s="81">
        <v>45077</v>
      </c>
      <c r="V771" s="62" t="s">
        <v>261</v>
      </c>
      <c r="W771" s="80">
        <v>0</v>
      </c>
      <c r="X771" s="82">
        <v>1</v>
      </c>
    </row>
    <row r="772" spans="1:24" s="1" customFormat="1">
      <c r="A772" s="62" t="s">
        <v>593</v>
      </c>
      <c r="B772" s="62" t="s">
        <v>605</v>
      </c>
      <c r="C772" s="62" t="s">
        <v>594</v>
      </c>
      <c r="D772" s="62" t="s">
        <v>595</v>
      </c>
      <c r="E772" s="62" t="s">
        <v>420</v>
      </c>
      <c r="F772" s="62" t="s">
        <v>657</v>
      </c>
      <c r="G772" s="62" t="s">
        <v>421</v>
      </c>
      <c r="H772" s="62" t="s">
        <v>624</v>
      </c>
      <c r="I772" s="62" t="s">
        <v>378</v>
      </c>
      <c r="J772" s="62" t="s">
        <v>653</v>
      </c>
      <c r="K772" s="62" t="s">
        <v>52</v>
      </c>
      <c r="L772" s="62" t="s">
        <v>441</v>
      </c>
      <c r="M772" s="62" t="s">
        <v>442</v>
      </c>
      <c r="N772" s="62" t="s">
        <v>52</v>
      </c>
      <c r="O772" s="62" t="s">
        <v>443</v>
      </c>
      <c r="P772" s="81">
        <v>40603</v>
      </c>
      <c r="Q772" s="62" t="s">
        <v>102</v>
      </c>
      <c r="R772" s="62" t="s">
        <v>626</v>
      </c>
      <c r="S772" s="62" t="s">
        <v>627</v>
      </c>
      <c r="T772" s="81">
        <v>45200</v>
      </c>
      <c r="U772" s="81">
        <v>45230</v>
      </c>
      <c r="V772" s="62" t="s">
        <v>261</v>
      </c>
      <c r="W772" s="80">
        <v>0</v>
      </c>
      <c r="X772" s="82">
        <v>1</v>
      </c>
    </row>
    <row r="773" spans="1:24" s="1" customFormat="1">
      <c r="A773" s="62" t="s">
        <v>593</v>
      </c>
      <c r="B773" s="62" t="s">
        <v>605</v>
      </c>
      <c r="C773" s="62" t="s">
        <v>594</v>
      </c>
      <c r="D773" s="62" t="s">
        <v>595</v>
      </c>
      <c r="E773" s="62" t="s">
        <v>420</v>
      </c>
      <c r="F773" s="62" t="s">
        <v>657</v>
      </c>
      <c r="G773" s="62" t="s">
        <v>421</v>
      </c>
      <c r="H773" s="62" t="s">
        <v>624</v>
      </c>
      <c r="I773" s="62" t="s">
        <v>378</v>
      </c>
      <c r="J773" s="62" t="s">
        <v>653</v>
      </c>
      <c r="K773" s="62" t="s">
        <v>52</v>
      </c>
      <c r="L773" s="62" t="s">
        <v>441</v>
      </c>
      <c r="M773" s="62" t="s">
        <v>442</v>
      </c>
      <c r="N773" s="62" t="s">
        <v>52</v>
      </c>
      <c r="O773" s="62" t="s">
        <v>443</v>
      </c>
      <c r="P773" s="81">
        <v>40603</v>
      </c>
      <c r="Q773" s="62" t="s">
        <v>102</v>
      </c>
      <c r="R773" s="62" t="s">
        <v>626</v>
      </c>
      <c r="S773" s="62" t="s">
        <v>627</v>
      </c>
      <c r="T773" s="81">
        <v>45108</v>
      </c>
      <c r="U773" s="81">
        <v>45138</v>
      </c>
      <c r="V773" s="62" t="s">
        <v>261</v>
      </c>
      <c r="W773" s="80">
        <v>0</v>
      </c>
      <c r="X773" s="82">
        <v>3</v>
      </c>
    </row>
    <row r="774" spans="1:24" s="1" customFormat="1">
      <c r="A774" s="62" t="s">
        <v>593</v>
      </c>
      <c r="B774" s="62" t="s">
        <v>605</v>
      </c>
      <c r="C774" s="62" t="s">
        <v>594</v>
      </c>
      <c r="D774" s="62" t="s">
        <v>595</v>
      </c>
      <c r="E774" s="62" t="s">
        <v>420</v>
      </c>
      <c r="F774" s="62" t="s">
        <v>657</v>
      </c>
      <c r="G774" s="62" t="s">
        <v>421</v>
      </c>
      <c r="H774" s="62" t="s">
        <v>624</v>
      </c>
      <c r="I774" s="62" t="s">
        <v>378</v>
      </c>
      <c r="J774" s="62" t="s">
        <v>653</v>
      </c>
      <c r="K774" s="62" t="s">
        <v>52</v>
      </c>
      <c r="L774" s="62" t="s">
        <v>441</v>
      </c>
      <c r="M774" s="62" t="s">
        <v>442</v>
      </c>
      <c r="N774" s="62" t="s">
        <v>52</v>
      </c>
      <c r="O774" s="62" t="s">
        <v>443</v>
      </c>
      <c r="P774" s="81">
        <v>40603</v>
      </c>
      <c r="Q774" s="62" t="s">
        <v>102</v>
      </c>
      <c r="R774" s="62" t="s">
        <v>626</v>
      </c>
      <c r="S774" s="62" t="s">
        <v>627</v>
      </c>
      <c r="T774" s="81">
        <v>45078</v>
      </c>
      <c r="U774" s="81">
        <v>45107</v>
      </c>
      <c r="V774" s="62" t="s">
        <v>261</v>
      </c>
      <c r="W774" s="80">
        <v>0</v>
      </c>
      <c r="X774" s="82">
        <v>3</v>
      </c>
    </row>
    <row r="775" spans="1:24" s="1" customFormat="1">
      <c r="A775" s="62" t="s">
        <v>593</v>
      </c>
      <c r="B775" s="62" t="s">
        <v>605</v>
      </c>
      <c r="C775" s="62" t="s">
        <v>594</v>
      </c>
      <c r="D775" s="62" t="s">
        <v>595</v>
      </c>
      <c r="E775" s="62" t="s">
        <v>420</v>
      </c>
      <c r="F775" s="62" t="s">
        <v>657</v>
      </c>
      <c r="G775" s="62" t="s">
        <v>421</v>
      </c>
      <c r="H775" s="62" t="s">
        <v>624</v>
      </c>
      <c r="I775" s="62" t="s">
        <v>378</v>
      </c>
      <c r="J775" s="62" t="s">
        <v>653</v>
      </c>
      <c r="K775" s="62" t="s">
        <v>52</v>
      </c>
      <c r="L775" s="62" t="s">
        <v>441</v>
      </c>
      <c r="M775" s="62" t="s">
        <v>442</v>
      </c>
      <c r="N775" s="62" t="s">
        <v>52</v>
      </c>
      <c r="O775" s="62" t="s">
        <v>443</v>
      </c>
      <c r="P775" s="81">
        <v>40603</v>
      </c>
      <c r="Q775" s="62" t="s">
        <v>102</v>
      </c>
      <c r="R775" s="62" t="s">
        <v>626</v>
      </c>
      <c r="S775" s="62" t="s">
        <v>627</v>
      </c>
      <c r="T775" s="81">
        <v>45017</v>
      </c>
      <c r="U775" s="81">
        <v>45046</v>
      </c>
      <c r="V775" s="62" t="s">
        <v>261</v>
      </c>
      <c r="W775" s="80">
        <v>0</v>
      </c>
      <c r="X775" s="82">
        <v>1</v>
      </c>
    </row>
    <row r="776" spans="1:24" s="1" customFormat="1">
      <c r="A776" s="62" t="s">
        <v>593</v>
      </c>
      <c r="B776" s="62" t="s">
        <v>605</v>
      </c>
      <c r="C776" s="62" t="s">
        <v>594</v>
      </c>
      <c r="D776" s="62" t="s">
        <v>595</v>
      </c>
      <c r="E776" s="62" t="s">
        <v>420</v>
      </c>
      <c r="F776" s="62" t="s">
        <v>657</v>
      </c>
      <c r="G776" s="62" t="s">
        <v>421</v>
      </c>
      <c r="H776" s="62" t="s">
        <v>624</v>
      </c>
      <c r="I776" s="62" t="s">
        <v>378</v>
      </c>
      <c r="J776" s="62" t="s">
        <v>653</v>
      </c>
      <c r="K776" s="62" t="s">
        <v>52</v>
      </c>
      <c r="L776" s="62" t="s">
        <v>441</v>
      </c>
      <c r="M776" s="62" t="s">
        <v>442</v>
      </c>
      <c r="N776" s="62" t="s">
        <v>52</v>
      </c>
      <c r="O776" s="62" t="s">
        <v>444</v>
      </c>
      <c r="P776" s="81">
        <v>40603</v>
      </c>
      <c r="Q776" s="62" t="s">
        <v>103</v>
      </c>
      <c r="R776" s="62" t="s">
        <v>626</v>
      </c>
      <c r="S776" s="62" t="s">
        <v>627</v>
      </c>
      <c r="T776" s="81">
        <v>45078</v>
      </c>
      <c r="U776" s="81">
        <v>45107</v>
      </c>
      <c r="V776" s="62" t="s">
        <v>261</v>
      </c>
      <c r="W776" s="80">
        <v>0</v>
      </c>
      <c r="X776" s="82">
        <v>1</v>
      </c>
    </row>
    <row r="777" spans="1:24" s="1" customFormat="1">
      <c r="A777" s="62" t="s">
        <v>593</v>
      </c>
      <c r="B777" s="62" t="s">
        <v>605</v>
      </c>
      <c r="C777" s="62" t="s">
        <v>594</v>
      </c>
      <c r="D777" s="62" t="s">
        <v>595</v>
      </c>
      <c r="E777" s="62" t="s">
        <v>420</v>
      </c>
      <c r="F777" s="62" t="s">
        <v>657</v>
      </c>
      <c r="G777" s="62" t="s">
        <v>421</v>
      </c>
      <c r="H777" s="62" t="s">
        <v>624</v>
      </c>
      <c r="I777" s="62" t="s">
        <v>378</v>
      </c>
      <c r="J777" s="62" t="s">
        <v>653</v>
      </c>
      <c r="K777" s="62" t="s">
        <v>52</v>
      </c>
      <c r="L777" s="62" t="s">
        <v>441</v>
      </c>
      <c r="M777" s="62" t="s">
        <v>442</v>
      </c>
      <c r="N777" s="62" t="s">
        <v>52</v>
      </c>
      <c r="O777" s="62" t="s">
        <v>444</v>
      </c>
      <c r="P777" s="81">
        <v>40603</v>
      </c>
      <c r="Q777" s="62" t="s">
        <v>103</v>
      </c>
      <c r="R777" s="62" t="s">
        <v>626</v>
      </c>
      <c r="S777" s="62" t="s">
        <v>627</v>
      </c>
      <c r="T777" s="81">
        <v>45047</v>
      </c>
      <c r="U777" s="81">
        <v>45077</v>
      </c>
      <c r="V777" s="62" t="s">
        <v>261</v>
      </c>
      <c r="W777" s="80">
        <v>0</v>
      </c>
      <c r="X777" s="82">
        <v>2</v>
      </c>
    </row>
    <row r="778" spans="1:24" s="1" customFormat="1">
      <c r="A778" s="62" t="s">
        <v>593</v>
      </c>
      <c r="B778" s="62" t="s">
        <v>605</v>
      </c>
      <c r="C778" s="62" t="s">
        <v>594</v>
      </c>
      <c r="D778" s="62" t="s">
        <v>595</v>
      </c>
      <c r="E778" s="62" t="s">
        <v>420</v>
      </c>
      <c r="F778" s="62" t="s">
        <v>657</v>
      </c>
      <c r="G778" s="62" t="s">
        <v>421</v>
      </c>
      <c r="H778" s="62" t="s">
        <v>624</v>
      </c>
      <c r="I778" s="62" t="s">
        <v>378</v>
      </c>
      <c r="J778" s="62" t="s">
        <v>653</v>
      </c>
      <c r="K778" s="62" t="s">
        <v>52</v>
      </c>
      <c r="L778" s="62" t="s">
        <v>441</v>
      </c>
      <c r="M778" s="62" t="s">
        <v>442</v>
      </c>
      <c r="N778" s="62" t="s">
        <v>52</v>
      </c>
      <c r="O778" s="62" t="s">
        <v>444</v>
      </c>
      <c r="P778" s="81">
        <v>40603</v>
      </c>
      <c r="Q778" s="62" t="s">
        <v>103</v>
      </c>
      <c r="R778" s="62" t="s">
        <v>626</v>
      </c>
      <c r="S778" s="62" t="s">
        <v>627</v>
      </c>
      <c r="T778" s="81">
        <v>45017</v>
      </c>
      <c r="U778" s="81">
        <v>45046</v>
      </c>
      <c r="V778" s="62" t="s">
        <v>261</v>
      </c>
      <c r="W778" s="80">
        <v>0.01</v>
      </c>
      <c r="X778" s="82">
        <v>3</v>
      </c>
    </row>
    <row r="779" spans="1:24" s="1" customFormat="1">
      <c r="A779" s="62" t="s">
        <v>593</v>
      </c>
      <c r="B779" s="62" t="s">
        <v>605</v>
      </c>
      <c r="C779" s="62" t="s">
        <v>594</v>
      </c>
      <c r="D779" s="62" t="s">
        <v>595</v>
      </c>
      <c r="E779" s="62" t="s">
        <v>420</v>
      </c>
      <c r="F779" s="62" t="s">
        <v>657</v>
      </c>
      <c r="G779" s="62" t="s">
        <v>421</v>
      </c>
      <c r="H779" s="62" t="s">
        <v>624</v>
      </c>
      <c r="I779" s="62" t="s">
        <v>378</v>
      </c>
      <c r="J779" s="62" t="s">
        <v>653</v>
      </c>
      <c r="K779" s="62" t="s">
        <v>52</v>
      </c>
      <c r="L779" s="62" t="s">
        <v>441</v>
      </c>
      <c r="M779" s="62" t="s">
        <v>442</v>
      </c>
      <c r="N779" s="62" t="s">
        <v>52</v>
      </c>
      <c r="O779" s="62" t="s">
        <v>388</v>
      </c>
      <c r="P779" s="81">
        <v>40603</v>
      </c>
      <c r="Q779" s="62" t="s">
        <v>104</v>
      </c>
      <c r="R779" s="62" t="s">
        <v>626</v>
      </c>
      <c r="S779" s="62" t="s">
        <v>627</v>
      </c>
      <c r="T779" s="81">
        <v>45017</v>
      </c>
      <c r="U779" s="81">
        <v>45046</v>
      </c>
      <c r="V779" s="62" t="s">
        <v>261</v>
      </c>
      <c r="W779" s="80">
        <v>0</v>
      </c>
      <c r="X779" s="82">
        <v>1</v>
      </c>
    </row>
    <row r="780" spans="1:24" s="1" customFormat="1">
      <c r="A780" s="62" t="s">
        <v>593</v>
      </c>
      <c r="B780" s="62" t="s">
        <v>605</v>
      </c>
      <c r="C780" s="62" t="s">
        <v>594</v>
      </c>
      <c r="D780" s="62" t="s">
        <v>595</v>
      </c>
      <c r="E780" s="62" t="s">
        <v>420</v>
      </c>
      <c r="F780" s="62" t="s">
        <v>657</v>
      </c>
      <c r="G780" s="62" t="s">
        <v>421</v>
      </c>
      <c r="H780" s="62" t="s">
        <v>624</v>
      </c>
      <c r="I780" s="62" t="s">
        <v>378</v>
      </c>
      <c r="J780" s="62" t="s">
        <v>653</v>
      </c>
      <c r="K780" s="62" t="s">
        <v>446</v>
      </c>
      <c r="L780" s="62" t="s">
        <v>450</v>
      </c>
      <c r="M780" s="62" t="s">
        <v>451</v>
      </c>
      <c r="N780" s="62" t="s">
        <v>446</v>
      </c>
      <c r="O780" s="62" t="s">
        <v>482</v>
      </c>
      <c r="P780" s="81">
        <v>41086</v>
      </c>
      <c r="Q780" s="62" t="s">
        <v>143</v>
      </c>
      <c r="R780" s="62" t="s">
        <v>626</v>
      </c>
      <c r="S780" s="62" t="s">
        <v>627</v>
      </c>
      <c r="T780" s="81">
        <v>45047</v>
      </c>
      <c r="U780" s="81">
        <v>45077</v>
      </c>
      <c r="V780" s="62" t="s">
        <v>261</v>
      </c>
      <c r="W780" s="80">
        <v>0</v>
      </c>
      <c r="X780" s="82">
        <v>1</v>
      </c>
    </row>
    <row r="781" spans="1:24" s="1" customFormat="1">
      <c r="A781" s="62" t="s">
        <v>593</v>
      </c>
      <c r="B781" s="62" t="s">
        <v>605</v>
      </c>
      <c r="C781" s="62" t="s">
        <v>594</v>
      </c>
      <c r="D781" s="62" t="s">
        <v>595</v>
      </c>
      <c r="E781" s="62" t="s">
        <v>420</v>
      </c>
      <c r="F781" s="62" t="s">
        <v>657</v>
      </c>
      <c r="G781" s="62" t="s">
        <v>421</v>
      </c>
      <c r="H781" s="62" t="s">
        <v>624</v>
      </c>
      <c r="I781" s="62" t="s">
        <v>378</v>
      </c>
      <c r="J781" s="62" t="s">
        <v>653</v>
      </c>
      <c r="K781" s="62" t="s">
        <v>373</v>
      </c>
      <c r="L781" s="62" t="s">
        <v>453</v>
      </c>
      <c r="M781" s="62" t="s">
        <v>454</v>
      </c>
      <c r="N781" s="62" t="s">
        <v>373</v>
      </c>
      <c r="O781" s="62" t="s">
        <v>455</v>
      </c>
      <c r="P781" s="81">
        <v>40974</v>
      </c>
      <c r="Q781" s="62" t="s">
        <v>145</v>
      </c>
      <c r="R781" s="62" t="s">
        <v>626</v>
      </c>
      <c r="S781" s="62" t="s">
        <v>627</v>
      </c>
      <c r="T781" s="81">
        <v>45200</v>
      </c>
      <c r="U781" s="81">
        <v>45230</v>
      </c>
      <c r="V781" s="62" t="s">
        <v>261</v>
      </c>
      <c r="W781" s="80">
        <v>0.03</v>
      </c>
      <c r="X781" s="82">
        <v>10</v>
      </c>
    </row>
    <row r="782" spans="1:24" s="1" customFormat="1">
      <c r="A782" s="62" t="s">
        <v>593</v>
      </c>
      <c r="B782" s="62" t="s">
        <v>605</v>
      </c>
      <c r="C782" s="62" t="s">
        <v>594</v>
      </c>
      <c r="D782" s="62" t="s">
        <v>595</v>
      </c>
      <c r="E782" s="62" t="s">
        <v>420</v>
      </c>
      <c r="F782" s="62" t="s">
        <v>657</v>
      </c>
      <c r="G782" s="62" t="s">
        <v>421</v>
      </c>
      <c r="H782" s="62" t="s">
        <v>624</v>
      </c>
      <c r="I782" s="62" t="s">
        <v>378</v>
      </c>
      <c r="J782" s="62" t="s">
        <v>653</v>
      </c>
      <c r="K782" s="62" t="s">
        <v>373</v>
      </c>
      <c r="L782" s="62" t="s">
        <v>453</v>
      </c>
      <c r="M782" s="62" t="s">
        <v>454</v>
      </c>
      <c r="N782" s="62" t="s">
        <v>373</v>
      </c>
      <c r="O782" s="62" t="s">
        <v>455</v>
      </c>
      <c r="P782" s="81">
        <v>40974</v>
      </c>
      <c r="Q782" s="62" t="s">
        <v>145</v>
      </c>
      <c r="R782" s="62" t="s">
        <v>626</v>
      </c>
      <c r="S782" s="62" t="s">
        <v>627</v>
      </c>
      <c r="T782" s="81">
        <v>45108</v>
      </c>
      <c r="U782" s="81">
        <v>45138</v>
      </c>
      <c r="V782" s="62" t="s">
        <v>261</v>
      </c>
      <c r="W782" s="80">
        <v>0.01</v>
      </c>
      <c r="X782" s="82">
        <v>4</v>
      </c>
    </row>
    <row r="783" spans="1:24" s="1" customFormat="1">
      <c r="A783" s="62" t="s">
        <v>593</v>
      </c>
      <c r="B783" s="62" t="s">
        <v>605</v>
      </c>
      <c r="C783" s="62" t="s">
        <v>594</v>
      </c>
      <c r="D783" s="62" t="s">
        <v>595</v>
      </c>
      <c r="E783" s="62" t="s">
        <v>420</v>
      </c>
      <c r="F783" s="62" t="s">
        <v>657</v>
      </c>
      <c r="G783" s="62" t="s">
        <v>421</v>
      </c>
      <c r="H783" s="62" t="s">
        <v>624</v>
      </c>
      <c r="I783" s="62" t="s">
        <v>378</v>
      </c>
      <c r="J783" s="62" t="s">
        <v>653</v>
      </c>
      <c r="K783" s="62" t="s">
        <v>373</v>
      </c>
      <c r="L783" s="62" t="s">
        <v>453</v>
      </c>
      <c r="M783" s="62" t="s">
        <v>454</v>
      </c>
      <c r="N783" s="62" t="s">
        <v>373</v>
      </c>
      <c r="O783" s="62" t="s">
        <v>455</v>
      </c>
      <c r="P783" s="81">
        <v>40974</v>
      </c>
      <c r="Q783" s="62" t="s">
        <v>145</v>
      </c>
      <c r="R783" s="62" t="s">
        <v>626</v>
      </c>
      <c r="S783" s="62" t="s">
        <v>627</v>
      </c>
      <c r="T783" s="81">
        <v>45078</v>
      </c>
      <c r="U783" s="81">
        <v>45107</v>
      </c>
      <c r="V783" s="62" t="s">
        <v>261</v>
      </c>
      <c r="W783" s="80">
        <v>0.02</v>
      </c>
      <c r="X783" s="82">
        <v>9</v>
      </c>
    </row>
    <row r="784" spans="1:24" s="1" customFormat="1">
      <c r="A784" s="62" t="s">
        <v>593</v>
      </c>
      <c r="B784" s="62" t="s">
        <v>605</v>
      </c>
      <c r="C784" s="62" t="s">
        <v>594</v>
      </c>
      <c r="D784" s="62" t="s">
        <v>595</v>
      </c>
      <c r="E784" s="62" t="s">
        <v>420</v>
      </c>
      <c r="F784" s="62" t="s">
        <v>657</v>
      </c>
      <c r="G784" s="62" t="s">
        <v>421</v>
      </c>
      <c r="H784" s="62" t="s">
        <v>624</v>
      </c>
      <c r="I784" s="62" t="s">
        <v>378</v>
      </c>
      <c r="J784" s="62" t="s">
        <v>653</v>
      </c>
      <c r="K784" s="62" t="s">
        <v>373</v>
      </c>
      <c r="L784" s="62" t="s">
        <v>453</v>
      </c>
      <c r="M784" s="62" t="s">
        <v>454</v>
      </c>
      <c r="N784" s="62" t="s">
        <v>373</v>
      </c>
      <c r="O784" s="62" t="s">
        <v>455</v>
      </c>
      <c r="P784" s="81">
        <v>40974</v>
      </c>
      <c r="Q784" s="62" t="s">
        <v>145</v>
      </c>
      <c r="R784" s="62" t="s">
        <v>626</v>
      </c>
      <c r="S784" s="62" t="s">
        <v>627</v>
      </c>
      <c r="T784" s="81">
        <v>45047</v>
      </c>
      <c r="U784" s="81">
        <v>45077</v>
      </c>
      <c r="V784" s="62" t="s">
        <v>261</v>
      </c>
      <c r="W784" s="80">
        <v>0.02</v>
      </c>
      <c r="X784" s="82">
        <v>6</v>
      </c>
    </row>
    <row r="785" spans="1:24" s="1" customFormat="1">
      <c r="A785" s="62" t="s">
        <v>593</v>
      </c>
      <c r="B785" s="62" t="s">
        <v>605</v>
      </c>
      <c r="C785" s="62" t="s">
        <v>594</v>
      </c>
      <c r="D785" s="62" t="s">
        <v>595</v>
      </c>
      <c r="E785" s="62" t="s">
        <v>420</v>
      </c>
      <c r="F785" s="62" t="s">
        <v>657</v>
      </c>
      <c r="G785" s="62" t="s">
        <v>421</v>
      </c>
      <c r="H785" s="62" t="s">
        <v>624</v>
      </c>
      <c r="I785" s="62" t="s">
        <v>378</v>
      </c>
      <c r="J785" s="62" t="s">
        <v>653</v>
      </c>
      <c r="K785" s="62" t="s">
        <v>373</v>
      </c>
      <c r="L785" s="62" t="s">
        <v>453</v>
      </c>
      <c r="M785" s="62" t="s">
        <v>454</v>
      </c>
      <c r="N785" s="62" t="s">
        <v>373</v>
      </c>
      <c r="O785" s="62" t="s">
        <v>455</v>
      </c>
      <c r="P785" s="81">
        <v>40974</v>
      </c>
      <c r="Q785" s="62" t="s">
        <v>145</v>
      </c>
      <c r="R785" s="62" t="s">
        <v>626</v>
      </c>
      <c r="S785" s="62" t="s">
        <v>627</v>
      </c>
      <c r="T785" s="81">
        <v>45017</v>
      </c>
      <c r="U785" s="81">
        <v>45046</v>
      </c>
      <c r="V785" s="62" t="s">
        <v>261</v>
      </c>
      <c r="W785" s="80">
        <v>0.01</v>
      </c>
      <c r="X785" s="82">
        <v>6</v>
      </c>
    </row>
    <row r="786" spans="1:24" s="1" customFormat="1">
      <c r="A786" s="62" t="s">
        <v>593</v>
      </c>
      <c r="B786" s="62" t="s">
        <v>605</v>
      </c>
      <c r="C786" s="62" t="s">
        <v>594</v>
      </c>
      <c r="D786" s="62" t="s">
        <v>595</v>
      </c>
      <c r="E786" s="62" t="s">
        <v>420</v>
      </c>
      <c r="F786" s="62" t="s">
        <v>657</v>
      </c>
      <c r="G786" s="62" t="s">
        <v>421</v>
      </c>
      <c r="H786" s="62" t="s">
        <v>624</v>
      </c>
      <c r="I786" s="62" t="s">
        <v>378</v>
      </c>
      <c r="J786" s="62" t="s">
        <v>653</v>
      </c>
      <c r="K786" s="62" t="s">
        <v>373</v>
      </c>
      <c r="L786" s="62" t="s">
        <v>453</v>
      </c>
      <c r="M786" s="62" t="s">
        <v>454</v>
      </c>
      <c r="N786" s="62" t="s">
        <v>373</v>
      </c>
      <c r="O786" s="62" t="s">
        <v>456</v>
      </c>
      <c r="P786" s="81">
        <v>40974</v>
      </c>
      <c r="Q786" s="62" t="s">
        <v>146</v>
      </c>
      <c r="R786" s="62" t="s">
        <v>626</v>
      </c>
      <c r="S786" s="62" t="s">
        <v>627</v>
      </c>
      <c r="T786" s="81">
        <v>45200</v>
      </c>
      <c r="U786" s="81">
        <v>45230</v>
      </c>
      <c r="V786" s="62" t="s">
        <v>261</v>
      </c>
      <c r="W786" s="80">
        <v>0.01</v>
      </c>
      <c r="X786" s="82">
        <v>7</v>
      </c>
    </row>
    <row r="787" spans="1:24" s="1" customFormat="1">
      <c r="A787" s="62" t="s">
        <v>593</v>
      </c>
      <c r="B787" s="62" t="s">
        <v>605</v>
      </c>
      <c r="C787" s="62" t="s">
        <v>594</v>
      </c>
      <c r="D787" s="62" t="s">
        <v>595</v>
      </c>
      <c r="E787" s="62" t="s">
        <v>420</v>
      </c>
      <c r="F787" s="62" t="s">
        <v>657</v>
      </c>
      <c r="G787" s="62" t="s">
        <v>421</v>
      </c>
      <c r="H787" s="62" t="s">
        <v>624</v>
      </c>
      <c r="I787" s="62" t="s">
        <v>378</v>
      </c>
      <c r="J787" s="62" t="s">
        <v>653</v>
      </c>
      <c r="K787" s="62" t="s">
        <v>373</v>
      </c>
      <c r="L787" s="62" t="s">
        <v>453</v>
      </c>
      <c r="M787" s="62" t="s">
        <v>454</v>
      </c>
      <c r="N787" s="62" t="s">
        <v>373</v>
      </c>
      <c r="O787" s="62" t="s">
        <v>456</v>
      </c>
      <c r="P787" s="81">
        <v>40974</v>
      </c>
      <c r="Q787" s="62" t="s">
        <v>146</v>
      </c>
      <c r="R787" s="62" t="s">
        <v>626</v>
      </c>
      <c r="S787" s="62" t="s">
        <v>627</v>
      </c>
      <c r="T787" s="81">
        <v>45108</v>
      </c>
      <c r="U787" s="81">
        <v>45138</v>
      </c>
      <c r="V787" s="62" t="s">
        <v>261</v>
      </c>
      <c r="W787" s="80">
        <v>0.01</v>
      </c>
      <c r="X787" s="82">
        <v>5</v>
      </c>
    </row>
    <row r="788" spans="1:24" s="1" customFormat="1">
      <c r="A788" s="62" t="s">
        <v>593</v>
      </c>
      <c r="B788" s="62" t="s">
        <v>605</v>
      </c>
      <c r="C788" s="62" t="s">
        <v>594</v>
      </c>
      <c r="D788" s="62" t="s">
        <v>595</v>
      </c>
      <c r="E788" s="62" t="s">
        <v>420</v>
      </c>
      <c r="F788" s="62" t="s">
        <v>657</v>
      </c>
      <c r="G788" s="62" t="s">
        <v>421</v>
      </c>
      <c r="H788" s="62" t="s">
        <v>624</v>
      </c>
      <c r="I788" s="62" t="s">
        <v>378</v>
      </c>
      <c r="J788" s="62" t="s">
        <v>653</v>
      </c>
      <c r="K788" s="62" t="s">
        <v>373</v>
      </c>
      <c r="L788" s="62" t="s">
        <v>453</v>
      </c>
      <c r="M788" s="62" t="s">
        <v>454</v>
      </c>
      <c r="N788" s="62" t="s">
        <v>373</v>
      </c>
      <c r="O788" s="62" t="s">
        <v>456</v>
      </c>
      <c r="P788" s="81">
        <v>40974</v>
      </c>
      <c r="Q788" s="62" t="s">
        <v>146</v>
      </c>
      <c r="R788" s="62" t="s">
        <v>626</v>
      </c>
      <c r="S788" s="62" t="s">
        <v>627</v>
      </c>
      <c r="T788" s="81">
        <v>45078</v>
      </c>
      <c r="U788" s="81">
        <v>45107</v>
      </c>
      <c r="V788" s="62" t="s">
        <v>261</v>
      </c>
      <c r="W788" s="80">
        <v>0.01</v>
      </c>
      <c r="X788" s="82">
        <v>6</v>
      </c>
    </row>
    <row r="789" spans="1:24" s="1" customFormat="1">
      <c r="A789" s="62" t="s">
        <v>593</v>
      </c>
      <c r="B789" s="62" t="s">
        <v>605</v>
      </c>
      <c r="C789" s="62" t="s">
        <v>594</v>
      </c>
      <c r="D789" s="62" t="s">
        <v>595</v>
      </c>
      <c r="E789" s="62" t="s">
        <v>420</v>
      </c>
      <c r="F789" s="62" t="s">
        <v>657</v>
      </c>
      <c r="G789" s="62" t="s">
        <v>421</v>
      </c>
      <c r="H789" s="62" t="s">
        <v>624</v>
      </c>
      <c r="I789" s="62" t="s">
        <v>378</v>
      </c>
      <c r="J789" s="62" t="s">
        <v>653</v>
      </c>
      <c r="K789" s="62" t="s">
        <v>373</v>
      </c>
      <c r="L789" s="62" t="s">
        <v>453</v>
      </c>
      <c r="M789" s="62" t="s">
        <v>454</v>
      </c>
      <c r="N789" s="62" t="s">
        <v>373</v>
      </c>
      <c r="O789" s="62" t="s">
        <v>456</v>
      </c>
      <c r="P789" s="81">
        <v>40974</v>
      </c>
      <c r="Q789" s="62" t="s">
        <v>146</v>
      </c>
      <c r="R789" s="62" t="s">
        <v>626</v>
      </c>
      <c r="S789" s="62" t="s">
        <v>627</v>
      </c>
      <c r="T789" s="81">
        <v>45047</v>
      </c>
      <c r="U789" s="81">
        <v>45077</v>
      </c>
      <c r="V789" s="62" t="s">
        <v>261</v>
      </c>
      <c r="W789" s="80">
        <v>0</v>
      </c>
      <c r="X789" s="82">
        <v>4</v>
      </c>
    </row>
    <row r="790" spans="1:24" s="1" customFormat="1">
      <c r="A790" s="62" t="s">
        <v>593</v>
      </c>
      <c r="B790" s="62" t="s">
        <v>605</v>
      </c>
      <c r="C790" s="62" t="s">
        <v>594</v>
      </c>
      <c r="D790" s="62" t="s">
        <v>595</v>
      </c>
      <c r="E790" s="62" t="s">
        <v>420</v>
      </c>
      <c r="F790" s="62" t="s">
        <v>657</v>
      </c>
      <c r="G790" s="62" t="s">
        <v>421</v>
      </c>
      <c r="H790" s="62" t="s">
        <v>624</v>
      </c>
      <c r="I790" s="62" t="s">
        <v>378</v>
      </c>
      <c r="J790" s="62" t="s">
        <v>653</v>
      </c>
      <c r="K790" s="62" t="s">
        <v>373</v>
      </c>
      <c r="L790" s="62" t="s">
        <v>453</v>
      </c>
      <c r="M790" s="62" t="s">
        <v>454</v>
      </c>
      <c r="N790" s="62" t="s">
        <v>373</v>
      </c>
      <c r="O790" s="62" t="s">
        <v>456</v>
      </c>
      <c r="P790" s="81">
        <v>40974</v>
      </c>
      <c r="Q790" s="62" t="s">
        <v>146</v>
      </c>
      <c r="R790" s="62" t="s">
        <v>626</v>
      </c>
      <c r="S790" s="62" t="s">
        <v>627</v>
      </c>
      <c r="T790" s="81">
        <v>45017</v>
      </c>
      <c r="U790" s="81">
        <v>45046</v>
      </c>
      <c r="V790" s="62" t="s">
        <v>261</v>
      </c>
      <c r="W790" s="80">
        <v>0.01</v>
      </c>
      <c r="X790" s="82">
        <v>4</v>
      </c>
    </row>
    <row r="791" spans="1:24" s="1" customFormat="1">
      <c r="A791" s="62" t="s">
        <v>593</v>
      </c>
      <c r="B791" s="62" t="s">
        <v>605</v>
      </c>
      <c r="C791" s="62" t="s">
        <v>594</v>
      </c>
      <c r="D791" s="62" t="s">
        <v>595</v>
      </c>
      <c r="E791" s="62" t="s">
        <v>420</v>
      </c>
      <c r="F791" s="62" t="s">
        <v>657</v>
      </c>
      <c r="G791" s="62" t="s">
        <v>421</v>
      </c>
      <c r="H791" s="62" t="s">
        <v>624</v>
      </c>
      <c r="I791" s="62" t="s">
        <v>378</v>
      </c>
      <c r="J791" s="62" t="s">
        <v>653</v>
      </c>
      <c r="K791" s="62" t="s">
        <v>373</v>
      </c>
      <c r="L791" s="62" t="s">
        <v>453</v>
      </c>
      <c r="M791" s="62" t="s">
        <v>454</v>
      </c>
      <c r="N791" s="62" t="s">
        <v>373</v>
      </c>
      <c r="O791" s="62" t="s">
        <v>457</v>
      </c>
      <c r="P791" s="81">
        <v>40974</v>
      </c>
      <c r="Q791" s="62" t="s">
        <v>147</v>
      </c>
      <c r="R791" s="62" t="s">
        <v>626</v>
      </c>
      <c r="S791" s="62" t="s">
        <v>627</v>
      </c>
      <c r="T791" s="81">
        <v>45200</v>
      </c>
      <c r="U791" s="81">
        <v>45230</v>
      </c>
      <c r="V791" s="62" t="s">
        <v>261</v>
      </c>
      <c r="W791" s="80">
        <v>0.01</v>
      </c>
      <c r="X791" s="82">
        <v>3</v>
      </c>
    </row>
    <row r="792" spans="1:24" s="1" customFormat="1">
      <c r="A792" s="62" t="s">
        <v>593</v>
      </c>
      <c r="B792" s="62" t="s">
        <v>605</v>
      </c>
      <c r="C792" s="62" t="s">
        <v>594</v>
      </c>
      <c r="D792" s="62" t="s">
        <v>595</v>
      </c>
      <c r="E792" s="62" t="s">
        <v>420</v>
      </c>
      <c r="F792" s="62" t="s">
        <v>657</v>
      </c>
      <c r="G792" s="62" t="s">
        <v>421</v>
      </c>
      <c r="H792" s="62" t="s">
        <v>624</v>
      </c>
      <c r="I792" s="62" t="s">
        <v>378</v>
      </c>
      <c r="J792" s="62" t="s">
        <v>653</v>
      </c>
      <c r="K792" s="62" t="s">
        <v>373</v>
      </c>
      <c r="L792" s="62" t="s">
        <v>453</v>
      </c>
      <c r="M792" s="62" t="s">
        <v>454</v>
      </c>
      <c r="N792" s="62" t="s">
        <v>373</v>
      </c>
      <c r="O792" s="62" t="s">
        <v>457</v>
      </c>
      <c r="P792" s="81">
        <v>40974</v>
      </c>
      <c r="Q792" s="62" t="s">
        <v>147</v>
      </c>
      <c r="R792" s="62" t="s">
        <v>626</v>
      </c>
      <c r="S792" s="62" t="s">
        <v>627</v>
      </c>
      <c r="T792" s="81">
        <v>45108</v>
      </c>
      <c r="U792" s="81">
        <v>45138</v>
      </c>
      <c r="V792" s="62" t="s">
        <v>261</v>
      </c>
      <c r="W792" s="80">
        <v>0</v>
      </c>
      <c r="X792" s="82">
        <v>3</v>
      </c>
    </row>
    <row r="793" spans="1:24" s="1" customFormat="1">
      <c r="A793" s="62" t="s">
        <v>593</v>
      </c>
      <c r="B793" s="62" t="s">
        <v>605</v>
      </c>
      <c r="C793" s="62" t="s">
        <v>594</v>
      </c>
      <c r="D793" s="62" t="s">
        <v>595</v>
      </c>
      <c r="E793" s="62" t="s">
        <v>420</v>
      </c>
      <c r="F793" s="62" t="s">
        <v>657</v>
      </c>
      <c r="G793" s="62" t="s">
        <v>421</v>
      </c>
      <c r="H793" s="62" t="s">
        <v>624</v>
      </c>
      <c r="I793" s="62" t="s">
        <v>378</v>
      </c>
      <c r="J793" s="62" t="s">
        <v>653</v>
      </c>
      <c r="K793" s="62" t="s">
        <v>373</v>
      </c>
      <c r="L793" s="62" t="s">
        <v>453</v>
      </c>
      <c r="M793" s="62" t="s">
        <v>454</v>
      </c>
      <c r="N793" s="62" t="s">
        <v>373</v>
      </c>
      <c r="O793" s="62" t="s">
        <v>457</v>
      </c>
      <c r="P793" s="81">
        <v>40974</v>
      </c>
      <c r="Q793" s="62" t="s">
        <v>147</v>
      </c>
      <c r="R793" s="62" t="s">
        <v>626</v>
      </c>
      <c r="S793" s="62" t="s">
        <v>627</v>
      </c>
      <c r="T793" s="81">
        <v>45078</v>
      </c>
      <c r="U793" s="81">
        <v>45107</v>
      </c>
      <c r="V793" s="62" t="s">
        <v>261</v>
      </c>
      <c r="W793" s="80">
        <v>0</v>
      </c>
      <c r="X793" s="82">
        <v>1</v>
      </c>
    </row>
    <row r="794" spans="1:24" s="1" customFormat="1">
      <c r="A794" s="62" t="s">
        <v>593</v>
      </c>
      <c r="B794" s="62" t="s">
        <v>605</v>
      </c>
      <c r="C794" s="62" t="s">
        <v>594</v>
      </c>
      <c r="D794" s="62" t="s">
        <v>595</v>
      </c>
      <c r="E794" s="62" t="s">
        <v>420</v>
      </c>
      <c r="F794" s="62" t="s">
        <v>657</v>
      </c>
      <c r="G794" s="62" t="s">
        <v>421</v>
      </c>
      <c r="H794" s="62" t="s">
        <v>624</v>
      </c>
      <c r="I794" s="62" t="s">
        <v>378</v>
      </c>
      <c r="J794" s="62" t="s">
        <v>653</v>
      </c>
      <c r="K794" s="62" t="s">
        <v>373</v>
      </c>
      <c r="L794" s="62" t="s">
        <v>453</v>
      </c>
      <c r="M794" s="62" t="s">
        <v>454</v>
      </c>
      <c r="N794" s="62" t="s">
        <v>373</v>
      </c>
      <c r="O794" s="62" t="s">
        <v>457</v>
      </c>
      <c r="P794" s="81">
        <v>40974</v>
      </c>
      <c r="Q794" s="62" t="s">
        <v>147</v>
      </c>
      <c r="R794" s="62" t="s">
        <v>626</v>
      </c>
      <c r="S794" s="62" t="s">
        <v>627</v>
      </c>
      <c r="T794" s="81">
        <v>45047</v>
      </c>
      <c r="U794" s="81">
        <v>45077</v>
      </c>
      <c r="V794" s="62" t="s">
        <v>261</v>
      </c>
      <c r="W794" s="80">
        <v>0</v>
      </c>
      <c r="X794" s="82">
        <v>2</v>
      </c>
    </row>
    <row r="795" spans="1:24" s="1" customFormat="1">
      <c r="A795" s="62" t="s">
        <v>593</v>
      </c>
      <c r="B795" s="62" t="s">
        <v>605</v>
      </c>
      <c r="C795" s="62" t="s">
        <v>594</v>
      </c>
      <c r="D795" s="62" t="s">
        <v>595</v>
      </c>
      <c r="E795" s="62" t="s">
        <v>420</v>
      </c>
      <c r="F795" s="62" t="s">
        <v>657</v>
      </c>
      <c r="G795" s="62" t="s">
        <v>421</v>
      </c>
      <c r="H795" s="62" t="s">
        <v>624</v>
      </c>
      <c r="I795" s="62" t="s">
        <v>378</v>
      </c>
      <c r="J795" s="62" t="s">
        <v>653</v>
      </c>
      <c r="K795" s="62" t="s">
        <v>373</v>
      </c>
      <c r="L795" s="62" t="s">
        <v>453</v>
      </c>
      <c r="M795" s="62" t="s">
        <v>454</v>
      </c>
      <c r="N795" s="62" t="s">
        <v>373</v>
      </c>
      <c r="O795" s="62" t="s">
        <v>457</v>
      </c>
      <c r="P795" s="81">
        <v>40974</v>
      </c>
      <c r="Q795" s="62" t="s">
        <v>147</v>
      </c>
      <c r="R795" s="62" t="s">
        <v>626</v>
      </c>
      <c r="S795" s="62" t="s">
        <v>627</v>
      </c>
      <c r="T795" s="81">
        <v>45017</v>
      </c>
      <c r="U795" s="81">
        <v>45046</v>
      </c>
      <c r="V795" s="62" t="s">
        <v>261</v>
      </c>
      <c r="W795" s="80">
        <v>0</v>
      </c>
      <c r="X795" s="82">
        <v>2</v>
      </c>
    </row>
    <row r="796" spans="1:24" s="1" customFormat="1">
      <c r="A796" s="62" t="s">
        <v>593</v>
      </c>
      <c r="B796" s="62" t="s">
        <v>605</v>
      </c>
      <c r="C796" s="62" t="s">
        <v>594</v>
      </c>
      <c r="D796" s="62" t="s">
        <v>595</v>
      </c>
      <c r="E796" s="62" t="s">
        <v>420</v>
      </c>
      <c r="F796" s="62" t="s">
        <v>657</v>
      </c>
      <c r="G796" s="62" t="s">
        <v>421</v>
      </c>
      <c r="H796" s="62" t="s">
        <v>624</v>
      </c>
      <c r="I796" s="62" t="s">
        <v>378</v>
      </c>
      <c r="J796" s="62" t="s">
        <v>653</v>
      </c>
      <c r="K796" s="62" t="s">
        <v>373</v>
      </c>
      <c r="L796" s="62" t="s">
        <v>453</v>
      </c>
      <c r="M796" s="62" t="s">
        <v>454</v>
      </c>
      <c r="N796" s="62" t="s">
        <v>373</v>
      </c>
      <c r="O796" s="62" t="s">
        <v>458</v>
      </c>
      <c r="P796" s="81">
        <v>40974</v>
      </c>
      <c r="Q796" s="62" t="s">
        <v>148</v>
      </c>
      <c r="R796" s="62" t="s">
        <v>626</v>
      </c>
      <c r="S796" s="62" t="s">
        <v>627</v>
      </c>
      <c r="T796" s="81">
        <v>45200</v>
      </c>
      <c r="U796" s="81">
        <v>45230</v>
      </c>
      <c r="V796" s="62" t="s">
        <v>261</v>
      </c>
      <c r="W796" s="80">
        <v>0.04</v>
      </c>
      <c r="X796" s="82">
        <v>11</v>
      </c>
    </row>
    <row r="797" spans="1:24" s="1" customFormat="1">
      <c r="A797" s="62" t="s">
        <v>593</v>
      </c>
      <c r="B797" s="62" t="s">
        <v>605</v>
      </c>
      <c r="C797" s="62" t="s">
        <v>594</v>
      </c>
      <c r="D797" s="62" t="s">
        <v>595</v>
      </c>
      <c r="E797" s="62" t="s">
        <v>420</v>
      </c>
      <c r="F797" s="62" t="s">
        <v>657</v>
      </c>
      <c r="G797" s="62" t="s">
        <v>421</v>
      </c>
      <c r="H797" s="62" t="s">
        <v>624</v>
      </c>
      <c r="I797" s="62" t="s">
        <v>378</v>
      </c>
      <c r="J797" s="62" t="s">
        <v>653</v>
      </c>
      <c r="K797" s="62" t="s">
        <v>373</v>
      </c>
      <c r="L797" s="62" t="s">
        <v>453</v>
      </c>
      <c r="M797" s="62" t="s">
        <v>454</v>
      </c>
      <c r="N797" s="62" t="s">
        <v>373</v>
      </c>
      <c r="O797" s="62" t="s">
        <v>458</v>
      </c>
      <c r="P797" s="81">
        <v>40974</v>
      </c>
      <c r="Q797" s="62" t="s">
        <v>148</v>
      </c>
      <c r="R797" s="62" t="s">
        <v>626</v>
      </c>
      <c r="S797" s="62" t="s">
        <v>627</v>
      </c>
      <c r="T797" s="81">
        <v>45108</v>
      </c>
      <c r="U797" s="81">
        <v>45138</v>
      </c>
      <c r="V797" s="62" t="s">
        <v>261</v>
      </c>
      <c r="W797" s="80">
        <v>0</v>
      </c>
      <c r="X797" s="82">
        <v>2</v>
      </c>
    </row>
    <row r="798" spans="1:24" s="1" customFormat="1">
      <c r="A798" s="62" t="s">
        <v>593</v>
      </c>
      <c r="B798" s="62" t="s">
        <v>605</v>
      </c>
      <c r="C798" s="62" t="s">
        <v>594</v>
      </c>
      <c r="D798" s="62" t="s">
        <v>595</v>
      </c>
      <c r="E798" s="62" t="s">
        <v>420</v>
      </c>
      <c r="F798" s="62" t="s">
        <v>657</v>
      </c>
      <c r="G798" s="62" t="s">
        <v>421</v>
      </c>
      <c r="H798" s="62" t="s">
        <v>624</v>
      </c>
      <c r="I798" s="62" t="s">
        <v>378</v>
      </c>
      <c r="J798" s="62" t="s">
        <v>653</v>
      </c>
      <c r="K798" s="62" t="s">
        <v>373</v>
      </c>
      <c r="L798" s="62" t="s">
        <v>453</v>
      </c>
      <c r="M798" s="62" t="s">
        <v>454</v>
      </c>
      <c r="N798" s="62" t="s">
        <v>373</v>
      </c>
      <c r="O798" s="62" t="s">
        <v>458</v>
      </c>
      <c r="P798" s="81">
        <v>40974</v>
      </c>
      <c r="Q798" s="62" t="s">
        <v>148</v>
      </c>
      <c r="R798" s="62" t="s">
        <v>626</v>
      </c>
      <c r="S798" s="62" t="s">
        <v>627</v>
      </c>
      <c r="T798" s="81">
        <v>45078</v>
      </c>
      <c r="U798" s="81">
        <v>45107</v>
      </c>
      <c r="V798" s="62" t="s">
        <v>261</v>
      </c>
      <c r="W798" s="80">
        <v>0</v>
      </c>
      <c r="X798" s="82">
        <v>2</v>
      </c>
    </row>
    <row r="799" spans="1:24" s="1" customFormat="1">
      <c r="A799" s="62" t="s">
        <v>593</v>
      </c>
      <c r="B799" s="62" t="s">
        <v>605</v>
      </c>
      <c r="C799" s="62" t="s">
        <v>594</v>
      </c>
      <c r="D799" s="62" t="s">
        <v>595</v>
      </c>
      <c r="E799" s="62" t="s">
        <v>420</v>
      </c>
      <c r="F799" s="62" t="s">
        <v>657</v>
      </c>
      <c r="G799" s="62" t="s">
        <v>421</v>
      </c>
      <c r="H799" s="62" t="s">
        <v>624</v>
      </c>
      <c r="I799" s="62" t="s">
        <v>378</v>
      </c>
      <c r="J799" s="62" t="s">
        <v>653</v>
      </c>
      <c r="K799" s="62" t="s">
        <v>373</v>
      </c>
      <c r="L799" s="62" t="s">
        <v>453</v>
      </c>
      <c r="M799" s="62" t="s">
        <v>454</v>
      </c>
      <c r="N799" s="62" t="s">
        <v>373</v>
      </c>
      <c r="O799" s="62" t="s">
        <v>458</v>
      </c>
      <c r="P799" s="81">
        <v>40974</v>
      </c>
      <c r="Q799" s="62" t="s">
        <v>148</v>
      </c>
      <c r="R799" s="62" t="s">
        <v>626</v>
      </c>
      <c r="S799" s="62" t="s">
        <v>627</v>
      </c>
      <c r="T799" s="81">
        <v>45047</v>
      </c>
      <c r="U799" s="81">
        <v>45077</v>
      </c>
      <c r="V799" s="62" t="s">
        <v>261</v>
      </c>
      <c r="W799" s="80">
        <v>0.01</v>
      </c>
      <c r="X799" s="82">
        <v>5</v>
      </c>
    </row>
    <row r="800" spans="1:24" s="1" customFormat="1">
      <c r="A800" s="62" t="s">
        <v>593</v>
      </c>
      <c r="B800" s="62" t="s">
        <v>605</v>
      </c>
      <c r="C800" s="62" t="s">
        <v>594</v>
      </c>
      <c r="D800" s="62" t="s">
        <v>595</v>
      </c>
      <c r="E800" s="62" t="s">
        <v>420</v>
      </c>
      <c r="F800" s="62" t="s">
        <v>657</v>
      </c>
      <c r="G800" s="62" t="s">
        <v>421</v>
      </c>
      <c r="H800" s="62" t="s">
        <v>624</v>
      </c>
      <c r="I800" s="62" t="s">
        <v>378</v>
      </c>
      <c r="J800" s="62" t="s">
        <v>653</v>
      </c>
      <c r="K800" s="62" t="s">
        <v>373</v>
      </c>
      <c r="L800" s="62" t="s">
        <v>453</v>
      </c>
      <c r="M800" s="62" t="s">
        <v>454</v>
      </c>
      <c r="N800" s="62" t="s">
        <v>373</v>
      </c>
      <c r="O800" s="62" t="s">
        <v>458</v>
      </c>
      <c r="P800" s="81">
        <v>40974</v>
      </c>
      <c r="Q800" s="62" t="s">
        <v>148</v>
      </c>
      <c r="R800" s="62" t="s">
        <v>626</v>
      </c>
      <c r="S800" s="62" t="s">
        <v>627</v>
      </c>
      <c r="T800" s="81">
        <v>45017</v>
      </c>
      <c r="U800" s="81">
        <v>45046</v>
      </c>
      <c r="V800" s="62" t="s">
        <v>261</v>
      </c>
      <c r="W800" s="80">
        <v>0.01</v>
      </c>
      <c r="X800" s="82">
        <v>2</v>
      </c>
    </row>
    <row r="801" spans="1:24" s="1" customFormat="1">
      <c r="A801" s="62" t="s">
        <v>593</v>
      </c>
      <c r="B801" s="62" t="s">
        <v>605</v>
      </c>
      <c r="C801" s="62" t="s">
        <v>594</v>
      </c>
      <c r="D801" s="62" t="s">
        <v>595</v>
      </c>
      <c r="E801" s="62" t="s">
        <v>420</v>
      </c>
      <c r="F801" s="62" t="s">
        <v>657</v>
      </c>
      <c r="G801" s="62" t="s">
        <v>421</v>
      </c>
      <c r="H801" s="62" t="s">
        <v>624</v>
      </c>
      <c r="I801" s="62" t="s">
        <v>378</v>
      </c>
      <c r="J801" s="62" t="s">
        <v>653</v>
      </c>
      <c r="K801" s="62" t="s">
        <v>373</v>
      </c>
      <c r="L801" s="62" t="s">
        <v>453</v>
      </c>
      <c r="M801" s="62" t="s">
        <v>454</v>
      </c>
      <c r="N801" s="62" t="s">
        <v>373</v>
      </c>
      <c r="O801" s="62" t="s">
        <v>459</v>
      </c>
      <c r="P801" s="81">
        <v>40974</v>
      </c>
      <c r="Q801" s="62" t="s">
        <v>149</v>
      </c>
      <c r="R801" s="62" t="s">
        <v>626</v>
      </c>
      <c r="S801" s="62" t="s">
        <v>627</v>
      </c>
      <c r="T801" s="81">
        <v>45200</v>
      </c>
      <c r="U801" s="81">
        <v>45230</v>
      </c>
      <c r="V801" s="62" t="s">
        <v>261</v>
      </c>
      <c r="W801" s="80">
        <v>0.04</v>
      </c>
      <c r="X801" s="82">
        <v>15</v>
      </c>
    </row>
    <row r="802" spans="1:24" s="1" customFormat="1">
      <c r="A802" s="62" t="s">
        <v>593</v>
      </c>
      <c r="B802" s="62" t="s">
        <v>605</v>
      </c>
      <c r="C802" s="62" t="s">
        <v>594</v>
      </c>
      <c r="D802" s="62" t="s">
        <v>595</v>
      </c>
      <c r="E802" s="62" t="s">
        <v>420</v>
      </c>
      <c r="F802" s="62" t="s">
        <v>657</v>
      </c>
      <c r="G802" s="62" t="s">
        <v>421</v>
      </c>
      <c r="H802" s="62" t="s">
        <v>624</v>
      </c>
      <c r="I802" s="62" t="s">
        <v>378</v>
      </c>
      <c r="J802" s="62" t="s">
        <v>653</v>
      </c>
      <c r="K802" s="62" t="s">
        <v>373</v>
      </c>
      <c r="L802" s="62" t="s">
        <v>453</v>
      </c>
      <c r="M802" s="62" t="s">
        <v>454</v>
      </c>
      <c r="N802" s="62" t="s">
        <v>373</v>
      </c>
      <c r="O802" s="62" t="s">
        <v>459</v>
      </c>
      <c r="P802" s="81">
        <v>40974</v>
      </c>
      <c r="Q802" s="62" t="s">
        <v>149</v>
      </c>
      <c r="R802" s="62" t="s">
        <v>626</v>
      </c>
      <c r="S802" s="62" t="s">
        <v>627</v>
      </c>
      <c r="T802" s="81">
        <v>45108</v>
      </c>
      <c r="U802" s="81">
        <v>45138</v>
      </c>
      <c r="V802" s="62" t="s">
        <v>261</v>
      </c>
      <c r="W802" s="80">
        <v>0.05</v>
      </c>
      <c r="X802" s="82">
        <v>21</v>
      </c>
    </row>
    <row r="803" spans="1:24" s="1" customFormat="1">
      <c r="A803" s="62" t="s">
        <v>593</v>
      </c>
      <c r="B803" s="62" t="s">
        <v>605</v>
      </c>
      <c r="C803" s="62" t="s">
        <v>594</v>
      </c>
      <c r="D803" s="62" t="s">
        <v>595</v>
      </c>
      <c r="E803" s="62" t="s">
        <v>420</v>
      </c>
      <c r="F803" s="62" t="s">
        <v>657</v>
      </c>
      <c r="G803" s="62" t="s">
        <v>421</v>
      </c>
      <c r="H803" s="62" t="s">
        <v>624</v>
      </c>
      <c r="I803" s="62" t="s">
        <v>378</v>
      </c>
      <c r="J803" s="62" t="s">
        <v>653</v>
      </c>
      <c r="K803" s="62" t="s">
        <v>373</v>
      </c>
      <c r="L803" s="62" t="s">
        <v>453</v>
      </c>
      <c r="M803" s="62" t="s">
        <v>454</v>
      </c>
      <c r="N803" s="62" t="s">
        <v>373</v>
      </c>
      <c r="O803" s="62" t="s">
        <v>459</v>
      </c>
      <c r="P803" s="81">
        <v>40974</v>
      </c>
      <c r="Q803" s="62" t="s">
        <v>149</v>
      </c>
      <c r="R803" s="62" t="s">
        <v>626</v>
      </c>
      <c r="S803" s="62" t="s">
        <v>627</v>
      </c>
      <c r="T803" s="81">
        <v>45078</v>
      </c>
      <c r="U803" s="81">
        <v>45107</v>
      </c>
      <c r="V803" s="62" t="s">
        <v>261</v>
      </c>
      <c r="W803" s="80">
        <v>7.0000000000000007E-2</v>
      </c>
      <c r="X803" s="82">
        <v>26</v>
      </c>
    </row>
    <row r="804" spans="1:24" s="1" customFormat="1">
      <c r="A804" s="62" t="s">
        <v>593</v>
      </c>
      <c r="B804" s="62" t="s">
        <v>605</v>
      </c>
      <c r="C804" s="62" t="s">
        <v>594</v>
      </c>
      <c r="D804" s="62" t="s">
        <v>595</v>
      </c>
      <c r="E804" s="62" t="s">
        <v>420</v>
      </c>
      <c r="F804" s="62" t="s">
        <v>657</v>
      </c>
      <c r="G804" s="62" t="s">
        <v>421</v>
      </c>
      <c r="H804" s="62" t="s">
        <v>624</v>
      </c>
      <c r="I804" s="62" t="s">
        <v>378</v>
      </c>
      <c r="J804" s="62" t="s">
        <v>653</v>
      </c>
      <c r="K804" s="62" t="s">
        <v>373</v>
      </c>
      <c r="L804" s="62" t="s">
        <v>453</v>
      </c>
      <c r="M804" s="62" t="s">
        <v>454</v>
      </c>
      <c r="N804" s="62" t="s">
        <v>373</v>
      </c>
      <c r="O804" s="62" t="s">
        <v>459</v>
      </c>
      <c r="P804" s="81">
        <v>40974</v>
      </c>
      <c r="Q804" s="62" t="s">
        <v>149</v>
      </c>
      <c r="R804" s="62" t="s">
        <v>626</v>
      </c>
      <c r="S804" s="62" t="s">
        <v>627</v>
      </c>
      <c r="T804" s="81">
        <v>45047</v>
      </c>
      <c r="U804" s="81">
        <v>45077</v>
      </c>
      <c r="V804" s="62" t="s">
        <v>261</v>
      </c>
      <c r="W804" s="80">
        <v>0.04</v>
      </c>
      <c r="X804" s="82">
        <v>17</v>
      </c>
    </row>
    <row r="805" spans="1:24" s="1" customFormat="1">
      <c r="A805" s="62" t="s">
        <v>593</v>
      </c>
      <c r="B805" s="62" t="s">
        <v>605</v>
      </c>
      <c r="C805" s="62" t="s">
        <v>594</v>
      </c>
      <c r="D805" s="62" t="s">
        <v>595</v>
      </c>
      <c r="E805" s="62" t="s">
        <v>420</v>
      </c>
      <c r="F805" s="62" t="s">
        <v>657</v>
      </c>
      <c r="G805" s="62" t="s">
        <v>421</v>
      </c>
      <c r="H805" s="62" t="s">
        <v>624</v>
      </c>
      <c r="I805" s="62" t="s">
        <v>378</v>
      </c>
      <c r="J805" s="62" t="s">
        <v>653</v>
      </c>
      <c r="K805" s="62" t="s">
        <v>373</v>
      </c>
      <c r="L805" s="62" t="s">
        <v>453</v>
      </c>
      <c r="M805" s="62" t="s">
        <v>454</v>
      </c>
      <c r="N805" s="62" t="s">
        <v>373</v>
      </c>
      <c r="O805" s="62" t="s">
        <v>459</v>
      </c>
      <c r="P805" s="81">
        <v>40974</v>
      </c>
      <c r="Q805" s="62" t="s">
        <v>149</v>
      </c>
      <c r="R805" s="62" t="s">
        <v>626</v>
      </c>
      <c r="S805" s="62" t="s">
        <v>627</v>
      </c>
      <c r="T805" s="81">
        <v>45017</v>
      </c>
      <c r="U805" s="81">
        <v>45046</v>
      </c>
      <c r="V805" s="62" t="s">
        <v>261</v>
      </c>
      <c r="W805" s="80">
        <v>0.03</v>
      </c>
      <c r="X805" s="82">
        <v>12</v>
      </c>
    </row>
    <row r="806" spans="1:24" s="1" customFormat="1">
      <c r="A806" s="62" t="s">
        <v>593</v>
      </c>
      <c r="B806" s="62" t="s">
        <v>605</v>
      </c>
      <c r="C806" s="62" t="s">
        <v>594</v>
      </c>
      <c r="D806" s="62" t="s">
        <v>595</v>
      </c>
      <c r="E806" s="62" t="s">
        <v>420</v>
      </c>
      <c r="F806" s="62" t="s">
        <v>657</v>
      </c>
      <c r="G806" s="62" t="s">
        <v>421</v>
      </c>
      <c r="H806" s="62" t="s">
        <v>624</v>
      </c>
      <c r="I806" s="62" t="s">
        <v>378</v>
      </c>
      <c r="J806" s="62" t="s">
        <v>653</v>
      </c>
      <c r="K806" s="62" t="s">
        <v>373</v>
      </c>
      <c r="L806" s="62" t="s">
        <v>453</v>
      </c>
      <c r="M806" s="62" t="s">
        <v>454</v>
      </c>
      <c r="N806" s="62" t="s">
        <v>373</v>
      </c>
      <c r="O806" s="62" t="s">
        <v>460</v>
      </c>
      <c r="P806" s="81">
        <v>40974</v>
      </c>
      <c r="Q806" s="62" t="s">
        <v>150</v>
      </c>
      <c r="R806" s="62" t="s">
        <v>626</v>
      </c>
      <c r="S806" s="62" t="s">
        <v>627</v>
      </c>
      <c r="T806" s="81">
        <v>45200</v>
      </c>
      <c r="U806" s="81">
        <v>45230</v>
      </c>
      <c r="V806" s="62" t="s">
        <v>261</v>
      </c>
      <c r="W806" s="80">
        <v>0.01</v>
      </c>
      <c r="X806" s="82">
        <v>6</v>
      </c>
    </row>
    <row r="807" spans="1:24" s="1" customFormat="1">
      <c r="A807" s="62" t="s">
        <v>593</v>
      </c>
      <c r="B807" s="62" t="s">
        <v>605</v>
      </c>
      <c r="C807" s="62" t="s">
        <v>594</v>
      </c>
      <c r="D807" s="62" t="s">
        <v>595</v>
      </c>
      <c r="E807" s="62" t="s">
        <v>420</v>
      </c>
      <c r="F807" s="62" t="s">
        <v>657</v>
      </c>
      <c r="G807" s="62" t="s">
        <v>421</v>
      </c>
      <c r="H807" s="62" t="s">
        <v>624</v>
      </c>
      <c r="I807" s="62" t="s">
        <v>378</v>
      </c>
      <c r="J807" s="62" t="s">
        <v>653</v>
      </c>
      <c r="K807" s="62" t="s">
        <v>373</v>
      </c>
      <c r="L807" s="62" t="s">
        <v>453</v>
      </c>
      <c r="M807" s="62" t="s">
        <v>454</v>
      </c>
      <c r="N807" s="62" t="s">
        <v>373</v>
      </c>
      <c r="O807" s="62" t="s">
        <v>460</v>
      </c>
      <c r="P807" s="81">
        <v>40974</v>
      </c>
      <c r="Q807" s="62" t="s">
        <v>150</v>
      </c>
      <c r="R807" s="62" t="s">
        <v>626</v>
      </c>
      <c r="S807" s="62" t="s">
        <v>627</v>
      </c>
      <c r="T807" s="81">
        <v>45108</v>
      </c>
      <c r="U807" s="81">
        <v>45138</v>
      </c>
      <c r="V807" s="62" t="s">
        <v>261</v>
      </c>
      <c r="W807" s="80">
        <v>0.01</v>
      </c>
      <c r="X807" s="82">
        <v>6</v>
      </c>
    </row>
    <row r="808" spans="1:24" s="1" customFormat="1">
      <c r="A808" s="62" t="s">
        <v>593</v>
      </c>
      <c r="B808" s="62" t="s">
        <v>605</v>
      </c>
      <c r="C808" s="62" t="s">
        <v>594</v>
      </c>
      <c r="D808" s="62" t="s">
        <v>595</v>
      </c>
      <c r="E808" s="62" t="s">
        <v>420</v>
      </c>
      <c r="F808" s="62" t="s">
        <v>657</v>
      </c>
      <c r="G808" s="62" t="s">
        <v>421</v>
      </c>
      <c r="H808" s="62" t="s">
        <v>624</v>
      </c>
      <c r="I808" s="62" t="s">
        <v>378</v>
      </c>
      <c r="J808" s="62" t="s">
        <v>653</v>
      </c>
      <c r="K808" s="62" t="s">
        <v>373</v>
      </c>
      <c r="L808" s="62" t="s">
        <v>453</v>
      </c>
      <c r="M808" s="62" t="s">
        <v>454</v>
      </c>
      <c r="N808" s="62" t="s">
        <v>373</v>
      </c>
      <c r="O808" s="62" t="s">
        <v>460</v>
      </c>
      <c r="P808" s="81">
        <v>40974</v>
      </c>
      <c r="Q808" s="62" t="s">
        <v>150</v>
      </c>
      <c r="R808" s="62" t="s">
        <v>626</v>
      </c>
      <c r="S808" s="62" t="s">
        <v>627</v>
      </c>
      <c r="T808" s="81">
        <v>45078</v>
      </c>
      <c r="U808" s="81">
        <v>45107</v>
      </c>
      <c r="V808" s="62" t="s">
        <v>261</v>
      </c>
      <c r="W808" s="80">
        <v>0.01</v>
      </c>
      <c r="X808" s="82">
        <v>7</v>
      </c>
    </row>
    <row r="809" spans="1:24" s="1" customFormat="1">
      <c r="A809" s="62" t="s">
        <v>593</v>
      </c>
      <c r="B809" s="62" t="s">
        <v>605</v>
      </c>
      <c r="C809" s="62" t="s">
        <v>594</v>
      </c>
      <c r="D809" s="62" t="s">
        <v>595</v>
      </c>
      <c r="E809" s="62" t="s">
        <v>420</v>
      </c>
      <c r="F809" s="62" t="s">
        <v>657</v>
      </c>
      <c r="G809" s="62" t="s">
        <v>421</v>
      </c>
      <c r="H809" s="62" t="s">
        <v>624</v>
      </c>
      <c r="I809" s="62" t="s">
        <v>378</v>
      </c>
      <c r="J809" s="62" t="s">
        <v>653</v>
      </c>
      <c r="K809" s="62" t="s">
        <v>373</v>
      </c>
      <c r="L809" s="62" t="s">
        <v>453</v>
      </c>
      <c r="M809" s="62" t="s">
        <v>454</v>
      </c>
      <c r="N809" s="62" t="s">
        <v>373</v>
      </c>
      <c r="O809" s="62" t="s">
        <v>460</v>
      </c>
      <c r="P809" s="81">
        <v>40974</v>
      </c>
      <c r="Q809" s="62" t="s">
        <v>150</v>
      </c>
      <c r="R809" s="62" t="s">
        <v>626</v>
      </c>
      <c r="S809" s="62" t="s">
        <v>627</v>
      </c>
      <c r="T809" s="81">
        <v>45047</v>
      </c>
      <c r="U809" s="81">
        <v>45077</v>
      </c>
      <c r="V809" s="62" t="s">
        <v>261</v>
      </c>
      <c r="W809" s="80">
        <v>0.02</v>
      </c>
      <c r="X809" s="82">
        <v>9</v>
      </c>
    </row>
    <row r="810" spans="1:24" s="1" customFormat="1">
      <c r="A810" s="62" t="s">
        <v>593</v>
      </c>
      <c r="B810" s="62" t="s">
        <v>605</v>
      </c>
      <c r="C810" s="62" t="s">
        <v>594</v>
      </c>
      <c r="D810" s="62" t="s">
        <v>595</v>
      </c>
      <c r="E810" s="62" t="s">
        <v>420</v>
      </c>
      <c r="F810" s="62" t="s">
        <v>657</v>
      </c>
      <c r="G810" s="62" t="s">
        <v>421</v>
      </c>
      <c r="H810" s="62" t="s">
        <v>624</v>
      </c>
      <c r="I810" s="62" t="s">
        <v>378</v>
      </c>
      <c r="J810" s="62" t="s">
        <v>653</v>
      </c>
      <c r="K810" s="62" t="s">
        <v>373</v>
      </c>
      <c r="L810" s="62" t="s">
        <v>453</v>
      </c>
      <c r="M810" s="62" t="s">
        <v>454</v>
      </c>
      <c r="N810" s="62" t="s">
        <v>373</v>
      </c>
      <c r="O810" s="62" t="s">
        <v>460</v>
      </c>
      <c r="P810" s="81">
        <v>40974</v>
      </c>
      <c r="Q810" s="62" t="s">
        <v>150</v>
      </c>
      <c r="R810" s="62" t="s">
        <v>626</v>
      </c>
      <c r="S810" s="62" t="s">
        <v>627</v>
      </c>
      <c r="T810" s="81">
        <v>45017</v>
      </c>
      <c r="U810" s="81">
        <v>45046</v>
      </c>
      <c r="V810" s="62" t="s">
        <v>261</v>
      </c>
      <c r="W810" s="80">
        <v>0.02</v>
      </c>
      <c r="X810" s="82">
        <v>8</v>
      </c>
    </row>
    <row r="811" spans="1:24" s="1" customFormat="1">
      <c r="A811" s="62" t="s">
        <v>593</v>
      </c>
      <c r="B811" s="62" t="s">
        <v>605</v>
      </c>
      <c r="C811" s="62" t="s">
        <v>594</v>
      </c>
      <c r="D811" s="62" t="s">
        <v>595</v>
      </c>
      <c r="E811" s="62" t="s">
        <v>420</v>
      </c>
      <c r="F811" s="62" t="s">
        <v>657</v>
      </c>
      <c r="G811" s="62" t="s">
        <v>421</v>
      </c>
      <c r="H811" s="62" t="s">
        <v>624</v>
      </c>
      <c r="I811" s="62" t="s">
        <v>378</v>
      </c>
      <c r="J811" s="62" t="s">
        <v>653</v>
      </c>
      <c r="K811" s="62" t="s">
        <v>373</v>
      </c>
      <c r="L811" s="62" t="s">
        <v>453</v>
      </c>
      <c r="M811" s="62" t="s">
        <v>454</v>
      </c>
      <c r="N811" s="62" t="s">
        <v>373</v>
      </c>
      <c r="O811" s="62" t="s">
        <v>461</v>
      </c>
      <c r="P811" s="81">
        <v>40974</v>
      </c>
      <c r="Q811" s="62" t="s">
        <v>151</v>
      </c>
      <c r="R811" s="62" t="s">
        <v>626</v>
      </c>
      <c r="S811" s="62" t="s">
        <v>627</v>
      </c>
      <c r="T811" s="81">
        <v>45200</v>
      </c>
      <c r="U811" s="81">
        <v>45230</v>
      </c>
      <c r="V811" s="62" t="s">
        <v>261</v>
      </c>
      <c r="W811" s="80">
        <v>0</v>
      </c>
      <c r="X811" s="82">
        <v>2</v>
      </c>
    </row>
    <row r="812" spans="1:24" s="1" customFormat="1">
      <c r="A812" s="62" t="s">
        <v>593</v>
      </c>
      <c r="B812" s="62" t="s">
        <v>605</v>
      </c>
      <c r="C812" s="62" t="s">
        <v>594</v>
      </c>
      <c r="D812" s="62" t="s">
        <v>595</v>
      </c>
      <c r="E812" s="62" t="s">
        <v>420</v>
      </c>
      <c r="F812" s="62" t="s">
        <v>657</v>
      </c>
      <c r="G812" s="62" t="s">
        <v>421</v>
      </c>
      <c r="H812" s="62" t="s">
        <v>624</v>
      </c>
      <c r="I812" s="62" t="s">
        <v>378</v>
      </c>
      <c r="J812" s="62" t="s">
        <v>653</v>
      </c>
      <c r="K812" s="62" t="s">
        <v>373</v>
      </c>
      <c r="L812" s="62" t="s">
        <v>453</v>
      </c>
      <c r="M812" s="62" t="s">
        <v>454</v>
      </c>
      <c r="N812" s="62" t="s">
        <v>373</v>
      </c>
      <c r="O812" s="62" t="s">
        <v>461</v>
      </c>
      <c r="P812" s="81">
        <v>40974</v>
      </c>
      <c r="Q812" s="62" t="s">
        <v>151</v>
      </c>
      <c r="R812" s="62" t="s">
        <v>626</v>
      </c>
      <c r="S812" s="62" t="s">
        <v>627</v>
      </c>
      <c r="T812" s="81">
        <v>45108</v>
      </c>
      <c r="U812" s="81">
        <v>45138</v>
      </c>
      <c r="V812" s="62" t="s">
        <v>261</v>
      </c>
      <c r="W812" s="80">
        <v>0.01</v>
      </c>
      <c r="X812" s="82">
        <v>6</v>
      </c>
    </row>
    <row r="813" spans="1:24" s="1" customFormat="1">
      <c r="A813" s="62" t="s">
        <v>593</v>
      </c>
      <c r="B813" s="62" t="s">
        <v>605</v>
      </c>
      <c r="C813" s="62" t="s">
        <v>594</v>
      </c>
      <c r="D813" s="62" t="s">
        <v>595</v>
      </c>
      <c r="E813" s="62" t="s">
        <v>420</v>
      </c>
      <c r="F813" s="62" t="s">
        <v>657</v>
      </c>
      <c r="G813" s="62" t="s">
        <v>421</v>
      </c>
      <c r="H813" s="62" t="s">
        <v>624</v>
      </c>
      <c r="I813" s="62" t="s">
        <v>378</v>
      </c>
      <c r="J813" s="62" t="s">
        <v>653</v>
      </c>
      <c r="K813" s="62" t="s">
        <v>373</v>
      </c>
      <c r="L813" s="62" t="s">
        <v>453</v>
      </c>
      <c r="M813" s="62" t="s">
        <v>454</v>
      </c>
      <c r="N813" s="62" t="s">
        <v>373</v>
      </c>
      <c r="O813" s="62" t="s">
        <v>461</v>
      </c>
      <c r="P813" s="81">
        <v>40974</v>
      </c>
      <c r="Q813" s="62" t="s">
        <v>151</v>
      </c>
      <c r="R813" s="62" t="s">
        <v>626</v>
      </c>
      <c r="S813" s="62" t="s">
        <v>627</v>
      </c>
      <c r="T813" s="81">
        <v>45078</v>
      </c>
      <c r="U813" s="81">
        <v>45107</v>
      </c>
      <c r="V813" s="62" t="s">
        <v>261</v>
      </c>
      <c r="W813" s="80">
        <v>0.01</v>
      </c>
      <c r="X813" s="82">
        <v>2</v>
      </c>
    </row>
    <row r="814" spans="1:24" s="1" customFormat="1">
      <c r="A814" s="62" t="s">
        <v>593</v>
      </c>
      <c r="B814" s="62" t="s">
        <v>605</v>
      </c>
      <c r="C814" s="62" t="s">
        <v>594</v>
      </c>
      <c r="D814" s="62" t="s">
        <v>595</v>
      </c>
      <c r="E814" s="62" t="s">
        <v>420</v>
      </c>
      <c r="F814" s="62" t="s">
        <v>657</v>
      </c>
      <c r="G814" s="62" t="s">
        <v>421</v>
      </c>
      <c r="H814" s="62" t="s">
        <v>624</v>
      </c>
      <c r="I814" s="62" t="s">
        <v>378</v>
      </c>
      <c r="J814" s="62" t="s">
        <v>653</v>
      </c>
      <c r="K814" s="62" t="s">
        <v>373</v>
      </c>
      <c r="L814" s="62" t="s">
        <v>453</v>
      </c>
      <c r="M814" s="62" t="s">
        <v>454</v>
      </c>
      <c r="N814" s="62" t="s">
        <v>373</v>
      </c>
      <c r="O814" s="62" t="s">
        <v>461</v>
      </c>
      <c r="P814" s="81">
        <v>40974</v>
      </c>
      <c r="Q814" s="62" t="s">
        <v>151</v>
      </c>
      <c r="R814" s="62" t="s">
        <v>626</v>
      </c>
      <c r="S814" s="62" t="s">
        <v>627</v>
      </c>
      <c r="T814" s="81">
        <v>45047</v>
      </c>
      <c r="U814" s="81">
        <v>45077</v>
      </c>
      <c r="V814" s="62" t="s">
        <v>261</v>
      </c>
      <c r="W814" s="80">
        <v>0.01</v>
      </c>
      <c r="X814" s="82">
        <v>5</v>
      </c>
    </row>
    <row r="815" spans="1:24" s="1" customFormat="1">
      <c r="A815" s="62" t="s">
        <v>593</v>
      </c>
      <c r="B815" s="62" t="s">
        <v>605</v>
      </c>
      <c r="C815" s="62" t="s">
        <v>594</v>
      </c>
      <c r="D815" s="62" t="s">
        <v>595</v>
      </c>
      <c r="E815" s="62" t="s">
        <v>420</v>
      </c>
      <c r="F815" s="62" t="s">
        <v>657</v>
      </c>
      <c r="G815" s="62" t="s">
        <v>421</v>
      </c>
      <c r="H815" s="62" t="s">
        <v>624</v>
      </c>
      <c r="I815" s="62" t="s">
        <v>378</v>
      </c>
      <c r="J815" s="62" t="s">
        <v>653</v>
      </c>
      <c r="K815" s="62" t="s">
        <v>373</v>
      </c>
      <c r="L815" s="62" t="s">
        <v>453</v>
      </c>
      <c r="M815" s="62" t="s">
        <v>454</v>
      </c>
      <c r="N815" s="62" t="s">
        <v>373</v>
      </c>
      <c r="O815" s="62" t="s">
        <v>461</v>
      </c>
      <c r="P815" s="81">
        <v>40974</v>
      </c>
      <c r="Q815" s="62" t="s">
        <v>151</v>
      </c>
      <c r="R815" s="62" t="s">
        <v>626</v>
      </c>
      <c r="S815" s="62" t="s">
        <v>627</v>
      </c>
      <c r="T815" s="81">
        <v>45017</v>
      </c>
      <c r="U815" s="81">
        <v>45046</v>
      </c>
      <c r="V815" s="62" t="s">
        <v>261</v>
      </c>
      <c r="W815" s="80">
        <v>0.03</v>
      </c>
      <c r="X815" s="82">
        <v>8</v>
      </c>
    </row>
    <row r="816" spans="1:24" s="1" customFormat="1">
      <c r="A816" s="62" t="s">
        <v>593</v>
      </c>
      <c r="B816" s="62" t="s">
        <v>605</v>
      </c>
      <c r="C816" s="62" t="s">
        <v>594</v>
      </c>
      <c r="D816" s="62" t="s">
        <v>595</v>
      </c>
      <c r="E816" s="62" t="s">
        <v>420</v>
      </c>
      <c r="F816" s="62" t="s">
        <v>657</v>
      </c>
      <c r="G816" s="62" t="s">
        <v>421</v>
      </c>
      <c r="H816" s="62" t="s">
        <v>624</v>
      </c>
      <c r="I816" s="62" t="s">
        <v>378</v>
      </c>
      <c r="J816" s="62" t="s">
        <v>653</v>
      </c>
      <c r="K816" s="62" t="s">
        <v>373</v>
      </c>
      <c r="L816" s="62" t="s">
        <v>453</v>
      </c>
      <c r="M816" s="62" t="s">
        <v>454</v>
      </c>
      <c r="N816" s="62" t="s">
        <v>373</v>
      </c>
      <c r="O816" s="62" t="s">
        <v>462</v>
      </c>
      <c r="P816" s="81">
        <v>40974</v>
      </c>
      <c r="Q816" s="62" t="s">
        <v>152</v>
      </c>
      <c r="R816" s="62" t="s">
        <v>626</v>
      </c>
      <c r="S816" s="62" t="s">
        <v>627</v>
      </c>
      <c r="T816" s="81">
        <v>45200</v>
      </c>
      <c r="U816" s="81">
        <v>45230</v>
      </c>
      <c r="V816" s="62" t="s">
        <v>261</v>
      </c>
      <c r="W816" s="80">
        <v>0.02</v>
      </c>
      <c r="X816" s="82">
        <v>7</v>
      </c>
    </row>
    <row r="817" spans="1:24" s="1" customFormat="1">
      <c r="A817" s="62" t="s">
        <v>593</v>
      </c>
      <c r="B817" s="62" t="s">
        <v>605</v>
      </c>
      <c r="C817" s="62" t="s">
        <v>594</v>
      </c>
      <c r="D817" s="62" t="s">
        <v>595</v>
      </c>
      <c r="E817" s="62" t="s">
        <v>420</v>
      </c>
      <c r="F817" s="62" t="s">
        <v>657</v>
      </c>
      <c r="G817" s="62" t="s">
        <v>421</v>
      </c>
      <c r="H817" s="62" t="s">
        <v>624</v>
      </c>
      <c r="I817" s="62" t="s">
        <v>378</v>
      </c>
      <c r="J817" s="62" t="s">
        <v>653</v>
      </c>
      <c r="K817" s="62" t="s">
        <v>373</v>
      </c>
      <c r="L817" s="62" t="s">
        <v>453</v>
      </c>
      <c r="M817" s="62" t="s">
        <v>454</v>
      </c>
      <c r="N817" s="62" t="s">
        <v>373</v>
      </c>
      <c r="O817" s="62" t="s">
        <v>462</v>
      </c>
      <c r="P817" s="81">
        <v>40974</v>
      </c>
      <c r="Q817" s="62" t="s">
        <v>152</v>
      </c>
      <c r="R817" s="62" t="s">
        <v>626</v>
      </c>
      <c r="S817" s="62" t="s">
        <v>627</v>
      </c>
      <c r="T817" s="81">
        <v>45108</v>
      </c>
      <c r="U817" s="81">
        <v>45138</v>
      </c>
      <c r="V817" s="62" t="s">
        <v>261</v>
      </c>
      <c r="W817" s="80">
        <v>0.01</v>
      </c>
      <c r="X817" s="82">
        <v>5</v>
      </c>
    </row>
    <row r="818" spans="1:24" s="1" customFormat="1">
      <c r="A818" s="62" t="s">
        <v>593</v>
      </c>
      <c r="B818" s="62" t="s">
        <v>605</v>
      </c>
      <c r="C818" s="62" t="s">
        <v>594</v>
      </c>
      <c r="D818" s="62" t="s">
        <v>595</v>
      </c>
      <c r="E818" s="62" t="s">
        <v>420</v>
      </c>
      <c r="F818" s="62" t="s">
        <v>657</v>
      </c>
      <c r="G818" s="62" t="s">
        <v>421</v>
      </c>
      <c r="H818" s="62" t="s">
        <v>624</v>
      </c>
      <c r="I818" s="62" t="s">
        <v>378</v>
      </c>
      <c r="J818" s="62" t="s">
        <v>653</v>
      </c>
      <c r="K818" s="62" t="s">
        <v>373</v>
      </c>
      <c r="L818" s="62" t="s">
        <v>453</v>
      </c>
      <c r="M818" s="62" t="s">
        <v>454</v>
      </c>
      <c r="N818" s="62" t="s">
        <v>373</v>
      </c>
      <c r="O818" s="62" t="s">
        <v>462</v>
      </c>
      <c r="P818" s="81">
        <v>40974</v>
      </c>
      <c r="Q818" s="62" t="s">
        <v>152</v>
      </c>
      <c r="R818" s="62" t="s">
        <v>626</v>
      </c>
      <c r="S818" s="62" t="s">
        <v>627</v>
      </c>
      <c r="T818" s="81">
        <v>45078</v>
      </c>
      <c r="U818" s="81">
        <v>45107</v>
      </c>
      <c r="V818" s="62" t="s">
        <v>261</v>
      </c>
      <c r="W818" s="80">
        <v>0.01</v>
      </c>
      <c r="X818" s="82">
        <v>2</v>
      </c>
    </row>
    <row r="819" spans="1:24" s="1" customFormat="1">
      <c r="A819" s="62" t="s">
        <v>593</v>
      </c>
      <c r="B819" s="62" t="s">
        <v>605</v>
      </c>
      <c r="C819" s="62" t="s">
        <v>594</v>
      </c>
      <c r="D819" s="62" t="s">
        <v>595</v>
      </c>
      <c r="E819" s="62" t="s">
        <v>420</v>
      </c>
      <c r="F819" s="62" t="s">
        <v>657</v>
      </c>
      <c r="G819" s="62" t="s">
        <v>421</v>
      </c>
      <c r="H819" s="62" t="s">
        <v>624</v>
      </c>
      <c r="I819" s="62" t="s">
        <v>378</v>
      </c>
      <c r="J819" s="62" t="s">
        <v>653</v>
      </c>
      <c r="K819" s="62" t="s">
        <v>373</v>
      </c>
      <c r="L819" s="62" t="s">
        <v>453</v>
      </c>
      <c r="M819" s="62" t="s">
        <v>454</v>
      </c>
      <c r="N819" s="62" t="s">
        <v>373</v>
      </c>
      <c r="O819" s="62" t="s">
        <v>462</v>
      </c>
      <c r="P819" s="81">
        <v>40974</v>
      </c>
      <c r="Q819" s="62" t="s">
        <v>152</v>
      </c>
      <c r="R819" s="62" t="s">
        <v>626</v>
      </c>
      <c r="S819" s="62" t="s">
        <v>627</v>
      </c>
      <c r="T819" s="81">
        <v>45047</v>
      </c>
      <c r="U819" s="81">
        <v>45077</v>
      </c>
      <c r="V819" s="62" t="s">
        <v>261</v>
      </c>
      <c r="W819" s="80">
        <v>0.01</v>
      </c>
      <c r="X819" s="82">
        <v>4</v>
      </c>
    </row>
    <row r="820" spans="1:24" s="1" customFormat="1">
      <c r="A820" s="62" t="s">
        <v>593</v>
      </c>
      <c r="B820" s="62" t="s">
        <v>605</v>
      </c>
      <c r="C820" s="62" t="s">
        <v>594</v>
      </c>
      <c r="D820" s="62" t="s">
        <v>595</v>
      </c>
      <c r="E820" s="62" t="s">
        <v>420</v>
      </c>
      <c r="F820" s="62" t="s">
        <v>657</v>
      </c>
      <c r="G820" s="62" t="s">
        <v>421</v>
      </c>
      <c r="H820" s="62" t="s">
        <v>624</v>
      </c>
      <c r="I820" s="62" t="s">
        <v>378</v>
      </c>
      <c r="J820" s="62" t="s">
        <v>653</v>
      </c>
      <c r="K820" s="62" t="s">
        <v>373</v>
      </c>
      <c r="L820" s="62" t="s">
        <v>453</v>
      </c>
      <c r="M820" s="62" t="s">
        <v>454</v>
      </c>
      <c r="N820" s="62" t="s">
        <v>373</v>
      </c>
      <c r="O820" s="62" t="s">
        <v>462</v>
      </c>
      <c r="P820" s="81">
        <v>40974</v>
      </c>
      <c r="Q820" s="62" t="s">
        <v>152</v>
      </c>
      <c r="R820" s="62" t="s">
        <v>626</v>
      </c>
      <c r="S820" s="62" t="s">
        <v>627</v>
      </c>
      <c r="T820" s="81">
        <v>45017</v>
      </c>
      <c r="U820" s="81">
        <v>45046</v>
      </c>
      <c r="V820" s="62" t="s">
        <v>261</v>
      </c>
      <c r="W820" s="80">
        <v>0.01</v>
      </c>
      <c r="X820" s="82">
        <v>3</v>
      </c>
    </row>
    <row r="821" spans="1:24" s="1" customFormat="1">
      <c r="A821" s="62" t="s">
        <v>593</v>
      </c>
      <c r="B821" s="62" t="s">
        <v>605</v>
      </c>
      <c r="C821" s="62" t="s">
        <v>594</v>
      </c>
      <c r="D821" s="62" t="s">
        <v>595</v>
      </c>
      <c r="E821" s="62" t="s">
        <v>420</v>
      </c>
      <c r="F821" s="62" t="s">
        <v>657</v>
      </c>
      <c r="G821" s="62" t="s">
        <v>421</v>
      </c>
      <c r="H821" s="62" t="s">
        <v>624</v>
      </c>
      <c r="I821" s="62" t="s">
        <v>378</v>
      </c>
      <c r="J821" s="62" t="s">
        <v>653</v>
      </c>
      <c r="K821" s="62" t="s">
        <v>373</v>
      </c>
      <c r="L821" s="62" t="s">
        <v>453</v>
      </c>
      <c r="M821" s="62" t="s">
        <v>454</v>
      </c>
      <c r="N821" s="62" t="s">
        <v>373</v>
      </c>
      <c r="O821" s="62" t="s">
        <v>374</v>
      </c>
      <c r="P821" s="81">
        <v>40974</v>
      </c>
      <c r="Q821" s="62" t="s">
        <v>153</v>
      </c>
      <c r="R821" s="62" t="s">
        <v>626</v>
      </c>
      <c r="S821" s="62" t="s">
        <v>627</v>
      </c>
      <c r="T821" s="81">
        <v>45200</v>
      </c>
      <c r="U821" s="81">
        <v>45230</v>
      </c>
      <c r="V821" s="62" t="s">
        <v>261</v>
      </c>
      <c r="W821" s="80">
        <v>0.01</v>
      </c>
      <c r="X821" s="82">
        <v>3</v>
      </c>
    </row>
    <row r="822" spans="1:24" s="1" customFormat="1">
      <c r="A822" s="62" t="s">
        <v>593</v>
      </c>
      <c r="B822" s="62" t="s">
        <v>605</v>
      </c>
      <c r="C822" s="62" t="s">
        <v>594</v>
      </c>
      <c r="D822" s="62" t="s">
        <v>595</v>
      </c>
      <c r="E822" s="62" t="s">
        <v>420</v>
      </c>
      <c r="F822" s="62" t="s">
        <v>657</v>
      </c>
      <c r="G822" s="62" t="s">
        <v>421</v>
      </c>
      <c r="H822" s="62" t="s">
        <v>624</v>
      </c>
      <c r="I822" s="62" t="s">
        <v>378</v>
      </c>
      <c r="J822" s="62" t="s">
        <v>653</v>
      </c>
      <c r="K822" s="62" t="s">
        <v>373</v>
      </c>
      <c r="L822" s="62" t="s">
        <v>453</v>
      </c>
      <c r="M822" s="62" t="s">
        <v>454</v>
      </c>
      <c r="N822" s="62" t="s">
        <v>373</v>
      </c>
      <c r="O822" s="62" t="s">
        <v>374</v>
      </c>
      <c r="P822" s="81">
        <v>40974</v>
      </c>
      <c r="Q822" s="62" t="s">
        <v>153</v>
      </c>
      <c r="R822" s="62" t="s">
        <v>626</v>
      </c>
      <c r="S822" s="62" t="s">
        <v>627</v>
      </c>
      <c r="T822" s="81">
        <v>45108</v>
      </c>
      <c r="U822" s="81">
        <v>45138</v>
      </c>
      <c r="V822" s="62" t="s">
        <v>261</v>
      </c>
      <c r="W822" s="80">
        <v>0.01</v>
      </c>
      <c r="X822" s="82">
        <v>3</v>
      </c>
    </row>
    <row r="823" spans="1:24" s="1" customFormat="1">
      <c r="A823" s="62" t="s">
        <v>593</v>
      </c>
      <c r="B823" s="62" t="s">
        <v>605</v>
      </c>
      <c r="C823" s="62" t="s">
        <v>594</v>
      </c>
      <c r="D823" s="62" t="s">
        <v>595</v>
      </c>
      <c r="E823" s="62" t="s">
        <v>420</v>
      </c>
      <c r="F823" s="62" t="s">
        <v>657</v>
      </c>
      <c r="G823" s="62" t="s">
        <v>421</v>
      </c>
      <c r="H823" s="62" t="s">
        <v>624</v>
      </c>
      <c r="I823" s="62" t="s">
        <v>378</v>
      </c>
      <c r="J823" s="62" t="s">
        <v>653</v>
      </c>
      <c r="K823" s="62" t="s">
        <v>373</v>
      </c>
      <c r="L823" s="62" t="s">
        <v>453</v>
      </c>
      <c r="M823" s="62" t="s">
        <v>454</v>
      </c>
      <c r="N823" s="62" t="s">
        <v>373</v>
      </c>
      <c r="O823" s="62" t="s">
        <v>374</v>
      </c>
      <c r="P823" s="81">
        <v>40974</v>
      </c>
      <c r="Q823" s="62" t="s">
        <v>153</v>
      </c>
      <c r="R823" s="62" t="s">
        <v>626</v>
      </c>
      <c r="S823" s="62" t="s">
        <v>627</v>
      </c>
      <c r="T823" s="81">
        <v>45078</v>
      </c>
      <c r="U823" s="81">
        <v>45107</v>
      </c>
      <c r="V823" s="62" t="s">
        <v>261</v>
      </c>
      <c r="W823" s="80">
        <v>0.01</v>
      </c>
      <c r="X823" s="82">
        <v>4</v>
      </c>
    </row>
    <row r="824" spans="1:24" s="1" customFormat="1">
      <c r="A824" s="62" t="s">
        <v>593</v>
      </c>
      <c r="B824" s="62" t="s">
        <v>605</v>
      </c>
      <c r="C824" s="62" t="s">
        <v>594</v>
      </c>
      <c r="D824" s="62" t="s">
        <v>595</v>
      </c>
      <c r="E824" s="62" t="s">
        <v>420</v>
      </c>
      <c r="F824" s="62" t="s">
        <v>657</v>
      </c>
      <c r="G824" s="62" t="s">
        <v>421</v>
      </c>
      <c r="H824" s="62" t="s">
        <v>624</v>
      </c>
      <c r="I824" s="62" t="s">
        <v>378</v>
      </c>
      <c r="J824" s="62" t="s">
        <v>653</v>
      </c>
      <c r="K824" s="62" t="s">
        <v>373</v>
      </c>
      <c r="L824" s="62" t="s">
        <v>453</v>
      </c>
      <c r="M824" s="62" t="s">
        <v>454</v>
      </c>
      <c r="N824" s="62" t="s">
        <v>373</v>
      </c>
      <c r="O824" s="62" t="s">
        <v>374</v>
      </c>
      <c r="P824" s="81">
        <v>40974</v>
      </c>
      <c r="Q824" s="62" t="s">
        <v>153</v>
      </c>
      <c r="R824" s="62" t="s">
        <v>626</v>
      </c>
      <c r="S824" s="62" t="s">
        <v>627</v>
      </c>
      <c r="T824" s="81">
        <v>45047</v>
      </c>
      <c r="U824" s="81">
        <v>45077</v>
      </c>
      <c r="V824" s="62" t="s">
        <v>261</v>
      </c>
      <c r="W824" s="80">
        <v>0</v>
      </c>
      <c r="X824" s="82">
        <v>1</v>
      </c>
    </row>
    <row r="825" spans="1:24" s="1" customFormat="1">
      <c r="A825" s="62" t="s">
        <v>593</v>
      </c>
      <c r="B825" s="62" t="s">
        <v>605</v>
      </c>
      <c r="C825" s="62" t="s">
        <v>594</v>
      </c>
      <c r="D825" s="62" t="s">
        <v>595</v>
      </c>
      <c r="E825" s="62" t="s">
        <v>420</v>
      </c>
      <c r="F825" s="62" t="s">
        <v>657</v>
      </c>
      <c r="G825" s="62" t="s">
        <v>421</v>
      </c>
      <c r="H825" s="62" t="s">
        <v>624</v>
      </c>
      <c r="I825" s="62" t="s">
        <v>378</v>
      </c>
      <c r="J825" s="62" t="s">
        <v>653</v>
      </c>
      <c r="K825" s="62" t="s">
        <v>373</v>
      </c>
      <c r="L825" s="62" t="s">
        <v>453</v>
      </c>
      <c r="M825" s="62" t="s">
        <v>454</v>
      </c>
      <c r="N825" s="62" t="s">
        <v>373</v>
      </c>
      <c r="O825" s="62" t="s">
        <v>374</v>
      </c>
      <c r="P825" s="81">
        <v>40974</v>
      </c>
      <c r="Q825" s="62" t="s">
        <v>153</v>
      </c>
      <c r="R825" s="62" t="s">
        <v>626</v>
      </c>
      <c r="S825" s="62" t="s">
        <v>627</v>
      </c>
      <c r="T825" s="81">
        <v>45017</v>
      </c>
      <c r="U825" s="81">
        <v>45046</v>
      </c>
      <c r="V825" s="62" t="s">
        <v>261</v>
      </c>
      <c r="W825" s="80">
        <v>0</v>
      </c>
      <c r="X825" s="82">
        <v>2</v>
      </c>
    </row>
    <row r="826" spans="1:24" s="1" customFormat="1">
      <c r="A826" s="62" t="s">
        <v>593</v>
      </c>
      <c r="B826" s="62" t="s">
        <v>605</v>
      </c>
      <c r="C826" s="62" t="s">
        <v>594</v>
      </c>
      <c r="D826" s="62" t="s">
        <v>595</v>
      </c>
      <c r="E826" s="62" t="s">
        <v>420</v>
      </c>
      <c r="F826" s="62" t="s">
        <v>657</v>
      </c>
      <c r="G826" s="62" t="s">
        <v>421</v>
      </c>
      <c r="H826" s="62" t="s">
        <v>624</v>
      </c>
      <c r="I826" s="62" t="s">
        <v>378</v>
      </c>
      <c r="J826" s="62" t="s">
        <v>653</v>
      </c>
      <c r="K826" s="62" t="s">
        <v>373</v>
      </c>
      <c r="L826" s="62" t="s">
        <v>453</v>
      </c>
      <c r="M826" s="62" t="s">
        <v>454</v>
      </c>
      <c r="N826" s="62" t="s">
        <v>373</v>
      </c>
      <c r="O826" s="62" t="s">
        <v>463</v>
      </c>
      <c r="P826" s="81">
        <v>40974</v>
      </c>
      <c r="Q826" s="62" t="s">
        <v>154</v>
      </c>
      <c r="R826" s="62" t="s">
        <v>626</v>
      </c>
      <c r="S826" s="62" t="s">
        <v>627</v>
      </c>
      <c r="T826" s="81">
        <v>45200</v>
      </c>
      <c r="U826" s="81">
        <v>45230</v>
      </c>
      <c r="V826" s="62" t="s">
        <v>261</v>
      </c>
      <c r="W826" s="80">
        <v>0.03</v>
      </c>
      <c r="X826" s="82">
        <v>13</v>
      </c>
    </row>
    <row r="827" spans="1:24" s="1" customFormat="1">
      <c r="A827" s="62" t="s">
        <v>593</v>
      </c>
      <c r="B827" s="62" t="s">
        <v>605</v>
      </c>
      <c r="C827" s="62" t="s">
        <v>594</v>
      </c>
      <c r="D827" s="62" t="s">
        <v>595</v>
      </c>
      <c r="E827" s="62" t="s">
        <v>420</v>
      </c>
      <c r="F827" s="62" t="s">
        <v>657</v>
      </c>
      <c r="G827" s="62" t="s">
        <v>421</v>
      </c>
      <c r="H827" s="62" t="s">
        <v>624</v>
      </c>
      <c r="I827" s="62" t="s">
        <v>378</v>
      </c>
      <c r="J827" s="62" t="s">
        <v>653</v>
      </c>
      <c r="K827" s="62" t="s">
        <v>373</v>
      </c>
      <c r="L827" s="62" t="s">
        <v>453</v>
      </c>
      <c r="M827" s="62" t="s">
        <v>454</v>
      </c>
      <c r="N827" s="62" t="s">
        <v>373</v>
      </c>
      <c r="O827" s="62" t="s">
        <v>463</v>
      </c>
      <c r="P827" s="81">
        <v>40974</v>
      </c>
      <c r="Q827" s="62" t="s">
        <v>154</v>
      </c>
      <c r="R827" s="62" t="s">
        <v>626</v>
      </c>
      <c r="S827" s="62" t="s">
        <v>627</v>
      </c>
      <c r="T827" s="81">
        <v>45108</v>
      </c>
      <c r="U827" s="81">
        <v>45138</v>
      </c>
      <c r="V827" s="62" t="s">
        <v>261</v>
      </c>
      <c r="W827" s="80">
        <v>0.04</v>
      </c>
      <c r="X827" s="82">
        <v>16</v>
      </c>
    </row>
    <row r="828" spans="1:24" s="1" customFormat="1">
      <c r="A828" s="62" t="s">
        <v>593</v>
      </c>
      <c r="B828" s="62" t="s">
        <v>605</v>
      </c>
      <c r="C828" s="62" t="s">
        <v>594</v>
      </c>
      <c r="D828" s="62" t="s">
        <v>595</v>
      </c>
      <c r="E828" s="62" t="s">
        <v>420</v>
      </c>
      <c r="F828" s="62" t="s">
        <v>657</v>
      </c>
      <c r="G828" s="62" t="s">
        <v>421</v>
      </c>
      <c r="H828" s="62" t="s">
        <v>624</v>
      </c>
      <c r="I828" s="62" t="s">
        <v>378</v>
      </c>
      <c r="J828" s="62" t="s">
        <v>653</v>
      </c>
      <c r="K828" s="62" t="s">
        <v>373</v>
      </c>
      <c r="L828" s="62" t="s">
        <v>453</v>
      </c>
      <c r="M828" s="62" t="s">
        <v>454</v>
      </c>
      <c r="N828" s="62" t="s">
        <v>373</v>
      </c>
      <c r="O828" s="62" t="s">
        <v>463</v>
      </c>
      <c r="P828" s="81">
        <v>40974</v>
      </c>
      <c r="Q828" s="62" t="s">
        <v>154</v>
      </c>
      <c r="R828" s="62" t="s">
        <v>626</v>
      </c>
      <c r="S828" s="62" t="s">
        <v>627</v>
      </c>
      <c r="T828" s="81">
        <v>45078</v>
      </c>
      <c r="U828" s="81">
        <v>45107</v>
      </c>
      <c r="V828" s="62" t="s">
        <v>261</v>
      </c>
      <c r="W828" s="80">
        <v>0.05</v>
      </c>
      <c r="X828" s="82">
        <v>18</v>
      </c>
    </row>
    <row r="829" spans="1:24" s="1" customFormat="1">
      <c r="A829" s="62" t="s">
        <v>593</v>
      </c>
      <c r="B829" s="62" t="s">
        <v>605</v>
      </c>
      <c r="C829" s="62" t="s">
        <v>594</v>
      </c>
      <c r="D829" s="62" t="s">
        <v>595</v>
      </c>
      <c r="E829" s="62" t="s">
        <v>420</v>
      </c>
      <c r="F829" s="62" t="s">
        <v>657</v>
      </c>
      <c r="G829" s="62" t="s">
        <v>421</v>
      </c>
      <c r="H829" s="62" t="s">
        <v>624</v>
      </c>
      <c r="I829" s="62" t="s">
        <v>378</v>
      </c>
      <c r="J829" s="62" t="s">
        <v>653</v>
      </c>
      <c r="K829" s="62" t="s">
        <v>373</v>
      </c>
      <c r="L829" s="62" t="s">
        <v>453</v>
      </c>
      <c r="M829" s="62" t="s">
        <v>454</v>
      </c>
      <c r="N829" s="62" t="s">
        <v>373</v>
      </c>
      <c r="O829" s="62" t="s">
        <v>463</v>
      </c>
      <c r="P829" s="81">
        <v>40974</v>
      </c>
      <c r="Q829" s="62" t="s">
        <v>154</v>
      </c>
      <c r="R829" s="62" t="s">
        <v>626</v>
      </c>
      <c r="S829" s="62" t="s">
        <v>627</v>
      </c>
      <c r="T829" s="81">
        <v>45047</v>
      </c>
      <c r="U829" s="81">
        <v>45077</v>
      </c>
      <c r="V829" s="62" t="s">
        <v>261</v>
      </c>
      <c r="W829" s="80">
        <v>0.03</v>
      </c>
      <c r="X829" s="82">
        <v>14</v>
      </c>
    </row>
    <row r="830" spans="1:24" s="1" customFormat="1">
      <c r="A830" s="62" t="s">
        <v>593</v>
      </c>
      <c r="B830" s="62" t="s">
        <v>605</v>
      </c>
      <c r="C830" s="62" t="s">
        <v>594</v>
      </c>
      <c r="D830" s="62" t="s">
        <v>595</v>
      </c>
      <c r="E830" s="62" t="s">
        <v>420</v>
      </c>
      <c r="F830" s="62" t="s">
        <v>657</v>
      </c>
      <c r="G830" s="62" t="s">
        <v>421</v>
      </c>
      <c r="H830" s="62" t="s">
        <v>624</v>
      </c>
      <c r="I830" s="62" t="s">
        <v>378</v>
      </c>
      <c r="J830" s="62" t="s">
        <v>653</v>
      </c>
      <c r="K830" s="62" t="s">
        <v>373</v>
      </c>
      <c r="L830" s="62" t="s">
        <v>453</v>
      </c>
      <c r="M830" s="62" t="s">
        <v>454</v>
      </c>
      <c r="N830" s="62" t="s">
        <v>373</v>
      </c>
      <c r="O830" s="62" t="s">
        <v>463</v>
      </c>
      <c r="P830" s="81">
        <v>40974</v>
      </c>
      <c r="Q830" s="62" t="s">
        <v>154</v>
      </c>
      <c r="R830" s="62" t="s">
        <v>626</v>
      </c>
      <c r="S830" s="62" t="s">
        <v>627</v>
      </c>
      <c r="T830" s="81">
        <v>45017</v>
      </c>
      <c r="U830" s="81">
        <v>45046</v>
      </c>
      <c r="V830" s="62" t="s">
        <v>261</v>
      </c>
      <c r="W830" s="80">
        <v>0.02</v>
      </c>
      <c r="X830" s="82">
        <v>13</v>
      </c>
    </row>
    <row r="831" spans="1:24" s="1" customFormat="1">
      <c r="A831" s="62" t="s">
        <v>593</v>
      </c>
      <c r="B831" s="62" t="s">
        <v>605</v>
      </c>
      <c r="C831" s="62" t="s">
        <v>594</v>
      </c>
      <c r="D831" s="62" t="s">
        <v>595</v>
      </c>
      <c r="E831" s="62" t="s">
        <v>420</v>
      </c>
      <c r="F831" s="62" t="s">
        <v>657</v>
      </c>
      <c r="G831" s="62" t="s">
        <v>421</v>
      </c>
      <c r="H831" s="62" t="s">
        <v>624</v>
      </c>
      <c r="I831" s="62" t="s">
        <v>378</v>
      </c>
      <c r="J831" s="62" t="s">
        <v>653</v>
      </c>
      <c r="K831" s="62" t="s">
        <v>373</v>
      </c>
      <c r="L831" s="62" t="s">
        <v>453</v>
      </c>
      <c r="M831" s="62" t="s">
        <v>454</v>
      </c>
      <c r="N831" s="62" t="s">
        <v>373</v>
      </c>
      <c r="O831" s="62" t="s">
        <v>464</v>
      </c>
      <c r="P831" s="81">
        <v>40974</v>
      </c>
      <c r="Q831" s="62" t="s">
        <v>155</v>
      </c>
      <c r="R831" s="62" t="s">
        <v>626</v>
      </c>
      <c r="S831" s="62" t="s">
        <v>627</v>
      </c>
      <c r="T831" s="81">
        <v>45200</v>
      </c>
      <c r="U831" s="81">
        <v>45230</v>
      </c>
      <c r="V831" s="62" t="s">
        <v>261</v>
      </c>
      <c r="W831" s="80">
        <v>0.03</v>
      </c>
      <c r="X831" s="82">
        <v>7</v>
      </c>
    </row>
    <row r="832" spans="1:24" s="1" customFormat="1">
      <c r="A832" s="62" t="s">
        <v>593</v>
      </c>
      <c r="B832" s="62" t="s">
        <v>605</v>
      </c>
      <c r="C832" s="62" t="s">
        <v>594</v>
      </c>
      <c r="D832" s="62" t="s">
        <v>595</v>
      </c>
      <c r="E832" s="62" t="s">
        <v>420</v>
      </c>
      <c r="F832" s="62" t="s">
        <v>657</v>
      </c>
      <c r="G832" s="62" t="s">
        <v>421</v>
      </c>
      <c r="H832" s="62" t="s">
        <v>624</v>
      </c>
      <c r="I832" s="62" t="s">
        <v>378</v>
      </c>
      <c r="J832" s="62" t="s">
        <v>653</v>
      </c>
      <c r="K832" s="62" t="s">
        <v>373</v>
      </c>
      <c r="L832" s="62" t="s">
        <v>453</v>
      </c>
      <c r="M832" s="62" t="s">
        <v>454</v>
      </c>
      <c r="N832" s="62" t="s">
        <v>373</v>
      </c>
      <c r="O832" s="62" t="s">
        <v>464</v>
      </c>
      <c r="P832" s="81">
        <v>40974</v>
      </c>
      <c r="Q832" s="62" t="s">
        <v>155</v>
      </c>
      <c r="R832" s="62" t="s">
        <v>626</v>
      </c>
      <c r="S832" s="62" t="s">
        <v>627</v>
      </c>
      <c r="T832" s="81">
        <v>45078</v>
      </c>
      <c r="U832" s="81">
        <v>45107</v>
      </c>
      <c r="V832" s="62" t="s">
        <v>261</v>
      </c>
      <c r="W832" s="80">
        <v>0.01</v>
      </c>
      <c r="X832" s="82">
        <v>4</v>
      </c>
    </row>
    <row r="833" spans="1:24" s="1" customFormat="1">
      <c r="A833" s="62" t="s">
        <v>593</v>
      </c>
      <c r="B833" s="62" t="s">
        <v>605</v>
      </c>
      <c r="C833" s="62" t="s">
        <v>594</v>
      </c>
      <c r="D833" s="62" t="s">
        <v>595</v>
      </c>
      <c r="E833" s="62" t="s">
        <v>420</v>
      </c>
      <c r="F833" s="62" t="s">
        <v>657</v>
      </c>
      <c r="G833" s="62" t="s">
        <v>421</v>
      </c>
      <c r="H833" s="62" t="s">
        <v>624</v>
      </c>
      <c r="I833" s="62" t="s">
        <v>378</v>
      </c>
      <c r="J833" s="62" t="s">
        <v>653</v>
      </c>
      <c r="K833" s="62" t="s">
        <v>373</v>
      </c>
      <c r="L833" s="62" t="s">
        <v>453</v>
      </c>
      <c r="M833" s="62" t="s">
        <v>454</v>
      </c>
      <c r="N833" s="62" t="s">
        <v>373</v>
      </c>
      <c r="O833" s="62" t="s">
        <v>464</v>
      </c>
      <c r="P833" s="81">
        <v>40974</v>
      </c>
      <c r="Q833" s="62" t="s">
        <v>155</v>
      </c>
      <c r="R833" s="62" t="s">
        <v>626</v>
      </c>
      <c r="S833" s="62" t="s">
        <v>627</v>
      </c>
      <c r="T833" s="81">
        <v>45047</v>
      </c>
      <c r="U833" s="81">
        <v>45077</v>
      </c>
      <c r="V833" s="62" t="s">
        <v>261</v>
      </c>
      <c r="W833" s="80">
        <v>0</v>
      </c>
      <c r="X833" s="82">
        <v>2</v>
      </c>
    </row>
    <row r="834" spans="1:24" s="1" customFormat="1">
      <c r="A834" s="62" t="s">
        <v>593</v>
      </c>
      <c r="B834" s="62" t="s">
        <v>605</v>
      </c>
      <c r="C834" s="62" t="s">
        <v>594</v>
      </c>
      <c r="D834" s="62" t="s">
        <v>595</v>
      </c>
      <c r="E834" s="62" t="s">
        <v>420</v>
      </c>
      <c r="F834" s="62" t="s">
        <v>657</v>
      </c>
      <c r="G834" s="62" t="s">
        <v>421</v>
      </c>
      <c r="H834" s="62" t="s">
        <v>624</v>
      </c>
      <c r="I834" s="62" t="s">
        <v>378</v>
      </c>
      <c r="J834" s="62" t="s">
        <v>653</v>
      </c>
      <c r="K834" s="62" t="s">
        <v>373</v>
      </c>
      <c r="L834" s="62" t="s">
        <v>453</v>
      </c>
      <c r="M834" s="62" t="s">
        <v>454</v>
      </c>
      <c r="N834" s="62" t="s">
        <v>373</v>
      </c>
      <c r="O834" s="62" t="s">
        <v>464</v>
      </c>
      <c r="P834" s="81">
        <v>40974</v>
      </c>
      <c r="Q834" s="62" t="s">
        <v>155</v>
      </c>
      <c r="R834" s="62" t="s">
        <v>626</v>
      </c>
      <c r="S834" s="62" t="s">
        <v>627</v>
      </c>
      <c r="T834" s="81">
        <v>45017</v>
      </c>
      <c r="U834" s="81">
        <v>45046</v>
      </c>
      <c r="V834" s="62" t="s">
        <v>261</v>
      </c>
      <c r="W834" s="80">
        <v>0</v>
      </c>
      <c r="X834" s="82">
        <v>3</v>
      </c>
    </row>
    <row r="835" spans="1:24" s="1" customFormat="1">
      <c r="A835" s="62" t="s">
        <v>593</v>
      </c>
      <c r="B835" s="62" t="s">
        <v>605</v>
      </c>
      <c r="C835" s="62" t="s">
        <v>594</v>
      </c>
      <c r="D835" s="62" t="s">
        <v>595</v>
      </c>
      <c r="E835" s="62" t="s">
        <v>400</v>
      </c>
      <c r="F835" s="62" t="s">
        <v>658</v>
      </c>
      <c r="G835" s="62" t="s">
        <v>399</v>
      </c>
      <c r="H835" s="62" t="s">
        <v>398</v>
      </c>
      <c r="I835" s="62" t="s">
        <v>378</v>
      </c>
      <c r="J835" s="62" t="s">
        <v>653</v>
      </c>
      <c r="K835" s="62" t="s">
        <v>662</v>
      </c>
      <c r="L835" s="62" t="s">
        <v>426</v>
      </c>
      <c r="M835" s="62" t="s">
        <v>427</v>
      </c>
      <c r="N835" s="62" t="s">
        <v>662</v>
      </c>
      <c r="O835" s="62" t="s">
        <v>428</v>
      </c>
      <c r="P835" s="81">
        <v>40246</v>
      </c>
      <c r="Q835" s="62" t="s">
        <v>89</v>
      </c>
      <c r="R835" s="62" t="s">
        <v>626</v>
      </c>
      <c r="S835" s="62" t="s">
        <v>627</v>
      </c>
      <c r="T835" s="81">
        <v>45200</v>
      </c>
      <c r="U835" s="81">
        <v>45230</v>
      </c>
      <c r="V835" s="62" t="s">
        <v>381</v>
      </c>
      <c r="W835" s="80">
        <v>0.02</v>
      </c>
      <c r="X835" s="82">
        <v>1</v>
      </c>
    </row>
    <row r="836" spans="1:24" s="1" customFormat="1">
      <c r="A836" s="62" t="s">
        <v>593</v>
      </c>
      <c r="B836" s="62" t="s">
        <v>605</v>
      </c>
      <c r="C836" s="62" t="s">
        <v>594</v>
      </c>
      <c r="D836" s="62" t="s">
        <v>595</v>
      </c>
      <c r="E836" s="62" t="s">
        <v>400</v>
      </c>
      <c r="F836" s="62" t="s">
        <v>658</v>
      </c>
      <c r="G836" s="62" t="s">
        <v>399</v>
      </c>
      <c r="H836" s="62" t="s">
        <v>398</v>
      </c>
      <c r="I836" s="62" t="s">
        <v>378</v>
      </c>
      <c r="J836" s="62" t="s">
        <v>653</v>
      </c>
      <c r="K836" s="62" t="s">
        <v>662</v>
      </c>
      <c r="L836" s="62" t="s">
        <v>429</v>
      </c>
      <c r="M836" s="62" t="s">
        <v>430</v>
      </c>
      <c r="N836" s="62" t="s">
        <v>431</v>
      </c>
      <c r="O836" s="62" t="s">
        <v>434</v>
      </c>
      <c r="P836" s="81">
        <v>40351</v>
      </c>
      <c r="Q836" s="62" t="s">
        <v>97</v>
      </c>
      <c r="R836" s="62" t="s">
        <v>626</v>
      </c>
      <c r="S836" s="62" t="s">
        <v>627</v>
      </c>
      <c r="T836" s="81">
        <v>45231</v>
      </c>
      <c r="U836" s="81">
        <v>45260</v>
      </c>
      <c r="V836" s="62" t="s">
        <v>194</v>
      </c>
      <c r="W836" s="80">
        <v>0.01</v>
      </c>
      <c r="X836" s="82">
        <v>1</v>
      </c>
    </row>
    <row r="837" spans="1:24" s="1" customFormat="1">
      <c r="A837" s="62" t="s">
        <v>593</v>
      </c>
      <c r="B837" s="62" t="s">
        <v>605</v>
      </c>
      <c r="C837" s="62" t="s">
        <v>594</v>
      </c>
      <c r="D837" s="62" t="s">
        <v>595</v>
      </c>
      <c r="E837" s="62" t="s">
        <v>400</v>
      </c>
      <c r="F837" s="62" t="s">
        <v>658</v>
      </c>
      <c r="G837" s="62" t="s">
        <v>399</v>
      </c>
      <c r="H837" s="62" t="s">
        <v>398</v>
      </c>
      <c r="I837" s="62" t="s">
        <v>378</v>
      </c>
      <c r="J837" s="62" t="s">
        <v>653</v>
      </c>
      <c r="K837" s="62" t="s">
        <v>52</v>
      </c>
      <c r="L837" s="62" t="s">
        <v>441</v>
      </c>
      <c r="M837" s="62" t="s">
        <v>442</v>
      </c>
      <c r="N837" s="62" t="s">
        <v>52</v>
      </c>
      <c r="O837" s="62" t="s">
        <v>443</v>
      </c>
      <c r="P837" s="81">
        <v>40603</v>
      </c>
      <c r="Q837" s="62" t="s">
        <v>102</v>
      </c>
      <c r="R837" s="62" t="s">
        <v>626</v>
      </c>
      <c r="S837" s="62" t="s">
        <v>627</v>
      </c>
      <c r="T837" s="81">
        <v>45231</v>
      </c>
      <c r="U837" s="81">
        <v>45260</v>
      </c>
      <c r="V837" s="62" t="s">
        <v>194</v>
      </c>
      <c r="W837" s="80">
        <v>0.01</v>
      </c>
      <c r="X837" s="82">
        <v>1</v>
      </c>
    </row>
    <row r="838" spans="1:24" s="1" customFormat="1">
      <c r="A838" s="62" t="s">
        <v>593</v>
      </c>
      <c r="B838" s="62" t="s">
        <v>605</v>
      </c>
      <c r="C838" s="62" t="s">
        <v>594</v>
      </c>
      <c r="D838" s="62" t="s">
        <v>595</v>
      </c>
      <c r="E838" s="62" t="s">
        <v>400</v>
      </c>
      <c r="F838" s="62" t="s">
        <v>658</v>
      </c>
      <c r="G838" s="62" t="s">
        <v>399</v>
      </c>
      <c r="H838" s="62" t="s">
        <v>398</v>
      </c>
      <c r="I838" s="62" t="s">
        <v>378</v>
      </c>
      <c r="J838" s="62" t="s">
        <v>653</v>
      </c>
      <c r="K838" s="62" t="s">
        <v>446</v>
      </c>
      <c r="L838" s="62" t="s">
        <v>450</v>
      </c>
      <c r="M838" s="62" t="s">
        <v>451</v>
      </c>
      <c r="N838" s="62" t="s">
        <v>446</v>
      </c>
      <c r="O838" s="62" t="s">
        <v>482</v>
      </c>
      <c r="P838" s="81">
        <v>41086</v>
      </c>
      <c r="Q838" s="62" t="s">
        <v>143</v>
      </c>
      <c r="R838" s="62" t="s">
        <v>626</v>
      </c>
      <c r="S838" s="62" t="s">
        <v>627</v>
      </c>
      <c r="T838" s="81">
        <v>45231</v>
      </c>
      <c r="U838" s="81">
        <v>45260</v>
      </c>
      <c r="V838" s="62" t="s">
        <v>194</v>
      </c>
      <c r="W838" s="80">
        <v>0.01</v>
      </c>
      <c r="X838" s="82">
        <v>1</v>
      </c>
    </row>
    <row r="839" spans="1:24" s="1" customFormat="1">
      <c r="A839" s="62" t="s">
        <v>593</v>
      </c>
      <c r="B839" s="62" t="s">
        <v>605</v>
      </c>
      <c r="C839" s="62" t="s">
        <v>594</v>
      </c>
      <c r="D839" s="62" t="s">
        <v>595</v>
      </c>
      <c r="E839" s="62" t="s">
        <v>400</v>
      </c>
      <c r="F839" s="62" t="s">
        <v>658</v>
      </c>
      <c r="G839" s="62" t="s">
        <v>399</v>
      </c>
      <c r="H839" s="62" t="s">
        <v>398</v>
      </c>
      <c r="I839" s="62" t="s">
        <v>378</v>
      </c>
      <c r="J839" s="62" t="s">
        <v>653</v>
      </c>
      <c r="K839" s="62" t="s">
        <v>373</v>
      </c>
      <c r="L839" s="62" t="s">
        <v>453</v>
      </c>
      <c r="M839" s="62" t="s">
        <v>454</v>
      </c>
      <c r="N839" s="62" t="s">
        <v>373</v>
      </c>
      <c r="O839" s="62" t="s">
        <v>456</v>
      </c>
      <c r="P839" s="81">
        <v>40974</v>
      </c>
      <c r="Q839" s="62" t="s">
        <v>146</v>
      </c>
      <c r="R839" s="62" t="s">
        <v>626</v>
      </c>
      <c r="S839" s="62" t="s">
        <v>627</v>
      </c>
      <c r="T839" s="81">
        <v>45200</v>
      </c>
      <c r="U839" s="81">
        <v>45230</v>
      </c>
      <c r="V839" s="62" t="s">
        <v>544</v>
      </c>
      <c r="W839" s="80">
        <v>0</v>
      </c>
      <c r="X839" s="82">
        <v>1</v>
      </c>
    </row>
    <row r="840" spans="1:24" s="1" customFormat="1">
      <c r="A840" s="62" t="s">
        <v>593</v>
      </c>
      <c r="B840" s="62" t="s">
        <v>605</v>
      </c>
      <c r="C840" s="62" t="s">
        <v>594</v>
      </c>
      <c r="D840" s="62" t="s">
        <v>595</v>
      </c>
      <c r="E840" s="62" t="s">
        <v>400</v>
      </c>
      <c r="F840" s="62" t="s">
        <v>658</v>
      </c>
      <c r="G840" s="62" t="s">
        <v>399</v>
      </c>
      <c r="H840" s="62" t="s">
        <v>398</v>
      </c>
      <c r="I840" s="62" t="s">
        <v>378</v>
      </c>
      <c r="J840" s="62" t="s">
        <v>653</v>
      </c>
      <c r="K840" s="62" t="s">
        <v>373</v>
      </c>
      <c r="L840" s="62" t="s">
        <v>453</v>
      </c>
      <c r="M840" s="62" t="s">
        <v>454</v>
      </c>
      <c r="N840" s="62" t="s">
        <v>373</v>
      </c>
      <c r="O840" s="62" t="s">
        <v>459</v>
      </c>
      <c r="P840" s="81">
        <v>40974</v>
      </c>
      <c r="Q840" s="62" t="s">
        <v>149</v>
      </c>
      <c r="R840" s="62" t="s">
        <v>626</v>
      </c>
      <c r="S840" s="62" t="s">
        <v>627</v>
      </c>
      <c r="T840" s="81">
        <v>45231</v>
      </c>
      <c r="U840" s="81">
        <v>45260</v>
      </c>
      <c r="V840" s="62" t="s">
        <v>194</v>
      </c>
      <c r="W840" s="80">
        <v>0.01</v>
      </c>
      <c r="X840" s="82">
        <v>1</v>
      </c>
    </row>
    <row r="841" spans="1:24" s="1" customFormat="1">
      <c r="A841" s="62" t="s">
        <v>593</v>
      </c>
      <c r="B841" s="62" t="s">
        <v>605</v>
      </c>
      <c r="C841" s="62" t="s">
        <v>594</v>
      </c>
      <c r="D841" s="62" t="s">
        <v>595</v>
      </c>
      <c r="E841" s="62" t="s">
        <v>400</v>
      </c>
      <c r="F841" s="62" t="s">
        <v>658</v>
      </c>
      <c r="G841" s="62" t="s">
        <v>399</v>
      </c>
      <c r="H841" s="62" t="s">
        <v>398</v>
      </c>
      <c r="I841" s="62" t="s">
        <v>378</v>
      </c>
      <c r="J841" s="62" t="s">
        <v>653</v>
      </c>
      <c r="K841" s="62" t="s">
        <v>373</v>
      </c>
      <c r="L841" s="62" t="s">
        <v>453</v>
      </c>
      <c r="M841" s="62" t="s">
        <v>454</v>
      </c>
      <c r="N841" s="62" t="s">
        <v>373</v>
      </c>
      <c r="O841" s="62" t="s">
        <v>459</v>
      </c>
      <c r="P841" s="81">
        <v>40974</v>
      </c>
      <c r="Q841" s="62" t="s">
        <v>149</v>
      </c>
      <c r="R841" s="62" t="s">
        <v>626</v>
      </c>
      <c r="S841" s="62" t="s">
        <v>627</v>
      </c>
      <c r="T841" s="81">
        <v>45231</v>
      </c>
      <c r="U841" s="81">
        <v>45260</v>
      </c>
      <c r="V841" s="62" t="s">
        <v>544</v>
      </c>
      <c r="W841" s="80">
        <v>0.01</v>
      </c>
      <c r="X841" s="82">
        <v>10</v>
      </c>
    </row>
    <row r="842" spans="1:24" s="1" customFormat="1">
      <c r="A842" s="62" t="s">
        <v>593</v>
      </c>
      <c r="B842" s="62" t="s">
        <v>605</v>
      </c>
      <c r="C842" s="62" t="s">
        <v>594</v>
      </c>
      <c r="D842" s="62" t="s">
        <v>595</v>
      </c>
      <c r="E842" s="62" t="s">
        <v>400</v>
      </c>
      <c r="F842" s="62" t="s">
        <v>658</v>
      </c>
      <c r="G842" s="62" t="s">
        <v>399</v>
      </c>
      <c r="H842" s="62" t="s">
        <v>398</v>
      </c>
      <c r="I842" s="62" t="s">
        <v>378</v>
      </c>
      <c r="J842" s="62" t="s">
        <v>653</v>
      </c>
      <c r="K842" s="62" t="s">
        <v>373</v>
      </c>
      <c r="L842" s="62" t="s">
        <v>453</v>
      </c>
      <c r="M842" s="62" t="s">
        <v>454</v>
      </c>
      <c r="N842" s="62" t="s">
        <v>373</v>
      </c>
      <c r="O842" s="62" t="s">
        <v>459</v>
      </c>
      <c r="P842" s="81">
        <v>40974</v>
      </c>
      <c r="Q842" s="62" t="s">
        <v>149</v>
      </c>
      <c r="R842" s="62" t="s">
        <v>626</v>
      </c>
      <c r="S842" s="62" t="s">
        <v>627</v>
      </c>
      <c r="T842" s="81">
        <v>45200</v>
      </c>
      <c r="U842" s="81">
        <v>45230</v>
      </c>
      <c r="V842" s="62" t="s">
        <v>544</v>
      </c>
      <c r="W842" s="80">
        <v>0.01</v>
      </c>
      <c r="X842" s="82">
        <v>19</v>
      </c>
    </row>
    <row r="843" spans="1:24" s="1" customFormat="1">
      <c r="A843" s="62" t="s">
        <v>593</v>
      </c>
      <c r="B843" s="62" t="s">
        <v>605</v>
      </c>
      <c r="C843" s="62" t="s">
        <v>594</v>
      </c>
      <c r="D843" s="62" t="s">
        <v>595</v>
      </c>
      <c r="E843" s="62" t="s">
        <v>400</v>
      </c>
      <c r="F843" s="62" t="s">
        <v>658</v>
      </c>
      <c r="G843" s="62" t="s">
        <v>399</v>
      </c>
      <c r="H843" s="62" t="s">
        <v>398</v>
      </c>
      <c r="I843" s="62" t="s">
        <v>378</v>
      </c>
      <c r="J843" s="62" t="s">
        <v>653</v>
      </c>
      <c r="K843" s="62" t="s">
        <v>373</v>
      </c>
      <c r="L843" s="62" t="s">
        <v>453</v>
      </c>
      <c r="M843" s="62" t="s">
        <v>454</v>
      </c>
      <c r="N843" s="62" t="s">
        <v>373</v>
      </c>
      <c r="O843" s="62" t="s">
        <v>459</v>
      </c>
      <c r="P843" s="81">
        <v>40974</v>
      </c>
      <c r="Q843" s="62" t="s">
        <v>149</v>
      </c>
      <c r="R843" s="62" t="s">
        <v>626</v>
      </c>
      <c r="S843" s="62" t="s">
        <v>627</v>
      </c>
      <c r="T843" s="81">
        <v>45200</v>
      </c>
      <c r="U843" s="81">
        <v>45230</v>
      </c>
      <c r="V843" s="62" t="s">
        <v>381</v>
      </c>
      <c r="W843" s="80">
        <v>0.03</v>
      </c>
      <c r="X843" s="82">
        <v>2</v>
      </c>
    </row>
    <row r="844" spans="1:24" s="1" customFormat="1">
      <c r="A844" s="62" t="s">
        <v>593</v>
      </c>
      <c r="B844" s="62" t="s">
        <v>605</v>
      </c>
      <c r="C844" s="62" t="s">
        <v>594</v>
      </c>
      <c r="D844" s="62" t="s">
        <v>595</v>
      </c>
      <c r="E844" s="62" t="s">
        <v>400</v>
      </c>
      <c r="F844" s="62" t="s">
        <v>658</v>
      </c>
      <c r="G844" s="62" t="s">
        <v>399</v>
      </c>
      <c r="H844" s="62" t="s">
        <v>398</v>
      </c>
      <c r="I844" s="62" t="s">
        <v>378</v>
      </c>
      <c r="J844" s="62" t="s">
        <v>653</v>
      </c>
      <c r="K844" s="62" t="s">
        <v>373</v>
      </c>
      <c r="L844" s="62" t="s">
        <v>453</v>
      </c>
      <c r="M844" s="62" t="s">
        <v>454</v>
      </c>
      <c r="N844" s="62" t="s">
        <v>373</v>
      </c>
      <c r="O844" s="62" t="s">
        <v>460</v>
      </c>
      <c r="P844" s="81">
        <v>40974</v>
      </c>
      <c r="Q844" s="62" t="s">
        <v>150</v>
      </c>
      <c r="R844" s="62" t="s">
        <v>626</v>
      </c>
      <c r="S844" s="62" t="s">
        <v>627</v>
      </c>
      <c r="T844" s="81">
        <v>45231</v>
      </c>
      <c r="U844" s="81">
        <v>45260</v>
      </c>
      <c r="V844" s="62" t="s">
        <v>225</v>
      </c>
      <c r="W844" s="80">
        <v>0.01</v>
      </c>
      <c r="X844" s="82">
        <v>1</v>
      </c>
    </row>
    <row r="845" spans="1:24" s="1" customFormat="1">
      <c r="A845" s="62" t="s">
        <v>593</v>
      </c>
      <c r="B845" s="62" t="s">
        <v>605</v>
      </c>
      <c r="C845" s="62" t="s">
        <v>594</v>
      </c>
      <c r="D845" s="62" t="s">
        <v>595</v>
      </c>
      <c r="E845" s="62" t="s">
        <v>400</v>
      </c>
      <c r="F845" s="62" t="s">
        <v>658</v>
      </c>
      <c r="G845" s="62" t="s">
        <v>399</v>
      </c>
      <c r="H845" s="62" t="s">
        <v>398</v>
      </c>
      <c r="I845" s="62" t="s">
        <v>378</v>
      </c>
      <c r="J845" s="62" t="s">
        <v>653</v>
      </c>
      <c r="K845" s="62" t="s">
        <v>373</v>
      </c>
      <c r="L845" s="62" t="s">
        <v>453</v>
      </c>
      <c r="M845" s="62" t="s">
        <v>454</v>
      </c>
      <c r="N845" s="62" t="s">
        <v>373</v>
      </c>
      <c r="O845" s="62" t="s">
        <v>462</v>
      </c>
      <c r="P845" s="81">
        <v>40974</v>
      </c>
      <c r="Q845" s="62" t="s">
        <v>152</v>
      </c>
      <c r="R845" s="62" t="s">
        <v>626</v>
      </c>
      <c r="S845" s="62" t="s">
        <v>627</v>
      </c>
      <c r="T845" s="81">
        <v>45231</v>
      </c>
      <c r="U845" s="81">
        <v>45260</v>
      </c>
      <c r="V845" s="62" t="s">
        <v>194</v>
      </c>
      <c r="W845" s="80">
        <v>0.02</v>
      </c>
      <c r="X845" s="82">
        <v>2</v>
      </c>
    </row>
    <row r="846" spans="1:24" s="1" customFormat="1">
      <c r="A846" s="62" t="s">
        <v>593</v>
      </c>
      <c r="B846" s="62" t="s">
        <v>605</v>
      </c>
      <c r="C846" s="62" t="s">
        <v>594</v>
      </c>
      <c r="D846" s="62" t="s">
        <v>595</v>
      </c>
      <c r="E846" s="62" t="s">
        <v>400</v>
      </c>
      <c r="F846" s="62" t="s">
        <v>658</v>
      </c>
      <c r="G846" s="62" t="s">
        <v>399</v>
      </c>
      <c r="H846" s="62" t="s">
        <v>398</v>
      </c>
      <c r="I846" s="62" t="s">
        <v>378</v>
      </c>
      <c r="J846" s="62" t="s">
        <v>653</v>
      </c>
      <c r="K846" s="62" t="s">
        <v>373</v>
      </c>
      <c r="L846" s="62" t="s">
        <v>453</v>
      </c>
      <c r="M846" s="62" t="s">
        <v>454</v>
      </c>
      <c r="N846" s="62" t="s">
        <v>373</v>
      </c>
      <c r="O846" s="62" t="s">
        <v>462</v>
      </c>
      <c r="P846" s="81">
        <v>40974</v>
      </c>
      <c r="Q846" s="62" t="s">
        <v>152</v>
      </c>
      <c r="R846" s="62" t="s">
        <v>626</v>
      </c>
      <c r="S846" s="62" t="s">
        <v>627</v>
      </c>
      <c r="T846" s="81">
        <v>45200</v>
      </c>
      <c r="U846" s="81">
        <v>45230</v>
      </c>
      <c r="V846" s="62" t="s">
        <v>381</v>
      </c>
      <c r="W846" s="80">
        <v>0.02</v>
      </c>
      <c r="X846" s="82">
        <v>1</v>
      </c>
    </row>
    <row r="847" spans="1:24" s="1" customFormat="1">
      <c r="A847" s="62" t="s">
        <v>593</v>
      </c>
      <c r="B847" s="62" t="s">
        <v>605</v>
      </c>
      <c r="C847" s="62" t="s">
        <v>594</v>
      </c>
      <c r="D847" s="62" t="s">
        <v>595</v>
      </c>
      <c r="E847" s="62" t="s">
        <v>400</v>
      </c>
      <c r="F847" s="62" t="s">
        <v>658</v>
      </c>
      <c r="G847" s="62" t="s">
        <v>399</v>
      </c>
      <c r="H847" s="62" t="s">
        <v>398</v>
      </c>
      <c r="I847" s="62" t="s">
        <v>378</v>
      </c>
      <c r="J847" s="62" t="s">
        <v>653</v>
      </c>
      <c r="K847" s="62" t="s">
        <v>373</v>
      </c>
      <c r="L847" s="62" t="s">
        <v>453</v>
      </c>
      <c r="M847" s="62" t="s">
        <v>454</v>
      </c>
      <c r="N847" s="62" t="s">
        <v>373</v>
      </c>
      <c r="O847" s="62" t="s">
        <v>463</v>
      </c>
      <c r="P847" s="81">
        <v>40974</v>
      </c>
      <c r="Q847" s="62" t="s">
        <v>154</v>
      </c>
      <c r="R847" s="62" t="s">
        <v>626</v>
      </c>
      <c r="S847" s="62" t="s">
        <v>627</v>
      </c>
      <c r="T847" s="81">
        <v>45231</v>
      </c>
      <c r="U847" s="81">
        <v>45260</v>
      </c>
      <c r="V847" s="62" t="s">
        <v>194</v>
      </c>
      <c r="W847" s="80">
        <v>0.03</v>
      </c>
      <c r="X847" s="82">
        <v>3</v>
      </c>
    </row>
    <row r="848" spans="1:24" s="1" customFormat="1">
      <c r="A848" s="62" t="s">
        <v>593</v>
      </c>
      <c r="B848" s="62" t="s">
        <v>605</v>
      </c>
      <c r="C848" s="62" t="s">
        <v>594</v>
      </c>
      <c r="D848" s="62" t="s">
        <v>595</v>
      </c>
      <c r="E848" s="62" t="s">
        <v>400</v>
      </c>
      <c r="F848" s="62" t="s">
        <v>658</v>
      </c>
      <c r="G848" s="62" t="s">
        <v>399</v>
      </c>
      <c r="H848" s="62" t="s">
        <v>398</v>
      </c>
      <c r="I848" s="62" t="s">
        <v>378</v>
      </c>
      <c r="J848" s="62" t="s">
        <v>653</v>
      </c>
      <c r="K848" s="62" t="s">
        <v>373</v>
      </c>
      <c r="L848" s="62" t="s">
        <v>453</v>
      </c>
      <c r="M848" s="62" t="s">
        <v>454</v>
      </c>
      <c r="N848" s="62" t="s">
        <v>373</v>
      </c>
      <c r="O848" s="62" t="s">
        <v>463</v>
      </c>
      <c r="P848" s="81">
        <v>40974</v>
      </c>
      <c r="Q848" s="62" t="s">
        <v>154</v>
      </c>
      <c r="R848" s="62" t="s">
        <v>626</v>
      </c>
      <c r="S848" s="62" t="s">
        <v>627</v>
      </c>
      <c r="T848" s="81">
        <v>45231</v>
      </c>
      <c r="U848" s="81">
        <v>45260</v>
      </c>
      <c r="V848" s="62" t="s">
        <v>544</v>
      </c>
      <c r="W848" s="80">
        <v>0.01</v>
      </c>
      <c r="X848" s="82">
        <v>12</v>
      </c>
    </row>
    <row r="849" spans="1:24" s="1" customFormat="1">
      <c r="A849" s="62" t="s">
        <v>593</v>
      </c>
      <c r="B849" s="62" t="s">
        <v>605</v>
      </c>
      <c r="C849" s="62" t="s">
        <v>594</v>
      </c>
      <c r="D849" s="62" t="s">
        <v>595</v>
      </c>
      <c r="E849" s="62" t="s">
        <v>400</v>
      </c>
      <c r="F849" s="62" t="s">
        <v>658</v>
      </c>
      <c r="G849" s="62" t="s">
        <v>399</v>
      </c>
      <c r="H849" s="62" t="s">
        <v>398</v>
      </c>
      <c r="I849" s="62" t="s">
        <v>378</v>
      </c>
      <c r="J849" s="62" t="s">
        <v>653</v>
      </c>
      <c r="K849" s="62" t="s">
        <v>373</v>
      </c>
      <c r="L849" s="62" t="s">
        <v>453</v>
      </c>
      <c r="M849" s="62" t="s">
        <v>454</v>
      </c>
      <c r="N849" s="62" t="s">
        <v>373</v>
      </c>
      <c r="O849" s="62" t="s">
        <v>463</v>
      </c>
      <c r="P849" s="81">
        <v>40974</v>
      </c>
      <c r="Q849" s="62" t="s">
        <v>154</v>
      </c>
      <c r="R849" s="62" t="s">
        <v>626</v>
      </c>
      <c r="S849" s="62" t="s">
        <v>627</v>
      </c>
      <c r="T849" s="81">
        <v>45200</v>
      </c>
      <c r="U849" s="81">
        <v>45230</v>
      </c>
      <c r="V849" s="62" t="s">
        <v>544</v>
      </c>
      <c r="W849" s="80">
        <v>0</v>
      </c>
      <c r="X849" s="82">
        <v>2</v>
      </c>
    </row>
    <row r="850" spans="1:24" s="1" customFormat="1">
      <c r="A850" s="62" t="s">
        <v>593</v>
      </c>
      <c r="B850" s="62" t="s">
        <v>605</v>
      </c>
      <c r="C850" s="62" t="s">
        <v>594</v>
      </c>
      <c r="D850" s="62" t="s">
        <v>595</v>
      </c>
      <c r="E850" s="62" t="s">
        <v>400</v>
      </c>
      <c r="F850" s="62" t="s">
        <v>658</v>
      </c>
      <c r="G850" s="62" t="s">
        <v>399</v>
      </c>
      <c r="H850" s="62" t="s">
        <v>398</v>
      </c>
      <c r="I850" s="62" t="s">
        <v>378</v>
      </c>
      <c r="J850" s="62" t="s">
        <v>653</v>
      </c>
      <c r="K850" s="62" t="s">
        <v>373</v>
      </c>
      <c r="L850" s="62" t="s">
        <v>453</v>
      </c>
      <c r="M850" s="62" t="s">
        <v>454</v>
      </c>
      <c r="N850" s="62" t="s">
        <v>373</v>
      </c>
      <c r="O850" s="62" t="s">
        <v>464</v>
      </c>
      <c r="P850" s="81">
        <v>40974</v>
      </c>
      <c r="Q850" s="62" t="s">
        <v>155</v>
      </c>
      <c r="R850" s="62" t="s">
        <v>626</v>
      </c>
      <c r="S850" s="62" t="s">
        <v>627</v>
      </c>
      <c r="T850" s="81">
        <v>45231</v>
      </c>
      <c r="U850" s="81">
        <v>45260</v>
      </c>
      <c r="V850" s="62" t="s">
        <v>194</v>
      </c>
      <c r="W850" s="80">
        <v>0.01</v>
      </c>
      <c r="X850" s="82">
        <v>1</v>
      </c>
    </row>
    <row r="851" spans="1:24" s="1" customFormat="1">
      <c r="A851" s="62" t="s">
        <v>593</v>
      </c>
      <c r="B851" s="62" t="s">
        <v>605</v>
      </c>
      <c r="C851" s="62" t="s">
        <v>594</v>
      </c>
      <c r="D851" s="62" t="s">
        <v>595</v>
      </c>
      <c r="E851" s="62" t="s">
        <v>489</v>
      </c>
      <c r="F851" s="62" t="s">
        <v>663</v>
      </c>
      <c r="G851" s="62" t="s">
        <v>424</v>
      </c>
      <c r="H851" s="62" t="s">
        <v>629</v>
      </c>
      <c r="I851" s="62" t="s">
        <v>378</v>
      </c>
      <c r="J851" s="62" t="s">
        <v>653</v>
      </c>
      <c r="K851" s="62" t="s">
        <v>52</v>
      </c>
      <c r="L851" s="62" t="s">
        <v>441</v>
      </c>
      <c r="M851" s="62" t="s">
        <v>442</v>
      </c>
      <c r="N851" s="62" t="s">
        <v>52</v>
      </c>
      <c r="O851" s="62" t="s">
        <v>443</v>
      </c>
      <c r="P851" s="81">
        <v>40603</v>
      </c>
      <c r="Q851" s="62" t="s">
        <v>102</v>
      </c>
      <c r="R851" s="62" t="s">
        <v>626</v>
      </c>
      <c r="S851" s="62" t="s">
        <v>627</v>
      </c>
      <c r="T851" s="81">
        <v>45231</v>
      </c>
      <c r="U851" s="81">
        <v>45260</v>
      </c>
      <c r="V851" s="62" t="s">
        <v>193</v>
      </c>
      <c r="W851" s="80">
        <v>0.02</v>
      </c>
      <c r="X851" s="82">
        <v>1</v>
      </c>
    </row>
    <row r="852" spans="1:24" s="1" customFormat="1">
      <c r="A852" s="62" t="s">
        <v>593</v>
      </c>
      <c r="B852" s="62" t="s">
        <v>605</v>
      </c>
      <c r="C852" s="62" t="s">
        <v>594</v>
      </c>
      <c r="D852" s="62" t="s">
        <v>595</v>
      </c>
      <c r="E852" s="62" t="s">
        <v>422</v>
      </c>
      <c r="F852" s="62" t="s">
        <v>659</v>
      </c>
      <c r="G852" s="62" t="s">
        <v>399</v>
      </c>
      <c r="H852" s="62" t="s">
        <v>398</v>
      </c>
      <c r="I852" s="62" t="s">
        <v>378</v>
      </c>
      <c r="J852" s="62" t="s">
        <v>653</v>
      </c>
      <c r="K852" s="62" t="s">
        <v>662</v>
      </c>
      <c r="L852" s="62" t="s">
        <v>429</v>
      </c>
      <c r="M852" s="62" t="s">
        <v>430</v>
      </c>
      <c r="N852" s="62" t="s">
        <v>662</v>
      </c>
      <c r="O852" s="62" t="s">
        <v>435</v>
      </c>
      <c r="P852" s="81">
        <v>40351</v>
      </c>
      <c r="Q852" s="62" t="s">
        <v>92</v>
      </c>
      <c r="R852" s="62" t="s">
        <v>626</v>
      </c>
      <c r="S852" s="62" t="s">
        <v>627</v>
      </c>
      <c r="T852" s="81">
        <v>45078</v>
      </c>
      <c r="U852" s="81">
        <v>45107</v>
      </c>
      <c r="V852" s="62" t="s">
        <v>261</v>
      </c>
      <c r="W852" s="80">
        <v>0.02</v>
      </c>
      <c r="X852" s="82">
        <v>1</v>
      </c>
    </row>
    <row r="853" spans="1:24" s="1" customFormat="1">
      <c r="A853" s="62" t="s">
        <v>593</v>
      </c>
      <c r="B853" s="62" t="s">
        <v>605</v>
      </c>
      <c r="C853" s="62" t="s">
        <v>594</v>
      </c>
      <c r="D853" s="62" t="s">
        <v>595</v>
      </c>
      <c r="E853" s="62" t="s">
        <v>422</v>
      </c>
      <c r="F853" s="62" t="s">
        <v>659</v>
      </c>
      <c r="G853" s="62" t="s">
        <v>399</v>
      </c>
      <c r="H853" s="62" t="s">
        <v>398</v>
      </c>
      <c r="I853" s="62" t="s">
        <v>378</v>
      </c>
      <c r="J853" s="62" t="s">
        <v>653</v>
      </c>
      <c r="K853" s="62" t="s">
        <v>662</v>
      </c>
      <c r="L853" s="62" t="s">
        <v>429</v>
      </c>
      <c r="M853" s="62" t="s">
        <v>430</v>
      </c>
      <c r="N853" s="62" t="s">
        <v>662</v>
      </c>
      <c r="O853" s="62" t="s">
        <v>432</v>
      </c>
      <c r="P853" s="81">
        <v>40351</v>
      </c>
      <c r="Q853" s="62" t="s">
        <v>93</v>
      </c>
      <c r="R853" s="62" t="s">
        <v>626</v>
      </c>
      <c r="S853" s="62" t="s">
        <v>627</v>
      </c>
      <c r="T853" s="81">
        <v>45017</v>
      </c>
      <c r="U853" s="81">
        <v>45046</v>
      </c>
      <c r="V853" s="62" t="s">
        <v>261</v>
      </c>
      <c r="W853" s="80">
        <v>0.02</v>
      </c>
      <c r="X853" s="82">
        <v>1</v>
      </c>
    </row>
    <row r="854" spans="1:24" s="1" customFormat="1">
      <c r="A854" s="62" t="s">
        <v>593</v>
      </c>
      <c r="B854" s="62" t="s">
        <v>605</v>
      </c>
      <c r="C854" s="62" t="s">
        <v>594</v>
      </c>
      <c r="D854" s="62" t="s">
        <v>595</v>
      </c>
      <c r="E854" s="62" t="s">
        <v>422</v>
      </c>
      <c r="F854" s="62" t="s">
        <v>659</v>
      </c>
      <c r="G854" s="62" t="s">
        <v>399</v>
      </c>
      <c r="H854" s="62" t="s">
        <v>398</v>
      </c>
      <c r="I854" s="62" t="s">
        <v>378</v>
      </c>
      <c r="J854" s="62" t="s">
        <v>653</v>
      </c>
      <c r="K854" s="62" t="s">
        <v>662</v>
      </c>
      <c r="L854" s="62" t="s">
        <v>429</v>
      </c>
      <c r="M854" s="62" t="s">
        <v>430</v>
      </c>
      <c r="N854" s="62" t="s">
        <v>662</v>
      </c>
      <c r="O854" s="62" t="s">
        <v>436</v>
      </c>
      <c r="P854" s="81">
        <v>40351</v>
      </c>
      <c r="Q854" s="62" t="s">
        <v>95</v>
      </c>
      <c r="R854" s="62" t="s">
        <v>626</v>
      </c>
      <c r="S854" s="62" t="s">
        <v>627</v>
      </c>
      <c r="T854" s="81">
        <v>45047</v>
      </c>
      <c r="U854" s="81">
        <v>45077</v>
      </c>
      <c r="V854" s="62" t="s">
        <v>261</v>
      </c>
      <c r="W854" s="80">
        <v>0</v>
      </c>
      <c r="X854" s="82">
        <v>1</v>
      </c>
    </row>
    <row r="855" spans="1:24" s="1" customFormat="1">
      <c r="A855" s="62" t="s">
        <v>593</v>
      </c>
      <c r="B855" s="62" t="s">
        <v>605</v>
      </c>
      <c r="C855" s="62" t="s">
        <v>594</v>
      </c>
      <c r="D855" s="62" t="s">
        <v>595</v>
      </c>
      <c r="E855" s="62" t="s">
        <v>422</v>
      </c>
      <c r="F855" s="62" t="s">
        <v>659</v>
      </c>
      <c r="G855" s="62" t="s">
        <v>399</v>
      </c>
      <c r="H855" s="62" t="s">
        <v>398</v>
      </c>
      <c r="I855" s="62" t="s">
        <v>378</v>
      </c>
      <c r="J855" s="62" t="s">
        <v>653</v>
      </c>
      <c r="K855" s="62" t="s">
        <v>662</v>
      </c>
      <c r="L855" s="62" t="s">
        <v>429</v>
      </c>
      <c r="M855" s="62" t="s">
        <v>430</v>
      </c>
      <c r="N855" s="62" t="s">
        <v>662</v>
      </c>
      <c r="O855" s="62" t="s">
        <v>428</v>
      </c>
      <c r="P855" s="81">
        <v>40351</v>
      </c>
      <c r="Q855" s="62" t="s">
        <v>96</v>
      </c>
      <c r="R855" s="62" t="s">
        <v>626</v>
      </c>
      <c r="S855" s="62" t="s">
        <v>627</v>
      </c>
      <c r="T855" s="81">
        <v>45200</v>
      </c>
      <c r="U855" s="81">
        <v>45230</v>
      </c>
      <c r="V855" s="62" t="s">
        <v>261</v>
      </c>
      <c r="W855" s="80">
        <v>0.02</v>
      </c>
      <c r="X855" s="82">
        <v>1</v>
      </c>
    </row>
    <row r="856" spans="1:24" s="1" customFormat="1">
      <c r="A856" s="62" t="s">
        <v>593</v>
      </c>
      <c r="B856" s="62" t="s">
        <v>605</v>
      </c>
      <c r="C856" s="62" t="s">
        <v>594</v>
      </c>
      <c r="D856" s="62" t="s">
        <v>595</v>
      </c>
      <c r="E856" s="62" t="s">
        <v>422</v>
      </c>
      <c r="F856" s="62" t="s">
        <v>659</v>
      </c>
      <c r="G856" s="62" t="s">
        <v>399</v>
      </c>
      <c r="H856" s="62" t="s">
        <v>398</v>
      </c>
      <c r="I856" s="62" t="s">
        <v>378</v>
      </c>
      <c r="J856" s="62" t="s">
        <v>653</v>
      </c>
      <c r="K856" s="62" t="s">
        <v>662</v>
      </c>
      <c r="L856" s="62" t="s">
        <v>429</v>
      </c>
      <c r="M856" s="62" t="s">
        <v>430</v>
      </c>
      <c r="N856" s="62" t="s">
        <v>431</v>
      </c>
      <c r="O856" s="62" t="s">
        <v>433</v>
      </c>
      <c r="P856" s="81">
        <v>40351</v>
      </c>
      <c r="Q856" s="62" t="s">
        <v>94</v>
      </c>
      <c r="R856" s="62" t="s">
        <v>626</v>
      </c>
      <c r="S856" s="62" t="s">
        <v>627</v>
      </c>
      <c r="T856" s="81">
        <v>45047</v>
      </c>
      <c r="U856" s="81">
        <v>45077</v>
      </c>
      <c r="V856" s="62" t="s">
        <v>261</v>
      </c>
      <c r="W856" s="80">
        <v>0.02</v>
      </c>
      <c r="X856" s="82">
        <v>1</v>
      </c>
    </row>
    <row r="857" spans="1:24" s="1" customFormat="1">
      <c r="A857" s="62" t="s">
        <v>593</v>
      </c>
      <c r="B857" s="62" t="s">
        <v>605</v>
      </c>
      <c r="C857" s="62" t="s">
        <v>594</v>
      </c>
      <c r="D857" s="62" t="s">
        <v>595</v>
      </c>
      <c r="E857" s="62" t="s">
        <v>422</v>
      </c>
      <c r="F857" s="62" t="s">
        <v>659</v>
      </c>
      <c r="G857" s="62" t="s">
        <v>399</v>
      </c>
      <c r="H857" s="62" t="s">
        <v>398</v>
      </c>
      <c r="I857" s="62" t="s">
        <v>378</v>
      </c>
      <c r="J857" s="62" t="s">
        <v>653</v>
      </c>
      <c r="K857" s="62" t="s">
        <v>662</v>
      </c>
      <c r="L857" s="62" t="s">
        <v>429</v>
      </c>
      <c r="M857" s="62" t="s">
        <v>430</v>
      </c>
      <c r="N857" s="62" t="s">
        <v>431</v>
      </c>
      <c r="O857" s="62" t="s">
        <v>433</v>
      </c>
      <c r="P857" s="81">
        <v>40351</v>
      </c>
      <c r="Q857" s="62" t="s">
        <v>94</v>
      </c>
      <c r="R857" s="62" t="s">
        <v>626</v>
      </c>
      <c r="S857" s="62" t="s">
        <v>627</v>
      </c>
      <c r="T857" s="81">
        <v>45017</v>
      </c>
      <c r="U857" s="81">
        <v>45046</v>
      </c>
      <c r="V857" s="62" t="s">
        <v>261</v>
      </c>
      <c r="W857" s="80">
        <v>0.02</v>
      </c>
      <c r="X857" s="82">
        <v>1</v>
      </c>
    </row>
    <row r="858" spans="1:24" s="1" customFormat="1">
      <c r="A858" s="62" t="s">
        <v>593</v>
      </c>
      <c r="B858" s="62" t="s">
        <v>605</v>
      </c>
      <c r="C858" s="62" t="s">
        <v>594</v>
      </c>
      <c r="D858" s="62" t="s">
        <v>595</v>
      </c>
      <c r="E858" s="62" t="s">
        <v>422</v>
      </c>
      <c r="F858" s="62" t="s">
        <v>659</v>
      </c>
      <c r="G858" s="62" t="s">
        <v>399</v>
      </c>
      <c r="H858" s="62" t="s">
        <v>398</v>
      </c>
      <c r="I858" s="62" t="s">
        <v>378</v>
      </c>
      <c r="J858" s="62" t="s">
        <v>653</v>
      </c>
      <c r="K858" s="62" t="s">
        <v>52</v>
      </c>
      <c r="L858" s="62" t="s">
        <v>441</v>
      </c>
      <c r="M858" s="62" t="s">
        <v>442</v>
      </c>
      <c r="N858" s="62" t="s">
        <v>52</v>
      </c>
      <c r="O858" s="62" t="s">
        <v>443</v>
      </c>
      <c r="P858" s="81">
        <v>40603</v>
      </c>
      <c r="Q858" s="62" t="s">
        <v>102</v>
      </c>
      <c r="R858" s="62" t="s">
        <v>626</v>
      </c>
      <c r="S858" s="62" t="s">
        <v>627</v>
      </c>
      <c r="T858" s="81">
        <v>45108</v>
      </c>
      <c r="U858" s="81">
        <v>45138</v>
      </c>
      <c r="V858" s="62" t="s">
        <v>261</v>
      </c>
      <c r="W858" s="80">
        <v>0</v>
      </c>
      <c r="X858" s="82">
        <v>1</v>
      </c>
    </row>
    <row r="859" spans="1:24" s="1" customFormat="1">
      <c r="A859" s="62" t="s">
        <v>593</v>
      </c>
      <c r="B859" s="62" t="s">
        <v>605</v>
      </c>
      <c r="C859" s="62" t="s">
        <v>594</v>
      </c>
      <c r="D859" s="62" t="s">
        <v>595</v>
      </c>
      <c r="E859" s="62" t="s">
        <v>422</v>
      </c>
      <c r="F859" s="62" t="s">
        <v>659</v>
      </c>
      <c r="G859" s="62" t="s">
        <v>399</v>
      </c>
      <c r="H859" s="62" t="s">
        <v>398</v>
      </c>
      <c r="I859" s="62" t="s">
        <v>378</v>
      </c>
      <c r="J859" s="62" t="s">
        <v>653</v>
      </c>
      <c r="K859" s="62" t="s">
        <v>52</v>
      </c>
      <c r="L859" s="62" t="s">
        <v>441</v>
      </c>
      <c r="M859" s="62" t="s">
        <v>442</v>
      </c>
      <c r="N859" s="62" t="s">
        <v>52</v>
      </c>
      <c r="O859" s="62" t="s">
        <v>443</v>
      </c>
      <c r="P859" s="81">
        <v>40603</v>
      </c>
      <c r="Q859" s="62" t="s">
        <v>102</v>
      </c>
      <c r="R859" s="62" t="s">
        <v>626</v>
      </c>
      <c r="S859" s="62" t="s">
        <v>627</v>
      </c>
      <c r="T859" s="81">
        <v>45078</v>
      </c>
      <c r="U859" s="81">
        <v>45107</v>
      </c>
      <c r="V859" s="62" t="s">
        <v>261</v>
      </c>
      <c r="W859" s="80">
        <v>0</v>
      </c>
      <c r="X859" s="82">
        <v>1</v>
      </c>
    </row>
    <row r="860" spans="1:24" s="1" customFormat="1">
      <c r="A860" s="62" t="s">
        <v>593</v>
      </c>
      <c r="B860" s="62" t="s">
        <v>605</v>
      </c>
      <c r="C860" s="62" t="s">
        <v>594</v>
      </c>
      <c r="D860" s="62" t="s">
        <v>595</v>
      </c>
      <c r="E860" s="62" t="s">
        <v>422</v>
      </c>
      <c r="F860" s="62" t="s">
        <v>659</v>
      </c>
      <c r="G860" s="62" t="s">
        <v>399</v>
      </c>
      <c r="H860" s="62" t="s">
        <v>398</v>
      </c>
      <c r="I860" s="62" t="s">
        <v>378</v>
      </c>
      <c r="J860" s="62" t="s">
        <v>653</v>
      </c>
      <c r="K860" s="62" t="s">
        <v>52</v>
      </c>
      <c r="L860" s="62" t="s">
        <v>441</v>
      </c>
      <c r="M860" s="62" t="s">
        <v>442</v>
      </c>
      <c r="N860" s="62" t="s">
        <v>52</v>
      </c>
      <c r="O860" s="62" t="s">
        <v>443</v>
      </c>
      <c r="P860" s="81">
        <v>40603</v>
      </c>
      <c r="Q860" s="62" t="s">
        <v>102</v>
      </c>
      <c r="R860" s="62" t="s">
        <v>626</v>
      </c>
      <c r="S860" s="62" t="s">
        <v>627</v>
      </c>
      <c r="T860" s="81">
        <v>45047</v>
      </c>
      <c r="U860" s="81">
        <v>45077</v>
      </c>
      <c r="V860" s="62" t="s">
        <v>261</v>
      </c>
      <c r="W860" s="80">
        <v>0.02</v>
      </c>
      <c r="X860" s="82">
        <v>1</v>
      </c>
    </row>
    <row r="861" spans="1:24" s="1" customFormat="1">
      <c r="A861" s="62" t="s">
        <v>593</v>
      </c>
      <c r="B861" s="62" t="s">
        <v>605</v>
      </c>
      <c r="C861" s="62" t="s">
        <v>594</v>
      </c>
      <c r="D861" s="62" t="s">
        <v>595</v>
      </c>
      <c r="E861" s="62" t="s">
        <v>422</v>
      </c>
      <c r="F861" s="62" t="s">
        <v>659</v>
      </c>
      <c r="G861" s="62" t="s">
        <v>399</v>
      </c>
      <c r="H861" s="62" t="s">
        <v>398</v>
      </c>
      <c r="I861" s="62" t="s">
        <v>378</v>
      </c>
      <c r="J861" s="62" t="s">
        <v>653</v>
      </c>
      <c r="K861" s="62" t="s">
        <v>52</v>
      </c>
      <c r="L861" s="62" t="s">
        <v>441</v>
      </c>
      <c r="M861" s="62" t="s">
        <v>442</v>
      </c>
      <c r="N861" s="62" t="s">
        <v>52</v>
      </c>
      <c r="O861" s="62" t="s">
        <v>443</v>
      </c>
      <c r="P861" s="81">
        <v>40603</v>
      </c>
      <c r="Q861" s="62" t="s">
        <v>102</v>
      </c>
      <c r="R861" s="62" t="s">
        <v>626</v>
      </c>
      <c r="S861" s="62" t="s">
        <v>627</v>
      </c>
      <c r="T861" s="81">
        <v>45017</v>
      </c>
      <c r="U861" s="81">
        <v>45046</v>
      </c>
      <c r="V861" s="62" t="s">
        <v>261</v>
      </c>
      <c r="W861" s="80">
        <v>0.02</v>
      </c>
      <c r="X861" s="82">
        <v>2</v>
      </c>
    </row>
    <row r="862" spans="1:24" s="1" customFormat="1">
      <c r="A862" s="62" t="s">
        <v>593</v>
      </c>
      <c r="B862" s="62" t="s">
        <v>605</v>
      </c>
      <c r="C862" s="62" t="s">
        <v>594</v>
      </c>
      <c r="D862" s="62" t="s">
        <v>595</v>
      </c>
      <c r="E862" s="62" t="s">
        <v>422</v>
      </c>
      <c r="F862" s="62" t="s">
        <v>659</v>
      </c>
      <c r="G862" s="62" t="s">
        <v>399</v>
      </c>
      <c r="H862" s="62" t="s">
        <v>398</v>
      </c>
      <c r="I862" s="62" t="s">
        <v>378</v>
      </c>
      <c r="J862" s="62" t="s">
        <v>653</v>
      </c>
      <c r="K862" s="62" t="s">
        <v>52</v>
      </c>
      <c r="L862" s="62" t="s">
        <v>441</v>
      </c>
      <c r="M862" s="62" t="s">
        <v>442</v>
      </c>
      <c r="N862" s="62" t="s">
        <v>52</v>
      </c>
      <c r="O862" s="62" t="s">
        <v>444</v>
      </c>
      <c r="P862" s="81">
        <v>40603</v>
      </c>
      <c r="Q862" s="62" t="s">
        <v>103</v>
      </c>
      <c r="R862" s="62" t="s">
        <v>626</v>
      </c>
      <c r="S862" s="62" t="s">
        <v>627</v>
      </c>
      <c r="T862" s="81">
        <v>45047</v>
      </c>
      <c r="U862" s="81">
        <v>45077</v>
      </c>
      <c r="V862" s="62" t="s">
        <v>261</v>
      </c>
      <c r="W862" s="80">
        <v>0.02</v>
      </c>
      <c r="X862" s="82">
        <v>2</v>
      </c>
    </row>
    <row r="863" spans="1:24" s="1" customFormat="1">
      <c r="A863" s="62" t="s">
        <v>593</v>
      </c>
      <c r="B863" s="62" t="s">
        <v>605</v>
      </c>
      <c r="C863" s="62" t="s">
        <v>594</v>
      </c>
      <c r="D863" s="62" t="s">
        <v>595</v>
      </c>
      <c r="E863" s="62" t="s">
        <v>422</v>
      </c>
      <c r="F863" s="62" t="s">
        <v>659</v>
      </c>
      <c r="G863" s="62" t="s">
        <v>399</v>
      </c>
      <c r="H863" s="62" t="s">
        <v>398</v>
      </c>
      <c r="I863" s="62" t="s">
        <v>378</v>
      </c>
      <c r="J863" s="62" t="s">
        <v>653</v>
      </c>
      <c r="K863" s="62" t="s">
        <v>52</v>
      </c>
      <c r="L863" s="62" t="s">
        <v>441</v>
      </c>
      <c r="M863" s="62" t="s">
        <v>442</v>
      </c>
      <c r="N863" s="62" t="s">
        <v>52</v>
      </c>
      <c r="O863" s="62" t="s">
        <v>444</v>
      </c>
      <c r="P863" s="81">
        <v>40603</v>
      </c>
      <c r="Q863" s="62" t="s">
        <v>103</v>
      </c>
      <c r="R863" s="62" t="s">
        <v>626</v>
      </c>
      <c r="S863" s="62" t="s">
        <v>627</v>
      </c>
      <c r="T863" s="81">
        <v>45017</v>
      </c>
      <c r="U863" s="81">
        <v>45046</v>
      </c>
      <c r="V863" s="62" t="s">
        <v>261</v>
      </c>
      <c r="W863" s="80">
        <v>0.02</v>
      </c>
      <c r="X863" s="82">
        <v>3</v>
      </c>
    </row>
    <row r="864" spans="1:24" s="1" customFormat="1">
      <c r="A864" s="62" t="s">
        <v>593</v>
      </c>
      <c r="B864" s="62" t="s">
        <v>605</v>
      </c>
      <c r="C864" s="62" t="s">
        <v>594</v>
      </c>
      <c r="D864" s="62" t="s">
        <v>595</v>
      </c>
      <c r="E864" s="62" t="s">
        <v>422</v>
      </c>
      <c r="F864" s="62" t="s">
        <v>659</v>
      </c>
      <c r="G864" s="62" t="s">
        <v>399</v>
      </c>
      <c r="H864" s="62" t="s">
        <v>398</v>
      </c>
      <c r="I864" s="62" t="s">
        <v>378</v>
      </c>
      <c r="J864" s="62" t="s">
        <v>653</v>
      </c>
      <c r="K864" s="62" t="s">
        <v>52</v>
      </c>
      <c r="L864" s="62" t="s">
        <v>441</v>
      </c>
      <c r="M864" s="62" t="s">
        <v>442</v>
      </c>
      <c r="N864" s="62" t="s">
        <v>52</v>
      </c>
      <c r="O864" s="62" t="s">
        <v>388</v>
      </c>
      <c r="P864" s="81">
        <v>40603</v>
      </c>
      <c r="Q864" s="62" t="s">
        <v>104</v>
      </c>
      <c r="R864" s="62" t="s">
        <v>626</v>
      </c>
      <c r="S864" s="62" t="s">
        <v>627</v>
      </c>
      <c r="T864" s="81">
        <v>45047</v>
      </c>
      <c r="U864" s="81">
        <v>45077</v>
      </c>
      <c r="V864" s="62" t="s">
        <v>261</v>
      </c>
      <c r="W864" s="80">
        <v>0.02</v>
      </c>
      <c r="X864" s="82">
        <v>1</v>
      </c>
    </row>
    <row r="865" spans="1:24" s="1" customFormat="1">
      <c r="A865" s="62" t="s">
        <v>593</v>
      </c>
      <c r="B865" s="62" t="s">
        <v>605</v>
      </c>
      <c r="C865" s="62" t="s">
        <v>594</v>
      </c>
      <c r="D865" s="62" t="s">
        <v>595</v>
      </c>
      <c r="E865" s="62" t="s">
        <v>422</v>
      </c>
      <c r="F865" s="62" t="s">
        <v>659</v>
      </c>
      <c r="G865" s="62" t="s">
        <v>399</v>
      </c>
      <c r="H865" s="62" t="s">
        <v>398</v>
      </c>
      <c r="I865" s="62" t="s">
        <v>378</v>
      </c>
      <c r="J865" s="62" t="s">
        <v>653</v>
      </c>
      <c r="K865" s="62" t="s">
        <v>52</v>
      </c>
      <c r="L865" s="62" t="s">
        <v>441</v>
      </c>
      <c r="M865" s="62" t="s">
        <v>442</v>
      </c>
      <c r="N865" s="62" t="s">
        <v>52</v>
      </c>
      <c r="O865" s="62" t="s">
        <v>388</v>
      </c>
      <c r="P865" s="81">
        <v>40603</v>
      </c>
      <c r="Q865" s="62" t="s">
        <v>104</v>
      </c>
      <c r="R865" s="62" t="s">
        <v>626</v>
      </c>
      <c r="S865" s="62" t="s">
        <v>627</v>
      </c>
      <c r="T865" s="81">
        <v>45017</v>
      </c>
      <c r="U865" s="81">
        <v>45046</v>
      </c>
      <c r="V865" s="62" t="s">
        <v>261</v>
      </c>
      <c r="W865" s="80">
        <v>0.02</v>
      </c>
      <c r="X865" s="82">
        <v>1</v>
      </c>
    </row>
    <row r="866" spans="1:24" s="1" customFormat="1">
      <c r="A866" s="62" t="s">
        <v>593</v>
      </c>
      <c r="B866" s="62" t="s">
        <v>605</v>
      </c>
      <c r="C866" s="62" t="s">
        <v>594</v>
      </c>
      <c r="D866" s="62" t="s">
        <v>595</v>
      </c>
      <c r="E866" s="62" t="s">
        <v>422</v>
      </c>
      <c r="F866" s="62" t="s">
        <v>659</v>
      </c>
      <c r="G866" s="62" t="s">
        <v>399</v>
      </c>
      <c r="H866" s="62" t="s">
        <v>398</v>
      </c>
      <c r="I866" s="62" t="s">
        <v>378</v>
      </c>
      <c r="J866" s="62" t="s">
        <v>653</v>
      </c>
      <c r="K866" s="62" t="s">
        <v>373</v>
      </c>
      <c r="L866" s="62" t="s">
        <v>453</v>
      </c>
      <c r="M866" s="62" t="s">
        <v>454</v>
      </c>
      <c r="N866" s="62" t="s">
        <v>373</v>
      </c>
      <c r="O866" s="62" t="s">
        <v>455</v>
      </c>
      <c r="P866" s="81">
        <v>40974</v>
      </c>
      <c r="Q866" s="62" t="s">
        <v>145</v>
      </c>
      <c r="R866" s="62" t="s">
        <v>626</v>
      </c>
      <c r="S866" s="62" t="s">
        <v>627</v>
      </c>
      <c r="T866" s="81">
        <v>45200</v>
      </c>
      <c r="U866" s="81">
        <v>45230</v>
      </c>
      <c r="V866" s="62" t="s">
        <v>261</v>
      </c>
      <c r="W866" s="80">
        <v>0.15</v>
      </c>
      <c r="X866" s="82">
        <v>12</v>
      </c>
    </row>
    <row r="867" spans="1:24" s="1" customFormat="1">
      <c r="A867" s="62" t="s">
        <v>593</v>
      </c>
      <c r="B867" s="62" t="s">
        <v>605</v>
      </c>
      <c r="C867" s="62" t="s">
        <v>594</v>
      </c>
      <c r="D867" s="62" t="s">
        <v>595</v>
      </c>
      <c r="E867" s="62" t="s">
        <v>422</v>
      </c>
      <c r="F867" s="62" t="s">
        <v>659</v>
      </c>
      <c r="G867" s="62" t="s">
        <v>399</v>
      </c>
      <c r="H867" s="62" t="s">
        <v>398</v>
      </c>
      <c r="I867" s="62" t="s">
        <v>378</v>
      </c>
      <c r="J867" s="62" t="s">
        <v>653</v>
      </c>
      <c r="K867" s="62" t="s">
        <v>373</v>
      </c>
      <c r="L867" s="62" t="s">
        <v>453</v>
      </c>
      <c r="M867" s="62" t="s">
        <v>454</v>
      </c>
      <c r="N867" s="62" t="s">
        <v>373</v>
      </c>
      <c r="O867" s="62" t="s">
        <v>455</v>
      </c>
      <c r="P867" s="81">
        <v>40974</v>
      </c>
      <c r="Q867" s="62" t="s">
        <v>145</v>
      </c>
      <c r="R867" s="62" t="s">
        <v>626</v>
      </c>
      <c r="S867" s="62" t="s">
        <v>627</v>
      </c>
      <c r="T867" s="81">
        <v>45108</v>
      </c>
      <c r="U867" s="81">
        <v>45138</v>
      </c>
      <c r="V867" s="62" t="s">
        <v>261</v>
      </c>
      <c r="W867" s="80">
        <v>0.17</v>
      </c>
      <c r="X867" s="82">
        <v>11</v>
      </c>
    </row>
    <row r="868" spans="1:24" s="1" customFormat="1">
      <c r="A868" s="62" t="s">
        <v>593</v>
      </c>
      <c r="B868" s="62" t="s">
        <v>605</v>
      </c>
      <c r="C868" s="62" t="s">
        <v>594</v>
      </c>
      <c r="D868" s="62" t="s">
        <v>595</v>
      </c>
      <c r="E868" s="62" t="s">
        <v>422</v>
      </c>
      <c r="F868" s="62" t="s">
        <v>659</v>
      </c>
      <c r="G868" s="62" t="s">
        <v>399</v>
      </c>
      <c r="H868" s="62" t="s">
        <v>398</v>
      </c>
      <c r="I868" s="62" t="s">
        <v>378</v>
      </c>
      <c r="J868" s="62" t="s">
        <v>653</v>
      </c>
      <c r="K868" s="62" t="s">
        <v>373</v>
      </c>
      <c r="L868" s="62" t="s">
        <v>453</v>
      </c>
      <c r="M868" s="62" t="s">
        <v>454</v>
      </c>
      <c r="N868" s="62" t="s">
        <v>373</v>
      </c>
      <c r="O868" s="62" t="s">
        <v>455</v>
      </c>
      <c r="P868" s="81">
        <v>40974</v>
      </c>
      <c r="Q868" s="62" t="s">
        <v>145</v>
      </c>
      <c r="R868" s="62" t="s">
        <v>626</v>
      </c>
      <c r="S868" s="62" t="s">
        <v>627</v>
      </c>
      <c r="T868" s="81">
        <v>45078</v>
      </c>
      <c r="U868" s="81">
        <v>45107</v>
      </c>
      <c r="V868" s="62" t="s">
        <v>261</v>
      </c>
      <c r="W868" s="80">
        <v>0.15</v>
      </c>
      <c r="X868" s="82">
        <v>11</v>
      </c>
    </row>
    <row r="869" spans="1:24" s="1" customFormat="1">
      <c r="A869" s="62" t="s">
        <v>593</v>
      </c>
      <c r="B869" s="62" t="s">
        <v>605</v>
      </c>
      <c r="C869" s="62" t="s">
        <v>594</v>
      </c>
      <c r="D869" s="62" t="s">
        <v>595</v>
      </c>
      <c r="E869" s="62" t="s">
        <v>422</v>
      </c>
      <c r="F869" s="62" t="s">
        <v>659</v>
      </c>
      <c r="G869" s="62" t="s">
        <v>399</v>
      </c>
      <c r="H869" s="62" t="s">
        <v>398</v>
      </c>
      <c r="I869" s="62" t="s">
        <v>378</v>
      </c>
      <c r="J869" s="62" t="s">
        <v>653</v>
      </c>
      <c r="K869" s="62" t="s">
        <v>373</v>
      </c>
      <c r="L869" s="62" t="s">
        <v>453</v>
      </c>
      <c r="M869" s="62" t="s">
        <v>454</v>
      </c>
      <c r="N869" s="62" t="s">
        <v>373</v>
      </c>
      <c r="O869" s="62" t="s">
        <v>455</v>
      </c>
      <c r="P869" s="81">
        <v>40974</v>
      </c>
      <c r="Q869" s="62" t="s">
        <v>145</v>
      </c>
      <c r="R869" s="62" t="s">
        <v>626</v>
      </c>
      <c r="S869" s="62" t="s">
        <v>627</v>
      </c>
      <c r="T869" s="81">
        <v>45047</v>
      </c>
      <c r="U869" s="81">
        <v>45077</v>
      </c>
      <c r="V869" s="62" t="s">
        <v>261</v>
      </c>
      <c r="W869" s="80">
        <v>0.08</v>
      </c>
      <c r="X869" s="82">
        <v>9</v>
      </c>
    </row>
    <row r="870" spans="1:24" s="1" customFormat="1">
      <c r="A870" s="62" t="s">
        <v>593</v>
      </c>
      <c r="B870" s="62" t="s">
        <v>605</v>
      </c>
      <c r="C870" s="62" t="s">
        <v>594</v>
      </c>
      <c r="D870" s="62" t="s">
        <v>595</v>
      </c>
      <c r="E870" s="62" t="s">
        <v>422</v>
      </c>
      <c r="F870" s="62" t="s">
        <v>659</v>
      </c>
      <c r="G870" s="62" t="s">
        <v>399</v>
      </c>
      <c r="H870" s="62" t="s">
        <v>398</v>
      </c>
      <c r="I870" s="62" t="s">
        <v>378</v>
      </c>
      <c r="J870" s="62" t="s">
        <v>653</v>
      </c>
      <c r="K870" s="62" t="s">
        <v>373</v>
      </c>
      <c r="L870" s="62" t="s">
        <v>453</v>
      </c>
      <c r="M870" s="62" t="s">
        <v>454</v>
      </c>
      <c r="N870" s="62" t="s">
        <v>373</v>
      </c>
      <c r="O870" s="62" t="s">
        <v>455</v>
      </c>
      <c r="P870" s="81">
        <v>40974</v>
      </c>
      <c r="Q870" s="62" t="s">
        <v>145</v>
      </c>
      <c r="R870" s="62" t="s">
        <v>626</v>
      </c>
      <c r="S870" s="62" t="s">
        <v>627</v>
      </c>
      <c r="T870" s="81">
        <v>45017</v>
      </c>
      <c r="U870" s="81">
        <v>45046</v>
      </c>
      <c r="V870" s="62" t="s">
        <v>261</v>
      </c>
      <c r="W870" s="80">
        <v>0.06</v>
      </c>
      <c r="X870" s="82">
        <v>7</v>
      </c>
    </row>
    <row r="871" spans="1:24" s="1" customFormat="1">
      <c r="A871" s="62" t="s">
        <v>593</v>
      </c>
      <c r="B871" s="62" t="s">
        <v>605</v>
      </c>
      <c r="C871" s="62" t="s">
        <v>594</v>
      </c>
      <c r="D871" s="62" t="s">
        <v>595</v>
      </c>
      <c r="E871" s="62" t="s">
        <v>422</v>
      </c>
      <c r="F871" s="62" t="s">
        <v>659</v>
      </c>
      <c r="G871" s="62" t="s">
        <v>399</v>
      </c>
      <c r="H871" s="62" t="s">
        <v>398</v>
      </c>
      <c r="I871" s="62" t="s">
        <v>378</v>
      </c>
      <c r="J871" s="62" t="s">
        <v>653</v>
      </c>
      <c r="K871" s="62" t="s">
        <v>373</v>
      </c>
      <c r="L871" s="62" t="s">
        <v>453</v>
      </c>
      <c r="M871" s="62" t="s">
        <v>454</v>
      </c>
      <c r="N871" s="62" t="s">
        <v>373</v>
      </c>
      <c r="O871" s="62" t="s">
        <v>456</v>
      </c>
      <c r="P871" s="81">
        <v>40974</v>
      </c>
      <c r="Q871" s="62" t="s">
        <v>146</v>
      </c>
      <c r="R871" s="62" t="s">
        <v>626</v>
      </c>
      <c r="S871" s="62" t="s">
        <v>627</v>
      </c>
      <c r="T871" s="81">
        <v>45200</v>
      </c>
      <c r="U871" s="81">
        <v>45230</v>
      </c>
      <c r="V871" s="62" t="s">
        <v>261</v>
      </c>
      <c r="W871" s="80">
        <v>0.06</v>
      </c>
      <c r="X871" s="82">
        <v>7</v>
      </c>
    </row>
    <row r="872" spans="1:24" s="1" customFormat="1">
      <c r="A872" s="62" t="s">
        <v>593</v>
      </c>
      <c r="B872" s="62" t="s">
        <v>605</v>
      </c>
      <c r="C872" s="62" t="s">
        <v>594</v>
      </c>
      <c r="D872" s="62" t="s">
        <v>595</v>
      </c>
      <c r="E872" s="62" t="s">
        <v>422</v>
      </c>
      <c r="F872" s="62" t="s">
        <v>659</v>
      </c>
      <c r="G872" s="62" t="s">
        <v>399</v>
      </c>
      <c r="H872" s="62" t="s">
        <v>398</v>
      </c>
      <c r="I872" s="62" t="s">
        <v>378</v>
      </c>
      <c r="J872" s="62" t="s">
        <v>653</v>
      </c>
      <c r="K872" s="62" t="s">
        <v>373</v>
      </c>
      <c r="L872" s="62" t="s">
        <v>453</v>
      </c>
      <c r="M872" s="62" t="s">
        <v>454</v>
      </c>
      <c r="N872" s="62" t="s">
        <v>373</v>
      </c>
      <c r="O872" s="62" t="s">
        <v>456</v>
      </c>
      <c r="P872" s="81">
        <v>40974</v>
      </c>
      <c r="Q872" s="62" t="s">
        <v>146</v>
      </c>
      <c r="R872" s="62" t="s">
        <v>626</v>
      </c>
      <c r="S872" s="62" t="s">
        <v>627</v>
      </c>
      <c r="T872" s="81">
        <v>45108</v>
      </c>
      <c r="U872" s="81">
        <v>45138</v>
      </c>
      <c r="V872" s="62" t="s">
        <v>261</v>
      </c>
      <c r="W872" s="80">
        <v>0.04</v>
      </c>
      <c r="X872" s="82">
        <v>3</v>
      </c>
    </row>
    <row r="873" spans="1:24" s="1" customFormat="1">
      <c r="A873" s="62" t="s">
        <v>593</v>
      </c>
      <c r="B873" s="62" t="s">
        <v>605</v>
      </c>
      <c r="C873" s="62" t="s">
        <v>594</v>
      </c>
      <c r="D873" s="62" t="s">
        <v>595</v>
      </c>
      <c r="E873" s="62" t="s">
        <v>422</v>
      </c>
      <c r="F873" s="62" t="s">
        <v>659</v>
      </c>
      <c r="G873" s="62" t="s">
        <v>399</v>
      </c>
      <c r="H873" s="62" t="s">
        <v>398</v>
      </c>
      <c r="I873" s="62" t="s">
        <v>378</v>
      </c>
      <c r="J873" s="62" t="s">
        <v>653</v>
      </c>
      <c r="K873" s="62" t="s">
        <v>373</v>
      </c>
      <c r="L873" s="62" t="s">
        <v>453</v>
      </c>
      <c r="M873" s="62" t="s">
        <v>454</v>
      </c>
      <c r="N873" s="62" t="s">
        <v>373</v>
      </c>
      <c r="O873" s="62" t="s">
        <v>456</v>
      </c>
      <c r="P873" s="81">
        <v>40974</v>
      </c>
      <c r="Q873" s="62" t="s">
        <v>146</v>
      </c>
      <c r="R873" s="62" t="s">
        <v>626</v>
      </c>
      <c r="S873" s="62" t="s">
        <v>627</v>
      </c>
      <c r="T873" s="81">
        <v>45078</v>
      </c>
      <c r="U873" s="81">
        <v>45107</v>
      </c>
      <c r="V873" s="62" t="s">
        <v>261</v>
      </c>
      <c r="W873" s="80">
        <v>0</v>
      </c>
      <c r="X873" s="82">
        <v>1</v>
      </c>
    </row>
    <row r="874" spans="1:24" s="1" customFormat="1">
      <c r="A874" s="62" t="s">
        <v>593</v>
      </c>
      <c r="B874" s="62" t="s">
        <v>605</v>
      </c>
      <c r="C874" s="62" t="s">
        <v>594</v>
      </c>
      <c r="D874" s="62" t="s">
        <v>595</v>
      </c>
      <c r="E874" s="62" t="s">
        <v>422</v>
      </c>
      <c r="F874" s="62" t="s">
        <v>659</v>
      </c>
      <c r="G874" s="62" t="s">
        <v>399</v>
      </c>
      <c r="H874" s="62" t="s">
        <v>398</v>
      </c>
      <c r="I874" s="62" t="s">
        <v>378</v>
      </c>
      <c r="J874" s="62" t="s">
        <v>653</v>
      </c>
      <c r="K874" s="62" t="s">
        <v>373</v>
      </c>
      <c r="L874" s="62" t="s">
        <v>453</v>
      </c>
      <c r="M874" s="62" t="s">
        <v>454</v>
      </c>
      <c r="N874" s="62" t="s">
        <v>373</v>
      </c>
      <c r="O874" s="62" t="s">
        <v>456</v>
      </c>
      <c r="P874" s="81">
        <v>40974</v>
      </c>
      <c r="Q874" s="62" t="s">
        <v>146</v>
      </c>
      <c r="R874" s="62" t="s">
        <v>626</v>
      </c>
      <c r="S874" s="62" t="s">
        <v>627</v>
      </c>
      <c r="T874" s="81">
        <v>45047</v>
      </c>
      <c r="U874" s="81">
        <v>45077</v>
      </c>
      <c r="V874" s="62" t="s">
        <v>261</v>
      </c>
      <c r="W874" s="80">
        <v>0</v>
      </c>
      <c r="X874" s="82">
        <v>2</v>
      </c>
    </row>
    <row r="875" spans="1:24" s="1" customFormat="1">
      <c r="A875" s="62" t="s">
        <v>593</v>
      </c>
      <c r="B875" s="62" t="s">
        <v>605</v>
      </c>
      <c r="C875" s="62" t="s">
        <v>594</v>
      </c>
      <c r="D875" s="62" t="s">
        <v>595</v>
      </c>
      <c r="E875" s="62" t="s">
        <v>422</v>
      </c>
      <c r="F875" s="62" t="s">
        <v>659</v>
      </c>
      <c r="G875" s="62" t="s">
        <v>399</v>
      </c>
      <c r="H875" s="62" t="s">
        <v>398</v>
      </c>
      <c r="I875" s="62" t="s">
        <v>378</v>
      </c>
      <c r="J875" s="62" t="s">
        <v>653</v>
      </c>
      <c r="K875" s="62" t="s">
        <v>373</v>
      </c>
      <c r="L875" s="62" t="s">
        <v>453</v>
      </c>
      <c r="M875" s="62" t="s">
        <v>454</v>
      </c>
      <c r="N875" s="62" t="s">
        <v>373</v>
      </c>
      <c r="O875" s="62" t="s">
        <v>456</v>
      </c>
      <c r="P875" s="81">
        <v>40974</v>
      </c>
      <c r="Q875" s="62" t="s">
        <v>146</v>
      </c>
      <c r="R875" s="62" t="s">
        <v>626</v>
      </c>
      <c r="S875" s="62" t="s">
        <v>627</v>
      </c>
      <c r="T875" s="81">
        <v>45017</v>
      </c>
      <c r="U875" s="81">
        <v>45046</v>
      </c>
      <c r="V875" s="62" t="s">
        <v>261</v>
      </c>
      <c r="W875" s="80">
        <v>0</v>
      </c>
      <c r="X875" s="82">
        <v>3</v>
      </c>
    </row>
    <row r="876" spans="1:24" s="1" customFormat="1">
      <c r="A876" s="62" t="s">
        <v>593</v>
      </c>
      <c r="B876" s="62" t="s">
        <v>605</v>
      </c>
      <c r="C876" s="62" t="s">
        <v>594</v>
      </c>
      <c r="D876" s="62" t="s">
        <v>595</v>
      </c>
      <c r="E876" s="62" t="s">
        <v>422</v>
      </c>
      <c r="F876" s="62" t="s">
        <v>659</v>
      </c>
      <c r="G876" s="62" t="s">
        <v>399</v>
      </c>
      <c r="H876" s="62" t="s">
        <v>398</v>
      </c>
      <c r="I876" s="62" t="s">
        <v>378</v>
      </c>
      <c r="J876" s="62" t="s">
        <v>653</v>
      </c>
      <c r="K876" s="62" t="s">
        <v>373</v>
      </c>
      <c r="L876" s="62" t="s">
        <v>453</v>
      </c>
      <c r="M876" s="62" t="s">
        <v>454</v>
      </c>
      <c r="N876" s="62" t="s">
        <v>373</v>
      </c>
      <c r="O876" s="62" t="s">
        <v>457</v>
      </c>
      <c r="P876" s="81">
        <v>40974</v>
      </c>
      <c r="Q876" s="62" t="s">
        <v>147</v>
      </c>
      <c r="R876" s="62" t="s">
        <v>626</v>
      </c>
      <c r="S876" s="62" t="s">
        <v>627</v>
      </c>
      <c r="T876" s="81">
        <v>45200</v>
      </c>
      <c r="U876" s="81">
        <v>45230</v>
      </c>
      <c r="V876" s="62" t="s">
        <v>261</v>
      </c>
      <c r="W876" s="80">
        <v>0</v>
      </c>
      <c r="X876" s="82">
        <v>2</v>
      </c>
    </row>
    <row r="877" spans="1:24" s="1" customFormat="1">
      <c r="A877" s="62" t="s">
        <v>593</v>
      </c>
      <c r="B877" s="62" t="s">
        <v>605</v>
      </c>
      <c r="C877" s="62" t="s">
        <v>594</v>
      </c>
      <c r="D877" s="62" t="s">
        <v>595</v>
      </c>
      <c r="E877" s="62" t="s">
        <v>422</v>
      </c>
      <c r="F877" s="62" t="s">
        <v>659</v>
      </c>
      <c r="G877" s="62" t="s">
        <v>399</v>
      </c>
      <c r="H877" s="62" t="s">
        <v>398</v>
      </c>
      <c r="I877" s="62" t="s">
        <v>378</v>
      </c>
      <c r="J877" s="62" t="s">
        <v>653</v>
      </c>
      <c r="K877" s="62" t="s">
        <v>373</v>
      </c>
      <c r="L877" s="62" t="s">
        <v>453</v>
      </c>
      <c r="M877" s="62" t="s">
        <v>454</v>
      </c>
      <c r="N877" s="62" t="s">
        <v>373</v>
      </c>
      <c r="O877" s="62" t="s">
        <v>457</v>
      </c>
      <c r="P877" s="81">
        <v>40974</v>
      </c>
      <c r="Q877" s="62" t="s">
        <v>147</v>
      </c>
      <c r="R877" s="62" t="s">
        <v>626</v>
      </c>
      <c r="S877" s="62" t="s">
        <v>627</v>
      </c>
      <c r="T877" s="81">
        <v>45108</v>
      </c>
      <c r="U877" s="81">
        <v>45138</v>
      </c>
      <c r="V877" s="62" t="s">
        <v>261</v>
      </c>
      <c r="W877" s="80">
        <v>0.02</v>
      </c>
      <c r="X877" s="82">
        <v>2</v>
      </c>
    </row>
    <row r="878" spans="1:24" s="1" customFormat="1">
      <c r="A878" s="62" t="s">
        <v>593</v>
      </c>
      <c r="B878" s="62" t="s">
        <v>605</v>
      </c>
      <c r="C878" s="62" t="s">
        <v>594</v>
      </c>
      <c r="D878" s="62" t="s">
        <v>595</v>
      </c>
      <c r="E878" s="62" t="s">
        <v>422</v>
      </c>
      <c r="F878" s="62" t="s">
        <v>659</v>
      </c>
      <c r="G878" s="62" t="s">
        <v>399</v>
      </c>
      <c r="H878" s="62" t="s">
        <v>398</v>
      </c>
      <c r="I878" s="62" t="s">
        <v>378</v>
      </c>
      <c r="J878" s="62" t="s">
        <v>653</v>
      </c>
      <c r="K878" s="62" t="s">
        <v>373</v>
      </c>
      <c r="L878" s="62" t="s">
        <v>453</v>
      </c>
      <c r="M878" s="62" t="s">
        <v>454</v>
      </c>
      <c r="N878" s="62" t="s">
        <v>373</v>
      </c>
      <c r="O878" s="62" t="s">
        <v>457</v>
      </c>
      <c r="P878" s="81">
        <v>40974</v>
      </c>
      <c r="Q878" s="62" t="s">
        <v>147</v>
      </c>
      <c r="R878" s="62" t="s">
        <v>626</v>
      </c>
      <c r="S878" s="62" t="s">
        <v>627</v>
      </c>
      <c r="T878" s="81">
        <v>45047</v>
      </c>
      <c r="U878" s="81">
        <v>45077</v>
      </c>
      <c r="V878" s="62" t="s">
        <v>261</v>
      </c>
      <c r="W878" s="80">
        <v>0</v>
      </c>
      <c r="X878" s="82">
        <v>1</v>
      </c>
    </row>
    <row r="879" spans="1:24" s="1" customFormat="1">
      <c r="A879" s="62" t="s">
        <v>593</v>
      </c>
      <c r="B879" s="62" t="s">
        <v>605</v>
      </c>
      <c r="C879" s="62" t="s">
        <v>594</v>
      </c>
      <c r="D879" s="62" t="s">
        <v>595</v>
      </c>
      <c r="E879" s="62" t="s">
        <v>422</v>
      </c>
      <c r="F879" s="62" t="s">
        <v>659</v>
      </c>
      <c r="G879" s="62" t="s">
        <v>399</v>
      </c>
      <c r="H879" s="62" t="s">
        <v>398</v>
      </c>
      <c r="I879" s="62" t="s">
        <v>378</v>
      </c>
      <c r="J879" s="62" t="s">
        <v>653</v>
      </c>
      <c r="K879" s="62" t="s">
        <v>373</v>
      </c>
      <c r="L879" s="62" t="s">
        <v>453</v>
      </c>
      <c r="M879" s="62" t="s">
        <v>454</v>
      </c>
      <c r="N879" s="62" t="s">
        <v>373</v>
      </c>
      <c r="O879" s="62" t="s">
        <v>457</v>
      </c>
      <c r="P879" s="81">
        <v>40974</v>
      </c>
      <c r="Q879" s="62" t="s">
        <v>147</v>
      </c>
      <c r="R879" s="62" t="s">
        <v>626</v>
      </c>
      <c r="S879" s="62" t="s">
        <v>627</v>
      </c>
      <c r="T879" s="81">
        <v>45017</v>
      </c>
      <c r="U879" s="81">
        <v>45046</v>
      </c>
      <c r="V879" s="62" t="s">
        <v>261</v>
      </c>
      <c r="W879" s="80">
        <v>0.02</v>
      </c>
      <c r="X879" s="82">
        <v>2</v>
      </c>
    </row>
    <row r="880" spans="1:24" s="1" customFormat="1">
      <c r="A880" s="62" t="s">
        <v>593</v>
      </c>
      <c r="B880" s="62" t="s">
        <v>605</v>
      </c>
      <c r="C880" s="62" t="s">
        <v>594</v>
      </c>
      <c r="D880" s="62" t="s">
        <v>595</v>
      </c>
      <c r="E880" s="62" t="s">
        <v>422</v>
      </c>
      <c r="F880" s="62" t="s">
        <v>659</v>
      </c>
      <c r="G880" s="62" t="s">
        <v>399</v>
      </c>
      <c r="H880" s="62" t="s">
        <v>398</v>
      </c>
      <c r="I880" s="62" t="s">
        <v>378</v>
      </c>
      <c r="J880" s="62" t="s">
        <v>653</v>
      </c>
      <c r="K880" s="62" t="s">
        <v>373</v>
      </c>
      <c r="L880" s="62" t="s">
        <v>453</v>
      </c>
      <c r="M880" s="62" t="s">
        <v>454</v>
      </c>
      <c r="N880" s="62" t="s">
        <v>373</v>
      </c>
      <c r="O880" s="62" t="s">
        <v>458</v>
      </c>
      <c r="P880" s="81">
        <v>40974</v>
      </c>
      <c r="Q880" s="62" t="s">
        <v>148</v>
      </c>
      <c r="R880" s="62" t="s">
        <v>626</v>
      </c>
      <c r="S880" s="62" t="s">
        <v>627</v>
      </c>
      <c r="T880" s="81">
        <v>45200</v>
      </c>
      <c r="U880" s="81">
        <v>45230</v>
      </c>
      <c r="V880" s="62" t="s">
        <v>261</v>
      </c>
      <c r="W880" s="80">
        <v>0.09</v>
      </c>
      <c r="X880" s="82">
        <v>11</v>
      </c>
    </row>
    <row r="881" spans="1:24" s="1" customFormat="1">
      <c r="A881" s="62" t="s">
        <v>593</v>
      </c>
      <c r="B881" s="62" t="s">
        <v>605</v>
      </c>
      <c r="C881" s="62" t="s">
        <v>594</v>
      </c>
      <c r="D881" s="62" t="s">
        <v>595</v>
      </c>
      <c r="E881" s="62" t="s">
        <v>422</v>
      </c>
      <c r="F881" s="62" t="s">
        <v>659</v>
      </c>
      <c r="G881" s="62" t="s">
        <v>399</v>
      </c>
      <c r="H881" s="62" t="s">
        <v>398</v>
      </c>
      <c r="I881" s="62" t="s">
        <v>378</v>
      </c>
      <c r="J881" s="62" t="s">
        <v>653</v>
      </c>
      <c r="K881" s="62" t="s">
        <v>373</v>
      </c>
      <c r="L881" s="62" t="s">
        <v>453</v>
      </c>
      <c r="M881" s="62" t="s">
        <v>454</v>
      </c>
      <c r="N881" s="62" t="s">
        <v>373</v>
      </c>
      <c r="O881" s="62" t="s">
        <v>458</v>
      </c>
      <c r="P881" s="81">
        <v>40974</v>
      </c>
      <c r="Q881" s="62" t="s">
        <v>148</v>
      </c>
      <c r="R881" s="62" t="s">
        <v>626</v>
      </c>
      <c r="S881" s="62" t="s">
        <v>627</v>
      </c>
      <c r="T881" s="81">
        <v>45108</v>
      </c>
      <c r="U881" s="81">
        <v>45138</v>
      </c>
      <c r="V881" s="62" t="s">
        <v>261</v>
      </c>
      <c r="W881" s="80">
        <v>0.02</v>
      </c>
      <c r="X881" s="82">
        <v>2</v>
      </c>
    </row>
    <row r="882" spans="1:24" s="1" customFormat="1">
      <c r="A882" s="62" t="s">
        <v>593</v>
      </c>
      <c r="B882" s="62" t="s">
        <v>605</v>
      </c>
      <c r="C882" s="62" t="s">
        <v>594</v>
      </c>
      <c r="D882" s="62" t="s">
        <v>595</v>
      </c>
      <c r="E882" s="62" t="s">
        <v>422</v>
      </c>
      <c r="F882" s="62" t="s">
        <v>659</v>
      </c>
      <c r="G882" s="62" t="s">
        <v>399</v>
      </c>
      <c r="H882" s="62" t="s">
        <v>398</v>
      </c>
      <c r="I882" s="62" t="s">
        <v>378</v>
      </c>
      <c r="J882" s="62" t="s">
        <v>653</v>
      </c>
      <c r="K882" s="62" t="s">
        <v>373</v>
      </c>
      <c r="L882" s="62" t="s">
        <v>453</v>
      </c>
      <c r="M882" s="62" t="s">
        <v>454</v>
      </c>
      <c r="N882" s="62" t="s">
        <v>373</v>
      </c>
      <c r="O882" s="62" t="s">
        <v>458</v>
      </c>
      <c r="P882" s="81">
        <v>40974</v>
      </c>
      <c r="Q882" s="62" t="s">
        <v>148</v>
      </c>
      <c r="R882" s="62" t="s">
        <v>626</v>
      </c>
      <c r="S882" s="62" t="s">
        <v>627</v>
      </c>
      <c r="T882" s="81">
        <v>45078</v>
      </c>
      <c r="U882" s="81">
        <v>45107</v>
      </c>
      <c r="V882" s="62" t="s">
        <v>261</v>
      </c>
      <c r="W882" s="80">
        <v>0</v>
      </c>
      <c r="X882" s="82">
        <v>1</v>
      </c>
    </row>
    <row r="883" spans="1:24" s="1" customFormat="1">
      <c r="A883" s="62" t="s">
        <v>593</v>
      </c>
      <c r="B883" s="62" t="s">
        <v>605</v>
      </c>
      <c r="C883" s="62" t="s">
        <v>594</v>
      </c>
      <c r="D883" s="62" t="s">
        <v>595</v>
      </c>
      <c r="E883" s="62" t="s">
        <v>422</v>
      </c>
      <c r="F883" s="62" t="s">
        <v>659</v>
      </c>
      <c r="G883" s="62" t="s">
        <v>399</v>
      </c>
      <c r="H883" s="62" t="s">
        <v>398</v>
      </c>
      <c r="I883" s="62" t="s">
        <v>378</v>
      </c>
      <c r="J883" s="62" t="s">
        <v>653</v>
      </c>
      <c r="K883" s="62" t="s">
        <v>373</v>
      </c>
      <c r="L883" s="62" t="s">
        <v>453</v>
      </c>
      <c r="M883" s="62" t="s">
        <v>454</v>
      </c>
      <c r="N883" s="62" t="s">
        <v>373</v>
      </c>
      <c r="O883" s="62" t="s">
        <v>458</v>
      </c>
      <c r="P883" s="81">
        <v>40974</v>
      </c>
      <c r="Q883" s="62" t="s">
        <v>148</v>
      </c>
      <c r="R883" s="62" t="s">
        <v>626</v>
      </c>
      <c r="S883" s="62" t="s">
        <v>627</v>
      </c>
      <c r="T883" s="81">
        <v>45047</v>
      </c>
      <c r="U883" s="81">
        <v>45077</v>
      </c>
      <c r="V883" s="62" t="s">
        <v>261</v>
      </c>
      <c r="W883" s="80">
        <v>0.02</v>
      </c>
      <c r="X883" s="82">
        <v>4</v>
      </c>
    </row>
    <row r="884" spans="1:24" s="1" customFormat="1">
      <c r="A884" s="62" t="s">
        <v>593</v>
      </c>
      <c r="B884" s="62" t="s">
        <v>605</v>
      </c>
      <c r="C884" s="62" t="s">
        <v>594</v>
      </c>
      <c r="D884" s="62" t="s">
        <v>595</v>
      </c>
      <c r="E884" s="62" t="s">
        <v>422</v>
      </c>
      <c r="F884" s="62" t="s">
        <v>659</v>
      </c>
      <c r="G884" s="62" t="s">
        <v>399</v>
      </c>
      <c r="H884" s="62" t="s">
        <v>398</v>
      </c>
      <c r="I884" s="62" t="s">
        <v>378</v>
      </c>
      <c r="J884" s="62" t="s">
        <v>653</v>
      </c>
      <c r="K884" s="62" t="s">
        <v>373</v>
      </c>
      <c r="L884" s="62" t="s">
        <v>453</v>
      </c>
      <c r="M884" s="62" t="s">
        <v>454</v>
      </c>
      <c r="N884" s="62" t="s">
        <v>373</v>
      </c>
      <c r="O884" s="62" t="s">
        <v>458</v>
      </c>
      <c r="P884" s="81">
        <v>40974</v>
      </c>
      <c r="Q884" s="62" t="s">
        <v>148</v>
      </c>
      <c r="R884" s="62" t="s">
        <v>626</v>
      </c>
      <c r="S884" s="62" t="s">
        <v>627</v>
      </c>
      <c r="T884" s="81">
        <v>45017</v>
      </c>
      <c r="U884" s="81">
        <v>45046</v>
      </c>
      <c r="V884" s="62" t="s">
        <v>261</v>
      </c>
      <c r="W884" s="80">
        <v>0</v>
      </c>
      <c r="X884" s="82">
        <v>2</v>
      </c>
    </row>
    <row r="885" spans="1:24" s="1" customFormat="1">
      <c r="A885" s="62" t="s">
        <v>593</v>
      </c>
      <c r="B885" s="62" t="s">
        <v>605</v>
      </c>
      <c r="C885" s="62" t="s">
        <v>594</v>
      </c>
      <c r="D885" s="62" t="s">
        <v>595</v>
      </c>
      <c r="E885" s="62" t="s">
        <v>422</v>
      </c>
      <c r="F885" s="62" t="s">
        <v>659</v>
      </c>
      <c r="G885" s="62" t="s">
        <v>399</v>
      </c>
      <c r="H885" s="62" t="s">
        <v>398</v>
      </c>
      <c r="I885" s="62" t="s">
        <v>378</v>
      </c>
      <c r="J885" s="62" t="s">
        <v>653</v>
      </c>
      <c r="K885" s="62" t="s">
        <v>373</v>
      </c>
      <c r="L885" s="62" t="s">
        <v>453</v>
      </c>
      <c r="M885" s="62" t="s">
        <v>454</v>
      </c>
      <c r="N885" s="62" t="s">
        <v>373</v>
      </c>
      <c r="O885" s="62" t="s">
        <v>459</v>
      </c>
      <c r="P885" s="81">
        <v>40974</v>
      </c>
      <c r="Q885" s="62" t="s">
        <v>149</v>
      </c>
      <c r="R885" s="62" t="s">
        <v>626</v>
      </c>
      <c r="S885" s="62" t="s">
        <v>627</v>
      </c>
      <c r="T885" s="81">
        <v>45200</v>
      </c>
      <c r="U885" s="81">
        <v>45230</v>
      </c>
      <c r="V885" s="62" t="s">
        <v>261</v>
      </c>
      <c r="W885" s="80">
        <v>0.22</v>
      </c>
      <c r="X885" s="82">
        <v>21</v>
      </c>
    </row>
    <row r="886" spans="1:24" s="1" customFormat="1">
      <c r="A886" s="62" t="s">
        <v>593</v>
      </c>
      <c r="B886" s="62" t="s">
        <v>605</v>
      </c>
      <c r="C886" s="62" t="s">
        <v>594</v>
      </c>
      <c r="D886" s="62" t="s">
        <v>595</v>
      </c>
      <c r="E886" s="62" t="s">
        <v>422</v>
      </c>
      <c r="F886" s="62" t="s">
        <v>659</v>
      </c>
      <c r="G886" s="62" t="s">
        <v>399</v>
      </c>
      <c r="H886" s="62" t="s">
        <v>398</v>
      </c>
      <c r="I886" s="62" t="s">
        <v>378</v>
      </c>
      <c r="J886" s="62" t="s">
        <v>653</v>
      </c>
      <c r="K886" s="62" t="s">
        <v>373</v>
      </c>
      <c r="L886" s="62" t="s">
        <v>453</v>
      </c>
      <c r="M886" s="62" t="s">
        <v>454</v>
      </c>
      <c r="N886" s="62" t="s">
        <v>373</v>
      </c>
      <c r="O886" s="62" t="s">
        <v>459</v>
      </c>
      <c r="P886" s="81">
        <v>40974</v>
      </c>
      <c r="Q886" s="62" t="s">
        <v>149</v>
      </c>
      <c r="R886" s="62" t="s">
        <v>626</v>
      </c>
      <c r="S886" s="62" t="s">
        <v>627</v>
      </c>
      <c r="T886" s="81">
        <v>45108</v>
      </c>
      <c r="U886" s="81">
        <v>45138</v>
      </c>
      <c r="V886" s="62" t="s">
        <v>261</v>
      </c>
      <c r="W886" s="80">
        <v>0.14000000000000001</v>
      </c>
      <c r="X886" s="82">
        <v>25</v>
      </c>
    </row>
    <row r="887" spans="1:24" s="1" customFormat="1">
      <c r="A887" s="62" t="s">
        <v>593</v>
      </c>
      <c r="B887" s="62" t="s">
        <v>605</v>
      </c>
      <c r="C887" s="62" t="s">
        <v>594</v>
      </c>
      <c r="D887" s="62" t="s">
        <v>595</v>
      </c>
      <c r="E887" s="62" t="s">
        <v>422</v>
      </c>
      <c r="F887" s="62" t="s">
        <v>659</v>
      </c>
      <c r="G887" s="62" t="s">
        <v>399</v>
      </c>
      <c r="H887" s="62" t="s">
        <v>398</v>
      </c>
      <c r="I887" s="62" t="s">
        <v>378</v>
      </c>
      <c r="J887" s="62" t="s">
        <v>653</v>
      </c>
      <c r="K887" s="62" t="s">
        <v>373</v>
      </c>
      <c r="L887" s="62" t="s">
        <v>453</v>
      </c>
      <c r="M887" s="62" t="s">
        <v>454</v>
      </c>
      <c r="N887" s="62" t="s">
        <v>373</v>
      </c>
      <c r="O887" s="62" t="s">
        <v>459</v>
      </c>
      <c r="P887" s="81">
        <v>40974</v>
      </c>
      <c r="Q887" s="62" t="s">
        <v>149</v>
      </c>
      <c r="R887" s="62" t="s">
        <v>626</v>
      </c>
      <c r="S887" s="62" t="s">
        <v>627</v>
      </c>
      <c r="T887" s="81">
        <v>45078</v>
      </c>
      <c r="U887" s="81">
        <v>45107</v>
      </c>
      <c r="V887" s="62" t="s">
        <v>261</v>
      </c>
      <c r="W887" s="80">
        <v>0.14000000000000001</v>
      </c>
      <c r="X887" s="82">
        <v>26</v>
      </c>
    </row>
    <row r="888" spans="1:24" s="1" customFormat="1">
      <c r="A888" s="62" t="s">
        <v>593</v>
      </c>
      <c r="B888" s="62" t="s">
        <v>605</v>
      </c>
      <c r="C888" s="62" t="s">
        <v>594</v>
      </c>
      <c r="D888" s="62" t="s">
        <v>595</v>
      </c>
      <c r="E888" s="62" t="s">
        <v>422</v>
      </c>
      <c r="F888" s="62" t="s">
        <v>659</v>
      </c>
      <c r="G888" s="62" t="s">
        <v>399</v>
      </c>
      <c r="H888" s="62" t="s">
        <v>398</v>
      </c>
      <c r="I888" s="62" t="s">
        <v>378</v>
      </c>
      <c r="J888" s="62" t="s">
        <v>653</v>
      </c>
      <c r="K888" s="62" t="s">
        <v>373</v>
      </c>
      <c r="L888" s="62" t="s">
        <v>453</v>
      </c>
      <c r="M888" s="62" t="s">
        <v>454</v>
      </c>
      <c r="N888" s="62" t="s">
        <v>373</v>
      </c>
      <c r="O888" s="62" t="s">
        <v>459</v>
      </c>
      <c r="P888" s="81">
        <v>40974</v>
      </c>
      <c r="Q888" s="62" t="s">
        <v>149</v>
      </c>
      <c r="R888" s="62" t="s">
        <v>626</v>
      </c>
      <c r="S888" s="62" t="s">
        <v>627</v>
      </c>
      <c r="T888" s="81">
        <v>45047</v>
      </c>
      <c r="U888" s="81">
        <v>45077</v>
      </c>
      <c r="V888" s="62" t="s">
        <v>261</v>
      </c>
      <c r="W888" s="80">
        <v>0.18</v>
      </c>
      <c r="X888" s="82">
        <v>20</v>
      </c>
    </row>
    <row r="889" spans="1:24" s="1" customFormat="1">
      <c r="A889" s="62" t="s">
        <v>593</v>
      </c>
      <c r="B889" s="62" t="s">
        <v>605</v>
      </c>
      <c r="C889" s="62" t="s">
        <v>594</v>
      </c>
      <c r="D889" s="62" t="s">
        <v>595</v>
      </c>
      <c r="E889" s="62" t="s">
        <v>422</v>
      </c>
      <c r="F889" s="62" t="s">
        <v>659</v>
      </c>
      <c r="G889" s="62" t="s">
        <v>399</v>
      </c>
      <c r="H889" s="62" t="s">
        <v>398</v>
      </c>
      <c r="I889" s="62" t="s">
        <v>378</v>
      </c>
      <c r="J889" s="62" t="s">
        <v>653</v>
      </c>
      <c r="K889" s="62" t="s">
        <v>373</v>
      </c>
      <c r="L889" s="62" t="s">
        <v>453</v>
      </c>
      <c r="M889" s="62" t="s">
        <v>454</v>
      </c>
      <c r="N889" s="62" t="s">
        <v>373</v>
      </c>
      <c r="O889" s="62" t="s">
        <v>459</v>
      </c>
      <c r="P889" s="81">
        <v>40974</v>
      </c>
      <c r="Q889" s="62" t="s">
        <v>149</v>
      </c>
      <c r="R889" s="62" t="s">
        <v>626</v>
      </c>
      <c r="S889" s="62" t="s">
        <v>627</v>
      </c>
      <c r="T889" s="81">
        <v>45017</v>
      </c>
      <c r="U889" s="81">
        <v>45046</v>
      </c>
      <c r="V889" s="62" t="s">
        <v>261</v>
      </c>
      <c r="W889" s="80">
        <v>0.16</v>
      </c>
      <c r="X889" s="82">
        <v>18</v>
      </c>
    </row>
    <row r="890" spans="1:24" s="1" customFormat="1">
      <c r="A890" s="62" t="s">
        <v>593</v>
      </c>
      <c r="B890" s="62" t="s">
        <v>605</v>
      </c>
      <c r="C890" s="62" t="s">
        <v>594</v>
      </c>
      <c r="D890" s="62" t="s">
        <v>595</v>
      </c>
      <c r="E890" s="62" t="s">
        <v>422</v>
      </c>
      <c r="F890" s="62" t="s">
        <v>659</v>
      </c>
      <c r="G890" s="62" t="s">
        <v>399</v>
      </c>
      <c r="H890" s="62" t="s">
        <v>398</v>
      </c>
      <c r="I890" s="62" t="s">
        <v>378</v>
      </c>
      <c r="J890" s="62" t="s">
        <v>653</v>
      </c>
      <c r="K890" s="62" t="s">
        <v>373</v>
      </c>
      <c r="L890" s="62" t="s">
        <v>453</v>
      </c>
      <c r="M890" s="62" t="s">
        <v>454</v>
      </c>
      <c r="N890" s="62" t="s">
        <v>373</v>
      </c>
      <c r="O890" s="62" t="s">
        <v>460</v>
      </c>
      <c r="P890" s="81">
        <v>40974</v>
      </c>
      <c r="Q890" s="62" t="s">
        <v>150</v>
      </c>
      <c r="R890" s="62" t="s">
        <v>626</v>
      </c>
      <c r="S890" s="62" t="s">
        <v>627</v>
      </c>
      <c r="T890" s="81">
        <v>45200</v>
      </c>
      <c r="U890" s="81">
        <v>45230</v>
      </c>
      <c r="V890" s="62" t="s">
        <v>261</v>
      </c>
      <c r="W890" s="80">
        <v>0.04</v>
      </c>
      <c r="X890" s="82">
        <v>4</v>
      </c>
    </row>
    <row r="891" spans="1:24" s="1" customFormat="1">
      <c r="A891" s="62" t="s">
        <v>593</v>
      </c>
      <c r="B891" s="62" t="s">
        <v>605</v>
      </c>
      <c r="C891" s="62" t="s">
        <v>594</v>
      </c>
      <c r="D891" s="62" t="s">
        <v>595</v>
      </c>
      <c r="E891" s="62" t="s">
        <v>422</v>
      </c>
      <c r="F891" s="62" t="s">
        <v>659</v>
      </c>
      <c r="G891" s="62" t="s">
        <v>399</v>
      </c>
      <c r="H891" s="62" t="s">
        <v>398</v>
      </c>
      <c r="I891" s="62" t="s">
        <v>378</v>
      </c>
      <c r="J891" s="62" t="s">
        <v>653</v>
      </c>
      <c r="K891" s="62" t="s">
        <v>373</v>
      </c>
      <c r="L891" s="62" t="s">
        <v>453</v>
      </c>
      <c r="M891" s="62" t="s">
        <v>454</v>
      </c>
      <c r="N891" s="62" t="s">
        <v>373</v>
      </c>
      <c r="O891" s="62" t="s">
        <v>460</v>
      </c>
      <c r="P891" s="81">
        <v>40974</v>
      </c>
      <c r="Q891" s="62" t="s">
        <v>150</v>
      </c>
      <c r="R891" s="62" t="s">
        <v>626</v>
      </c>
      <c r="S891" s="62" t="s">
        <v>627</v>
      </c>
      <c r="T891" s="81">
        <v>45108</v>
      </c>
      <c r="U891" s="81">
        <v>45138</v>
      </c>
      <c r="V891" s="62" t="s">
        <v>261</v>
      </c>
      <c r="W891" s="80">
        <v>0.02</v>
      </c>
      <c r="X891" s="82">
        <v>5</v>
      </c>
    </row>
    <row r="892" spans="1:24" s="1" customFormat="1">
      <c r="A892" s="62" t="s">
        <v>593</v>
      </c>
      <c r="B892" s="62" t="s">
        <v>605</v>
      </c>
      <c r="C892" s="62" t="s">
        <v>594</v>
      </c>
      <c r="D892" s="62" t="s">
        <v>595</v>
      </c>
      <c r="E892" s="62" t="s">
        <v>422</v>
      </c>
      <c r="F892" s="62" t="s">
        <v>659</v>
      </c>
      <c r="G892" s="62" t="s">
        <v>399</v>
      </c>
      <c r="H892" s="62" t="s">
        <v>398</v>
      </c>
      <c r="I892" s="62" t="s">
        <v>378</v>
      </c>
      <c r="J892" s="62" t="s">
        <v>653</v>
      </c>
      <c r="K892" s="62" t="s">
        <v>373</v>
      </c>
      <c r="L892" s="62" t="s">
        <v>453</v>
      </c>
      <c r="M892" s="62" t="s">
        <v>454</v>
      </c>
      <c r="N892" s="62" t="s">
        <v>373</v>
      </c>
      <c r="O892" s="62" t="s">
        <v>460</v>
      </c>
      <c r="P892" s="81">
        <v>40974</v>
      </c>
      <c r="Q892" s="62" t="s">
        <v>150</v>
      </c>
      <c r="R892" s="62" t="s">
        <v>626</v>
      </c>
      <c r="S892" s="62" t="s">
        <v>627</v>
      </c>
      <c r="T892" s="81">
        <v>45078</v>
      </c>
      <c r="U892" s="81">
        <v>45107</v>
      </c>
      <c r="V892" s="62" t="s">
        <v>261</v>
      </c>
      <c r="W892" s="80">
        <v>0</v>
      </c>
      <c r="X892" s="82">
        <v>4</v>
      </c>
    </row>
    <row r="893" spans="1:24" s="1" customFormat="1">
      <c r="A893" s="62" t="s">
        <v>593</v>
      </c>
      <c r="B893" s="62" t="s">
        <v>605</v>
      </c>
      <c r="C893" s="62" t="s">
        <v>594</v>
      </c>
      <c r="D893" s="62" t="s">
        <v>595</v>
      </c>
      <c r="E893" s="62" t="s">
        <v>422</v>
      </c>
      <c r="F893" s="62" t="s">
        <v>659</v>
      </c>
      <c r="G893" s="62" t="s">
        <v>399</v>
      </c>
      <c r="H893" s="62" t="s">
        <v>398</v>
      </c>
      <c r="I893" s="62" t="s">
        <v>378</v>
      </c>
      <c r="J893" s="62" t="s">
        <v>653</v>
      </c>
      <c r="K893" s="62" t="s">
        <v>373</v>
      </c>
      <c r="L893" s="62" t="s">
        <v>453</v>
      </c>
      <c r="M893" s="62" t="s">
        <v>454</v>
      </c>
      <c r="N893" s="62" t="s">
        <v>373</v>
      </c>
      <c r="O893" s="62" t="s">
        <v>460</v>
      </c>
      <c r="P893" s="81">
        <v>40974</v>
      </c>
      <c r="Q893" s="62" t="s">
        <v>150</v>
      </c>
      <c r="R893" s="62" t="s">
        <v>626</v>
      </c>
      <c r="S893" s="62" t="s">
        <v>627</v>
      </c>
      <c r="T893" s="81">
        <v>45047</v>
      </c>
      <c r="U893" s="81">
        <v>45077</v>
      </c>
      <c r="V893" s="62" t="s">
        <v>261</v>
      </c>
      <c r="W893" s="80">
        <v>0.02</v>
      </c>
      <c r="X893" s="82">
        <v>4</v>
      </c>
    </row>
    <row r="894" spans="1:24" s="1" customFormat="1">
      <c r="A894" s="62" t="s">
        <v>593</v>
      </c>
      <c r="B894" s="62" t="s">
        <v>605</v>
      </c>
      <c r="C894" s="62" t="s">
        <v>594</v>
      </c>
      <c r="D894" s="62" t="s">
        <v>595</v>
      </c>
      <c r="E894" s="62" t="s">
        <v>422</v>
      </c>
      <c r="F894" s="62" t="s">
        <v>659</v>
      </c>
      <c r="G894" s="62" t="s">
        <v>399</v>
      </c>
      <c r="H894" s="62" t="s">
        <v>398</v>
      </c>
      <c r="I894" s="62" t="s">
        <v>378</v>
      </c>
      <c r="J894" s="62" t="s">
        <v>653</v>
      </c>
      <c r="K894" s="62" t="s">
        <v>373</v>
      </c>
      <c r="L894" s="62" t="s">
        <v>453</v>
      </c>
      <c r="M894" s="62" t="s">
        <v>454</v>
      </c>
      <c r="N894" s="62" t="s">
        <v>373</v>
      </c>
      <c r="O894" s="62" t="s">
        <v>460</v>
      </c>
      <c r="P894" s="81">
        <v>40974</v>
      </c>
      <c r="Q894" s="62" t="s">
        <v>150</v>
      </c>
      <c r="R894" s="62" t="s">
        <v>626</v>
      </c>
      <c r="S894" s="62" t="s">
        <v>627</v>
      </c>
      <c r="T894" s="81">
        <v>45017</v>
      </c>
      <c r="U894" s="81">
        <v>45046</v>
      </c>
      <c r="V894" s="62" t="s">
        <v>261</v>
      </c>
      <c r="W894" s="80">
        <v>0.06</v>
      </c>
      <c r="X894" s="82">
        <v>8</v>
      </c>
    </row>
    <row r="895" spans="1:24" s="1" customFormat="1">
      <c r="A895" s="62" t="s">
        <v>593</v>
      </c>
      <c r="B895" s="62" t="s">
        <v>605</v>
      </c>
      <c r="C895" s="62" t="s">
        <v>594</v>
      </c>
      <c r="D895" s="62" t="s">
        <v>595</v>
      </c>
      <c r="E895" s="62" t="s">
        <v>422</v>
      </c>
      <c r="F895" s="62" t="s">
        <v>659</v>
      </c>
      <c r="G895" s="62" t="s">
        <v>399</v>
      </c>
      <c r="H895" s="62" t="s">
        <v>398</v>
      </c>
      <c r="I895" s="62" t="s">
        <v>378</v>
      </c>
      <c r="J895" s="62" t="s">
        <v>653</v>
      </c>
      <c r="K895" s="62" t="s">
        <v>373</v>
      </c>
      <c r="L895" s="62" t="s">
        <v>453</v>
      </c>
      <c r="M895" s="62" t="s">
        <v>454</v>
      </c>
      <c r="N895" s="62" t="s">
        <v>373</v>
      </c>
      <c r="O895" s="62" t="s">
        <v>461</v>
      </c>
      <c r="P895" s="81">
        <v>40974</v>
      </c>
      <c r="Q895" s="62" t="s">
        <v>151</v>
      </c>
      <c r="R895" s="62" t="s">
        <v>626</v>
      </c>
      <c r="S895" s="62" t="s">
        <v>627</v>
      </c>
      <c r="T895" s="81">
        <v>45200</v>
      </c>
      <c r="U895" s="81">
        <v>45230</v>
      </c>
      <c r="V895" s="62" t="s">
        <v>261</v>
      </c>
      <c r="W895" s="80">
        <v>0.02</v>
      </c>
      <c r="X895" s="82">
        <v>3</v>
      </c>
    </row>
    <row r="896" spans="1:24" s="1" customFormat="1">
      <c r="A896" s="62" t="s">
        <v>593</v>
      </c>
      <c r="B896" s="62" t="s">
        <v>605</v>
      </c>
      <c r="C896" s="62" t="s">
        <v>594</v>
      </c>
      <c r="D896" s="62" t="s">
        <v>595</v>
      </c>
      <c r="E896" s="62" t="s">
        <v>422</v>
      </c>
      <c r="F896" s="62" t="s">
        <v>659</v>
      </c>
      <c r="G896" s="62" t="s">
        <v>399</v>
      </c>
      <c r="H896" s="62" t="s">
        <v>398</v>
      </c>
      <c r="I896" s="62" t="s">
        <v>378</v>
      </c>
      <c r="J896" s="62" t="s">
        <v>653</v>
      </c>
      <c r="K896" s="62" t="s">
        <v>373</v>
      </c>
      <c r="L896" s="62" t="s">
        <v>453</v>
      </c>
      <c r="M896" s="62" t="s">
        <v>454</v>
      </c>
      <c r="N896" s="62" t="s">
        <v>373</v>
      </c>
      <c r="O896" s="62" t="s">
        <v>461</v>
      </c>
      <c r="P896" s="81">
        <v>40974</v>
      </c>
      <c r="Q896" s="62" t="s">
        <v>151</v>
      </c>
      <c r="R896" s="62" t="s">
        <v>626</v>
      </c>
      <c r="S896" s="62" t="s">
        <v>627</v>
      </c>
      <c r="T896" s="81">
        <v>45108</v>
      </c>
      <c r="U896" s="81">
        <v>45138</v>
      </c>
      <c r="V896" s="62" t="s">
        <v>261</v>
      </c>
      <c r="W896" s="80">
        <v>0.09</v>
      </c>
      <c r="X896" s="82">
        <v>8</v>
      </c>
    </row>
    <row r="897" spans="1:24" s="1" customFormat="1">
      <c r="A897" s="62" t="s">
        <v>593</v>
      </c>
      <c r="B897" s="62" t="s">
        <v>605</v>
      </c>
      <c r="C897" s="62" t="s">
        <v>594</v>
      </c>
      <c r="D897" s="62" t="s">
        <v>595</v>
      </c>
      <c r="E897" s="62" t="s">
        <v>422</v>
      </c>
      <c r="F897" s="62" t="s">
        <v>659</v>
      </c>
      <c r="G897" s="62" t="s">
        <v>399</v>
      </c>
      <c r="H897" s="62" t="s">
        <v>398</v>
      </c>
      <c r="I897" s="62" t="s">
        <v>378</v>
      </c>
      <c r="J897" s="62" t="s">
        <v>653</v>
      </c>
      <c r="K897" s="62" t="s">
        <v>373</v>
      </c>
      <c r="L897" s="62" t="s">
        <v>453</v>
      </c>
      <c r="M897" s="62" t="s">
        <v>454</v>
      </c>
      <c r="N897" s="62" t="s">
        <v>373</v>
      </c>
      <c r="O897" s="62" t="s">
        <v>461</v>
      </c>
      <c r="P897" s="81">
        <v>40974</v>
      </c>
      <c r="Q897" s="62" t="s">
        <v>151</v>
      </c>
      <c r="R897" s="62" t="s">
        <v>626</v>
      </c>
      <c r="S897" s="62" t="s">
        <v>627</v>
      </c>
      <c r="T897" s="81">
        <v>45078</v>
      </c>
      <c r="U897" s="81">
        <v>45107</v>
      </c>
      <c r="V897" s="62" t="s">
        <v>261</v>
      </c>
      <c r="W897" s="80">
        <v>0.1</v>
      </c>
      <c r="X897" s="82">
        <v>7</v>
      </c>
    </row>
    <row r="898" spans="1:24" s="1" customFormat="1">
      <c r="A898" s="62" t="s">
        <v>593</v>
      </c>
      <c r="B898" s="62" t="s">
        <v>605</v>
      </c>
      <c r="C898" s="62" t="s">
        <v>594</v>
      </c>
      <c r="D898" s="62" t="s">
        <v>595</v>
      </c>
      <c r="E898" s="62" t="s">
        <v>422</v>
      </c>
      <c r="F898" s="62" t="s">
        <v>659</v>
      </c>
      <c r="G898" s="62" t="s">
        <v>399</v>
      </c>
      <c r="H898" s="62" t="s">
        <v>398</v>
      </c>
      <c r="I898" s="62" t="s">
        <v>378</v>
      </c>
      <c r="J898" s="62" t="s">
        <v>653</v>
      </c>
      <c r="K898" s="62" t="s">
        <v>373</v>
      </c>
      <c r="L898" s="62" t="s">
        <v>453</v>
      </c>
      <c r="M898" s="62" t="s">
        <v>454</v>
      </c>
      <c r="N898" s="62" t="s">
        <v>373</v>
      </c>
      <c r="O898" s="62" t="s">
        <v>461</v>
      </c>
      <c r="P898" s="81">
        <v>40974</v>
      </c>
      <c r="Q898" s="62" t="s">
        <v>151</v>
      </c>
      <c r="R898" s="62" t="s">
        <v>626</v>
      </c>
      <c r="S898" s="62" t="s">
        <v>627</v>
      </c>
      <c r="T898" s="81">
        <v>45047</v>
      </c>
      <c r="U898" s="81">
        <v>45077</v>
      </c>
      <c r="V898" s="62" t="s">
        <v>261</v>
      </c>
      <c r="W898" s="80">
        <v>0.06</v>
      </c>
      <c r="X898" s="82">
        <v>6</v>
      </c>
    </row>
    <row r="899" spans="1:24" s="1" customFormat="1">
      <c r="A899" s="62" t="s">
        <v>593</v>
      </c>
      <c r="B899" s="62" t="s">
        <v>605</v>
      </c>
      <c r="C899" s="62" t="s">
        <v>594</v>
      </c>
      <c r="D899" s="62" t="s">
        <v>595</v>
      </c>
      <c r="E899" s="62" t="s">
        <v>422</v>
      </c>
      <c r="F899" s="62" t="s">
        <v>659</v>
      </c>
      <c r="G899" s="62" t="s">
        <v>399</v>
      </c>
      <c r="H899" s="62" t="s">
        <v>398</v>
      </c>
      <c r="I899" s="62" t="s">
        <v>378</v>
      </c>
      <c r="J899" s="62" t="s">
        <v>653</v>
      </c>
      <c r="K899" s="62" t="s">
        <v>373</v>
      </c>
      <c r="L899" s="62" t="s">
        <v>453</v>
      </c>
      <c r="M899" s="62" t="s">
        <v>454</v>
      </c>
      <c r="N899" s="62" t="s">
        <v>373</v>
      </c>
      <c r="O899" s="62" t="s">
        <v>461</v>
      </c>
      <c r="P899" s="81">
        <v>40974</v>
      </c>
      <c r="Q899" s="62" t="s">
        <v>151</v>
      </c>
      <c r="R899" s="62" t="s">
        <v>626</v>
      </c>
      <c r="S899" s="62" t="s">
        <v>627</v>
      </c>
      <c r="T899" s="81">
        <v>45017</v>
      </c>
      <c r="U899" s="81">
        <v>45046</v>
      </c>
      <c r="V899" s="62" t="s">
        <v>261</v>
      </c>
      <c r="W899" s="80">
        <v>0.06</v>
      </c>
      <c r="X899" s="82">
        <v>10</v>
      </c>
    </row>
    <row r="900" spans="1:24" s="1" customFormat="1">
      <c r="A900" s="62" t="s">
        <v>593</v>
      </c>
      <c r="B900" s="62" t="s">
        <v>605</v>
      </c>
      <c r="C900" s="62" t="s">
        <v>594</v>
      </c>
      <c r="D900" s="62" t="s">
        <v>595</v>
      </c>
      <c r="E900" s="62" t="s">
        <v>422</v>
      </c>
      <c r="F900" s="62" t="s">
        <v>659</v>
      </c>
      <c r="G900" s="62" t="s">
        <v>399</v>
      </c>
      <c r="H900" s="62" t="s">
        <v>398</v>
      </c>
      <c r="I900" s="62" t="s">
        <v>378</v>
      </c>
      <c r="J900" s="62" t="s">
        <v>653</v>
      </c>
      <c r="K900" s="62" t="s">
        <v>373</v>
      </c>
      <c r="L900" s="62" t="s">
        <v>453</v>
      </c>
      <c r="M900" s="62" t="s">
        <v>454</v>
      </c>
      <c r="N900" s="62" t="s">
        <v>373</v>
      </c>
      <c r="O900" s="62" t="s">
        <v>462</v>
      </c>
      <c r="P900" s="81">
        <v>40974</v>
      </c>
      <c r="Q900" s="62" t="s">
        <v>152</v>
      </c>
      <c r="R900" s="62" t="s">
        <v>626</v>
      </c>
      <c r="S900" s="62" t="s">
        <v>627</v>
      </c>
      <c r="T900" s="81">
        <v>45200</v>
      </c>
      <c r="U900" s="81">
        <v>45230</v>
      </c>
      <c r="V900" s="62" t="s">
        <v>261</v>
      </c>
      <c r="W900" s="80">
        <v>0</v>
      </c>
      <c r="X900" s="82">
        <v>5</v>
      </c>
    </row>
    <row r="901" spans="1:24" s="1" customFormat="1">
      <c r="A901" s="62" t="s">
        <v>593</v>
      </c>
      <c r="B901" s="62" t="s">
        <v>605</v>
      </c>
      <c r="C901" s="62" t="s">
        <v>594</v>
      </c>
      <c r="D901" s="62" t="s">
        <v>595</v>
      </c>
      <c r="E901" s="62" t="s">
        <v>422</v>
      </c>
      <c r="F901" s="62" t="s">
        <v>659</v>
      </c>
      <c r="G901" s="62" t="s">
        <v>399</v>
      </c>
      <c r="H901" s="62" t="s">
        <v>398</v>
      </c>
      <c r="I901" s="62" t="s">
        <v>378</v>
      </c>
      <c r="J901" s="62" t="s">
        <v>653</v>
      </c>
      <c r="K901" s="62" t="s">
        <v>373</v>
      </c>
      <c r="L901" s="62" t="s">
        <v>453</v>
      </c>
      <c r="M901" s="62" t="s">
        <v>454</v>
      </c>
      <c r="N901" s="62" t="s">
        <v>373</v>
      </c>
      <c r="O901" s="62" t="s">
        <v>462</v>
      </c>
      <c r="P901" s="81">
        <v>40974</v>
      </c>
      <c r="Q901" s="62" t="s">
        <v>152</v>
      </c>
      <c r="R901" s="62" t="s">
        <v>626</v>
      </c>
      <c r="S901" s="62" t="s">
        <v>627</v>
      </c>
      <c r="T901" s="81">
        <v>45108</v>
      </c>
      <c r="U901" s="81">
        <v>45138</v>
      </c>
      <c r="V901" s="62" t="s">
        <v>261</v>
      </c>
      <c r="W901" s="80">
        <v>0.06</v>
      </c>
      <c r="X901" s="82">
        <v>7</v>
      </c>
    </row>
    <row r="902" spans="1:24" s="1" customFormat="1">
      <c r="A902" s="62" t="s">
        <v>593</v>
      </c>
      <c r="B902" s="62" t="s">
        <v>605</v>
      </c>
      <c r="C902" s="62" t="s">
        <v>594</v>
      </c>
      <c r="D902" s="62" t="s">
        <v>595</v>
      </c>
      <c r="E902" s="62" t="s">
        <v>422</v>
      </c>
      <c r="F902" s="62" t="s">
        <v>659</v>
      </c>
      <c r="G902" s="62" t="s">
        <v>399</v>
      </c>
      <c r="H902" s="62" t="s">
        <v>398</v>
      </c>
      <c r="I902" s="62" t="s">
        <v>378</v>
      </c>
      <c r="J902" s="62" t="s">
        <v>653</v>
      </c>
      <c r="K902" s="62" t="s">
        <v>373</v>
      </c>
      <c r="L902" s="62" t="s">
        <v>453</v>
      </c>
      <c r="M902" s="62" t="s">
        <v>454</v>
      </c>
      <c r="N902" s="62" t="s">
        <v>373</v>
      </c>
      <c r="O902" s="62" t="s">
        <v>462</v>
      </c>
      <c r="P902" s="81">
        <v>40974</v>
      </c>
      <c r="Q902" s="62" t="s">
        <v>152</v>
      </c>
      <c r="R902" s="62" t="s">
        <v>626</v>
      </c>
      <c r="S902" s="62" t="s">
        <v>627</v>
      </c>
      <c r="T902" s="81">
        <v>45078</v>
      </c>
      <c r="U902" s="81">
        <v>45107</v>
      </c>
      <c r="V902" s="62" t="s">
        <v>261</v>
      </c>
      <c r="W902" s="80">
        <v>0</v>
      </c>
      <c r="X902" s="82">
        <v>2</v>
      </c>
    </row>
    <row r="903" spans="1:24" s="1" customFormat="1">
      <c r="A903" s="62" t="s">
        <v>593</v>
      </c>
      <c r="B903" s="62" t="s">
        <v>605</v>
      </c>
      <c r="C903" s="62" t="s">
        <v>594</v>
      </c>
      <c r="D903" s="62" t="s">
        <v>595</v>
      </c>
      <c r="E903" s="62" t="s">
        <v>422</v>
      </c>
      <c r="F903" s="62" t="s">
        <v>659</v>
      </c>
      <c r="G903" s="62" t="s">
        <v>399</v>
      </c>
      <c r="H903" s="62" t="s">
        <v>398</v>
      </c>
      <c r="I903" s="62" t="s">
        <v>378</v>
      </c>
      <c r="J903" s="62" t="s">
        <v>653</v>
      </c>
      <c r="K903" s="62" t="s">
        <v>373</v>
      </c>
      <c r="L903" s="62" t="s">
        <v>453</v>
      </c>
      <c r="M903" s="62" t="s">
        <v>454</v>
      </c>
      <c r="N903" s="62" t="s">
        <v>373</v>
      </c>
      <c r="O903" s="62" t="s">
        <v>462</v>
      </c>
      <c r="P903" s="81">
        <v>40974</v>
      </c>
      <c r="Q903" s="62" t="s">
        <v>152</v>
      </c>
      <c r="R903" s="62" t="s">
        <v>626</v>
      </c>
      <c r="S903" s="62" t="s">
        <v>627</v>
      </c>
      <c r="T903" s="81">
        <v>45047</v>
      </c>
      <c r="U903" s="81">
        <v>45077</v>
      </c>
      <c r="V903" s="62" t="s">
        <v>261</v>
      </c>
      <c r="W903" s="80">
        <v>0</v>
      </c>
      <c r="X903" s="82">
        <v>4</v>
      </c>
    </row>
    <row r="904" spans="1:24" s="1" customFormat="1">
      <c r="A904" s="62" t="s">
        <v>593</v>
      </c>
      <c r="B904" s="62" t="s">
        <v>605</v>
      </c>
      <c r="C904" s="62" t="s">
        <v>594</v>
      </c>
      <c r="D904" s="62" t="s">
        <v>595</v>
      </c>
      <c r="E904" s="62" t="s">
        <v>422</v>
      </c>
      <c r="F904" s="62" t="s">
        <v>659</v>
      </c>
      <c r="G904" s="62" t="s">
        <v>399</v>
      </c>
      <c r="H904" s="62" t="s">
        <v>398</v>
      </c>
      <c r="I904" s="62" t="s">
        <v>378</v>
      </c>
      <c r="J904" s="62" t="s">
        <v>653</v>
      </c>
      <c r="K904" s="62" t="s">
        <v>373</v>
      </c>
      <c r="L904" s="62" t="s">
        <v>453</v>
      </c>
      <c r="M904" s="62" t="s">
        <v>454</v>
      </c>
      <c r="N904" s="62" t="s">
        <v>373</v>
      </c>
      <c r="O904" s="62" t="s">
        <v>462</v>
      </c>
      <c r="P904" s="81">
        <v>40974</v>
      </c>
      <c r="Q904" s="62" t="s">
        <v>152</v>
      </c>
      <c r="R904" s="62" t="s">
        <v>626</v>
      </c>
      <c r="S904" s="62" t="s">
        <v>627</v>
      </c>
      <c r="T904" s="81">
        <v>45017</v>
      </c>
      <c r="U904" s="81">
        <v>45046</v>
      </c>
      <c r="V904" s="62" t="s">
        <v>261</v>
      </c>
      <c r="W904" s="80">
        <v>0</v>
      </c>
      <c r="X904" s="82">
        <v>2</v>
      </c>
    </row>
    <row r="905" spans="1:24" s="1" customFormat="1">
      <c r="A905" s="62" t="s">
        <v>593</v>
      </c>
      <c r="B905" s="62" t="s">
        <v>605</v>
      </c>
      <c r="C905" s="62" t="s">
        <v>594</v>
      </c>
      <c r="D905" s="62" t="s">
        <v>595</v>
      </c>
      <c r="E905" s="62" t="s">
        <v>422</v>
      </c>
      <c r="F905" s="62" t="s">
        <v>659</v>
      </c>
      <c r="G905" s="62" t="s">
        <v>399</v>
      </c>
      <c r="H905" s="62" t="s">
        <v>398</v>
      </c>
      <c r="I905" s="62" t="s">
        <v>378</v>
      </c>
      <c r="J905" s="62" t="s">
        <v>653</v>
      </c>
      <c r="K905" s="62" t="s">
        <v>373</v>
      </c>
      <c r="L905" s="62" t="s">
        <v>453</v>
      </c>
      <c r="M905" s="62" t="s">
        <v>454</v>
      </c>
      <c r="N905" s="62" t="s">
        <v>373</v>
      </c>
      <c r="O905" s="62" t="s">
        <v>374</v>
      </c>
      <c r="P905" s="81">
        <v>40974</v>
      </c>
      <c r="Q905" s="62" t="s">
        <v>153</v>
      </c>
      <c r="R905" s="62" t="s">
        <v>626</v>
      </c>
      <c r="S905" s="62" t="s">
        <v>627</v>
      </c>
      <c r="T905" s="81">
        <v>45200</v>
      </c>
      <c r="U905" s="81">
        <v>45230</v>
      </c>
      <c r="V905" s="62" t="s">
        <v>261</v>
      </c>
      <c r="W905" s="80">
        <v>0.04</v>
      </c>
      <c r="X905" s="82">
        <v>4</v>
      </c>
    </row>
    <row r="906" spans="1:24" s="1" customFormat="1">
      <c r="A906" s="62" t="s">
        <v>593</v>
      </c>
      <c r="B906" s="62" t="s">
        <v>605</v>
      </c>
      <c r="C906" s="62" t="s">
        <v>594</v>
      </c>
      <c r="D906" s="62" t="s">
        <v>595</v>
      </c>
      <c r="E906" s="62" t="s">
        <v>422</v>
      </c>
      <c r="F906" s="62" t="s">
        <v>659</v>
      </c>
      <c r="G906" s="62" t="s">
        <v>399</v>
      </c>
      <c r="H906" s="62" t="s">
        <v>398</v>
      </c>
      <c r="I906" s="62" t="s">
        <v>378</v>
      </c>
      <c r="J906" s="62" t="s">
        <v>653</v>
      </c>
      <c r="K906" s="62" t="s">
        <v>373</v>
      </c>
      <c r="L906" s="62" t="s">
        <v>453</v>
      </c>
      <c r="M906" s="62" t="s">
        <v>454</v>
      </c>
      <c r="N906" s="62" t="s">
        <v>373</v>
      </c>
      <c r="O906" s="62" t="s">
        <v>374</v>
      </c>
      <c r="P906" s="81">
        <v>40974</v>
      </c>
      <c r="Q906" s="62" t="s">
        <v>153</v>
      </c>
      <c r="R906" s="62" t="s">
        <v>626</v>
      </c>
      <c r="S906" s="62" t="s">
        <v>627</v>
      </c>
      <c r="T906" s="81">
        <v>45108</v>
      </c>
      <c r="U906" s="81">
        <v>45138</v>
      </c>
      <c r="V906" s="62" t="s">
        <v>261</v>
      </c>
      <c r="W906" s="80">
        <v>0.04</v>
      </c>
      <c r="X906" s="82">
        <v>5</v>
      </c>
    </row>
    <row r="907" spans="1:24" s="1" customFormat="1">
      <c r="A907" s="62" t="s">
        <v>593</v>
      </c>
      <c r="B907" s="62" t="s">
        <v>605</v>
      </c>
      <c r="C907" s="62" t="s">
        <v>594</v>
      </c>
      <c r="D907" s="62" t="s">
        <v>595</v>
      </c>
      <c r="E907" s="62" t="s">
        <v>422</v>
      </c>
      <c r="F907" s="62" t="s">
        <v>659</v>
      </c>
      <c r="G907" s="62" t="s">
        <v>399</v>
      </c>
      <c r="H907" s="62" t="s">
        <v>398</v>
      </c>
      <c r="I907" s="62" t="s">
        <v>378</v>
      </c>
      <c r="J907" s="62" t="s">
        <v>653</v>
      </c>
      <c r="K907" s="62" t="s">
        <v>373</v>
      </c>
      <c r="L907" s="62" t="s">
        <v>453</v>
      </c>
      <c r="M907" s="62" t="s">
        <v>454</v>
      </c>
      <c r="N907" s="62" t="s">
        <v>373</v>
      </c>
      <c r="O907" s="62" t="s">
        <v>374</v>
      </c>
      <c r="P907" s="81">
        <v>40974</v>
      </c>
      <c r="Q907" s="62" t="s">
        <v>153</v>
      </c>
      <c r="R907" s="62" t="s">
        <v>626</v>
      </c>
      <c r="S907" s="62" t="s">
        <v>627</v>
      </c>
      <c r="T907" s="81">
        <v>45078</v>
      </c>
      <c r="U907" s="81">
        <v>45107</v>
      </c>
      <c r="V907" s="62" t="s">
        <v>261</v>
      </c>
      <c r="W907" s="80">
        <v>0</v>
      </c>
      <c r="X907" s="82">
        <v>3</v>
      </c>
    </row>
    <row r="908" spans="1:24" s="1" customFormat="1">
      <c r="A908" s="62" t="s">
        <v>593</v>
      </c>
      <c r="B908" s="62" t="s">
        <v>605</v>
      </c>
      <c r="C908" s="62" t="s">
        <v>594</v>
      </c>
      <c r="D908" s="62" t="s">
        <v>595</v>
      </c>
      <c r="E908" s="62" t="s">
        <v>422</v>
      </c>
      <c r="F908" s="62" t="s">
        <v>659</v>
      </c>
      <c r="G908" s="62" t="s">
        <v>399</v>
      </c>
      <c r="H908" s="62" t="s">
        <v>398</v>
      </c>
      <c r="I908" s="62" t="s">
        <v>378</v>
      </c>
      <c r="J908" s="62" t="s">
        <v>653</v>
      </c>
      <c r="K908" s="62" t="s">
        <v>373</v>
      </c>
      <c r="L908" s="62" t="s">
        <v>453</v>
      </c>
      <c r="M908" s="62" t="s">
        <v>454</v>
      </c>
      <c r="N908" s="62" t="s">
        <v>373</v>
      </c>
      <c r="O908" s="62" t="s">
        <v>374</v>
      </c>
      <c r="P908" s="81">
        <v>40974</v>
      </c>
      <c r="Q908" s="62" t="s">
        <v>153</v>
      </c>
      <c r="R908" s="62" t="s">
        <v>626</v>
      </c>
      <c r="S908" s="62" t="s">
        <v>627</v>
      </c>
      <c r="T908" s="81">
        <v>45017</v>
      </c>
      <c r="U908" s="81">
        <v>45046</v>
      </c>
      <c r="V908" s="62" t="s">
        <v>261</v>
      </c>
      <c r="W908" s="80">
        <v>0.02</v>
      </c>
      <c r="X908" s="82">
        <v>1</v>
      </c>
    </row>
    <row r="909" spans="1:24" s="1" customFormat="1">
      <c r="A909" s="62" t="s">
        <v>593</v>
      </c>
      <c r="B909" s="62" t="s">
        <v>605</v>
      </c>
      <c r="C909" s="62" t="s">
        <v>594</v>
      </c>
      <c r="D909" s="62" t="s">
        <v>595</v>
      </c>
      <c r="E909" s="62" t="s">
        <v>422</v>
      </c>
      <c r="F909" s="62" t="s">
        <v>659</v>
      </c>
      <c r="G909" s="62" t="s">
        <v>399</v>
      </c>
      <c r="H909" s="62" t="s">
        <v>398</v>
      </c>
      <c r="I909" s="62" t="s">
        <v>378</v>
      </c>
      <c r="J909" s="62" t="s">
        <v>653</v>
      </c>
      <c r="K909" s="62" t="s">
        <v>373</v>
      </c>
      <c r="L909" s="62" t="s">
        <v>453</v>
      </c>
      <c r="M909" s="62" t="s">
        <v>454</v>
      </c>
      <c r="N909" s="62" t="s">
        <v>373</v>
      </c>
      <c r="O909" s="62" t="s">
        <v>463</v>
      </c>
      <c r="P909" s="81">
        <v>40974</v>
      </c>
      <c r="Q909" s="62" t="s">
        <v>154</v>
      </c>
      <c r="R909" s="62" t="s">
        <v>626</v>
      </c>
      <c r="S909" s="62" t="s">
        <v>627</v>
      </c>
      <c r="T909" s="81">
        <v>45200</v>
      </c>
      <c r="U909" s="81">
        <v>45230</v>
      </c>
      <c r="V909" s="62" t="s">
        <v>261</v>
      </c>
      <c r="W909" s="80">
        <v>0.13</v>
      </c>
      <c r="X909" s="82">
        <v>12</v>
      </c>
    </row>
    <row r="910" spans="1:24" s="1" customFormat="1">
      <c r="A910" s="62" t="s">
        <v>593</v>
      </c>
      <c r="B910" s="62" t="s">
        <v>605</v>
      </c>
      <c r="C910" s="62" t="s">
        <v>594</v>
      </c>
      <c r="D910" s="62" t="s">
        <v>595</v>
      </c>
      <c r="E910" s="62" t="s">
        <v>422</v>
      </c>
      <c r="F910" s="62" t="s">
        <v>659</v>
      </c>
      <c r="G910" s="62" t="s">
        <v>399</v>
      </c>
      <c r="H910" s="62" t="s">
        <v>398</v>
      </c>
      <c r="I910" s="62" t="s">
        <v>378</v>
      </c>
      <c r="J910" s="62" t="s">
        <v>653</v>
      </c>
      <c r="K910" s="62" t="s">
        <v>373</v>
      </c>
      <c r="L910" s="62" t="s">
        <v>453</v>
      </c>
      <c r="M910" s="62" t="s">
        <v>454</v>
      </c>
      <c r="N910" s="62" t="s">
        <v>373</v>
      </c>
      <c r="O910" s="62" t="s">
        <v>463</v>
      </c>
      <c r="P910" s="81">
        <v>40974</v>
      </c>
      <c r="Q910" s="62" t="s">
        <v>154</v>
      </c>
      <c r="R910" s="62" t="s">
        <v>626</v>
      </c>
      <c r="S910" s="62" t="s">
        <v>627</v>
      </c>
      <c r="T910" s="81">
        <v>45108</v>
      </c>
      <c r="U910" s="81">
        <v>45138</v>
      </c>
      <c r="V910" s="62" t="s">
        <v>261</v>
      </c>
      <c r="W910" s="80">
        <v>0.06</v>
      </c>
      <c r="X910" s="82">
        <v>10</v>
      </c>
    </row>
    <row r="911" spans="1:24" s="1" customFormat="1">
      <c r="A911" s="62" t="s">
        <v>593</v>
      </c>
      <c r="B911" s="62" t="s">
        <v>605</v>
      </c>
      <c r="C911" s="62" t="s">
        <v>594</v>
      </c>
      <c r="D911" s="62" t="s">
        <v>595</v>
      </c>
      <c r="E911" s="62" t="s">
        <v>422</v>
      </c>
      <c r="F911" s="62" t="s">
        <v>659</v>
      </c>
      <c r="G911" s="62" t="s">
        <v>399</v>
      </c>
      <c r="H911" s="62" t="s">
        <v>398</v>
      </c>
      <c r="I911" s="62" t="s">
        <v>378</v>
      </c>
      <c r="J911" s="62" t="s">
        <v>653</v>
      </c>
      <c r="K911" s="62" t="s">
        <v>373</v>
      </c>
      <c r="L911" s="62" t="s">
        <v>453</v>
      </c>
      <c r="M911" s="62" t="s">
        <v>454</v>
      </c>
      <c r="N911" s="62" t="s">
        <v>373</v>
      </c>
      <c r="O911" s="62" t="s">
        <v>463</v>
      </c>
      <c r="P911" s="81">
        <v>40974</v>
      </c>
      <c r="Q911" s="62" t="s">
        <v>154</v>
      </c>
      <c r="R911" s="62" t="s">
        <v>626</v>
      </c>
      <c r="S911" s="62" t="s">
        <v>627</v>
      </c>
      <c r="T911" s="81">
        <v>45078</v>
      </c>
      <c r="U911" s="81">
        <v>45107</v>
      </c>
      <c r="V911" s="62" t="s">
        <v>261</v>
      </c>
      <c r="W911" s="80">
        <v>0.05</v>
      </c>
      <c r="X911" s="82">
        <v>12</v>
      </c>
    </row>
    <row r="912" spans="1:24" s="1" customFormat="1">
      <c r="A912" s="62" t="s">
        <v>593</v>
      </c>
      <c r="B912" s="62" t="s">
        <v>605</v>
      </c>
      <c r="C912" s="62" t="s">
        <v>594</v>
      </c>
      <c r="D912" s="62" t="s">
        <v>595</v>
      </c>
      <c r="E912" s="62" t="s">
        <v>422</v>
      </c>
      <c r="F912" s="62" t="s">
        <v>659</v>
      </c>
      <c r="G912" s="62" t="s">
        <v>399</v>
      </c>
      <c r="H912" s="62" t="s">
        <v>398</v>
      </c>
      <c r="I912" s="62" t="s">
        <v>378</v>
      </c>
      <c r="J912" s="62" t="s">
        <v>653</v>
      </c>
      <c r="K912" s="62" t="s">
        <v>373</v>
      </c>
      <c r="L912" s="62" t="s">
        <v>453</v>
      </c>
      <c r="M912" s="62" t="s">
        <v>454</v>
      </c>
      <c r="N912" s="62" t="s">
        <v>373</v>
      </c>
      <c r="O912" s="62" t="s">
        <v>463</v>
      </c>
      <c r="P912" s="81">
        <v>40974</v>
      </c>
      <c r="Q912" s="62" t="s">
        <v>154</v>
      </c>
      <c r="R912" s="62" t="s">
        <v>626</v>
      </c>
      <c r="S912" s="62" t="s">
        <v>627</v>
      </c>
      <c r="T912" s="81">
        <v>45047</v>
      </c>
      <c r="U912" s="81">
        <v>45077</v>
      </c>
      <c r="V912" s="62" t="s">
        <v>261</v>
      </c>
      <c r="W912" s="80">
        <v>0</v>
      </c>
      <c r="X912" s="82">
        <v>4</v>
      </c>
    </row>
    <row r="913" spans="1:24" s="1" customFormat="1">
      <c r="A913" s="62" t="s">
        <v>593</v>
      </c>
      <c r="B913" s="62" t="s">
        <v>605</v>
      </c>
      <c r="C913" s="62" t="s">
        <v>594</v>
      </c>
      <c r="D913" s="62" t="s">
        <v>595</v>
      </c>
      <c r="E913" s="62" t="s">
        <v>422</v>
      </c>
      <c r="F913" s="62" t="s">
        <v>659</v>
      </c>
      <c r="G913" s="62" t="s">
        <v>399</v>
      </c>
      <c r="H913" s="62" t="s">
        <v>398</v>
      </c>
      <c r="I913" s="62" t="s">
        <v>378</v>
      </c>
      <c r="J913" s="62" t="s">
        <v>653</v>
      </c>
      <c r="K913" s="62" t="s">
        <v>373</v>
      </c>
      <c r="L913" s="62" t="s">
        <v>453</v>
      </c>
      <c r="M913" s="62" t="s">
        <v>454</v>
      </c>
      <c r="N913" s="62" t="s">
        <v>373</v>
      </c>
      <c r="O913" s="62" t="s">
        <v>463</v>
      </c>
      <c r="P913" s="81">
        <v>40974</v>
      </c>
      <c r="Q913" s="62" t="s">
        <v>154</v>
      </c>
      <c r="R913" s="62" t="s">
        <v>626</v>
      </c>
      <c r="S913" s="62" t="s">
        <v>627</v>
      </c>
      <c r="T913" s="81">
        <v>45017</v>
      </c>
      <c r="U913" s="81">
        <v>45046</v>
      </c>
      <c r="V913" s="62" t="s">
        <v>261</v>
      </c>
      <c r="W913" s="80">
        <v>0.14000000000000001</v>
      </c>
      <c r="X913" s="82">
        <v>16</v>
      </c>
    </row>
    <row r="914" spans="1:24" s="1" customFormat="1">
      <c r="A914" s="62" t="s">
        <v>593</v>
      </c>
      <c r="B914" s="62" t="s">
        <v>605</v>
      </c>
      <c r="C914" s="62" t="s">
        <v>594</v>
      </c>
      <c r="D914" s="62" t="s">
        <v>595</v>
      </c>
      <c r="E914" s="62" t="s">
        <v>422</v>
      </c>
      <c r="F914" s="62" t="s">
        <v>659</v>
      </c>
      <c r="G914" s="62" t="s">
        <v>399</v>
      </c>
      <c r="H914" s="62" t="s">
        <v>398</v>
      </c>
      <c r="I914" s="62" t="s">
        <v>378</v>
      </c>
      <c r="J914" s="62" t="s">
        <v>653</v>
      </c>
      <c r="K914" s="62" t="s">
        <v>373</v>
      </c>
      <c r="L914" s="62" t="s">
        <v>453</v>
      </c>
      <c r="M914" s="62" t="s">
        <v>454</v>
      </c>
      <c r="N914" s="62" t="s">
        <v>373</v>
      </c>
      <c r="O914" s="62" t="s">
        <v>464</v>
      </c>
      <c r="P914" s="81">
        <v>40974</v>
      </c>
      <c r="Q914" s="62" t="s">
        <v>155</v>
      </c>
      <c r="R914" s="62" t="s">
        <v>626</v>
      </c>
      <c r="S914" s="62" t="s">
        <v>627</v>
      </c>
      <c r="T914" s="81">
        <v>45200</v>
      </c>
      <c r="U914" s="81">
        <v>45230</v>
      </c>
      <c r="V914" s="62" t="s">
        <v>261</v>
      </c>
      <c r="W914" s="80">
        <v>0.09</v>
      </c>
      <c r="X914" s="82">
        <v>8</v>
      </c>
    </row>
    <row r="915" spans="1:24" s="1" customFormat="1">
      <c r="A915" s="62" t="s">
        <v>593</v>
      </c>
      <c r="B915" s="62" t="s">
        <v>605</v>
      </c>
      <c r="C915" s="62" t="s">
        <v>594</v>
      </c>
      <c r="D915" s="62" t="s">
        <v>595</v>
      </c>
      <c r="E915" s="62" t="s">
        <v>422</v>
      </c>
      <c r="F915" s="62" t="s">
        <v>659</v>
      </c>
      <c r="G915" s="62" t="s">
        <v>399</v>
      </c>
      <c r="H915" s="62" t="s">
        <v>398</v>
      </c>
      <c r="I915" s="62" t="s">
        <v>378</v>
      </c>
      <c r="J915" s="62" t="s">
        <v>653</v>
      </c>
      <c r="K915" s="62" t="s">
        <v>373</v>
      </c>
      <c r="L915" s="62" t="s">
        <v>453</v>
      </c>
      <c r="M915" s="62" t="s">
        <v>454</v>
      </c>
      <c r="N915" s="62" t="s">
        <v>373</v>
      </c>
      <c r="O915" s="62" t="s">
        <v>464</v>
      </c>
      <c r="P915" s="81">
        <v>40974</v>
      </c>
      <c r="Q915" s="62" t="s">
        <v>155</v>
      </c>
      <c r="R915" s="62" t="s">
        <v>626</v>
      </c>
      <c r="S915" s="62" t="s">
        <v>627</v>
      </c>
      <c r="T915" s="81">
        <v>45078</v>
      </c>
      <c r="U915" s="81">
        <v>45107</v>
      </c>
      <c r="V915" s="62" t="s">
        <v>261</v>
      </c>
      <c r="W915" s="80">
        <v>0</v>
      </c>
      <c r="X915" s="82">
        <v>3</v>
      </c>
    </row>
    <row r="916" spans="1:24" s="1" customFormat="1">
      <c r="A916" s="62" t="s">
        <v>593</v>
      </c>
      <c r="B916" s="62" t="s">
        <v>605</v>
      </c>
      <c r="C916" s="62" t="s">
        <v>594</v>
      </c>
      <c r="D916" s="62" t="s">
        <v>595</v>
      </c>
      <c r="E916" s="62" t="s">
        <v>422</v>
      </c>
      <c r="F916" s="62" t="s">
        <v>659</v>
      </c>
      <c r="G916" s="62" t="s">
        <v>399</v>
      </c>
      <c r="H916" s="62" t="s">
        <v>398</v>
      </c>
      <c r="I916" s="62" t="s">
        <v>378</v>
      </c>
      <c r="J916" s="62" t="s">
        <v>653</v>
      </c>
      <c r="K916" s="62" t="s">
        <v>373</v>
      </c>
      <c r="L916" s="62" t="s">
        <v>453</v>
      </c>
      <c r="M916" s="62" t="s">
        <v>454</v>
      </c>
      <c r="N916" s="62" t="s">
        <v>373</v>
      </c>
      <c r="O916" s="62" t="s">
        <v>464</v>
      </c>
      <c r="P916" s="81">
        <v>40974</v>
      </c>
      <c r="Q916" s="62" t="s">
        <v>155</v>
      </c>
      <c r="R916" s="62" t="s">
        <v>626</v>
      </c>
      <c r="S916" s="62" t="s">
        <v>627</v>
      </c>
      <c r="T916" s="81">
        <v>45047</v>
      </c>
      <c r="U916" s="81">
        <v>45077</v>
      </c>
      <c r="V916" s="62" t="s">
        <v>261</v>
      </c>
      <c r="W916" s="80">
        <v>0</v>
      </c>
      <c r="X916" s="82">
        <v>1</v>
      </c>
    </row>
    <row r="917" spans="1:24" s="1" customFormat="1">
      <c r="A917" s="62" t="s">
        <v>593</v>
      </c>
      <c r="B917" s="62" t="s">
        <v>605</v>
      </c>
      <c r="C917" s="62" t="s">
        <v>594</v>
      </c>
      <c r="D917" s="62" t="s">
        <v>595</v>
      </c>
      <c r="E917" s="62" t="s">
        <v>422</v>
      </c>
      <c r="F917" s="62" t="s">
        <v>659</v>
      </c>
      <c r="G917" s="62" t="s">
        <v>399</v>
      </c>
      <c r="H917" s="62" t="s">
        <v>398</v>
      </c>
      <c r="I917" s="62" t="s">
        <v>378</v>
      </c>
      <c r="J917" s="62" t="s">
        <v>653</v>
      </c>
      <c r="K917" s="62" t="s">
        <v>373</v>
      </c>
      <c r="L917" s="62" t="s">
        <v>453</v>
      </c>
      <c r="M917" s="62" t="s">
        <v>454</v>
      </c>
      <c r="N917" s="62" t="s">
        <v>373</v>
      </c>
      <c r="O917" s="62" t="s">
        <v>464</v>
      </c>
      <c r="P917" s="81">
        <v>40974</v>
      </c>
      <c r="Q917" s="62" t="s">
        <v>155</v>
      </c>
      <c r="R917" s="62" t="s">
        <v>626</v>
      </c>
      <c r="S917" s="62" t="s">
        <v>627</v>
      </c>
      <c r="T917" s="81">
        <v>45017</v>
      </c>
      <c r="U917" s="81">
        <v>45046</v>
      </c>
      <c r="V917" s="62" t="s">
        <v>261</v>
      </c>
      <c r="W917" s="80">
        <v>0</v>
      </c>
      <c r="X917" s="82">
        <v>2</v>
      </c>
    </row>
    <row r="918" spans="1:24" s="1" customFormat="1">
      <c r="A918" s="62" t="s">
        <v>593</v>
      </c>
      <c r="B918" s="62" t="s">
        <v>605</v>
      </c>
      <c r="C918" s="62" t="s">
        <v>594</v>
      </c>
      <c r="D918" s="62" t="s">
        <v>595</v>
      </c>
      <c r="E918" s="62" t="s">
        <v>423</v>
      </c>
      <c r="F918" s="62" t="s">
        <v>164</v>
      </c>
      <c r="G918" s="62" t="s">
        <v>424</v>
      </c>
      <c r="H918" s="62" t="s">
        <v>625</v>
      </c>
      <c r="I918" s="62" t="s">
        <v>378</v>
      </c>
      <c r="J918" s="62" t="s">
        <v>653</v>
      </c>
      <c r="K918" s="62" t="s">
        <v>52</v>
      </c>
      <c r="L918" s="62" t="s">
        <v>441</v>
      </c>
      <c r="M918" s="62" t="s">
        <v>442</v>
      </c>
      <c r="N918" s="62" t="s">
        <v>52</v>
      </c>
      <c r="O918" s="62" t="s">
        <v>443</v>
      </c>
      <c r="P918" s="81">
        <v>40603</v>
      </c>
      <c r="Q918" s="62" t="s">
        <v>102</v>
      </c>
      <c r="R918" s="62" t="s">
        <v>626</v>
      </c>
      <c r="S918" s="62" t="s">
        <v>627</v>
      </c>
      <c r="T918" s="81">
        <v>45231</v>
      </c>
      <c r="U918" s="81">
        <v>45260</v>
      </c>
      <c r="V918" s="62" t="s">
        <v>193</v>
      </c>
      <c r="W918" s="80">
        <v>0</v>
      </c>
      <c r="X918" s="82">
        <v>1</v>
      </c>
    </row>
    <row r="919" spans="1:24" s="1" customFormat="1">
      <c r="A919" s="62" t="s">
        <v>593</v>
      </c>
      <c r="B919" s="62" t="s">
        <v>605</v>
      </c>
      <c r="C919" s="62" t="s">
        <v>594</v>
      </c>
      <c r="D919" s="62" t="s">
        <v>595</v>
      </c>
      <c r="E919" s="62" t="s">
        <v>423</v>
      </c>
      <c r="F919" s="62" t="s">
        <v>164</v>
      </c>
      <c r="G919" s="62" t="s">
        <v>424</v>
      </c>
      <c r="H919" s="62" t="s">
        <v>625</v>
      </c>
      <c r="I919" s="62" t="s">
        <v>378</v>
      </c>
      <c r="J919" s="62" t="s">
        <v>653</v>
      </c>
      <c r="K919" s="62" t="s">
        <v>52</v>
      </c>
      <c r="L919" s="62" t="s">
        <v>441</v>
      </c>
      <c r="M919" s="62" t="s">
        <v>442</v>
      </c>
      <c r="N919" s="62" t="s">
        <v>52</v>
      </c>
      <c r="O919" s="62" t="s">
        <v>444</v>
      </c>
      <c r="P919" s="81">
        <v>40603</v>
      </c>
      <c r="Q919" s="62" t="s">
        <v>103</v>
      </c>
      <c r="R919" s="62" t="s">
        <v>626</v>
      </c>
      <c r="S919" s="62" t="s">
        <v>627</v>
      </c>
      <c r="T919" s="81">
        <v>45170</v>
      </c>
      <c r="U919" s="81">
        <v>45199</v>
      </c>
      <c r="V919" s="62" t="s">
        <v>425</v>
      </c>
      <c r="W919" s="80">
        <v>0</v>
      </c>
      <c r="X919" s="82">
        <v>1</v>
      </c>
    </row>
    <row r="920" spans="1:24" s="1" customFormat="1">
      <c r="A920" s="62" t="s">
        <v>593</v>
      </c>
      <c r="B920" s="62" t="s">
        <v>605</v>
      </c>
      <c r="C920" s="62" t="s">
        <v>594</v>
      </c>
      <c r="D920" s="62" t="s">
        <v>595</v>
      </c>
      <c r="E920" s="62" t="s">
        <v>423</v>
      </c>
      <c r="F920" s="62" t="s">
        <v>164</v>
      </c>
      <c r="G920" s="62" t="s">
        <v>424</v>
      </c>
      <c r="H920" s="62" t="s">
        <v>625</v>
      </c>
      <c r="I920" s="62" t="s">
        <v>378</v>
      </c>
      <c r="J920" s="62" t="s">
        <v>653</v>
      </c>
      <c r="K920" s="62" t="s">
        <v>373</v>
      </c>
      <c r="L920" s="62" t="s">
        <v>453</v>
      </c>
      <c r="M920" s="62" t="s">
        <v>454</v>
      </c>
      <c r="N920" s="62" t="s">
        <v>373</v>
      </c>
      <c r="O920" s="62" t="s">
        <v>464</v>
      </c>
      <c r="P920" s="81">
        <v>40974</v>
      </c>
      <c r="Q920" s="62" t="s">
        <v>155</v>
      </c>
      <c r="R920" s="62" t="s">
        <v>626</v>
      </c>
      <c r="S920" s="62" t="s">
        <v>627</v>
      </c>
      <c r="T920" s="81">
        <v>45139</v>
      </c>
      <c r="U920" s="81">
        <v>45169</v>
      </c>
      <c r="V920" s="62" t="s">
        <v>425</v>
      </c>
      <c r="W920" s="80">
        <v>7.0000000000000007E-2</v>
      </c>
      <c r="X920" s="82">
        <v>8</v>
      </c>
    </row>
    <row r="921" spans="1:24" s="1" customFormat="1">
      <c r="A921" s="62" t="s">
        <v>593</v>
      </c>
      <c r="B921" s="62" t="s">
        <v>605</v>
      </c>
      <c r="C921" s="62" t="s">
        <v>594</v>
      </c>
      <c r="D921" s="62" t="s">
        <v>595</v>
      </c>
      <c r="E921" s="62" t="s">
        <v>423</v>
      </c>
      <c r="F921" s="62" t="s">
        <v>164</v>
      </c>
      <c r="G921" s="62" t="s">
        <v>424</v>
      </c>
      <c r="H921" s="62" t="s">
        <v>625</v>
      </c>
      <c r="I921" s="62" t="s">
        <v>378</v>
      </c>
      <c r="J921" s="62" t="s">
        <v>653</v>
      </c>
      <c r="K921" s="62" t="s">
        <v>373</v>
      </c>
      <c r="L921" s="62" t="s">
        <v>453</v>
      </c>
      <c r="M921" s="62" t="s">
        <v>454</v>
      </c>
      <c r="N921" s="62" t="s">
        <v>373</v>
      </c>
      <c r="O921" s="62" t="s">
        <v>464</v>
      </c>
      <c r="P921" s="81">
        <v>40974</v>
      </c>
      <c r="Q921" s="62" t="s">
        <v>155</v>
      </c>
      <c r="R921" s="62" t="s">
        <v>626</v>
      </c>
      <c r="S921" s="62" t="s">
        <v>627</v>
      </c>
      <c r="T921" s="81">
        <v>45108</v>
      </c>
      <c r="U921" s="81">
        <v>45138</v>
      </c>
      <c r="V921" s="62" t="s">
        <v>425</v>
      </c>
      <c r="W921" s="80">
        <v>0.01</v>
      </c>
      <c r="X921" s="82">
        <v>2</v>
      </c>
    </row>
    <row r="922" spans="1:24" s="1" customFormat="1">
      <c r="A922" s="62" t="s">
        <v>593</v>
      </c>
      <c r="B922" s="62" t="s">
        <v>605</v>
      </c>
      <c r="C922" s="62" t="s">
        <v>593</v>
      </c>
      <c r="D922" s="62" t="s">
        <v>605</v>
      </c>
      <c r="E922" s="62" t="s">
        <v>377</v>
      </c>
      <c r="F922" s="62" t="s">
        <v>218</v>
      </c>
      <c r="G922" s="62" t="s">
        <v>377</v>
      </c>
      <c r="H922" s="62" t="s">
        <v>621</v>
      </c>
      <c r="I922" s="62" t="s">
        <v>378</v>
      </c>
      <c r="J922" s="62" t="s">
        <v>653</v>
      </c>
      <c r="K922" s="62" t="s">
        <v>53</v>
      </c>
      <c r="L922" s="62" t="s">
        <v>490</v>
      </c>
      <c r="M922" s="62" t="s">
        <v>491</v>
      </c>
      <c r="N922" s="62" t="s">
        <v>53</v>
      </c>
      <c r="O922" s="62" t="s">
        <v>490</v>
      </c>
      <c r="P922" s="81">
        <v>42128</v>
      </c>
      <c r="Q922" s="62" t="s">
        <v>115</v>
      </c>
      <c r="R922" s="62" t="s">
        <v>626</v>
      </c>
      <c r="S922" s="62" t="s">
        <v>627</v>
      </c>
      <c r="T922" s="81">
        <v>45231</v>
      </c>
      <c r="U922" s="81">
        <v>45260</v>
      </c>
      <c r="V922" s="62" t="s">
        <v>192</v>
      </c>
      <c r="W922" s="80">
        <v>0.08</v>
      </c>
      <c r="X922" s="82">
        <v>27</v>
      </c>
    </row>
    <row r="923" spans="1:24" s="1" customFormat="1">
      <c r="A923" s="62" t="s">
        <v>593</v>
      </c>
      <c r="B923" s="62" t="s">
        <v>605</v>
      </c>
      <c r="C923" s="62" t="s">
        <v>593</v>
      </c>
      <c r="D923" s="62" t="s">
        <v>605</v>
      </c>
      <c r="E923" s="62" t="s">
        <v>377</v>
      </c>
      <c r="F923" s="62" t="s">
        <v>218</v>
      </c>
      <c r="G923" s="62" t="s">
        <v>377</v>
      </c>
      <c r="H923" s="62" t="s">
        <v>621</v>
      </c>
      <c r="I923" s="62" t="s">
        <v>378</v>
      </c>
      <c r="J923" s="62" t="s">
        <v>653</v>
      </c>
      <c r="K923" s="62" t="s">
        <v>53</v>
      </c>
      <c r="L923" s="62" t="s">
        <v>490</v>
      </c>
      <c r="M923" s="62" t="s">
        <v>491</v>
      </c>
      <c r="N923" s="62" t="s">
        <v>53</v>
      </c>
      <c r="O923" s="62" t="s">
        <v>490</v>
      </c>
      <c r="P923" s="81">
        <v>42128</v>
      </c>
      <c r="Q923" s="62" t="s">
        <v>115</v>
      </c>
      <c r="R923" s="62" t="s">
        <v>626</v>
      </c>
      <c r="S923" s="62" t="s">
        <v>627</v>
      </c>
      <c r="T923" s="81">
        <v>45231</v>
      </c>
      <c r="U923" s="81">
        <v>45260</v>
      </c>
      <c r="V923" s="62" t="s">
        <v>193</v>
      </c>
      <c r="W923" s="80">
        <v>0</v>
      </c>
      <c r="X923" s="82">
        <v>8</v>
      </c>
    </row>
    <row r="924" spans="1:24" s="1" customFormat="1">
      <c r="A924" s="62" t="s">
        <v>593</v>
      </c>
      <c r="B924" s="62" t="s">
        <v>605</v>
      </c>
      <c r="C924" s="62" t="s">
        <v>593</v>
      </c>
      <c r="D924" s="62" t="s">
        <v>605</v>
      </c>
      <c r="E924" s="62" t="s">
        <v>377</v>
      </c>
      <c r="F924" s="62" t="s">
        <v>218</v>
      </c>
      <c r="G924" s="62" t="s">
        <v>377</v>
      </c>
      <c r="H924" s="62" t="s">
        <v>621</v>
      </c>
      <c r="I924" s="62" t="s">
        <v>378</v>
      </c>
      <c r="J924" s="62" t="s">
        <v>653</v>
      </c>
      <c r="K924" s="62" t="s">
        <v>53</v>
      </c>
      <c r="L924" s="62" t="s">
        <v>492</v>
      </c>
      <c r="M924" s="62" t="s">
        <v>493</v>
      </c>
      <c r="N924" s="62" t="s">
        <v>53</v>
      </c>
      <c r="O924" s="62" t="s">
        <v>492</v>
      </c>
      <c r="P924" s="81">
        <v>42251</v>
      </c>
      <c r="Q924" s="62" t="s">
        <v>159</v>
      </c>
      <c r="R924" s="62" t="s">
        <v>630</v>
      </c>
      <c r="S924" s="62" t="s">
        <v>631</v>
      </c>
      <c r="T924" s="81">
        <v>45231</v>
      </c>
      <c r="U924" s="81">
        <v>45260</v>
      </c>
      <c r="V924" s="62" t="s">
        <v>192</v>
      </c>
      <c r="W924" s="80">
        <v>0.01</v>
      </c>
      <c r="X924" s="82">
        <v>4</v>
      </c>
    </row>
    <row r="925" spans="1:24" s="1" customFormat="1">
      <c r="A925" s="62" t="s">
        <v>593</v>
      </c>
      <c r="B925" s="62" t="s">
        <v>605</v>
      </c>
      <c r="C925" s="62" t="s">
        <v>593</v>
      </c>
      <c r="D925" s="62" t="s">
        <v>605</v>
      </c>
      <c r="E925" s="62" t="s">
        <v>377</v>
      </c>
      <c r="F925" s="62" t="s">
        <v>218</v>
      </c>
      <c r="G925" s="62" t="s">
        <v>377</v>
      </c>
      <c r="H925" s="62" t="s">
        <v>621</v>
      </c>
      <c r="I925" s="62" t="s">
        <v>378</v>
      </c>
      <c r="J925" s="62" t="s">
        <v>653</v>
      </c>
      <c r="K925" s="62" t="s">
        <v>53</v>
      </c>
      <c r="L925" s="62" t="s">
        <v>492</v>
      </c>
      <c r="M925" s="62" t="s">
        <v>493</v>
      </c>
      <c r="N925" s="62" t="s">
        <v>53</v>
      </c>
      <c r="O925" s="62" t="s">
        <v>492</v>
      </c>
      <c r="P925" s="81">
        <v>42251</v>
      </c>
      <c r="Q925" s="62" t="s">
        <v>159</v>
      </c>
      <c r="R925" s="62" t="s">
        <v>630</v>
      </c>
      <c r="S925" s="62" t="s">
        <v>631</v>
      </c>
      <c r="T925" s="81">
        <v>45200</v>
      </c>
      <c r="U925" s="81">
        <v>45230</v>
      </c>
      <c r="V925" s="62" t="s">
        <v>226</v>
      </c>
      <c r="W925" s="80">
        <v>0</v>
      </c>
      <c r="X925" s="82">
        <v>6</v>
      </c>
    </row>
    <row r="926" spans="1:24" s="1" customFormat="1">
      <c r="A926" s="62" t="s">
        <v>593</v>
      </c>
      <c r="B926" s="62" t="s">
        <v>605</v>
      </c>
      <c r="C926" s="62" t="s">
        <v>593</v>
      </c>
      <c r="D926" s="62" t="s">
        <v>605</v>
      </c>
      <c r="E926" s="62" t="s">
        <v>377</v>
      </c>
      <c r="F926" s="62" t="s">
        <v>218</v>
      </c>
      <c r="G926" s="62" t="s">
        <v>377</v>
      </c>
      <c r="H926" s="62" t="s">
        <v>621</v>
      </c>
      <c r="I926" s="62" t="s">
        <v>378</v>
      </c>
      <c r="J926" s="62" t="s">
        <v>653</v>
      </c>
      <c r="K926" s="62" t="s">
        <v>53</v>
      </c>
      <c r="L926" s="62" t="s">
        <v>494</v>
      </c>
      <c r="M926" s="62" t="s">
        <v>495</v>
      </c>
      <c r="N926" s="62" t="s">
        <v>53</v>
      </c>
      <c r="O926" s="62" t="s">
        <v>494</v>
      </c>
      <c r="P926" s="81">
        <v>42128</v>
      </c>
      <c r="Q926" s="62" t="s">
        <v>87</v>
      </c>
      <c r="R926" s="62" t="s">
        <v>626</v>
      </c>
      <c r="S926" s="62" t="s">
        <v>627</v>
      </c>
      <c r="T926" s="81">
        <v>45200</v>
      </c>
      <c r="U926" s="81">
        <v>45230</v>
      </c>
      <c r="V926" s="62" t="s">
        <v>381</v>
      </c>
      <c r="W926" s="80">
        <v>0</v>
      </c>
      <c r="X926" s="82">
        <v>3</v>
      </c>
    </row>
    <row r="927" spans="1:24" s="1" customFormat="1">
      <c r="A927" s="62" t="s">
        <v>593</v>
      </c>
      <c r="B927" s="62" t="s">
        <v>605</v>
      </c>
      <c r="C927" s="62" t="s">
        <v>593</v>
      </c>
      <c r="D927" s="62" t="s">
        <v>605</v>
      </c>
      <c r="E927" s="62" t="s">
        <v>377</v>
      </c>
      <c r="F927" s="62" t="s">
        <v>218</v>
      </c>
      <c r="G927" s="62" t="s">
        <v>377</v>
      </c>
      <c r="H927" s="62" t="s">
        <v>621</v>
      </c>
      <c r="I927" s="62" t="s">
        <v>378</v>
      </c>
      <c r="J927" s="62" t="s">
        <v>653</v>
      </c>
      <c r="K927" s="62" t="s">
        <v>446</v>
      </c>
      <c r="L927" s="62" t="s">
        <v>496</v>
      </c>
      <c r="M927" s="62" t="s">
        <v>497</v>
      </c>
      <c r="N927" s="62" t="s">
        <v>446</v>
      </c>
      <c r="O927" s="62" t="s">
        <v>520</v>
      </c>
      <c r="P927" s="81">
        <v>40337</v>
      </c>
      <c r="Q927" s="62" t="s">
        <v>131</v>
      </c>
      <c r="R927" s="62" t="s">
        <v>626</v>
      </c>
      <c r="S927" s="62" t="s">
        <v>627</v>
      </c>
      <c r="T927" s="81">
        <v>45231</v>
      </c>
      <c r="U927" s="81">
        <v>45260</v>
      </c>
      <c r="V927" s="62" t="s">
        <v>192</v>
      </c>
      <c r="W927" s="80">
        <v>0.01</v>
      </c>
      <c r="X927" s="82">
        <v>3</v>
      </c>
    </row>
    <row r="928" spans="1:24" s="1" customFormat="1">
      <c r="A928" s="62" t="s">
        <v>593</v>
      </c>
      <c r="B928" s="62" t="s">
        <v>605</v>
      </c>
      <c r="C928" s="62" t="s">
        <v>593</v>
      </c>
      <c r="D928" s="62" t="s">
        <v>605</v>
      </c>
      <c r="E928" s="62" t="s">
        <v>377</v>
      </c>
      <c r="F928" s="62" t="s">
        <v>218</v>
      </c>
      <c r="G928" s="62" t="s">
        <v>377</v>
      </c>
      <c r="H928" s="62" t="s">
        <v>621</v>
      </c>
      <c r="I928" s="62" t="s">
        <v>378</v>
      </c>
      <c r="J928" s="62" t="s">
        <v>653</v>
      </c>
      <c r="K928" s="62" t="s">
        <v>446</v>
      </c>
      <c r="L928" s="62" t="s">
        <v>496</v>
      </c>
      <c r="M928" s="62" t="s">
        <v>497</v>
      </c>
      <c r="N928" s="62" t="s">
        <v>446</v>
      </c>
      <c r="O928" s="62" t="s">
        <v>498</v>
      </c>
      <c r="P928" s="81">
        <v>40337</v>
      </c>
      <c r="Q928" s="62" t="s">
        <v>132</v>
      </c>
      <c r="R928" s="62" t="s">
        <v>626</v>
      </c>
      <c r="S928" s="62" t="s">
        <v>627</v>
      </c>
      <c r="T928" s="81">
        <v>45231</v>
      </c>
      <c r="U928" s="81">
        <v>45260</v>
      </c>
      <c r="V928" s="62" t="s">
        <v>192</v>
      </c>
      <c r="W928" s="80">
        <v>0.02</v>
      </c>
      <c r="X928" s="82">
        <v>8</v>
      </c>
    </row>
    <row r="929" spans="1:24" s="1" customFormat="1">
      <c r="A929" s="62" t="s">
        <v>593</v>
      </c>
      <c r="B929" s="62" t="s">
        <v>605</v>
      </c>
      <c r="C929" s="62" t="s">
        <v>593</v>
      </c>
      <c r="D929" s="62" t="s">
        <v>605</v>
      </c>
      <c r="E929" s="62" t="s">
        <v>377</v>
      </c>
      <c r="F929" s="62" t="s">
        <v>218</v>
      </c>
      <c r="G929" s="62" t="s">
        <v>377</v>
      </c>
      <c r="H929" s="62" t="s">
        <v>621</v>
      </c>
      <c r="I929" s="62" t="s">
        <v>378</v>
      </c>
      <c r="J929" s="62" t="s">
        <v>653</v>
      </c>
      <c r="K929" s="62" t="s">
        <v>446</v>
      </c>
      <c r="L929" s="62" t="s">
        <v>496</v>
      </c>
      <c r="M929" s="62" t="s">
        <v>497</v>
      </c>
      <c r="N929" s="62" t="s">
        <v>446</v>
      </c>
      <c r="O929" s="62" t="s">
        <v>498</v>
      </c>
      <c r="P929" s="81">
        <v>40337</v>
      </c>
      <c r="Q929" s="62" t="s">
        <v>132</v>
      </c>
      <c r="R929" s="62" t="s">
        <v>626</v>
      </c>
      <c r="S929" s="62" t="s">
        <v>627</v>
      </c>
      <c r="T929" s="81">
        <v>45231</v>
      </c>
      <c r="U929" s="81">
        <v>45260</v>
      </c>
      <c r="V929" s="62" t="s">
        <v>193</v>
      </c>
      <c r="W929" s="80">
        <v>0</v>
      </c>
      <c r="X929" s="82">
        <v>1</v>
      </c>
    </row>
    <row r="930" spans="1:24" s="1" customFormat="1">
      <c r="A930" s="62" t="s">
        <v>593</v>
      </c>
      <c r="B930" s="62" t="s">
        <v>605</v>
      </c>
      <c r="C930" s="62" t="s">
        <v>593</v>
      </c>
      <c r="D930" s="62" t="s">
        <v>605</v>
      </c>
      <c r="E930" s="62" t="s">
        <v>377</v>
      </c>
      <c r="F930" s="62" t="s">
        <v>218</v>
      </c>
      <c r="G930" s="62" t="s">
        <v>377</v>
      </c>
      <c r="H930" s="62" t="s">
        <v>621</v>
      </c>
      <c r="I930" s="62" t="s">
        <v>378</v>
      </c>
      <c r="J930" s="62" t="s">
        <v>653</v>
      </c>
      <c r="K930" s="62" t="s">
        <v>446</v>
      </c>
      <c r="L930" s="62" t="s">
        <v>496</v>
      </c>
      <c r="M930" s="62" t="s">
        <v>497</v>
      </c>
      <c r="N930" s="62" t="s">
        <v>446</v>
      </c>
      <c r="O930" s="62" t="s">
        <v>498</v>
      </c>
      <c r="P930" s="81">
        <v>40337</v>
      </c>
      <c r="Q930" s="62" t="s">
        <v>132</v>
      </c>
      <c r="R930" s="62" t="s">
        <v>626</v>
      </c>
      <c r="S930" s="62" t="s">
        <v>627</v>
      </c>
      <c r="T930" s="81">
        <v>45200</v>
      </c>
      <c r="U930" s="81">
        <v>45230</v>
      </c>
      <c r="V930" s="62" t="s">
        <v>226</v>
      </c>
      <c r="W930" s="80">
        <v>0</v>
      </c>
      <c r="X930" s="82">
        <v>10</v>
      </c>
    </row>
    <row r="931" spans="1:24" s="1" customFormat="1">
      <c r="A931" s="62" t="s">
        <v>593</v>
      </c>
      <c r="B931" s="62" t="s">
        <v>605</v>
      </c>
      <c r="C931" s="62" t="s">
        <v>593</v>
      </c>
      <c r="D931" s="62" t="s">
        <v>605</v>
      </c>
      <c r="E931" s="62" t="s">
        <v>377</v>
      </c>
      <c r="F931" s="62" t="s">
        <v>218</v>
      </c>
      <c r="G931" s="62" t="s">
        <v>377</v>
      </c>
      <c r="H931" s="62" t="s">
        <v>621</v>
      </c>
      <c r="I931" s="62" t="s">
        <v>378</v>
      </c>
      <c r="J931" s="62" t="s">
        <v>653</v>
      </c>
      <c r="K931" s="62" t="s">
        <v>446</v>
      </c>
      <c r="L931" s="62" t="s">
        <v>496</v>
      </c>
      <c r="M931" s="62" t="s">
        <v>497</v>
      </c>
      <c r="N931" s="62" t="s">
        <v>446</v>
      </c>
      <c r="O931" s="62" t="s">
        <v>521</v>
      </c>
      <c r="P931" s="81">
        <v>40337</v>
      </c>
      <c r="Q931" s="62" t="s">
        <v>133</v>
      </c>
      <c r="R931" s="62" t="s">
        <v>626</v>
      </c>
      <c r="S931" s="62" t="s">
        <v>627</v>
      </c>
      <c r="T931" s="81">
        <v>45231</v>
      </c>
      <c r="U931" s="81">
        <v>45260</v>
      </c>
      <c r="V931" s="62" t="s">
        <v>192</v>
      </c>
      <c r="W931" s="80">
        <v>0.01</v>
      </c>
      <c r="X931" s="82">
        <v>3</v>
      </c>
    </row>
    <row r="932" spans="1:24" s="1" customFormat="1">
      <c r="A932" s="62" t="s">
        <v>593</v>
      </c>
      <c r="B932" s="62" t="s">
        <v>605</v>
      </c>
      <c r="C932" s="62" t="s">
        <v>593</v>
      </c>
      <c r="D932" s="62" t="s">
        <v>605</v>
      </c>
      <c r="E932" s="62" t="s">
        <v>377</v>
      </c>
      <c r="F932" s="62" t="s">
        <v>218</v>
      </c>
      <c r="G932" s="62" t="s">
        <v>377</v>
      </c>
      <c r="H932" s="62" t="s">
        <v>621</v>
      </c>
      <c r="I932" s="62" t="s">
        <v>378</v>
      </c>
      <c r="J932" s="62" t="s">
        <v>653</v>
      </c>
      <c r="K932" s="62" t="s">
        <v>446</v>
      </c>
      <c r="L932" s="62" t="s">
        <v>496</v>
      </c>
      <c r="M932" s="62" t="s">
        <v>497</v>
      </c>
      <c r="N932" s="62" t="s">
        <v>446</v>
      </c>
      <c r="O932" s="62" t="s">
        <v>499</v>
      </c>
      <c r="P932" s="81">
        <v>40337</v>
      </c>
      <c r="Q932" s="62" t="s">
        <v>134</v>
      </c>
      <c r="R932" s="62" t="s">
        <v>626</v>
      </c>
      <c r="S932" s="62" t="s">
        <v>627</v>
      </c>
      <c r="T932" s="81">
        <v>45231</v>
      </c>
      <c r="U932" s="81">
        <v>45260</v>
      </c>
      <c r="V932" s="62" t="s">
        <v>192</v>
      </c>
      <c r="W932" s="80">
        <v>0.01</v>
      </c>
      <c r="X932" s="82">
        <v>3</v>
      </c>
    </row>
    <row r="933" spans="1:24" s="1" customFormat="1">
      <c r="A933" s="62" t="s">
        <v>593</v>
      </c>
      <c r="B933" s="62" t="s">
        <v>605</v>
      </c>
      <c r="C933" s="62" t="s">
        <v>593</v>
      </c>
      <c r="D933" s="62" t="s">
        <v>605</v>
      </c>
      <c r="E933" s="62" t="s">
        <v>377</v>
      </c>
      <c r="F933" s="62" t="s">
        <v>218</v>
      </c>
      <c r="G933" s="62" t="s">
        <v>377</v>
      </c>
      <c r="H933" s="62" t="s">
        <v>621</v>
      </c>
      <c r="I933" s="62" t="s">
        <v>378</v>
      </c>
      <c r="J933" s="62" t="s">
        <v>653</v>
      </c>
      <c r="K933" s="62" t="s">
        <v>446</v>
      </c>
      <c r="L933" s="62" t="s">
        <v>496</v>
      </c>
      <c r="M933" s="62" t="s">
        <v>497</v>
      </c>
      <c r="N933" s="62" t="s">
        <v>446</v>
      </c>
      <c r="O933" s="62" t="s">
        <v>500</v>
      </c>
      <c r="P933" s="81">
        <v>40337</v>
      </c>
      <c r="Q933" s="62" t="s">
        <v>135</v>
      </c>
      <c r="R933" s="62" t="s">
        <v>626</v>
      </c>
      <c r="S933" s="62" t="s">
        <v>627</v>
      </c>
      <c r="T933" s="81">
        <v>45231</v>
      </c>
      <c r="U933" s="81">
        <v>45260</v>
      </c>
      <c r="V933" s="62" t="s">
        <v>192</v>
      </c>
      <c r="W933" s="80">
        <v>0.01</v>
      </c>
      <c r="X933" s="82">
        <v>3</v>
      </c>
    </row>
    <row r="934" spans="1:24" s="1" customFormat="1">
      <c r="A934" s="62" t="s">
        <v>593</v>
      </c>
      <c r="B934" s="62" t="s">
        <v>605</v>
      </c>
      <c r="C934" s="62" t="s">
        <v>593</v>
      </c>
      <c r="D934" s="62" t="s">
        <v>605</v>
      </c>
      <c r="E934" s="62" t="s">
        <v>377</v>
      </c>
      <c r="F934" s="62" t="s">
        <v>218</v>
      </c>
      <c r="G934" s="62" t="s">
        <v>377</v>
      </c>
      <c r="H934" s="62" t="s">
        <v>621</v>
      </c>
      <c r="I934" s="62" t="s">
        <v>378</v>
      </c>
      <c r="J934" s="62" t="s">
        <v>653</v>
      </c>
      <c r="K934" s="62" t="s">
        <v>446</v>
      </c>
      <c r="L934" s="62" t="s">
        <v>496</v>
      </c>
      <c r="M934" s="62" t="s">
        <v>497</v>
      </c>
      <c r="N934" s="62" t="s">
        <v>446</v>
      </c>
      <c r="O934" s="62" t="s">
        <v>501</v>
      </c>
      <c r="P934" s="81">
        <v>40337</v>
      </c>
      <c r="Q934" s="62" t="s">
        <v>136</v>
      </c>
      <c r="R934" s="62" t="s">
        <v>626</v>
      </c>
      <c r="S934" s="62" t="s">
        <v>627</v>
      </c>
      <c r="T934" s="81">
        <v>45231</v>
      </c>
      <c r="U934" s="81">
        <v>45260</v>
      </c>
      <c r="V934" s="62" t="s">
        <v>192</v>
      </c>
      <c r="W934" s="80">
        <v>0.02</v>
      </c>
      <c r="X934" s="82">
        <v>8</v>
      </c>
    </row>
    <row r="935" spans="1:24" s="1" customFormat="1">
      <c r="A935" s="62" t="s">
        <v>593</v>
      </c>
      <c r="B935" s="62" t="s">
        <v>605</v>
      </c>
      <c r="C935" s="62" t="s">
        <v>593</v>
      </c>
      <c r="D935" s="62" t="s">
        <v>605</v>
      </c>
      <c r="E935" s="62" t="s">
        <v>377</v>
      </c>
      <c r="F935" s="62" t="s">
        <v>218</v>
      </c>
      <c r="G935" s="62" t="s">
        <v>377</v>
      </c>
      <c r="H935" s="62" t="s">
        <v>621</v>
      </c>
      <c r="I935" s="62" t="s">
        <v>378</v>
      </c>
      <c r="J935" s="62" t="s">
        <v>653</v>
      </c>
      <c r="K935" s="62" t="s">
        <v>446</v>
      </c>
      <c r="L935" s="62" t="s">
        <v>496</v>
      </c>
      <c r="M935" s="62" t="s">
        <v>497</v>
      </c>
      <c r="N935" s="62" t="s">
        <v>446</v>
      </c>
      <c r="O935" s="62" t="s">
        <v>501</v>
      </c>
      <c r="P935" s="81">
        <v>40337</v>
      </c>
      <c r="Q935" s="62" t="s">
        <v>136</v>
      </c>
      <c r="R935" s="62" t="s">
        <v>626</v>
      </c>
      <c r="S935" s="62" t="s">
        <v>627</v>
      </c>
      <c r="T935" s="81">
        <v>45231</v>
      </c>
      <c r="U935" s="81">
        <v>45260</v>
      </c>
      <c r="V935" s="62" t="s">
        <v>193</v>
      </c>
      <c r="W935" s="80">
        <v>0.01</v>
      </c>
      <c r="X935" s="82">
        <v>3</v>
      </c>
    </row>
    <row r="936" spans="1:24" s="1" customFormat="1">
      <c r="A936" s="62" t="s">
        <v>593</v>
      </c>
      <c r="B936" s="62" t="s">
        <v>605</v>
      </c>
      <c r="C936" s="62" t="s">
        <v>593</v>
      </c>
      <c r="D936" s="62" t="s">
        <v>605</v>
      </c>
      <c r="E936" s="62" t="s">
        <v>377</v>
      </c>
      <c r="F936" s="62" t="s">
        <v>218</v>
      </c>
      <c r="G936" s="62" t="s">
        <v>377</v>
      </c>
      <c r="H936" s="62" t="s">
        <v>621</v>
      </c>
      <c r="I936" s="62" t="s">
        <v>378</v>
      </c>
      <c r="J936" s="62" t="s">
        <v>653</v>
      </c>
      <c r="K936" s="62" t="s">
        <v>446</v>
      </c>
      <c r="L936" s="62" t="s">
        <v>496</v>
      </c>
      <c r="M936" s="62" t="s">
        <v>497</v>
      </c>
      <c r="N936" s="62" t="s">
        <v>446</v>
      </c>
      <c r="O936" s="62" t="s">
        <v>502</v>
      </c>
      <c r="P936" s="81">
        <v>40337</v>
      </c>
      <c r="Q936" s="62" t="s">
        <v>137</v>
      </c>
      <c r="R936" s="62" t="s">
        <v>626</v>
      </c>
      <c r="S936" s="62" t="s">
        <v>627</v>
      </c>
      <c r="T936" s="81">
        <v>45231</v>
      </c>
      <c r="U936" s="81">
        <v>45260</v>
      </c>
      <c r="V936" s="62" t="s">
        <v>192</v>
      </c>
      <c r="W936" s="80">
        <v>0.01</v>
      </c>
      <c r="X936" s="82">
        <v>3</v>
      </c>
    </row>
    <row r="937" spans="1:24" s="1" customFormat="1">
      <c r="A937" s="62" t="s">
        <v>593</v>
      </c>
      <c r="B937" s="62" t="s">
        <v>605</v>
      </c>
      <c r="C937" s="62" t="s">
        <v>593</v>
      </c>
      <c r="D937" s="62" t="s">
        <v>605</v>
      </c>
      <c r="E937" s="62" t="s">
        <v>377</v>
      </c>
      <c r="F937" s="62" t="s">
        <v>218</v>
      </c>
      <c r="G937" s="62" t="s">
        <v>377</v>
      </c>
      <c r="H937" s="62" t="s">
        <v>621</v>
      </c>
      <c r="I937" s="62" t="s">
        <v>378</v>
      </c>
      <c r="J937" s="62" t="s">
        <v>653</v>
      </c>
      <c r="K937" s="62" t="s">
        <v>446</v>
      </c>
      <c r="L937" s="62" t="s">
        <v>496</v>
      </c>
      <c r="M937" s="62" t="s">
        <v>497</v>
      </c>
      <c r="N937" s="62" t="s">
        <v>446</v>
      </c>
      <c r="O937" s="62" t="s">
        <v>503</v>
      </c>
      <c r="P937" s="81">
        <v>40337</v>
      </c>
      <c r="Q937" s="62" t="s">
        <v>138</v>
      </c>
      <c r="R937" s="62" t="s">
        <v>626</v>
      </c>
      <c r="S937" s="62" t="s">
        <v>627</v>
      </c>
      <c r="T937" s="81">
        <v>45231</v>
      </c>
      <c r="U937" s="81">
        <v>45260</v>
      </c>
      <c r="V937" s="62" t="s">
        <v>192</v>
      </c>
      <c r="W937" s="80">
        <v>0.03</v>
      </c>
      <c r="X937" s="82">
        <v>9</v>
      </c>
    </row>
    <row r="938" spans="1:24" s="1" customFormat="1">
      <c r="A938" s="62" t="s">
        <v>593</v>
      </c>
      <c r="B938" s="62" t="s">
        <v>605</v>
      </c>
      <c r="C938" s="62" t="s">
        <v>593</v>
      </c>
      <c r="D938" s="62" t="s">
        <v>605</v>
      </c>
      <c r="E938" s="62" t="s">
        <v>377</v>
      </c>
      <c r="F938" s="62" t="s">
        <v>218</v>
      </c>
      <c r="G938" s="62" t="s">
        <v>377</v>
      </c>
      <c r="H938" s="62" t="s">
        <v>621</v>
      </c>
      <c r="I938" s="62" t="s">
        <v>378</v>
      </c>
      <c r="J938" s="62" t="s">
        <v>653</v>
      </c>
      <c r="K938" s="62" t="s">
        <v>446</v>
      </c>
      <c r="L938" s="62" t="s">
        <v>496</v>
      </c>
      <c r="M938" s="62" t="s">
        <v>497</v>
      </c>
      <c r="N938" s="62" t="s">
        <v>446</v>
      </c>
      <c r="O938" s="62" t="s">
        <v>522</v>
      </c>
      <c r="P938" s="81">
        <v>40337</v>
      </c>
      <c r="Q938" s="62" t="s">
        <v>139</v>
      </c>
      <c r="R938" s="62" t="s">
        <v>626</v>
      </c>
      <c r="S938" s="62" t="s">
        <v>627</v>
      </c>
      <c r="T938" s="81">
        <v>45231</v>
      </c>
      <c r="U938" s="81">
        <v>45260</v>
      </c>
      <c r="V938" s="62" t="s">
        <v>192</v>
      </c>
      <c r="W938" s="80">
        <v>0.01</v>
      </c>
      <c r="X938" s="82">
        <v>2</v>
      </c>
    </row>
    <row r="939" spans="1:24" s="1" customFormat="1">
      <c r="A939" s="62" t="s">
        <v>593</v>
      </c>
      <c r="B939" s="62" t="s">
        <v>605</v>
      </c>
      <c r="C939" s="62" t="s">
        <v>593</v>
      </c>
      <c r="D939" s="62" t="s">
        <v>605</v>
      </c>
      <c r="E939" s="62" t="s">
        <v>377</v>
      </c>
      <c r="F939" s="62" t="s">
        <v>218</v>
      </c>
      <c r="G939" s="62" t="s">
        <v>377</v>
      </c>
      <c r="H939" s="62" t="s">
        <v>621</v>
      </c>
      <c r="I939" s="62" t="s">
        <v>378</v>
      </c>
      <c r="J939" s="62" t="s">
        <v>653</v>
      </c>
      <c r="K939" s="62" t="s">
        <v>446</v>
      </c>
      <c r="L939" s="62" t="s">
        <v>496</v>
      </c>
      <c r="M939" s="62" t="s">
        <v>497</v>
      </c>
      <c r="N939" s="62" t="s">
        <v>446</v>
      </c>
      <c r="O939" s="62" t="s">
        <v>504</v>
      </c>
      <c r="P939" s="81">
        <v>40337</v>
      </c>
      <c r="Q939" s="62" t="s">
        <v>140</v>
      </c>
      <c r="R939" s="62" t="s">
        <v>626</v>
      </c>
      <c r="S939" s="62" t="s">
        <v>627</v>
      </c>
      <c r="T939" s="81">
        <v>45231</v>
      </c>
      <c r="U939" s="81">
        <v>45260</v>
      </c>
      <c r="V939" s="62" t="s">
        <v>192</v>
      </c>
      <c r="W939" s="80">
        <v>0.02</v>
      </c>
      <c r="X939" s="82">
        <v>7</v>
      </c>
    </row>
    <row r="940" spans="1:24" s="1" customFormat="1">
      <c r="A940" s="62" t="s">
        <v>593</v>
      </c>
      <c r="B940" s="62" t="s">
        <v>605</v>
      </c>
      <c r="C940" s="62" t="s">
        <v>593</v>
      </c>
      <c r="D940" s="62" t="s">
        <v>605</v>
      </c>
      <c r="E940" s="62" t="s">
        <v>377</v>
      </c>
      <c r="F940" s="62" t="s">
        <v>218</v>
      </c>
      <c r="G940" s="62" t="s">
        <v>377</v>
      </c>
      <c r="H940" s="62" t="s">
        <v>621</v>
      </c>
      <c r="I940" s="62" t="s">
        <v>378</v>
      </c>
      <c r="J940" s="62" t="s">
        <v>653</v>
      </c>
      <c r="K940" s="62" t="s">
        <v>446</v>
      </c>
      <c r="L940" s="62" t="s">
        <v>496</v>
      </c>
      <c r="M940" s="62" t="s">
        <v>497</v>
      </c>
      <c r="N940" s="62" t="s">
        <v>446</v>
      </c>
      <c r="O940" s="62" t="s">
        <v>505</v>
      </c>
      <c r="P940" s="81">
        <v>40337</v>
      </c>
      <c r="Q940" s="62" t="s">
        <v>141</v>
      </c>
      <c r="R940" s="62" t="s">
        <v>626</v>
      </c>
      <c r="S940" s="62" t="s">
        <v>627</v>
      </c>
      <c r="T940" s="81">
        <v>45231</v>
      </c>
      <c r="U940" s="81">
        <v>45260</v>
      </c>
      <c r="V940" s="62" t="s">
        <v>192</v>
      </c>
      <c r="W940" s="80">
        <v>0.01</v>
      </c>
      <c r="X940" s="82">
        <v>3</v>
      </c>
    </row>
    <row r="941" spans="1:24" s="1" customFormat="1">
      <c r="A941" s="62" t="s">
        <v>593</v>
      </c>
      <c r="B941" s="62" t="s">
        <v>605</v>
      </c>
      <c r="C941" s="62" t="s">
        <v>593</v>
      </c>
      <c r="D941" s="62" t="s">
        <v>605</v>
      </c>
      <c r="E941" s="62" t="s">
        <v>377</v>
      </c>
      <c r="F941" s="62" t="s">
        <v>218</v>
      </c>
      <c r="G941" s="62" t="s">
        <v>377</v>
      </c>
      <c r="H941" s="62" t="s">
        <v>621</v>
      </c>
      <c r="I941" s="62" t="s">
        <v>378</v>
      </c>
      <c r="J941" s="62" t="s">
        <v>653</v>
      </c>
      <c r="K941" s="62" t="s">
        <v>446</v>
      </c>
      <c r="L941" s="62" t="s">
        <v>496</v>
      </c>
      <c r="M941" s="62" t="s">
        <v>497</v>
      </c>
      <c r="N941" s="62" t="s">
        <v>446</v>
      </c>
      <c r="O941" s="62" t="s">
        <v>505</v>
      </c>
      <c r="P941" s="81">
        <v>40337</v>
      </c>
      <c r="Q941" s="62" t="s">
        <v>141</v>
      </c>
      <c r="R941" s="62" t="s">
        <v>626</v>
      </c>
      <c r="S941" s="62" t="s">
        <v>627</v>
      </c>
      <c r="T941" s="81">
        <v>45200</v>
      </c>
      <c r="U941" s="81">
        <v>45230</v>
      </c>
      <c r="V941" s="62" t="s">
        <v>226</v>
      </c>
      <c r="W941" s="80">
        <v>0.01</v>
      </c>
      <c r="X941" s="82">
        <v>73</v>
      </c>
    </row>
    <row r="942" spans="1:24" s="1" customFormat="1">
      <c r="A942" s="62" t="s">
        <v>593</v>
      </c>
      <c r="B942" s="62" t="s">
        <v>605</v>
      </c>
      <c r="C942" s="62" t="s">
        <v>593</v>
      </c>
      <c r="D942" s="62" t="s">
        <v>605</v>
      </c>
      <c r="E942" s="62" t="s">
        <v>382</v>
      </c>
      <c r="F942" s="62" t="s">
        <v>654</v>
      </c>
      <c r="G942" s="62" t="s">
        <v>383</v>
      </c>
      <c r="H942" s="62" t="s">
        <v>623</v>
      </c>
      <c r="I942" s="62" t="s">
        <v>378</v>
      </c>
      <c r="J942" s="62" t="s">
        <v>653</v>
      </c>
      <c r="K942" s="62" t="s">
        <v>53</v>
      </c>
      <c r="L942" s="62" t="s">
        <v>490</v>
      </c>
      <c r="M942" s="62" t="s">
        <v>491</v>
      </c>
      <c r="N942" s="62" t="s">
        <v>53</v>
      </c>
      <c r="O942" s="62" t="s">
        <v>490</v>
      </c>
      <c r="P942" s="81">
        <v>42128</v>
      </c>
      <c r="Q942" s="62" t="s">
        <v>115</v>
      </c>
      <c r="R942" s="62" t="s">
        <v>626</v>
      </c>
      <c r="S942" s="62" t="s">
        <v>627</v>
      </c>
      <c r="T942" s="81">
        <v>45235</v>
      </c>
      <c r="U942" s="81">
        <v>45262</v>
      </c>
      <c r="V942" s="62" t="s">
        <v>385</v>
      </c>
      <c r="W942" s="80">
        <v>0.1</v>
      </c>
      <c r="X942" s="82">
        <v>333</v>
      </c>
    </row>
    <row r="943" spans="1:24" s="1" customFormat="1">
      <c r="A943" s="62" t="s">
        <v>593</v>
      </c>
      <c r="B943" s="62" t="s">
        <v>605</v>
      </c>
      <c r="C943" s="62" t="s">
        <v>593</v>
      </c>
      <c r="D943" s="62" t="s">
        <v>605</v>
      </c>
      <c r="E943" s="62" t="s">
        <v>382</v>
      </c>
      <c r="F943" s="62" t="s">
        <v>654</v>
      </c>
      <c r="G943" s="62" t="s">
        <v>383</v>
      </c>
      <c r="H943" s="62" t="s">
        <v>623</v>
      </c>
      <c r="I943" s="62" t="s">
        <v>378</v>
      </c>
      <c r="J943" s="62" t="s">
        <v>653</v>
      </c>
      <c r="K943" s="62" t="s">
        <v>53</v>
      </c>
      <c r="L943" s="62" t="s">
        <v>492</v>
      </c>
      <c r="M943" s="62" t="s">
        <v>493</v>
      </c>
      <c r="N943" s="62" t="s">
        <v>53</v>
      </c>
      <c r="O943" s="62" t="s">
        <v>492</v>
      </c>
      <c r="P943" s="81">
        <v>42251</v>
      </c>
      <c r="Q943" s="62" t="s">
        <v>159</v>
      </c>
      <c r="R943" s="62" t="s">
        <v>630</v>
      </c>
      <c r="S943" s="62" t="s">
        <v>631</v>
      </c>
      <c r="T943" s="81">
        <v>45235</v>
      </c>
      <c r="U943" s="81">
        <v>45262</v>
      </c>
      <c r="V943" s="62" t="s">
        <v>385</v>
      </c>
      <c r="W943" s="80">
        <v>0</v>
      </c>
      <c r="X943" s="82">
        <v>6</v>
      </c>
    </row>
    <row r="944" spans="1:24" s="1" customFormat="1">
      <c r="A944" s="62" t="s">
        <v>593</v>
      </c>
      <c r="B944" s="62" t="s">
        <v>605</v>
      </c>
      <c r="C944" s="62" t="s">
        <v>593</v>
      </c>
      <c r="D944" s="62" t="s">
        <v>605</v>
      </c>
      <c r="E944" s="62" t="s">
        <v>382</v>
      </c>
      <c r="F944" s="62" t="s">
        <v>654</v>
      </c>
      <c r="G944" s="62" t="s">
        <v>383</v>
      </c>
      <c r="H944" s="62" t="s">
        <v>623</v>
      </c>
      <c r="I944" s="62" t="s">
        <v>378</v>
      </c>
      <c r="J944" s="62" t="s">
        <v>653</v>
      </c>
      <c r="K944" s="62" t="s">
        <v>53</v>
      </c>
      <c r="L944" s="62" t="s">
        <v>506</v>
      </c>
      <c r="M944" s="62" t="s">
        <v>507</v>
      </c>
      <c r="N944" s="62" t="s">
        <v>53</v>
      </c>
      <c r="O944" s="62" t="s">
        <v>506</v>
      </c>
      <c r="P944" s="81">
        <v>42128</v>
      </c>
      <c r="Q944" s="62" t="s">
        <v>211</v>
      </c>
      <c r="R944" s="62" t="s">
        <v>626</v>
      </c>
      <c r="S944" s="62" t="s">
        <v>627</v>
      </c>
      <c r="T944" s="81">
        <v>45235</v>
      </c>
      <c r="U944" s="81">
        <v>45262</v>
      </c>
      <c r="V944" s="62" t="s">
        <v>385</v>
      </c>
      <c r="W944" s="80">
        <v>0.04</v>
      </c>
      <c r="X944" s="82">
        <v>130</v>
      </c>
    </row>
    <row r="945" spans="1:24" s="1" customFormat="1">
      <c r="A945" s="62" t="s">
        <v>593</v>
      </c>
      <c r="B945" s="62" t="s">
        <v>605</v>
      </c>
      <c r="C945" s="62" t="s">
        <v>593</v>
      </c>
      <c r="D945" s="62" t="s">
        <v>605</v>
      </c>
      <c r="E945" s="62" t="s">
        <v>382</v>
      </c>
      <c r="F945" s="62" t="s">
        <v>654</v>
      </c>
      <c r="G945" s="62" t="s">
        <v>383</v>
      </c>
      <c r="H945" s="62" t="s">
        <v>623</v>
      </c>
      <c r="I945" s="62" t="s">
        <v>378</v>
      </c>
      <c r="J945" s="62" t="s">
        <v>653</v>
      </c>
      <c r="K945" s="62" t="s">
        <v>53</v>
      </c>
      <c r="L945" s="62" t="s">
        <v>494</v>
      </c>
      <c r="M945" s="62" t="s">
        <v>495</v>
      </c>
      <c r="N945" s="62" t="s">
        <v>53</v>
      </c>
      <c r="O945" s="62" t="s">
        <v>494</v>
      </c>
      <c r="P945" s="81">
        <v>42128</v>
      </c>
      <c r="Q945" s="62" t="s">
        <v>87</v>
      </c>
      <c r="R945" s="62" t="s">
        <v>626</v>
      </c>
      <c r="S945" s="62" t="s">
        <v>627</v>
      </c>
      <c r="T945" s="81">
        <v>45235</v>
      </c>
      <c r="U945" s="81">
        <v>45262</v>
      </c>
      <c r="V945" s="62" t="s">
        <v>385</v>
      </c>
      <c r="W945" s="80">
        <v>0.08</v>
      </c>
      <c r="X945" s="82">
        <v>276</v>
      </c>
    </row>
    <row r="946" spans="1:24" s="1" customFormat="1">
      <c r="A946" s="62" t="s">
        <v>593</v>
      </c>
      <c r="B946" s="62" t="s">
        <v>605</v>
      </c>
      <c r="C946" s="62" t="s">
        <v>593</v>
      </c>
      <c r="D946" s="62" t="s">
        <v>605</v>
      </c>
      <c r="E946" s="62" t="s">
        <v>382</v>
      </c>
      <c r="F946" s="62" t="s">
        <v>654</v>
      </c>
      <c r="G946" s="62" t="s">
        <v>383</v>
      </c>
      <c r="H946" s="62" t="s">
        <v>623</v>
      </c>
      <c r="I946" s="62" t="s">
        <v>378</v>
      </c>
      <c r="J946" s="62" t="s">
        <v>653</v>
      </c>
      <c r="K946" s="62" t="s">
        <v>53</v>
      </c>
      <c r="L946" s="62" t="s">
        <v>508</v>
      </c>
      <c r="M946" s="62" t="s">
        <v>509</v>
      </c>
      <c r="N946" s="62" t="s">
        <v>53</v>
      </c>
      <c r="O946" s="62" t="s">
        <v>510</v>
      </c>
      <c r="P946" s="81">
        <v>42128</v>
      </c>
      <c r="Q946" s="62" t="s">
        <v>212</v>
      </c>
      <c r="R946" s="62" t="s">
        <v>626</v>
      </c>
      <c r="S946" s="62" t="s">
        <v>627</v>
      </c>
      <c r="T946" s="81">
        <v>45235</v>
      </c>
      <c r="U946" s="81">
        <v>45262</v>
      </c>
      <c r="V946" s="62" t="s">
        <v>385</v>
      </c>
      <c r="W946" s="80">
        <v>0.04</v>
      </c>
      <c r="X946" s="82">
        <v>144</v>
      </c>
    </row>
    <row r="947" spans="1:24" s="1" customFormat="1">
      <c r="A947" s="62" t="s">
        <v>593</v>
      </c>
      <c r="B947" s="62" t="s">
        <v>605</v>
      </c>
      <c r="C947" s="62" t="s">
        <v>593</v>
      </c>
      <c r="D947" s="62" t="s">
        <v>605</v>
      </c>
      <c r="E947" s="62" t="s">
        <v>382</v>
      </c>
      <c r="F947" s="62" t="s">
        <v>654</v>
      </c>
      <c r="G947" s="62" t="s">
        <v>383</v>
      </c>
      <c r="H947" s="62" t="s">
        <v>623</v>
      </c>
      <c r="I947" s="62" t="s">
        <v>378</v>
      </c>
      <c r="J947" s="62" t="s">
        <v>653</v>
      </c>
      <c r="K947" s="62" t="s">
        <v>53</v>
      </c>
      <c r="L947" s="62" t="s">
        <v>508</v>
      </c>
      <c r="M947" s="62" t="s">
        <v>509</v>
      </c>
      <c r="N947" s="62" t="s">
        <v>53</v>
      </c>
      <c r="O947" s="62" t="s">
        <v>492</v>
      </c>
      <c r="P947" s="81">
        <v>42128</v>
      </c>
      <c r="Q947" s="62" t="s">
        <v>202</v>
      </c>
      <c r="R947" s="62" t="s">
        <v>626</v>
      </c>
      <c r="S947" s="62" t="s">
        <v>627</v>
      </c>
      <c r="T947" s="81">
        <v>45235</v>
      </c>
      <c r="U947" s="81">
        <v>45262</v>
      </c>
      <c r="V947" s="62" t="s">
        <v>385</v>
      </c>
      <c r="W947" s="80">
        <v>0.06</v>
      </c>
      <c r="X947" s="82">
        <v>212</v>
      </c>
    </row>
    <row r="948" spans="1:24" s="1" customFormat="1">
      <c r="A948" s="62" t="s">
        <v>593</v>
      </c>
      <c r="B948" s="62" t="s">
        <v>605</v>
      </c>
      <c r="C948" s="62" t="s">
        <v>593</v>
      </c>
      <c r="D948" s="62" t="s">
        <v>605</v>
      </c>
      <c r="E948" s="62" t="s">
        <v>382</v>
      </c>
      <c r="F948" s="62" t="s">
        <v>654</v>
      </c>
      <c r="G948" s="62" t="s">
        <v>383</v>
      </c>
      <c r="H948" s="62" t="s">
        <v>623</v>
      </c>
      <c r="I948" s="62" t="s">
        <v>378</v>
      </c>
      <c r="J948" s="62" t="s">
        <v>653</v>
      </c>
      <c r="K948" s="62" t="s">
        <v>53</v>
      </c>
      <c r="L948" s="62" t="s">
        <v>508</v>
      </c>
      <c r="M948" s="62" t="s">
        <v>509</v>
      </c>
      <c r="N948" s="62" t="s">
        <v>53</v>
      </c>
      <c r="O948" s="62" t="s">
        <v>511</v>
      </c>
      <c r="P948" s="81">
        <v>42128</v>
      </c>
      <c r="Q948" s="62" t="s">
        <v>196</v>
      </c>
      <c r="R948" s="62" t="s">
        <v>626</v>
      </c>
      <c r="S948" s="62" t="s">
        <v>627</v>
      </c>
      <c r="T948" s="81">
        <v>45235</v>
      </c>
      <c r="U948" s="81">
        <v>45262</v>
      </c>
      <c r="V948" s="62" t="s">
        <v>385</v>
      </c>
      <c r="W948" s="80">
        <v>0.05</v>
      </c>
      <c r="X948" s="82">
        <v>158</v>
      </c>
    </row>
    <row r="949" spans="1:24" s="1" customFormat="1">
      <c r="A949" s="62" t="s">
        <v>593</v>
      </c>
      <c r="B949" s="62" t="s">
        <v>605</v>
      </c>
      <c r="C949" s="62" t="s">
        <v>593</v>
      </c>
      <c r="D949" s="62" t="s">
        <v>605</v>
      </c>
      <c r="E949" s="62" t="s">
        <v>382</v>
      </c>
      <c r="F949" s="62" t="s">
        <v>654</v>
      </c>
      <c r="G949" s="62" t="s">
        <v>383</v>
      </c>
      <c r="H949" s="62" t="s">
        <v>623</v>
      </c>
      <c r="I949" s="62" t="s">
        <v>378</v>
      </c>
      <c r="J949" s="62" t="s">
        <v>653</v>
      </c>
      <c r="K949" s="62" t="s">
        <v>53</v>
      </c>
      <c r="L949" s="62" t="s">
        <v>508</v>
      </c>
      <c r="M949" s="62" t="s">
        <v>509</v>
      </c>
      <c r="N949" s="62" t="s">
        <v>53</v>
      </c>
      <c r="O949" s="62" t="s">
        <v>512</v>
      </c>
      <c r="P949" s="81">
        <v>42128</v>
      </c>
      <c r="Q949" s="62" t="s">
        <v>213</v>
      </c>
      <c r="R949" s="62" t="s">
        <v>626</v>
      </c>
      <c r="S949" s="62" t="s">
        <v>627</v>
      </c>
      <c r="T949" s="81">
        <v>45235</v>
      </c>
      <c r="U949" s="81">
        <v>45262</v>
      </c>
      <c r="V949" s="62" t="s">
        <v>385</v>
      </c>
      <c r="W949" s="80">
        <v>0.04</v>
      </c>
      <c r="X949" s="82">
        <v>143</v>
      </c>
    </row>
    <row r="950" spans="1:24" s="1" customFormat="1">
      <c r="A950" s="62" t="s">
        <v>593</v>
      </c>
      <c r="B950" s="62" t="s">
        <v>605</v>
      </c>
      <c r="C950" s="62" t="s">
        <v>593</v>
      </c>
      <c r="D950" s="62" t="s">
        <v>605</v>
      </c>
      <c r="E950" s="62" t="s">
        <v>382</v>
      </c>
      <c r="F950" s="62" t="s">
        <v>654</v>
      </c>
      <c r="G950" s="62" t="s">
        <v>383</v>
      </c>
      <c r="H950" s="62" t="s">
        <v>623</v>
      </c>
      <c r="I950" s="62" t="s">
        <v>378</v>
      </c>
      <c r="J950" s="62" t="s">
        <v>653</v>
      </c>
      <c r="K950" s="62" t="s">
        <v>53</v>
      </c>
      <c r="L950" s="62" t="s">
        <v>508</v>
      </c>
      <c r="M950" s="62" t="s">
        <v>509</v>
      </c>
      <c r="N950" s="62" t="s">
        <v>53</v>
      </c>
      <c r="O950" s="62" t="s">
        <v>513</v>
      </c>
      <c r="P950" s="81">
        <v>42128</v>
      </c>
      <c r="Q950" s="62" t="s">
        <v>214</v>
      </c>
      <c r="R950" s="62" t="s">
        <v>626</v>
      </c>
      <c r="S950" s="62" t="s">
        <v>627</v>
      </c>
      <c r="T950" s="81">
        <v>45235</v>
      </c>
      <c r="U950" s="81">
        <v>45262</v>
      </c>
      <c r="V950" s="62" t="s">
        <v>385</v>
      </c>
      <c r="W950" s="80">
        <v>0.04</v>
      </c>
      <c r="X950" s="82">
        <v>139</v>
      </c>
    </row>
    <row r="951" spans="1:24" s="1" customFormat="1">
      <c r="A951" s="62" t="s">
        <v>593</v>
      </c>
      <c r="B951" s="62" t="s">
        <v>605</v>
      </c>
      <c r="C951" s="62" t="s">
        <v>593</v>
      </c>
      <c r="D951" s="62" t="s">
        <v>605</v>
      </c>
      <c r="E951" s="62" t="s">
        <v>382</v>
      </c>
      <c r="F951" s="62" t="s">
        <v>654</v>
      </c>
      <c r="G951" s="62" t="s">
        <v>383</v>
      </c>
      <c r="H951" s="62" t="s">
        <v>623</v>
      </c>
      <c r="I951" s="62" t="s">
        <v>378</v>
      </c>
      <c r="J951" s="62" t="s">
        <v>653</v>
      </c>
      <c r="K951" s="62" t="s">
        <v>53</v>
      </c>
      <c r="L951" s="62" t="s">
        <v>508</v>
      </c>
      <c r="M951" s="62" t="s">
        <v>509</v>
      </c>
      <c r="N951" s="62" t="s">
        <v>53</v>
      </c>
      <c r="O951" s="62" t="s">
        <v>514</v>
      </c>
      <c r="P951" s="81">
        <v>42128</v>
      </c>
      <c r="Q951" s="62" t="s">
        <v>215</v>
      </c>
      <c r="R951" s="62" t="s">
        <v>626</v>
      </c>
      <c r="S951" s="62" t="s">
        <v>627</v>
      </c>
      <c r="T951" s="81">
        <v>45235</v>
      </c>
      <c r="U951" s="81">
        <v>45262</v>
      </c>
      <c r="V951" s="62" t="s">
        <v>385</v>
      </c>
      <c r="W951" s="80">
        <v>0.04</v>
      </c>
      <c r="X951" s="82">
        <v>135</v>
      </c>
    </row>
    <row r="952" spans="1:24" s="1" customFormat="1">
      <c r="A952" s="62" t="s">
        <v>593</v>
      </c>
      <c r="B952" s="62" t="s">
        <v>605</v>
      </c>
      <c r="C952" s="62" t="s">
        <v>593</v>
      </c>
      <c r="D952" s="62" t="s">
        <v>605</v>
      </c>
      <c r="E952" s="62" t="s">
        <v>382</v>
      </c>
      <c r="F952" s="62" t="s">
        <v>654</v>
      </c>
      <c r="G952" s="62" t="s">
        <v>383</v>
      </c>
      <c r="H952" s="62" t="s">
        <v>623</v>
      </c>
      <c r="I952" s="62" t="s">
        <v>378</v>
      </c>
      <c r="J952" s="62" t="s">
        <v>653</v>
      </c>
      <c r="K952" s="62" t="s">
        <v>53</v>
      </c>
      <c r="L952" s="62" t="s">
        <v>508</v>
      </c>
      <c r="M952" s="62" t="s">
        <v>509</v>
      </c>
      <c r="N952" s="62" t="s">
        <v>53</v>
      </c>
      <c r="O952" s="62" t="s">
        <v>515</v>
      </c>
      <c r="P952" s="81">
        <v>42128</v>
      </c>
      <c r="Q952" s="62" t="s">
        <v>216</v>
      </c>
      <c r="R952" s="62" t="s">
        <v>626</v>
      </c>
      <c r="S952" s="62" t="s">
        <v>627</v>
      </c>
      <c r="T952" s="81">
        <v>45235</v>
      </c>
      <c r="U952" s="81">
        <v>45262</v>
      </c>
      <c r="V952" s="62" t="s">
        <v>385</v>
      </c>
      <c r="W952" s="80">
        <v>0.04</v>
      </c>
      <c r="X952" s="82">
        <v>145</v>
      </c>
    </row>
    <row r="953" spans="1:24" s="1" customFormat="1">
      <c r="A953" s="62" t="s">
        <v>593</v>
      </c>
      <c r="B953" s="62" t="s">
        <v>605</v>
      </c>
      <c r="C953" s="62" t="s">
        <v>593</v>
      </c>
      <c r="D953" s="62" t="s">
        <v>605</v>
      </c>
      <c r="E953" s="62" t="s">
        <v>382</v>
      </c>
      <c r="F953" s="62" t="s">
        <v>654</v>
      </c>
      <c r="G953" s="62" t="s">
        <v>383</v>
      </c>
      <c r="H953" s="62" t="s">
        <v>623</v>
      </c>
      <c r="I953" s="62" t="s">
        <v>378</v>
      </c>
      <c r="J953" s="62" t="s">
        <v>653</v>
      </c>
      <c r="K953" s="62" t="s">
        <v>53</v>
      </c>
      <c r="L953" s="62" t="s">
        <v>508</v>
      </c>
      <c r="M953" s="62" t="s">
        <v>509</v>
      </c>
      <c r="N953" s="62" t="s">
        <v>53</v>
      </c>
      <c r="O953" s="62" t="s">
        <v>516</v>
      </c>
      <c r="P953" s="81">
        <v>42128</v>
      </c>
      <c r="Q953" s="62" t="s">
        <v>116</v>
      </c>
      <c r="R953" s="62" t="s">
        <v>626</v>
      </c>
      <c r="S953" s="62" t="s">
        <v>627</v>
      </c>
      <c r="T953" s="81">
        <v>45235</v>
      </c>
      <c r="U953" s="81">
        <v>45262</v>
      </c>
      <c r="V953" s="62" t="s">
        <v>385</v>
      </c>
      <c r="W953" s="80">
        <v>0.04</v>
      </c>
      <c r="X953" s="82">
        <v>131</v>
      </c>
    </row>
    <row r="954" spans="1:24" s="1" customFormat="1">
      <c r="A954" s="62" t="s">
        <v>593</v>
      </c>
      <c r="B954" s="62" t="s">
        <v>605</v>
      </c>
      <c r="C954" s="62" t="s">
        <v>593</v>
      </c>
      <c r="D954" s="62" t="s">
        <v>605</v>
      </c>
      <c r="E954" s="62" t="s">
        <v>382</v>
      </c>
      <c r="F954" s="62" t="s">
        <v>654</v>
      </c>
      <c r="G954" s="62" t="s">
        <v>383</v>
      </c>
      <c r="H954" s="62" t="s">
        <v>623</v>
      </c>
      <c r="I954" s="62" t="s">
        <v>378</v>
      </c>
      <c r="J954" s="62" t="s">
        <v>653</v>
      </c>
      <c r="K954" s="62" t="s">
        <v>53</v>
      </c>
      <c r="L954" s="62" t="s">
        <v>508</v>
      </c>
      <c r="M954" s="62" t="s">
        <v>509</v>
      </c>
      <c r="N954" s="62" t="s">
        <v>53</v>
      </c>
      <c r="O954" s="62" t="s">
        <v>517</v>
      </c>
      <c r="P954" s="81">
        <v>42128</v>
      </c>
      <c r="Q954" s="62" t="s">
        <v>217</v>
      </c>
      <c r="R954" s="62" t="s">
        <v>626</v>
      </c>
      <c r="S954" s="62" t="s">
        <v>627</v>
      </c>
      <c r="T954" s="81">
        <v>45235</v>
      </c>
      <c r="U954" s="81">
        <v>45262</v>
      </c>
      <c r="V954" s="62" t="s">
        <v>385</v>
      </c>
      <c r="W954" s="80">
        <v>0.04</v>
      </c>
      <c r="X954" s="82">
        <v>131</v>
      </c>
    </row>
    <row r="955" spans="1:24" s="1" customFormat="1">
      <c r="A955" s="62" t="s">
        <v>593</v>
      </c>
      <c r="B955" s="62" t="s">
        <v>605</v>
      </c>
      <c r="C955" s="62" t="s">
        <v>593</v>
      </c>
      <c r="D955" s="62" t="s">
        <v>605</v>
      </c>
      <c r="E955" s="62" t="s">
        <v>382</v>
      </c>
      <c r="F955" s="62" t="s">
        <v>654</v>
      </c>
      <c r="G955" s="62" t="s">
        <v>383</v>
      </c>
      <c r="H955" s="62" t="s">
        <v>623</v>
      </c>
      <c r="I955" s="62" t="s">
        <v>378</v>
      </c>
      <c r="J955" s="62" t="s">
        <v>653</v>
      </c>
      <c r="K955" s="62" t="s">
        <v>53</v>
      </c>
      <c r="L955" s="62" t="s">
        <v>508</v>
      </c>
      <c r="M955" s="62" t="s">
        <v>509</v>
      </c>
      <c r="N955" s="62" t="s">
        <v>53</v>
      </c>
      <c r="O955" s="62" t="s">
        <v>518</v>
      </c>
      <c r="P955" s="81">
        <v>42128</v>
      </c>
      <c r="Q955" s="62" t="s">
        <v>117</v>
      </c>
      <c r="R955" s="62" t="s">
        <v>626</v>
      </c>
      <c r="S955" s="62" t="s">
        <v>627</v>
      </c>
      <c r="T955" s="81">
        <v>45235</v>
      </c>
      <c r="U955" s="81">
        <v>45262</v>
      </c>
      <c r="V955" s="62" t="s">
        <v>385</v>
      </c>
      <c r="W955" s="80">
        <v>0.04</v>
      </c>
      <c r="X955" s="82">
        <v>137</v>
      </c>
    </row>
    <row r="956" spans="1:24" s="1" customFormat="1">
      <c r="A956" s="62" t="s">
        <v>593</v>
      </c>
      <c r="B956" s="62" t="s">
        <v>605</v>
      </c>
      <c r="C956" s="62" t="s">
        <v>593</v>
      </c>
      <c r="D956" s="62" t="s">
        <v>605</v>
      </c>
      <c r="E956" s="62" t="s">
        <v>382</v>
      </c>
      <c r="F956" s="62" t="s">
        <v>654</v>
      </c>
      <c r="G956" s="62" t="s">
        <v>383</v>
      </c>
      <c r="H956" s="62" t="s">
        <v>623</v>
      </c>
      <c r="I956" s="62" t="s">
        <v>378</v>
      </c>
      <c r="J956" s="62" t="s">
        <v>653</v>
      </c>
      <c r="K956" s="62" t="s">
        <v>53</v>
      </c>
      <c r="L956" s="62" t="s">
        <v>508</v>
      </c>
      <c r="M956" s="62" t="s">
        <v>509</v>
      </c>
      <c r="N956" s="62" t="s">
        <v>53</v>
      </c>
      <c r="O956" s="62" t="s">
        <v>519</v>
      </c>
      <c r="P956" s="81">
        <v>42128</v>
      </c>
      <c r="Q956" s="62" t="s">
        <v>118</v>
      </c>
      <c r="R956" s="62" t="s">
        <v>626</v>
      </c>
      <c r="S956" s="62" t="s">
        <v>627</v>
      </c>
      <c r="T956" s="81">
        <v>45235</v>
      </c>
      <c r="U956" s="81">
        <v>45262</v>
      </c>
      <c r="V956" s="62" t="s">
        <v>385</v>
      </c>
      <c r="W956" s="80">
        <v>0.04</v>
      </c>
      <c r="X956" s="82">
        <v>135</v>
      </c>
    </row>
    <row r="957" spans="1:24" s="1" customFormat="1">
      <c r="A957" s="62" t="s">
        <v>593</v>
      </c>
      <c r="B957" s="62" t="s">
        <v>605</v>
      </c>
      <c r="C957" s="62" t="s">
        <v>593</v>
      </c>
      <c r="D957" s="62" t="s">
        <v>605</v>
      </c>
      <c r="E957" s="62" t="s">
        <v>382</v>
      </c>
      <c r="F957" s="62" t="s">
        <v>654</v>
      </c>
      <c r="G957" s="62" t="s">
        <v>383</v>
      </c>
      <c r="H957" s="62" t="s">
        <v>623</v>
      </c>
      <c r="I957" s="62" t="s">
        <v>378</v>
      </c>
      <c r="J957" s="62" t="s">
        <v>653</v>
      </c>
      <c r="K957" s="62" t="s">
        <v>446</v>
      </c>
      <c r="L957" s="62" t="s">
        <v>496</v>
      </c>
      <c r="M957" s="62" t="s">
        <v>497</v>
      </c>
      <c r="N957" s="62" t="s">
        <v>446</v>
      </c>
      <c r="O957" s="62" t="s">
        <v>520</v>
      </c>
      <c r="P957" s="81">
        <v>40337</v>
      </c>
      <c r="Q957" s="62" t="s">
        <v>131</v>
      </c>
      <c r="R957" s="62" t="s">
        <v>626</v>
      </c>
      <c r="S957" s="62" t="s">
        <v>627</v>
      </c>
      <c r="T957" s="81">
        <v>45235</v>
      </c>
      <c r="U957" s="81">
        <v>45262</v>
      </c>
      <c r="V957" s="62" t="s">
        <v>385</v>
      </c>
      <c r="W957" s="80">
        <v>0</v>
      </c>
      <c r="X957" s="82">
        <v>15</v>
      </c>
    </row>
    <row r="958" spans="1:24" s="1" customFormat="1">
      <c r="A958" s="62" t="s">
        <v>593</v>
      </c>
      <c r="B958" s="62" t="s">
        <v>605</v>
      </c>
      <c r="C958" s="62" t="s">
        <v>593</v>
      </c>
      <c r="D958" s="62" t="s">
        <v>605</v>
      </c>
      <c r="E958" s="62" t="s">
        <v>382</v>
      </c>
      <c r="F958" s="62" t="s">
        <v>654</v>
      </c>
      <c r="G958" s="62" t="s">
        <v>383</v>
      </c>
      <c r="H958" s="62" t="s">
        <v>623</v>
      </c>
      <c r="I958" s="62" t="s">
        <v>378</v>
      </c>
      <c r="J958" s="62" t="s">
        <v>653</v>
      </c>
      <c r="K958" s="62" t="s">
        <v>446</v>
      </c>
      <c r="L958" s="62" t="s">
        <v>496</v>
      </c>
      <c r="M958" s="62" t="s">
        <v>497</v>
      </c>
      <c r="N958" s="62" t="s">
        <v>446</v>
      </c>
      <c r="O958" s="62" t="s">
        <v>498</v>
      </c>
      <c r="P958" s="81">
        <v>40337</v>
      </c>
      <c r="Q958" s="62" t="s">
        <v>132</v>
      </c>
      <c r="R958" s="62" t="s">
        <v>626</v>
      </c>
      <c r="S958" s="62" t="s">
        <v>627</v>
      </c>
      <c r="T958" s="81">
        <v>45235</v>
      </c>
      <c r="U958" s="81">
        <v>45262</v>
      </c>
      <c r="V958" s="62" t="s">
        <v>385</v>
      </c>
      <c r="W958" s="80">
        <v>0</v>
      </c>
      <c r="X958" s="82">
        <v>1</v>
      </c>
    </row>
    <row r="959" spans="1:24" s="1" customFormat="1">
      <c r="A959" s="62" t="s">
        <v>593</v>
      </c>
      <c r="B959" s="62" t="s">
        <v>605</v>
      </c>
      <c r="C959" s="62" t="s">
        <v>593</v>
      </c>
      <c r="D959" s="62" t="s">
        <v>605</v>
      </c>
      <c r="E959" s="62" t="s">
        <v>382</v>
      </c>
      <c r="F959" s="62" t="s">
        <v>654</v>
      </c>
      <c r="G959" s="62" t="s">
        <v>383</v>
      </c>
      <c r="H959" s="62" t="s">
        <v>623</v>
      </c>
      <c r="I959" s="62" t="s">
        <v>378</v>
      </c>
      <c r="J959" s="62" t="s">
        <v>653</v>
      </c>
      <c r="K959" s="62" t="s">
        <v>446</v>
      </c>
      <c r="L959" s="62" t="s">
        <v>496</v>
      </c>
      <c r="M959" s="62" t="s">
        <v>497</v>
      </c>
      <c r="N959" s="62" t="s">
        <v>446</v>
      </c>
      <c r="O959" s="62" t="s">
        <v>521</v>
      </c>
      <c r="P959" s="81">
        <v>40337</v>
      </c>
      <c r="Q959" s="62" t="s">
        <v>133</v>
      </c>
      <c r="R959" s="62" t="s">
        <v>626</v>
      </c>
      <c r="S959" s="62" t="s">
        <v>627</v>
      </c>
      <c r="T959" s="81">
        <v>45235</v>
      </c>
      <c r="U959" s="81">
        <v>45262</v>
      </c>
      <c r="V959" s="62" t="s">
        <v>385</v>
      </c>
      <c r="W959" s="80">
        <v>0.01</v>
      </c>
      <c r="X959" s="82">
        <v>17</v>
      </c>
    </row>
    <row r="960" spans="1:24" s="1" customFormat="1">
      <c r="A960" s="62" t="s">
        <v>593</v>
      </c>
      <c r="B960" s="62" t="s">
        <v>605</v>
      </c>
      <c r="C960" s="62" t="s">
        <v>593</v>
      </c>
      <c r="D960" s="62" t="s">
        <v>605</v>
      </c>
      <c r="E960" s="62" t="s">
        <v>382</v>
      </c>
      <c r="F960" s="62" t="s">
        <v>654</v>
      </c>
      <c r="G960" s="62" t="s">
        <v>383</v>
      </c>
      <c r="H960" s="62" t="s">
        <v>623</v>
      </c>
      <c r="I960" s="62" t="s">
        <v>378</v>
      </c>
      <c r="J960" s="62" t="s">
        <v>653</v>
      </c>
      <c r="K960" s="62" t="s">
        <v>446</v>
      </c>
      <c r="L960" s="62" t="s">
        <v>496</v>
      </c>
      <c r="M960" s="62" t="s">
        <v>497</v>
      </c>
      <c r="N960" s="62" t="s">
        <v>446</v>
      </c>
      <c r="O960" s="62" t="s">
        <v>499</v>
      </c>
      <c r="P960" s="81">
        <v>40337</v>
      </c>
      <c r="Q960" s="62" t="s">
        <v>134</v>
      </c>
      <c r="R960" s="62" t="s">
        <v>626</v>
      </c>
      <c r="S960" s="62" t="s">
        <v>627</v>
      </c>
      <c r="T960" s="81">
        <v>45235</v>
      </c>
      <c r="U960" s="81">
        <v>45262</v>
      </c>
      <c r="V960" s="62" t="s">
        <v>385</v>
      </c>
      <c r="W960" s="80">
        <v>0</v>
      </c>
      <c r="X960" s="82">
        <v>14</v>
      </c>
    </row>
    <row r="961" spans="1:24" s="1" customFormat="1">
      <c r="A961" s="62" t="s">
        <v>593</v>
      </c>
      <c r="B961" s="62" t="s">
        <v>605</v>
      </c>
      <c r="C961" s="62" t="s">
        <v>593</v>
      </c>
      <c r="D961" s="62" t="s">
        <v>605</v>
      </c>
      <c r="E961" s="62" t="s">
        <v>382</v>
      </c>
      <c r="F961" s="62" t="s">
        <v>654</v>
      </c>
      <c r="G961" s="62" t="s">
        <v>383</v>
      </c>
      <c r="H961" s="62" t="s">
        <v>623</v>
      </c>
      <c r="I961" s="62" t="s">
        <v>378</v>
      </c>
      <c r="J961" s="62" t="s">
        <v>653</v>
      </c>
      <c r="K961" s="62" t="s">
        <v>446</v>
      </c>
      <c r="L961" s="62" t="s">
        <v>496</v>
      </c>
      <c r="M961" s="62" t="s">
        <v>497</v>
      </c>
      <c r="N961" s="62" t="s">
        <v>446</v>
      </c>
      <c r="O961" s="62" t="s">
        <v>500</v>
      </c>
      <c r="P961" s="81">
        <v>40337</v>
      </c>
      <c r="Q961" s="62" t="s">
        <v>135</v>
      </c>
      <c r="R961" s="62" t="s">
        <v>626</v>
      </c>
      <c r="S961" s="62" t="s">
        <v>627</v>
      </c>
      <c r="T961" s="81">
        <v>45235</v>
      </c>
      <c r="U961" s="81">
        <v>45262</v>
      </c>
      <c r="V961" s="62" t="s">
        <v>385</v>
      </c>
      <c r="W961" s="80">
        <v>0</v>
      </c>
      <c r="X961" s="82">
        <v>15</v>
      </c>
    </row>
    <row r="962" spans="1:24" s="1" customFormat="1">
      <c r="A962" s="62" t="s">
        <v>593</v>
      </c>
      <c r="B962" s="62" t="s">
        <v>605</v>
      </c>
      <c r="C962" s="62" t="s">
        <v>593</v>
      </c>
      <c r="D962" s="62" t="s">
        <v>605</v>
      </c>
      <c r="E962" s="62" t="s">
        <v>382</v>
      </c>
      <c r="F962" s="62" t="s">
        <v>654</v>
      </c>
      <c r="G962" s="62" t="s">
        <v>383</v>
      </c>
      <c r="H962" s="62" t="s">
        <v>623</v>
      </c>
      <c r="I962" s="62" t="s">
        <v>378</v>
      </c>
      <c r="J962" s="62" t="s">
        <v>653</v>
      </c>
      <c r="K962" s="62" t="s">
        <v>446</v>
      </c>
      <c r="L962" s="62" t="s">
        <v>496</v>
      </c>
      <c r="M962" s="62" t="s">
        <v>497</v>
      </c>
      <c r="N962" s="62" t="s">
        <v>446</v>
      </c>
      <c r="O962" s="62" t="s">
        <v>501</v>
      </c>
      <c r="P962" s="81">
        <v>40337</v>
      </c>
      <c r="Q962" s="62" t="s">
        <v>136</v>
      </c>
      <c r="R962" s="62" t="s">
        <v>626</v>
      </c>
      <c r="S962" s="62" t="s">
        <v>627</v>
      </c>
      <c r="T962" s="81">
        <v>45235</v>
      </c>
      <c r="U962" s="81">
        <v>45262</v>
      </c>
      <c r="V962" s="62" t="s">
        <v>385</v>
      </c>
      <c r="W962" s="80">
        <v>0.15</v>
      </c>
      <c r="X962" s="82">
        <v>501</v>
      </c>
    </row>
    <row r="963" spans="1:24" s="1" customFormat="1">
      <c r="A963" s="62" t="s">
        <v>593</v>
      </c>
      <c r="B963" s="62" t="s">
        <v>605</v>
      </c>
      <c r="C963" s="62" t="s">
        <v>593</v>
      </c>
      <c r="D963" s="62" t="s">
        <v>605</v>
      </c>
      <c r="E963" s="62" t="s">
        <v>382</v>
      </c>
      <c r="F963" s="62" t="s">
        <v>654</v>
      </c>
      <c r="G963" s="62" t="s">
        <v>383</v>
      </c>
      <c r="H963" s="62" t="s">
        <v>623</v>
      </c>
      <c r="I963" s="62" t="s">
        <v>378</v>
      </c>
      <c r="J963" s="62" t="s">
        <v>653</v>
      </c>
      <c r="K963" s="62" t="s">
        <v>446</v>
      </c>
      <c r="L963" s="62" t="s">
        <v>496</v>
      </c>
      <c r="M963" s="62" t="s">
        <v>497</v>
      </c>
      <c r="N963" s="62" t="s">
        <v>446</v>
      </c>
      <c r="O963" s="62" t="s">
        <v>503</v>
      </c>
      <c r="P963" s="81">
        <v>40337</v>
      </c>
      <c r="Q963" s="62" t="s">
        <v>138</v>
      </c>
      <c r="R963" s="62" t="s">
        <v>626</v>
      </c>
      <c r="S963" s="62" t="s">
        <v>627</v>
      </c>
      <c r="T963" s="81">
        <v>45235</v>
      </c>
      <c r="U963" s="81">
        <v>45262</v>
      </c>
      <c r="V963" s="62" t="s">
        <v>385</v>
      </c>
      <c r="W963" s="80">
        <v>0</v>
      </c>
      <c r="X963" s="82">
        <v>1</v>
      </c>
    </row>
    <row r="964" spans="1:24" s="1" customFormat="1">
      <c r="A964" s="62" t="s">
        <v>593</v>
      </c>
      <c r="B964" s="62" t="s">
        <v>605</v>
      </c>
      <c r="C964" s="62" t="s">
        <v>593</v>
      </c>
      <c r="D964" s="62" t="s">
        <v>605</v>
      </c>
      <c r="E964" s="62" t="s">
        <v>382</v>
      </c>
      <c r="F964" s="62" t="s">
        <v>654</v>
      </c>
      <c r="G964" s="62" t="s">
        <v>383</v>
      </c>
      <c r="H964" s="62" t="s">
        <v>623</v>
      </c>
      <c r="I964" s="62" t="s">
        <v>378</v>
      </c>
      <c r="J964" s="62" t="s">
        <v>653</v>
      </c>
      <c r="K964" s="62" t="s">
        <v>446</v>
      </c>
      <c r="L964" s="62" t="s">
        <v>496</v>
      </c>
      <c r="M964" s="62" t="s">
        <v>497</v>
      </c>
      <c r="N964" s="62" t="s">
        <v>446</v>
      </c>
      <c r="O964" s="62" t="s">
        <v>504</v>
      </c>
      <c r="P964" s="81">
        <v>40337</v>
      </c>
      <c r="Q964" s="62" t="s">
        <v>140</v>
      </c>
      <c r="R964" s="62" t="s">
        <v>626</v>
      </c>
      <c r="S964" s="62" t="s">
        <v>627</v>
      </c>
      <c r="T964" s="81">
        <v>45235</v>
      </c>
      <c r="U964" s="81">
        <v>45262</v>
      </c>
      <c r="V964" s="62" t="s">
        <v>385</v>
      </c>
      <c r="W964" s="80">
        <v>0</v>
      </c>
      <c r="X964" s="82">
        <v>16</v>
      </c>
    </row>
    <row r="965" spans="1:24" s="1" customFormat="1">
      <c r="A965" s="62" t="s">
        <v>593</v>
      </c>
      <c r="B965" s="62" t="s">
        <v>605</v>
      </c>
      <c r="C965" s="62" t="s">
        <v>593</v>
      </c>
      <c r="D965" s="62" t="s">
        <v>605</v>
      </c>
      <c r="E965" s="62" t="s">
        <v>382</v>
      </c>
      <c r="F965" s="62" t="s">
        <v>654</v>
      </c>
      <c r="G965" s="62" t="s">
        <v>383</v>
      </c>
      <c r="H965" s="62" t="s">
        <v>623</v>
      </c>
      <c r="I965" s="62" t="s">
        <v>378</v>
      </c>
      <c r="J965" s="62" t="s">
        <v>653</v>
      </c>
      <c r="K965" s="62" t="s">
        <v>446</v>
      </c>
      <c r="L965" s="62" t="s">
        <v>496</v>
      </c>
      <c r="M965" s="62" t="s">
        <v>497</v>
      </c>
      <c r="N965" s="62" t="s">
        <v>446</v>
      </c>
      <c r="O965" s="62" t="s">
        <v>505</v>
      </c>
      <c r="P965" s="81">
        <v>40337</v>
      </c>
      <c r="Q965" s="62" t="s">
        <v>141</v>
      </c>
      <c r="R965" s="62" t="s">
        <v>626</v>
      </c>
      <c r="S965" s="62" t="s">
        <v>627</v>
      </c>
      <c r="T965" s="81">
        <v>45235</v>
      </c>
      <c r="U965" s="81">
        <v>45262</v>
      </c>
      <c r="V965" s="62" t="s">
        <v>385</v>
      </c>
      <c r="W965" s="80">
        <v>0.04</v>
      </c>
      <c r="X965" s="82">
        <v>120</v>
      </c>
    </row>
    <row r="966" spans="1:24" s="1" customFormat="1">
      <c r="A966" s="62" t="s">
        <v>593</v>
      </c>
      <c r="B966" s="62" t="s">
        <v>605</v>
      </c>
      <c r="C966" s="62" t="s">
        <v>593</v>
      </c>
      <c r="D966" s="62" t="s">
        <v>605</v>
      </c>
      <c r="E966" s="62" t="s">
        <v>415</v>
      </c>
      <c r="F966" s="62" t="s">
        <v>655</v>
      </c>
      <c r="G966" s="62" t="s">
        <v>399</v>
      </c>
      <c r="H966" s="62" t="s">
        <v>398</v>
      </c>
      <c r="I966" s="62" t="s">
        <v>378</v>
      </c>
      <c r="J966" s="62" t="s">
        <v>653</v>
      </c>
      <c r="K966" s="62" t="s">
        <v>53</v>
      </c>
      <c r="L966" s="62" t="s">
        <v>490</v>
      </c>
      <c r="M966" s="62" t="s">
        <v>491</v>
      </c>
      <c r="N966" s="62" t="s">
        <v>53</v>
      </c>
      <c r="O966" s="62" t="s">
        <v>490</v>
      </c>
      <c r="P966" s="81">
        <v>42128</v>
      </c>
      <c r="Q966" s="62" t="s">
        <v>115</v>
      </c>
      <c r="R966" s="62" t="s">
        <v>626</v>
      </c>
      <c r="S966" s="62" t="s">
        <v>627</v>
      </c>
      <c r="T966" s="81">
        <v>45047</v>
      </c>
      <c r="U966" s="81">
        <v>45077</v>
      </c>
      <c r="V966" s="62" t="s">
        <v>261</v>
      </c>
      <c r="W966" s="80">
        <v>0.01</v>
      </c>
      <c r="X966" s="82">
        <v>1</v>
      </c>
    </row>
    <row r="967" spans="1:24" s="1" customFormat="1">
      <c r="A967" s="62" t="s">
        <v>593</v>
      </c>
      <c r="B967" s="62" t="s">
        <v>605</v>
      </c>
      <c r="C967" s="62" t="s">
        <v>593</v>
      </c>
      <c r="D967" s="62" t="s">
        <v>605</v>
      </c>
      <c r="E967" s="62" t="s">
        <v>415</v>
      </c>
      <c r="F967" s="62" t="s">
        <v>655</v>
      </c>
      <c r="G967" s="62" t="s">
        <v>399</v>
      </c>
      <c r="H967" s="62" t="s">
        <v>398</v>
      </c>
      <c r="I967" s="62" t="s">
        <v>378</v>
      </c>
      <c r="J967" s="62" t="s">
        <v>653</v>
      </c>
      <c r="K967" s="62" t="s">
        <v>53</v>
      </c>
      <c r="L967" s="62" t="s">
        <v>490</v>
      </c>
      <c r="M967" s="62" t="s">
        <v>491</v>
      </c>
      <c r="N967" s="62" t="s">
        <v>53</v>
      </c>
      <c r="O967" s="62" t="s">
        <v>490</v>
      </c>
      <c r="P967" s="81">
        <v>42128</v>
      </c>
      <c r="Q967" s="62" t="s">
        <v>115</v>
      </c>
      <c r="R967" s="62" t="s">
        <v>626</v>
      </c>
      <c r="S967" s="62" t="s">
        <v>627</v>
      </c>
      <c r="T967" s="81">
        <v>45017</v>
      </c>
      <c r="U967" s="81">
        <v>45046</v>
      </c>
      <c r="V967" s="62" t="s">
        <v>261</v>
      </c>
      <c r="W967" s="80">
        <v>0.03</v>
      </c>
      <c r="X967" s="82">
        <v>2</v>
      </c>
    </row>
    <row r="968" spans="1:24" s="1" customFormat="1">
      <c r="A968" s="62" t="s">
        <v>593</v>
      </c>
      <c r="B968" s="62" t="s">
        <v>605</v>
      </c>
      <c r="C968" s="62" t="s">
        <v>593</v>
      </c>
      <c r="D968" s="62" t="s">
        <v>605</v>
      </c>
      <c r="E968" s="62" t="s">
        <v>415</v>
      </c>
      <c r="F968" s="62" t="s">
        <v>655</v>
      </c>
      <c r="G968" s="62" t="s">
        <v>399</v>
      </c>
      <c r="H968" s="62" t="s">
        <v>398</v>
      </c>
      <c r="I968" s="62" t="s">
        <v>378</v>
      </c>
      <c r="J968" s="62" t="s">
        <v>653</v>
      </c>
      <c r="K968" s="62" t="s">
        <v>53</v>
      </c>
      <c r="L968" s="62" t="s">
        <v>492</v>
      </c>
      <c r="M968" s="62" t="s">
        <v>493</v>
      </c>
      <c r="N968" s="62" t="s">
        <v>53</v>
      </c>
      <c r="O968" s="62" t="s">
        <v>492</v>
      </c>
      <c r="P968" s="81">
        <v>42251</v>
      </c>
      <c r="Q968" s="62" t="s">
        <v>159</v>
      </c>
      <c r="R968" s="62" t="s">
        <v>630</v>
      </c>
      <c r="S968" s="62" t="s">
        <v>631</v>
      </c>
      <c r="T968" s="81">
        <v>45233</v>
      </c>
      <c r="U968" s="81">
        <v>45260</v>
      </c>
      <c r="V968" s="62" t="s">
        <v>385</v>
      </c>
      <c r="W968" s="80">
        <v>0.01</v>
      </c>
      <c r="X968" s="82">
        <v>1</v>
      </c>
    </row>
    <row r="969" spans="1:24" s="1" customFormat="1">
      <c r="A969" s="62" t="s">
        <v>593</v>
      </c>
      <c r="B969" s="62" t="s">
        <v>605</v>
      </c>
      <c r="C969" s="62" t="s">
        <v>593</v>
      </c>
      <c r="D969" s="62" t="s">
        <v>605</v>
      </c>
      <c r="E969" s="62" t="s">
        <v>415</v>
      </c>
      <c r="F969" s="62" t="s">
        <v>655</v>
      </c>
      <c r="G969" s="62" t="s">
        <v>399</v>
      </c>
      <c r="H969" s="62" t="s">
        <v>398</v>
      </c>
      <c r="I969" s="62" t="s">
        <v>378</v>
      </c>
      <c r="J969" s="62" t="s">
        <v>653</v>
      </c>
      <c r="K969" s="62" t="s">
        <v>53</v>
      </c>
      <c r="L969" s="62" t="s">
        <v>492</v>
      </c>
      <c r="M969" s="62" t="s">
        <v>493</v>
      </c>
      <c r="N969" s="62" t="s">
        <v>53</v>
      </c>
      <c r="O969" s="62" t="s">
        <v>492</v>
      </c>
      <c r="P969" s="81">
        <v>42251</v>
      </c>
      <c r="Q969" s="62" t="s">
        <v>159</v>
      </c>
      <c r="R969" s="62" t="s">
        <v>630</v>
      </c>
      <c r="S969" s="62" t="s">
        <v>631</v>
      </c>
      <c r="T969" s="81">
        <v>45200</v>
      </c>
      <c r="U969" s="81">
        <v>45230</v>
      </c>
      <c r="V969" s="62" t="s">
        <v>261</v>
      </c>
      <c r="W969" s="80">
        <v>0.01</v>
      </c>
      <c r="X969" s="82">
        <v>1</v>
      </c>
    </row>
    <row r="970" spans="1:24" s="1" customFormat="1">
      <c r="A970" s="62" t="s">
        <v>593</v>
      </c>
      <c r="B970" s="62" t="s">
        <v>605</v>
      </c>
      <c r="C970" s="62" t="s">
        <v>593</v>
      </c>
      <c r="D970" s="62" t="s">
        <v>605</v>
      </c>
      <c r="E970" s="62" t="s">
        <v>415</v>
      </c>
      <c r="F970" s="62" t="s">
        <v>655</v>
      </c>
      <c r="G970" s="62" t="s">
        <v>399</v>
      </c>
      <c r="H970" s="62" t="s">
        <v>398</v>
      </c>
      <c r="I970" s="62" t="s">
        <v>378</v>
      </c>
      <c r="J970" s="62" t="s">
        <v>653</v>
      </c>
      <c r="K970" s="62" t="s">
        <v>446</v>
      </c>
      <c r="L970" s="62" t="s">
        <v>496</v>
      </c>
      <c r="M970" s="62" t="s">
        <v>497</v>
      </c>
      <c r="N970" s="62" t="s">
        <v>446</v>
      </c>
      <c r="O970" s="62" t="s">
        <v>504</v>
      </c>
      <c r="P970" s="81">
        <v>40337</v>
      </c>
      <c r="Q970" s="62" t="s">
        <v>140</v>
      </c>
      <c r="R970" s="62" t="s">
        <v>626</v>
      </c>
      <c r="S970" s="62" t="s">
        <v>627</v>
      </c>
      <c r="T970" s="81">
        <v>45200</v>
      </c>
      <c r="U970" s="81">
        <v>45230</v>
      </c>
      <c r="V970" s="62" t="s">
        <v>261</v>
      </c>
      <c r="W970" s="80">
        <v>0.01</v>
      </c>
      <c r="X970" s="82">
        <v>1</v>
      </c>
    </row>
    <row r="971" spans="1:24" s="1" customFormat="1">
      <c r="A971" s="62" t="s">
        <v>593</v>
      </c>
      <c r="B971" s="62" t="s">
        <v>605</v>
      </c>
      <c r="C971" s="62" t="s">
        <v>593</v>
      </c>
      <c r="D971" s="62" t="s">
        <v>605</v>
      </c>
      <c r="E971" s="62" t="s">
        <v>417</v>
      </c>
      <c r="F971" s="62" t="s">
        <v>660</v>
      </c>
      <c r="G971" s="62" t="s">
        <v>399</v>
      </c>
      <c r="H971" s="62" t="s">
        <v>398</v>
      </c>
      <c r="I971" s="62" t="s">
        <v>378</v>
      </c>
      <c r="J971" s="62" t="s">
        <v>653</v>
      </c>
      <c r="K971" s="62" t="s">
        <v>446</v>
      </c>
      <c r="L971" s="62" t="s">
        <v>496</v>
      </c>
      <c r="M971" s="62" t="s">
        <v>497</v>
      </c>
      <c r="N971" s="62" t="s">
        <v>446</v>
      </c>
      <c r="O971" s="62" t="s">
        <v>520</v>
      </c>
      <c r="P971" s="81">
        <v>40337</v>
      </c>
      <c r="Q971" s="62" t="s">
        <v>131</v>
      </c>
      <c r="R971" s="62" t="s">
        <v>626</v>
      </c>
      <c r="S971" s="62" t="s">
        <v>627</v>
      </c>
      <c r="T971" s="81">
        <v>45231</v>
      </c>
      <c r="U971" s="81">
        <v>45260</v>
      </c>
      <c r="V971" s="62" t="s">
        <v>195</v>
      </c>
      <c r="W971" s="80">
        <v>0</v>
      </c>
      <c r="X971" s="82">
        <v>1</v>
      </c>
    </row>
    <row r="972" spans="1:24" s="1" customFormat="1">
      <c r="A972" s="62" t="s">
        <v>593</v>
      </c>
      <c r="B972" s="62" t="s">
        <v>605</v>
      </c>
      <c r="C972" s="62" t="s">
        <v>593</v>
      </c>
      <c r="D972" s="62" t="s">
        <v>605</v>
      </c>
      <c r="E972" s="62" t="s">
        <v>417</v>
      </c>
      <c r="F972" s="62" t="s">
        <v>660</v>
      </c>
      <c r="G972" s="62" t="s">
        <v>399</v>
      </c>
      <c r="H972" s="62" t="s">
        <v>398</v>
      </c>
      <c r="I972" s="62" t="s">
        <v>378</v>
      </c>
      <c r="J972" s="62" t="s">
        <v>653</v>
      </c>
      <c r="K972" s="62" t="s">
        <v>446</v>
      </c>
      <c r="L972" s="62" t="s">
        <v>496</v>
      </c>
      <c r="M972" s="62" t="s">
        <v>497</v>
      </c>
      <c r="N972" s="62" t="s">
        <v>446</v>
      </c>
      <c r="O972" s="62" t="s">
        <v>521</v>
      </c>
      <c r="P972" s="81">
        <v>40337</v>
      </c>
      <c r="Q972" s="62" t="s">
        <v>133</v>
      </c>
      <c r="R972" s="62" t="s">
        <v>626</v>
      </c>
      <c r="S972" s="62" t="s">
        <v>627</v>
      </c>
      <c r="T972" s="81">
        <v>45231</v>
      </c>
      <c r="U972" s="81">
        <v>45260</v>
      </c>
      <c r="V972" s="62" t="s">
        <v>195</v>
      </c>
      <c r="W972" s="80">
        <v>0.01</v>
      </c>
      <c r="X972" s="82">
        <v>2</v>
      </c>
    </row>
    <row r="973" spans="1:24" s="1" customFormat="1">
      <c r="A973" s="62" t="s">
        <v>593</v>
      </c>
      <c r="B973" s="62" t="s">
        <v>605</v>
      </c>
      <c r="C973" s="62" t="s">
        <v>593</v>
      </c>
      <c r="D973" s="62" t="s">
        <v>605</v>
      </c>
      <c r="E973" s="62" t="s">
        <v>417</v>
      </c>
      <c r="F973" s="62" t="s">
        <v>660</v>
      </c>
      <c r="G973" s="62" t="s">
        <v>399</v>
      </c>
      <c r="H973" s="62" t="s">
        <v>398</v>
      </c>
      <c r="I973" s="62" t="s">
        <v>378</v>
      </c>
      <c r="J973" s="62" t="s">
        <v>653</v>
      </c>
      <c r="K973" s="62" t="s">
        <v>446</v>
      </c>
      <c r="L973" s="62" t="s">
        <v>496</v>
      </c>
      <c r="M973" s="62" t="s">
        <v>497</v>
      </c>
      <c r="N973" s="62" t="s">
        <v>446</v>
      </c>
      <c r="O973" s="62" t="s">
        <v>501</v>
      </c>
      <c r="P973" s="81">
        <v>40337</v>
      </c>
      <c r="Q973" s="62" t="s">
        <v>136</v>
      </c>
      <c r="R973" s="62" t="s">
        <v>626</v>
      </c>
      <c r="S973" s="62" t="s">
        <v>627</v>
      </c>
      <c r="T973" s="81">
        <v>45231</v>
      </c>
      <c r="U973" s="81">
        <v>45260</v>
      </c>
      <c r="V973" s="62" t="s">
        <v>225</v>
      </c>
      <c r="W973" s="80">
        <v>0.01</v>
      </c>
      <c r="X973" s="82">
        <v>2</v>
      </c>
    </row>
    <row r="974" spans="1:24" s="1" customFormat="1">
      <c r="A974" s="62" t="s">
        <v>593</v>
      </c>
      <c r="B974" s="62" t="s">
        <v>605</v>
      </c>
      <c r="C974" s="62" t="s">
        <v>593</v>
      </c>
      <c r="D974" s="62" t="s">
        <v>605</v>
      </c>
      <c r="E974" s="62" t="s">
        <v>417</v>
      </c>
      <c r="F974" s="62" t="s">
        <v>660</v>
      </c>
      <c r="G974" s="62" t="s">
        <v>399</v>
      </c>
      <c r="H974" s="62" t="s">
        <v>398</v>
      </c>
      <c r="I974" s="62" t="s">
        <v>378</v>
      </c>
      <c r="J974" s="62" t="s">
        <v>653</v>
      </c>
      <c r="K974" s="62" t="s">
        <v>446</v>
      </c>
      <c r="L974" s="62" t="s">
        <v>496</v>
      </c>
      <c r="M974" s="62" t="s">
        <v>497</v>
      </c>
      <c r="N974" s="62" t="s">
        <v>446</v>
      </c>
      <c r="O974" s="62" t="s">
        <v>501</v>
      </c>
      <c r="P974" s="81">
        <v>40337</v>
      </c>
      <c r="Q974" s="62" t="s">
        <v>136</v>
      </c>
      <c r="R974" s="62" t="s">
        <v>626</v>
      </c>
      <c r="S974" s="62" t="s">
        <v>627</v>
      </c>
      <c r="T974" s="81">
        <v>45231</v>
      </c>
      <c r="U974" s="81">
        <v>45260</v>
      </c>
      <c r="V974" s="62" t="s">
        <v>195</v>
      </c>
      <c r="W974" s="80">
        <v>0</v>
      </c>
      <c r="X974" s="82">
        <v>2</v>
      </c>
    </row>
    <row r="975" spans="1:24" s="1" customFormat="1">
      <c r="A975" s="62" t="s">
        <v>593</v>
      </c>
      <c r="B975" s="62" t="s">
        <v>605</v>
      </c>
      <c r="C975" s="62" t="s">
        <v>593</v>
      </c>
      <c r="D975" s="62" t="s">
        <v>605</v>
      </c>
      <c r="E975" s="62" t="s">
        <v>417</v>
      </c>
      <c r="F975" s="62" t="s">
        <v>660</v>
      </c>
      <c r="G975" s="62" t="s">
        <v>399</v>
      </c>
      <c r="H975" s="62" t="s">
        <v>398</v>
      </c>
      <c r="I975" s="62" t="s">
        <v>378</v>
      </c>
      <c r="J975" s="62" t="s">
        <v>653</v>
      </c>
      <c r="K975" s="62" t="s">
        <v>446</v>
      </c>
      <c r="L975" s="62" t="s">
        <v>496</v>
      </c>
      <c r="M975" s="62" t="s">
        <v>497</v>
      </c>
      <c r="N975" s="62" t="s">
        <v>446</v>
      </c>
      <c r="O975" s="62" t="s">
        <v>502</v>
      </c>
      <c r="P975" s="81">
        <v>40337</v>
      </c>
      <c r="Q975" s="62" t="s">
        <v>137</v>
      </c>
      <c r="R975" s="62" t="s">
        <v>626</v>
      </c>
      <c r="S975" s="62" t="s">
        <v>627</v>
      </c>
      <c r="T975" s="81">
        <v>45231</v>
      </c>
      <c r="U975" s="81">
        <v>45260</v>
      </c>
      <c r="V975" s="62" t="s">
        <v>195</v>
      </c>
      <c r="W975" s="80">
        <v>0</v>
      </c>
      <c r="X975" s="82">
        <v>1</v>
      </c>
    </row>
    <row r="976" spans="1:24" s="1" customFormat="1">
      <c r="A976" s="62" t="s">
        <v>593</v>
      </c>
      <c r="B976" s="62" t="s">
        <v>605</v>
      </c>
      <c r="C976" s="62" t="s">
        <v>593</v>
      </c>
      <c r="D976" s="62" t="s">
        <v>605</v>
      </c>
      <c r="E976" s="62" t="s">
        <v>417</v>
      </c>
      <c r="F976" s="62" t="s">
        <v>660</v>
      </c>
      <c r="G976" s="62" t="s">
        <v>399</v>
      </c>
      <c r="H976" s="62" t="s">
        <v>398</v>
      </c>
      <c r="I976" s="62" t="s">
        <v>378</v>
      </c>
      <c r="J976" s="62" t="s">
        <v>653</v>
      </c>
      <c r="K976" s="62" t="s">
        <v>446</v>
      </c>
      <c r="L976" s="62" t="s">
        <v>496</v>
      </c>
      <c r="M976" s="62" t="s">
        <v>497</v>
      </c>
      <c r="N976" s="62" t="s">
        <v>446</v>
      </c>
      <c r="O976" s="62" t="s">
        <v>503</v>
      </c>
      <c r="P976" s="81">
        <v>40337</v>
      </c>
      <c r="Q976" s="62" t="s">
        <v>138</v>
      </c>
      <c r="R976" s="62" t="s">
        <v>626</v>
      </c>
      <c r="S976" s="62" t="s">
        <v>627</v>
      </c>
      <c r="T976" s="81">
        <v>45231</v>
      </c>
      <c r="U976" s="81">
        <v>45260</v>
      </c>
      <c r="V976" s="62" t="s">
        <v>195</v>
      </c>
      <c r="W976" s="80">
        <v>0</v>
      </c>
      <c r="X976" s="82">
        <v>2</v>
      </c>
    </row>
    <row r="977" spans="1:24" s="1" customFormat="1">
      <c r="A977" s="62" t="s">
        <v>593</v>
      </c>
      <c r="B977" s="62" t="s">
        <v>605</v>
      </c>
      <c r="C977" s="62" t="s">
        <v>593</v>
      </c>
      <c r="D977" s="62" t="s">
        <v>605</v>
      </c>
      <c r="E977" s="62" t="s">
        <v>417</v>
      </c>
      <c r="F977" s="62" t="s">
        <v>660</v>
      </c>
      <c r="G977" s="62" t="s">
        <v>399</v>
      </c>
      <c r="H977" s="62" t="s">
        <v>398</v>
      </c>
      <c r="I977" s="62" t="s">
        <v>378</v>
      </c>
      <c r="J977" s="62" t="s">
        <v>653</v>
      </c>
      <c r="K977" s="62" t="s">
        <v>446</v>
      </c>
      <c r="L977" s="62" t="s">
        <v>496</v>
      </c>
      <c r="M977" s="62" t="s">
        <v>497</v>
      </c>
      <c r="N977" s="62" t="s">
        <v>446</v>
      </c>
      <c r="O977" s="62" t="s">
        <v>522</v>
      </c>
      <c r="P977" s="81">
        <v>40337</v>
      </c>
      <c r="Q977" s="62" t="s">
        <v>139</v>
      </c>
      <c r="R977" s="62" t="s">
        <v>626</v>
      </c>
      <c r="S977" s="62" t="s">
        <v>627</v>
      </c>
      <c r="T977" s="81">
        <v>45231</v>
      </c>
      <c r="U977" s="81">
        <v>45260</v>
      </c>
      <c r="V977" s="62" t="s">
        <v>195</v>
      </c>
      <c r="W977" s="80">
        <v>0</v>
      </c>
      <c r="X977" s="82">
        <v>1</v>
      </c>
    </row>
    <row r="978" spans="1:24" s="1" customFormat="1">
      <c r="A978" s="62" t="s">
        <v>593</v>
      </c>
      <c r="B978" s="62" t="s">
        <v>605</v>
      </c>
      <c r="C978" s="62" t="s">
        <v>593</v>
      </c>
      <c r="D978" s="62" t="s">
        <v>605</v>
      </c>
      <c r="E978" s="62" t="s">
        <v>417</v>
      </c>
      <c r="F978" s="62" t="s">
        <v>660</v>
      </c>
      <c r="G978" s="62" t="s">
        <v>399</v>
      </c>
      <c r="H978" s="62" t="s">
        <v>398</v>
      </c>
      <c r="I978" s="62" t="s">
        <v>378</v>
      </c>
      <c r="J978" s="62" t="s">
        <v>653</v>
      </c>
      <c r="K978" s="62" t="s">
        <v>446</v>
      </c>
      <c r="L978" s="62" t="s">
        <v>496</v>
      </c>
      <c r="M978" s="62" t="s">
        <v>497</v>
      </c>
      <c r="N978" s="62" t="s">
        <v>446</v>
      </c>
      <c r="O978" s="62" t="s">
        <v>504</v>
      </c>
      <c r="P978" s="81">
        <v>40337</v>
      </c>
      <c r="Q978" s="62" t="s">
        <v>140</v>
      </c>
      <c r="R978" s="62" t="s">
        <v>626</v>
      </c>
      <c r="S978" s="62" t="s">
        <v>627</v>
      </c>
      <c r="T978" s="81">
        <v>45231</v>
      </c>
      <c r="U978" s="81">
        <v>45260</v>
      </c>
      <c r="V978" s="62" t="s">
        <v>225</v>
      </c>
      <c r="W978" s="80">
        <v>0</v>
      </c>
      <c r="X978" s="82">
        <v>1</v>
      </c>
    </row>
    <row r="979" spans="1:24" s="1" customFormat="1">
      <c r="A979" s="62" t="s">
        <v>593</v>
      </c>
      <c r="B979" s="62" t="s">
        <v>605</v>
      </c>
      <c r="C979" s="62" t="s">
        <v>593</v>
      </c>
      <c r="D979" s="62" t="s">
        <v>605</v>
      </c>
      <c r="E979" s="62" t="s">
        <v>417</v>
      </c>
      <c r="F979" s="62" t="s">
        <v>660</v>
      </c>
      <c r="G979" s="62" t="s">
        <v>399</v>
      </c>
      <c r="H979" s="62" t="s">
        <v>398</v>
      </c>
      <c r="I979" s="62" t="s">
        <v>378</v>
      </c>
      <c r="J979" s="62" t="s">
        <v>653</v>
      </c>
      <c r="K979" s="62" t="s">
        <v>446</v>
      </c>
      <c r="L979" s="62" t="s">
        <v>496</v>
      </c>
      <c r="M979" s="62" t="s">
        <v>497</v>
      </c>
      <c r="N979" s="62" t="s">
        <v>446</v>
      </c>
      <c r="O979" s="62" t="s">
        <v>504</v>
      </c>
      <c r="P979" s="81">
        <v>40337</v>
      </c>
      <c r="Q979" s="62" t="s">
        <v>140</v>
      </c>
      <c r="R979" s="62" t="s">
        <v>626</v>
      </c>
      <c r="S979" s="62" t="s">
        <v>627</v>
      </c>
      <c r="T979" s="81">
        <v>45231</v>
      </c>
      <c r="U979" s="81">
        <v>45260</v>
      </c>
      <c r="V979" s="62" t="s">
        <v>195</v>
      </c>
      <c r="W979" s="80">
        <v>0</v>
      </c>
      <c r="X979" s="82">
        <v>1</v>
      </c>
    </row>
    <row r="980" spans="1:24" s="1" customFormat="1">
      <c r="A980" s="62" t="s">
        <v>593</v>
      </c>
      <c r="B980" s="62" t="s">
        <v>605</v>
      </c>
      <c r="C980" s="62" t="s">
        <v>593</v>
      </c>
      <c r="D980" s="62" t="s">
        <v>605</v>
      </c>
      <c r="E980" s="62" t="s">
        <v>397</v>
      </c>
      <c r="F980" s="62" t="s">
        <v>398</v>
      </c>
      <c r="G980" s="62" t="s">
        <v>399</v>
      </c>
      <c r="H980" s="62" t="s">
        <v>398</v>
      </c>
      <c r="I980" s="62" t="s">
        <v>378</v>
      </c>
      <c r="J980" s="62" t="s">
        <v>653</v>
      </c>
      <c r="K980" s="62" t="s">
        <v>53</v>
      </c>
      <c r="L980" s="62" t="s">
        <v>490</v>
      </c>
      <c r="M980" s="62" t="s">
        <v>491</v>
      </c>
      <c r="N980" s="62" t="s">
        <v>53</v>
      </c>
      <c r="O980" s="62" t="s">
        <v>490</v>
      </c>
      <c r="P980" s="81">
        <v>42128</v>
      </c>
      <c r="Q980" s="62" t="s">
        <v>115</v>
      </c>
      <c r="R980" s="62" t="s">
        <v>626</v>
      </c>
      <c r="S980" s="62" t="s">
        <v>627</v>
      </c>
      <c r="T980" s="81">
        <v>45231</v>
      </c>
      <c r="U980" s="81">
        <v>45260</v>
      </c>
      <c r="V980" s="62" t="s">
        <v>192</v>
      </c>
      <c r="W980" s="80">
        <v>2.1</v>
      </c>
      <c r="X980" s="82">
        <v>451</v>
      </c>
    </row>
    <row r="981" spans="1:24" s="1" customFormat="1">
      <c r="A981" s="62" t="s">
        <v>593</v>
      </c>
      <c r="B981" s="62" t="s">
        <v>605</v>
      </c>
      <c r="C981" s="62" t="s">
        <v>593</v>
      </c>
      <c r="D981" s="62" t="s">
        <v>605</v>
      </c>
      <c r="E981" s="62" t="s">
        <v>397</v>
      </c>
      <c r="F981" s="62" t="s">
        <v>398</v>
      </c>
      <c r="G981" s="62" t="s">
        <v>399</v>
      </c>
      <c r="H981" s="62" t="s">
        <v>398</v>
      </c>
      <c r="I981" s="62" t="s">
        <v>378</v>
      </c>
      <c r="J981" s="62" t="s">
        <v>653</v>
      </c>
      <c r="K981" s="62" t="s">
        <v>53</v>
      </c>
      <c r="L981" s="62" t="s">
        <v>490</v>
      </c>
      <c r="M981" s="62" t="s">
        <v>491</v>
      </c>
      <c r="N981" s="62" t="s">
        <v>53</v>
      </c>
      <c r="O981" s="62" t="s">
        <v>490</v>
      </c>
      <c r="P981" s="81">
        <v>42128</v>
      </c>
      <c r="Q981" s="62" t="s">
        <v>115</v>
      </c>
      <c r="R981" s="62" t="s">
        <v>626</v>
      </c>
      <c r="S981" s="62" t="s">
        <v>627</v>
      </c>
      <c r="T981" s="81">
        <v>45231</v>
      </c>
      <c r="U981" s="81">
        <v>45260</v>
      </c>
      <c r="V981" s="62" t="s">
        <v>193</v>
      </c>
      <c r="W981" s="80">
        <v>0.68</v>
      </c>
      <c r="X981" s="82">
        <v>74</v>
      </c>
    </row>
    <row r="982" spans="1:24" s="1" customFormat="1">
      <c r="A982" s="62" t="s">
        <v>593</v>
      </c>
      <c r="B982" s="62" t="s">
        <v>605</v>
      </c>
      <c r="C982" s="62" t="s">
        <v>593</v>
      </c>
      <c r="D982" s="62" t="s">
        <v>605</v>
      </c>
      <c r="E982" s="62" t="s">
        <v>397</v>
      </c>
      <c r="F982" s="62" t="s">
        <v>398</v>
      </c>
      <c r="G982" s="62" t="s">
        <v>399</v>
      </c>
      <c r="H982" s="62" t="s">
        <v>398</v>
      </c>
      <c r="I982" s="62" t="s">
        <v>378</v>
      </c>
      <c r="J982" s="62" t="s">
        <v>653</v>
      </c>
      <c r="K982" s="62" t="s">
        <v>53</v>
      </c>
      <c r="L982" s="62" t="s">
        <v>490</v>
      </c>
      <c r="M982" s="62" t="s">
        <v>491</v>
      </c>
      <c r="N982" s="62" t="s">
        <v>53</v>
      </c>
      <c r="O982" s="62" t="s">
        <v>490</v>
      </c>
      <c r="P982" s="81">
        <v>42128</v>
      </c>
      <c r="Q982" s="62" t="s">
        <v>115</v>
      </c>
      <c r="R982" s="62" t="s">
        <v>626</v>
      </c>
      <c r="S982" s="62" t="s">
        <v>627</v>
      </c>
      <c r="T982" s="81">
        <v>45139</v>
      </c>
      <c r="U982" s="81">
        <v>45169</v>
      </c>
      <c r="V982" s="62" t="s">
        <v>416</v>
      </c>
      <c r="W982" s="80">
        <v>0.1</v>
      </c>
      <c r="X982" s="82">
        <v>5</v>
      </c>
    </row>
    <row r="983" spans="1:24" s="1" customFormat="1">
      <c r="A983" s="62" t="s">
        <v>593</v>
      </c>
      <c r="B983" s="62" t="s">
        <v>605</v>
      </c>
      <c r="C983" s="62" t="s">
        <v>593</v>
      </c>
      <c r="D983" s="62" t="s">
        <v>605</v>
      </c>
      <c r="E983" s="62" t="s">
        <v>397</v>
      </c>
      <c r="F983" s="62" t="s">
        <v>398</v>
      </c>
      <c r="G983" s="62" t="s">
        <v>399</v>
      </c>
      <c r="H983" s="62" t="s">
        <v>398</v>
      </c>
      <c r="I983" s="62" t="s">
        <v>378</v>
      </c>
      <c r="J983" s="62" t="s">
        <v>653</v>
      </c>
      <c r="K983" s="62" t="s">
        <v>53</v>
      </c>
      <c r="L983" s="62" t="s">
        <v>490</v>
      </c>
      <c r="M983" s="62" t="s">
        <v>491</v>
      </c>
      <c r="N983" s="62" t="s">
        <v>53</v>
      </c>
      <c r="O983" s="62" t="s">
        <v>490</v>
      </c>
      <c r="P983" s="81">
        <v>42128</v>
      </c>
      <c r="Q983" s="62" t="s">
        <v>115</v>
      </c>
      <c r="R983" s="62" t="s">
        <v>626</v>
      </c>
      <c r="S983" s="62" t="s">
        <v>627</v>
      </c>
      <c r="T983" s="81">
        <v>45078</v>
      </c>
      <c r="U983" s="81">
        <v>45107</v>
      </c>
      <c r="V983" s="62" t="s">
        <v>416</v>
      </c>
      <c r="W983" s="80">
        <v>0.03</v>
      </c>
      <c r="X983" s="82">
        <v>2</v>
      </c>
    </row>
    <row r="984" spans="1:24" s="1" customFormat="1">
      <c r="A984" s="62" t="s">
        <v>593</v>
      </c>
      <c r="B984" s="62" t="s">
        <v>605</v>
      </c>
      <c r="C984" s="62" t="s">
        <v>593</v>
      </c>
      <c r="D984" s="62" t="s">
        <v>605</v>
      </c>
      <c r="E984" s="62" t="s">
        <v>397</v>
      </c>
      <c r="F984" s="62" t="s">
        <v>398</v>
      </c>
      <c r="G984" s="62" t="s">
        <v>399</v>
      </c>
      <c r="H984" s="62" t="s">
        <v>398</v>
      </c>
      <c r="I984" s="62" t="s">
        <v>378</v>
      </c>
      <c r="J984" s="62" t="s">
        <v>653</v>
      </c>
      <c r="K984" s="62" t="s">
        <v>53</v>
      </c>
      <c r="L984" s="62" t="s">
        <v>492</v>
      </c>
      <c r="M984" s="62" t="s">
        <v>493</v>
      </c>
      <c r="N984" s="62" t="s">
        <v>53</v>
      </c>
      <c r="O984" s="62" t="s">
        <v>492</v>
      </c>
      <c r="P984" s="81">
        <v>42251</v>
      </c>
      <c r="Q984" s="62" t="s">
        <v>159</v>
      </c>
      <c r="R984" s="62" t="s">
        <v>630</v>
      </c>
      <c r="S984" s="62" t="s">
        <v>631</v>
      </c>
      <c r="T984" s="81">
        <v>45233</v>
      </c>
      <c r="U984" s="81">
        <v>45260</v>
      </c>
      <c r="V984" s="62" t="s">
        <v>385</v>
      </c>
      <c r="W984" s="80">
        <v>0.04</v>
      </c>
      <c r="X984" s="82">
        <v>7</v>
      </c>
    </row>
    <row r="985" spans="1:24" s="1" customFormat="1">
      <c r="A985" s="62" t="s">
        <v>593</v>
      </c>
      <c r="B985" s="62" t="s">
        <v>605</v>
      </c>
      <c r="C985" s="62" t="s">
        <v>593</v>
      </c>
      <c r="D985" s="62" t="s">
        <v>605</v>
      </c>
      <c r="E985" s="62" t="s">
        <v>397</v>
      </c>
      <c r="F985" s="62" t="s">
        <v>398</v>
      </c>
      <c r="G985" s="62" t="s">
        <v>399</v>
      </c>
      <c r="H985" s="62" t="s">
        <v>398</v>
      </c>
      <c r="I985" s="62" t="s">
        <v>378</v>
      </c>
      <c r="J985" s="62" t="s">
        <v>653</v>
      </c>
      <c r="K985" s="62" t="s">
        <v>53</v>
      </c>
      <c r="L985" s="62" t="s">
        <v>492</v>
      </c>
      <c r="M985" s="62" t="s">
        <v>493</v>
      </c>
      <c r="N985" s="62" t="s">
        <v>53</v>
      </c>
      <c r="O985" s="62" t="s">
        <v>492</v>
      </c>
      <c r="P985" s="81">
        <v>42251</v>
      </c>
      <c r="Q985" s="62" t="s">
        <v>159</v>
      </c>
      <c r="R985" s="62" t="s">
        <v>630</v>
      </c>
      <c r="S985" s="62" t="s">
        <v>631</v>
      </c>
      <c r="T985" s="81">
        <v>45231</v>
      </c>
      <c r="U985" s="81">
        <v>45260</v>
      </c>
      <c r="V985" s="62" t="s">
        <v>194</v>
      </c>
      <c r="W985" s="80">
        <v>0.18</v>
      </c>
      <c r="X985" s="82">
        <v>13</v>
      </c>
    </row>
    <row r="986" spans="1:24" s="1" customFormat="1">
      <c r="A986" s="62" t="s">
        <v>593</v>
      </c>
      <c r="B986" s="62" t="s">
        <v>605</v>
      </c>
      <c r="C986" s="62" t="s">
        <v>593</v>
      </c>
      <c r="D986" s="62" t="s">
        <v>605</v>
      </c>
      <c r="E986" s="62" t="s">
        <v>397</v>
      </c>
      <c r="F986" s="62" t="s">
        <v>398</v>
      </c>
      <c r="G986" s="62" t="s">
        <v>399</v>
      </c>
      <c r="H986" s="62" t="s">
        <v>398</v>
      </c>
      <c r="I986" s="62" t="s">
        <v>378</v>
      </c>
      <c r="J986" s="62" t="s">
        <v>653</v>
      </c>
      <c r="K986" s="62" t="s">
        <v>53</v>
      </c>
      <c r="L986" s="62" t="s">
        <v>492</v>
      </c>
      <c r="M986" s="62" t="s">
        <v>493</v>
      </c>
      <c r="N986" s="62" t="s">
        <v>53</v>
      </c>
      <c r="O986" s="62" t="s">
        <v>492</v>
      </c>
      <c r="P986" s="81">
        <v>42251</v>
      </c>
      <c r="Q986" s="62" t="s">
        <v>159</v>
      </c>
      <c r="R986" s="62" t="s">
        <v>630</v>
      </c>
      <c r="S986" s="62" t="s">
        <v>631</v>
      </c>
      <c r="T986" s="81">
        <v>45231</v>
      </c>
      <c r="U986" s="81">
        <v>45260</v>
      </c>
      <c r="V986" s="62" t="s">
        <v>192</v>
      </c>
      <c r="W986" s="80">
        <v>0.28000000000000003</v>
      </c>
      <c r="X986" s="82">
        <v>66</v>
      </c>
    </row>
    <row r="987" spans="1:24" s="1" customFormat="1">
      <c r="A987" s="62" t="s">
        <v>593</v>
      </c>
      <c r="B987" s="62" t="s">
        <v>605</v>
      </c>
      <c r="C987" s="62" t="s">
        <v>593</v>
      </c>
      <c r="D987" s="62" t="s">
        <v>605</v>
      </c>
      <c r="E987" s="62" t="s">
        <v>397</v>
      </c>
      <c r="F987" s="62" t="s">
        <v>398</v>
      </c>
      <c r="G987" s="62" t="s">
        <v>399</v>
      </c>
      <c r="H987" s="62" t="s">
        <v>398</v>
      </c>
      <c r="I987" s="62" t="s">
        <v>378</v>
      </c>
      <c r="J987" s="62" t="s">
        <v>653</v>
      </c>
      <c r="K987" s="62" t="s">
        <v>53</v>
      </c>
      <c r="L987" s="62" t="s">
        <v>494</v>
      </c>
      <c r="M987" s="62" t="s">
        <v>495</v>
      </c>
      <c r="N987" s="62" t="s">
        <v>53</v>
      </c>
      <c r="O987" s="62" t="s">
        <v>494</v>
      </c>
      <c r="P987" s="81">
        <v>42128</v>
      </c>
      <c r="Q987" s="62" t="s">
        <v>87</v>
      </c>
      <c r="R987" s="62" t="s">
        <v>626</v>
      </c>
      <c r="S987" s="62" t="s">
        <v>627</v>
      </c>
      <c r="T987" s="81">
        <v>45139</v>
      </c>
      <c r="U987" s="81">
        <v>45169</v>
      </c>
      <c r="V987" s="62" t="s">
        <v>416</v>
      </c>
      <c r="W987" s="80">
        <v>0.28000000000000003</v>
      </c>
      <c r="X987" s="82">
        <v>14</v>
      </c>
    </row>
    <row r="988" spans="1:24" s="1" customFormat="1">
      <c r="A988" s="62" t="s">
        <v>593</v>
      </c>
      <c r="B988" s="62" t="s">
        <v>605</v>
      </c>
      <c r="C988" s="62" t="s">
        <v>593</v>
      </c>
      <c r="D988" s="62" t="s">
        <v>605</v>
      </c>
      <c r="E988" s="62" t="s">
        <v>397</v>
      </c>
      <c r="F988" s="62" t="s">
        <v>398</v>
      </c>
      <c r="G988" s="62" t="s">
        <v>399</v>
      </c>
      <c r="H988" s="62" t="s">
        <v>398</v>
      </c>
      <c r="I988" s="62" t="s">
        <v>378</v>
      </c>
      <c r="J988" s="62" t="s">
        <v>653</v>
      </c>
      <c r="K988" s="62" t="s">
        <v>446</v>
      </c>
      <c r="L988" s="62" t="s">
        <v>496</v>
      </c>
      <c r="M988" s="62" t="s">
        <v>497</v>
      </c>
      <c r="N988" s="62" t="s">
        <v>446</v>
      </c>
      <c r="O988" s="62" t="s">
        <v>520</v>
      </c>
      <c r="P988" s="81">
        <v>40337</v>
      </c>
      <c r="Q988" s="62" t="s">
        <v>131</v>
      </c>
      <c r="R988" s="62" t="s">
        <v>626</v>
      </c>
      <c r="S988" s="62" t="s">
        <v>627</v>
      </c>
      <c r="T988" s="81">
        <v>45231</v>
      </c>
      <c r="U988" s="81">
        <v>45260</v>
      </c>
      <c r="V988" s="62" t="s">
        <v>194</v>
      </c>
      <c r="W988" s="80">
        <v>0.01</v>
      </c>
      <c r="X988" s="82">
        <v>1</v>
      </c>
    </row>
    <row r="989" spans="1:24" s="1" customFormat="1">
      <c r="A989" s="62" t="s">
        <v>593</v>
      </c>
      <c r="B989" s="62" t="s">
        <v>605</v>
      </c>
      <c r="C989" s="62" t="s">
        <v>593</v>
      </c>
      <c r="D989" s="62" t="s">
        <v>605</v>
      </c>
      <c r="E989" s="62" t="s">
        <v>397</v>
      </c>
      <c r="F989" s="62" t="s">
        <v>398</v>
      </c>
      <c r="G989" s="62" t="s">
        <v>399</v>
      </c>
      <c r="H989" s="62" t="s">
        <v>398</v>
      </c>
      <c r="I989" s="62" t="s">
        <v>378</v>
      </c>
      <c r="J989" s="62" t="s">
        <v>653</v>
      </c>
      <c r="K989" s="62" t="s">
        <v>446</v>
      </c>
      <c r="L989" s="62" t="s">
        <v>496</v>
      </c>
      <c r="M989" s="62" t="s">
        <v>497</v>
      </c>
      <c r="N989" s="62" t="s">
        <v>446</v>
      </c>
      <c r="O989" s="62" t="s">
        <v>520</v>
      </c>
      <c r="P989" s="81">
        <v>40337</v>
      </c>
      <c r="Q989" s="62" t="s">
        <v>131</v>
      </c>
      <c r="R989" s="62" t="s">
        <v>626</v>
      </c>
      <c r="S989" s="62" t="s">
        <v>627</v>
      </c>
      <c r="T989" s="81">
        <v>45231</v>
      </c>
      <c r="U989" s="81">
        <v>45260</v>
      </c>
      <c r="V989" s="62" t="s">
        <v>192</v>
      </c>
      <c r="W989" s="80">
        <v>0.05</v>
      </c>
      <c r="X989" s="82">
        <v>13</v>
      </c>
    </row>
    <row r="990" spans="1:24" s="1" customFormat="1">
      <c r="A990" s="62" t="s">
        <v>593</v>
      </c>
      <c r="B990" s="62" t="s">
        <v>605</v>
      </c>
      <c r="C990" s="62" t="s">
        <v>593</v>
      </c>
      <c r="D990" s="62" t="s">
        <v>605</v>
      </c>
      <c r="E990" s="62" t="s">
        <v>397</v>
      </c>
      <c r="F990" s="62" t="s">
        <v>398</v>
      </c>
      <c r="G990" s="62" t="s">
        <v>399</v>
      </c>
      <c r="H990" s="62" t="s">
        <v>398</v>
      </c>
      <c r="I990" s="62" t="s">
        <v>378</v>
      </c>
      <c r="J990" s="62" t="s">
        <v>653</v>
      </c>
      <c r="K990" s="62" t="s">
        <v>446</v>
      </c>
      <c r="L990" s="62" t="s">
        <v>496</v>
      </c>
      <c r="M990" s="62" t="s">
        <v>497</v>
      </c>
      <c r="N990" s="62" t="s">
        <v>446</v>
      </c>
      <c r="O990" s="62" t="s">
        <v>498</v>
      </c>
      <c r="P990" s="81">
        <v>40337</v>
      </c>
      <c r="Q990" s="62" t="s">
        <v>132</v>
      </c>
      <c r="R990" s="62" t="s">
        <v>626</v>
      </c>
      <c r="S990" s="62" t="s">
        <v>627</v>
      </c>
      <c r="T990" s="81">
        <v>45231</v>
      </c>
      <c r="U990" s="81">
        <v>45260</v>
      </c>
      <c r="V990" s="62" t="s">
        <v>194</v>
      </c>
      <c r="W990" s="80">
        <v>0.01</v>
      </c>
      <c r="X990" s="82">
        <v>1</v>
      </c>
    </row>
    <row r="991" spans="1:24" s="1" customFormat="1">
      <c r="A991" s="62" t="s">
        <v>593</v>
      </c>
      <c r="B991" s="62" t="s">
        <v>605</v>
      </c>
      <c r="C991" s="62" t="s">
        <v>593</v>
      </c>
      <c r="D991" s="62" t="s">
        <v>605</v>
      </c>
      <c r="E991" s="62" t="s">
        <v>397</v>
      </c>
      <c r="F991" s="62" t="s">
        <v>398</v>
      </c>
      <c r="G991" s="62" t="s">
        <v>399</v>
      </c>
      <c r="H991" s="62" t="s">
        <v>398</v>
      </c>
      <c r="I991" s="62" t="s">
        <v>378</v>
      </c>
      <c r="J991" s="62" t="s">
        <v>653</v>
      </c>
      <c r="K991" s="62" t="s">
        <v>446</v>
      </c>
      <c r="L991" s="62" t="s">
        <v>496</v>
      </c>
      <c r="M991" s="62" t="s">
        <v>497</v>
      </c>
      <c r="N991" s="62" t="s">
        <v>446</v>
      </c>
      <c r="O991" s="62" t="s">
        <v>498</v>
      </c>
      <c r="P991" s="81">
        <v>40337</v>
      </c>
      <c r="Q991" s="62" t="s">
        <v>132</v>
      </c>
      <c r="R991" s="62" t="s">
        <v>626</v>
      </c>
      <c r="S991" s="62" t="s">
        <v>627</v>
      </c>
      <c r="T991" s="81">
        <v>45231</v>
      </c>
      <c r="U991" s="81">
        <v>45260</v>
      </c>
      <c r="V991" s="62" t="s">
        <v>192</v>
      </c>
      <c r="W991" s="80">
        <v>0.15</v>
      </c>
      <c r="X991" s="82">
        <v>38</v>
      </c>
    </row>
    <row r="992" spans="1:24" s="1" customFormat="1">
      <c r="A992" s="62" t="s">
        <v>593</v>
      </c>
      <c r="B992" s="62" t="s">
        <v>605</v>
      </c>
      <c r="C992" s="62" t="s">
        <v>593</v>
      </c>
      <c r="D992" s="62" t="s">
        <v>605</v>
      </c>
      <c r="E992" s="62" t="s">
        <v>397</v>
      </c>
      <c r="F992" s="62" t="s">
        <v>398</v>
      </c>
      <c r="G992" s="62" t="s">
        <v>399</v>
      </c>
      <c r="H992" s="62" t="s">
        <v>398</v>
      </c>
      <c r="I992" s="62" t="s">
        <v>378</v>
      </c>
      <c r="J992" s="62" t="s">
        <v>653</v>
      </c>
      <c r="K992" s="62" t="s">
        <v>446</v>
      </c>
      <c r="L992" s="62" t="s">
        <v>496</v>
      </c>
      <c r="M992" s="62" t="s">
        <v>497</v>
      </c>
      <c r="N992" s="62" t="s">
        <v>446</v>
      </c>
      <c r="O992" s="62" t="s">
        <v>498</v>
      </c>
      <c r="P992" s="81">
        <v>40337</v>
      </c>
      <c r="Q992" s="62" t="s">
        <v>132</v>
      </c>
      <c r="R992" s="62" t="s">
        <v>626</v>
      </c>
      <c r="S992" s="62" t="s">
        <v>627</v>
      </c>
      <c r="T992" s="81">
        <v>45231</v>
      </c>
      <c r="U992" s="81">
        <v>45260</v>
      </c>
      <c r="V992" s="62" t="s">
        <v>193</v>
      </c>
      <c r="W992" s="80">
        <v>0.01</v>
      </c>
      <c r="X992" s="82">
        <v>2</v>
      </c>
    </row>
    <row r="993" spans="1:24" s="1" customFormat="1">
      <c r="A993" s="62" t="s">
        <v>593</v>
      </c>
      <c r="B993" s="62" t="s">
        <v>605</v>
      </c>
      <c r="C993" s="62" t="s">
        <v>593</v>
      </c>
      <c r="D993" s="62" t="s">
        <v>605</v>
      </c>
      <c r="E993" s="62" t="s">
        <v>397</v>
      </c>
      <c r="F993" s="62" t="s">
        <v>398</v>
      </c>
      <c r="G993" s="62" t="s">
        <v>399</v>
      </c>
      <c r="H993" s="62" t="s">
        <v>398</v>
      </c>
      <c r="I993" s="62" t="s">
        <v>378</v>
      </c>
      <c r="J993" s="62" t="s">
        <v>653</v>
      </c>
      <c r="K993" s="62" t="s">
        <v>446</v>
      </c>
      <c r="L993" s="62" t="s">
        <v>496</v>
      </c>
      <c r="M993" s="62" t="s">
        <v>497</v>
      </c>
      <c r="N993" s="62" t="s">
        <v>446</v>
      </c>
      <c r="O993" s="62" t="s">
        <v>498</v>
      </c>
      <c r="P993" s="81">
        <v>40337</v>
      </c>
      <c r="Q993" s="62" t="s">
        <v>132</v>
      </c>
      <c r="R993" s="62" t="s">
        <v>626</v>
      </c>
      <c r="S993" s="62" t="s">
        <v>627</v>
      </c>
      <c r="T993" s="81">
        <v>45200</v>
      </c>
      <c r="U993" s="81">
        <v>45230</v>
      </c>
      <c r="V993" s="62" t="s">
        <v>414</v>
      </c>
      <c r="W993" s="80">
        <v>0</v>
      </c>
      <c r="X993" s="82">
        <v>1</v>
      </c>
    </row>
    <row r="994" spans="1:24" s="1" customFormat="1">
      <c r="A994" s="62" t="s">
        <v>593</v>
      </c>
      <c r="B994" s="62" t="s">
        <v>605</v>
      </c>
      <c r="C994" s="62" t="s">
        <v>593</v>
      </c>
      <c r="D994" s="62" t="s">
        <v>605</v>
      </c>
      <c r="E994" s="62" t="s">
        <v>397</v>
      </c>
      <c r="F994" s="62" t="s">
        <v>398</v>
      </c>
      <c r="G994" s="62" t="s">
        <v>399</v>
      </c>
      <c r="H994" s="62" t="s">
        <v>398</v>
      </c>
      <c r="I994" s="62" t="s">
        <v>378</v>
      </c>
      <c r="J994" s="62" t="s">
        <v>653</v>
      </c>
      <c r="K994" s="62" t="s">
        <v>446</v>
      </c>
      <c r="L994" s="62" t="s">
        <v>496</v>
      </c>
      <c r="M994" s="62" t="s">
        <v>497</v>
      </c>
      <c r="N994" s="62" t="s">
        <v>446</v>
      </c>
      <c r="O994" s="62" t="s">
        <v>521</v>
      </c>
      <c r="P994" s="81">
        <v>40337</v>
      </c>
      <c r="Q994" s="62" t="s">
        <v>133</v>
      </c>
      <c r="R994" s="62" t="s">
        <v>626</v>
      </c>
      <c r="S994" s="62" t="s">
        <v>627</v>
      </c>
      <c r="T994" s="81">
        <v>45231</v>
      </c>
      <c r="U994" s="81">
        <v>45260</v>
      </c>
      <c r="V994" s="62" t="s">
        <v>194</v>
      </c>
      <c r="W994" s="80">
        <v>0.01</v>
      </c>
      <c r="X994" s="82">
        <v>1</v>
      </c>
    </row>
    <row r="995" spans="1:24" s="1" customFormat="1">
      <c r="A995" s="62" t="s">
        <v>593</v>
      </c>
      <c r="B995" s="62" t="s">
        <v>605</v>
      </c>
      <c r="C995" s="62" t="s">
        <v>593</v>
      </c>
      <c r="D995" s="62" t="s">
        <v>605</v>
      </c>
      <c r="E995" s="62" t="s">
        <v>397</v>
      </c>
      <c r="F995" s="62" t="s">
        <v>398</v>
      </c>
      <c r="G995" s="62" t="s">
        <v>399</v>
      </c>
      <c r="H995" s="62" t="s">
        <v>398</v>
      </c>
      <c r="I995" s="62" t="s">
        <v>378</v>
      </c>
      <c r="J995" s="62" t="s">
        <v>653</v>
      </c>
      <c r="K995" s="62" t="s">
        <v>446</v>
      </c>
      <c r="L995" s="62" t="s">
        <v>496</v>
      </c>
      <c r="M995" s="62" t="s">
        <v>497</v>
      </c>
      <c r="N995" s="62" t="s">
        <v>446</v>
      </c>
      <c r="O995" s="62" t="s">
        <v>521</v>
      </c>
      <c r="P995" s="81">
        <v>40337</v>
      </c>
      <c r="Q995" s="62" t="s">
        <v>133</v>
      </c>
      <c r="R995" s="62" t="s">
        <v>626</v>
      </c>
      <c r="S995" s="62" t="s">
        <v>627</v>
      </c>
      <c r="T995" s="81">
        <v>45231</v>
      </c>
      <c r="U995" s="81">
        <v>45260</v>
      </c>
      <c r="V995" s="62" t="s">
        <v>192</v>
      </c>
      <c r="W995" s="80">
        <v>0.09</v>
      </c>
      <c r="X995" s="82">
        <v>22</v>
      </c>
    </row>
    <row r="996" spans="1:24" s="1" customFormat="1">
      <c r="A996" s="62" t="s">
        <v>593</v>
      </c>
      <c r="B996" s="62" t="s">
        <v>605</v>
      </c>
      <c r="C996" s="62" t="s">
        <v>593</v>
      </c>
      <c r="D996" s="62" t="s">
        <v>605</v>
      </c>
      <c r="E996" s="62" t="s">
        <v>397</v>
      </c>
      <c r="F996" s="62" t="s">
        <v>398</v>
      </c>
      <c r="G996" s="62" t="s">
        <v>399</v>
      </c>
      <c r="H996" s="62" t="s">
        <v>398</v>
      </c>
      <c r="I996" s="62" t="s">
        <v>378</v>
      </c>
      <c r="J996" s="62" t="s">
        <v>653</v>
      </c>
      <c r="K996" s="62" t="s">
        <v>446</v>
      </c>
      <c r="L996" s="62" t="s">
        <v>496</v>
      </c>
      <c r="M996" s="62" t="s">
        <v>497</v>
      </c>
      <c r="N996" s="62" t="s">
        <v>446</v>
      </c>
      <c r="O996" s="62" t="s">
        <v>499</v>
      </c>
      <c r="P996" s="81">
        <v>40337</v>
      </c>
      <c r="Q996" s="62" t="s">
        <v>134</v>
      </c>
      <c r="R996" s="62" t="s">
        <v>626</v>
      </c>
      <c r="S996" s="62" t="s">
        <v>627</v>
      </c>
      <c r="T996" s="81">
        <v>45231</v>
      </c>
      <c r="U996" s="81">
        <v>45260</v>
      </c>
      <c r="V996" s="62" t="s">
        <v>194</v>
      </c>
      <c r="W996" s="80">
        <v>0.01</v>
      </c>
      <c r="X996" s="82">
        <v>1</v>
      </c>
    </row>
    <row r="997" spans="1:24" s="1" customFormat="1">
      <c r="A997" s="62" t="s">
        <v>593</v>
      </c>
      <c r="B997" s="62" t="s">
        <v>605</v>
      </c>
      <c r="C997" s="62" t="s">
        <v>593</v>
      </c>
      <c r="D997" s="62" t="s">
        <v>605</v>
      </c>
      <c r="E997" s="62" t="s">
        <v>397</v>
      </c>
      <c r="F997" s="62" t="s">
        <v>398</v>
      </c>
      <c r="G997" s="62" t="s">
        <v>399</v>
      </c>
      <c r="H997" s="62" t="s">
        <v>398</v>
      </c>
      <c r="I997" s="62" t="s">
        <v>378</v>
      </c>
      <c r="J997" s="62" t="s">
        <v>653</v>
      </c>
      <c r="K997" s="62" t="s">
        <v>446</v>
      </c>
      <c r="L997" s="62" t="s">
        <v>496</v>
      </c>
      <c r="M997" s="62" t="s">
        <v>497</v>
      </c>
      <c r="N997" s="62" t="s">
        <v>446</v>
      </c>
      <c r="O997" s="62" t="s">
        <v>499</v>
      </c>
      <c r="P997" s="81">
        <v>40337</v>
      </c>
      <c r="Q997" s="62" t="s">
        <v>134</v>
      </c>
      <c r="R997" s="62" t="s">
        <v>626</v>
      </c>
      <c r="S997" s="62" t="s">
        <v>627</v>
      </c>
      <c r="T997" s="81">
        <v>45231</v>
      </c>
      <c r="U997" s="81">
        <v>45260</v>
      </c>
      <c r="V997" s="62" t="s">
        <v>192</v>
      </c>
      <c r="W997" s="80">
        <v>0.08</v>
      </c>
      <c r="X997" s="82">
        <v>22</v>
      </c>
    </row>
    <row r="998" spans="1:24" s="1" customFormat="1">
      <c r="A998" s="62" t="s">
        <v>593</v>
      </c>
      <c r="B998" s="62" t="s">
        <v>605</v>
      </c>
      <c r="C998" s="62" t="s">
        <v>593</v>
      </c>
      <c r="D998" s="62" t="s">
        <v>605</v>
      </c>
      <c r="E998" s="62" t="s">
        <v>397</v>
      </c>
      <c r="F998" s="62" t="s">
        <v>398</v>
      </c>
      <c r="G998" s="62" t="s">
        <v>399</v>
      </c>
      <c r="H998" s="62" t="s">
        <v>398</v>
      </c>
      <c r="I998" s="62" t="s">
        <v>378</v>
      </c>
      <c r="J998" s="62" t="s">
        <v>653</v>
      </c>
      <c r="K998" s="62" t="s">
        <v>446</v>
      </c>
      <c r="L998" s="62" t="s">
        <v>496</v>
      </c>
      <c r="M998" s="62" t="s">
        <v>497</v>
      </c>
      <c r="N998" s="62" t="s">
        <v>446</v>
      </c>
      <c r="O998" s="62" t="s">
        <v>499</v>
      </c>
      <c r="P998" s="81">
        <v>40337</v>
      </c>
      <c r="Q998" s="62" t="s">
        <v>134</v>
      </c>
      <c r="R998" s="62" t="s">
        <v>626</v>
      </c>
      <c r="S998" s="62" t="s">
        <v>627</v>
      </c>
      <c r="T998" s="81">
        <v>45231</v>
      </c>
      <c r="U998" s="81">
        <v>45260</v>
      </c>
      <c r="V998" s="62" t="s">
        <v>193</v>
      </c>
      <c r="W998" s="80">
        <v>0.03</v>
      </c>
      <c r="X998" s="82">
        <v>2</v>
      </c>
    </row>
    <row r="999" spans="1:24" s="1" customFormat="1">
      <c r="A999" s="62" t="s">
        <v>593</v>
      </c>
      <c r="B999" s="62" t="s">
        <v>605</v>
      </c>
      <c r="C999" s="62" t="s">
        <v>593</v>
      </c>
      <c r="D999" s="62" t="s">
        <v>605</v>
      </c>
      <c r="E999" s="62" t="s">
        <v>397</v>
      </c>
      <c r="F999" s="62" t="s">
        <v>398</v>
      </c>
      <c r="G999" s="62" t="s">
        <v>399</v>
      </c>
      <c r="H999" s="62" t="s">
        <v>398</v>
      </c>
      <c r="I999" s="62" t="s">
        <v>378</v>
      </c>
      <c r="J999" s="62" t="s">
        <v>653</v>
      </c>
      <c r="K999" s="62" t="s">
        <v>446</v>
      </c>
      <c r="L999" s="62" t="s">
        <v>496</v>
      </c>
      <c r="M999" s="62" t="s">
        <v>497</v>
      </c>
      <c r="N999" s="62" t="s">
        <v>446</v>
      </c>
      <c r="O999" s="62" t="s">
        <v>500</v>
      </c>
      <c r="P999" s="81">
        <v>40337</v>
      </c>
      <c r="Q999" s="62" t="s">
        <v>135</v>
      </c>
      <c r="R999" s="62" t="s">
        <v>626</v>
      </c>
      <c r="S999" s="62" t="s">
        <v>627</v>
      </c>
      <c r="T999" s="81">
        <v>45231</v>
      </c>
      <c r="U999" s="81">
        <v>45260</v>
      </c>
      <c r="V999" s="62" t="s">
        <v>194</v>
      </c>
      <c r="W999" s="80">
        <v>0.01</v>
      </c>
      <c r="X999" s="82">
        <v>1</v>
      </c>
    </row>
    <row r="1000" spans="1:24" s="1" customFormat="1">
      <c r="A1000" s="62" t="s">
        <v>593</v>
      </c>
      <c r="B1000" s="62" t="s">
        <v>605</v>
      </c>
      <c r="C1000" s="62" t="s">
        <v>593</v>
      </c>
      <c r="D1000" s="62" t="s">
        <v>605</v>
      </c>
      <c r="E1000" s="62" t="s">
        <v>397</v>
      </c>
      <c r="F1000" s="62" t="s">
        <v>398</v>
      </c>
      <c r="G1000" s="62" t="s">
        <v>399</v>
      </c>
      <c r="H1000" s="62" t="s">
        <v>398</v>
      </c>
      <c r="I1000" s="62" t="s">
        <v>378</v>
      </c>
      <c r="J1000" s="62" t="s">
        <v>653</v>
      </c>
      <c r="K1000" s="62" t="s">
        <v>446</v>
      </c>
      <c r="L1000" s="62" t="s">
        <v>496</v>
      </c>
      <c r="M1000" s="62" t="s">
        <v>497</v>
      </c>
      <c r="N1000" s="62" t="s">
        <v>446</v>
      </c>
      <c r="O1000" s="62" t="s">
        <v>500</v>
      </c>
      <c r="P1000" s="81">
        <v>40337</v>
      </c>
      <c r="Q1000" s="62" t="s">
        <v>135</v>
      </c>
      <c r="R1000" s="62" t="s">
        <v>626</v>
      </c>
      <c r="S1000" s="62" t="s">
        <v>627</v>
      </c>
      <c r="T1000" s="81">
        <v>45231</v>
      </c>
      <c r="U1000" s="81">
        <v>45260</v>
      </c>
      <c r="V1000" s="62" t="s">
        <v>192</v>
      </c>
      <c r="W1000" s="80">
        <v>0.08</v>
      </c>
      <c r="X1000" s="82">
        <v>18</v>
      </c>
    </row>
    <row r="1001" spans="1:24" s="1" customFormat="1">
      <c r="A1001" s="62" t="s">
        <v>593</v>
      </c>
      <c r="B1001" s="62" t="s">
        <v>605</v>
      </c>
      <c r="C1001" s="62" t="s">
        <v>593</v>
      </c>
      <c r="D1001" s="62" t="s">
        <v>605</v>
      </c>
      <c r="E1001" s="62" t="s">
        <v>397</v>
      </c>
      <c r="F1001" s="62" t="s">
        <v>398</v>
      </c>
      <c r="G1001" s="62" t="s">
        <v>399</v>
      </c>
      <c r="H1001" s="62" t="s">
        <v>398</v>
      </c>
      <c r="I1001" s="62" t="s">
        <v>378</v>
      </c>
      <c r="J1001" s="62" t="s">
        <v>653</v>
      </c>
      <c r="K1001" s="62" t="s">
        <v>446</v>
      </c>
      <c r="L1001" s="62" t="s">
        <v>496</v>
      </c>
      <c r="M1001" s="62" t="s">
        <v>497</v>
      </c>
      <c r="N1001" s="62" t="s">
        <v>446</v>
      </c>
      <c r="O1001" s="62" t="s">
        <v>500</v>
      </c>
      <c r="P1001" s="81">
        <v>40337</v>
      </c>
      <c r="Q1001" s="62" t="s">
        <v>135</v>
      </c>
      <c r="R1001" s="62" t="s">
        <v>626</v>
      </c>
      <c r="S1001" s="62" t="s">
        <v>627</v>
      </c>
      <c r="T1001" s="81">
        <v>45200</v>
      </c>
      <c r="U1001" s="81">
        <v>45230</v>
      </c>
      <c r="V1001" s="62" t="s">
        <v>205</v>
      </c>
      <c r="W1001" s="80">
        <v>0</v>
      </c>
      <c r="X1001" s="82">
        <v>1</v>
      </c>
    </row>
    <row r="1002" spans="1:24" s="1" customFormat="1">
      <c r="A1002" s="62" t="s">
        <v>593</v>
      </c>
      <c r="B1002" s="62" t="s">
        <v>605</v>
      </c>
      <c r="C1002" s="62" t="s">
        <v>593</v>
      </c>
      <c r="D1002" s="62" t="s">
        <v>605</v>
      </c>
      <c r="E1002" s="62" t="s">
        <v>397</v>
      </c>
      <c r="F1002" s="62" t="s">
        <v>398</v>
      </c>
      <c r="G1002" s="62" t="s">
        <v>399</v>
      </c>
      <c r="H1002" s="62" t="s">
        <v>398</v>
      </c>
      <c r="I1002" s="62" t="s">
        <v>378</v>
      </c>
      <c r="J1002" s="62" t="s">
        <v>653</v>
      </c>
      <c r="K1002" s="62" t="s">
        <v>446</v>
      </c>
      <c r="L1002" s="62" t="s">
        <v>496</v>
      </c>
      <c r="M1002" s="62" t="s">
        <v>497</v>
      </c>
      <c r="N1002" s="62" t="s">
        <v>446</v>
      </c>
      <c r="O1002" s="62" t="s">
        <v>501</v>
      </c>
      <c r="P1002" s="81">
        <v>40337</v>
      </c>
      <c r="Q1002" s="62" t="s">
        <v>136</v>
      </c>
      <c r="R1002" s="62" t="s">
        <v>626</v>
      </c>
      <c r="S1002" s="62" t="s">
        <v>627</v>
      </c>
      <c r="T1002" s="81">
        <v>45231</v>
      </c>
      <c r="U1002" s="81">
        <v>45260</v>
      </c>
      <c r="V1002" s="62" t="s">
        <v>194</v>
      </c>
      <c r="W1002" s="80">
        <v>0.02</v>
      </c>
      <c r="X1002" s="82">
        <v>2</v>
      </c>
    </row>
    <row r="1003" spans="1:24" s="1" customFormat="1">
      <c r="A1003" s="62" t="s">
        <v>593</v>
      </c>
      <c r="B1003" s="62" t="s">
        <v>605</v>
      </c>
      <c r="C1003" s="62" t="s">
        <v>593</v>
      </c>
      <c r="D1003" s="62" t="s">
        <v>605</v>
      </c>
      <c r="E1003" s="62" t="s">
        <v>397</v>
      </c>
      <c r="F1003" s="62" t="s">
        <v>398</v>
      </c>
      <c r="G1003" s="62" t="s">
        <v>399</v>
      </c>
      <c r="H1003" s="62" t="s">
        <v>398</v>
      </c>
      <c r="I1003" s="62" t="s">
        <v>378</v>
      </c>
      <c r="J1003" s="62" t="s">
        <v>653</v>
      </c>
      <c r="K1003" s="62" t="s">
        <v>446</v>
      </c>
      <c r="L1003" s="62" t="s">
        <v>496</v>
      </c>
      <c r="M1003" s="62" t="s">
        <v>497</v>
      </c>
      <c r="N1003" s="62" t="s">
        <v>446</v>
      </c>
      <c r="O1003" s="62" t="s">
        <v>501</v>
      </c>
      <c r="P1003" s="81">
        <v>40337</v>
      </c>
      <c r="Q1003" s="62" t="s">
        <v>136</v>
      </c>
      <c r="R1003" s="62" t="s">
        <v>626</v>
      </c>
      <c r="S1003" s="62" t="s">
        <v>627</v>
      </c>
      <c r="T1003" s="81">
        <v>45231</v>
      </c>
      <c r="U1003" s="81">
        <v>45260</v>
      </c>
      <c r="V1003" s="62" t="s">
        <v>192</v>
      </c>
      <c r="W1003" s="80">
        <v>0.24</v>
      </c>
      <c r="X1003" s="82">
        <v>56</v>
      </c>
    </row>
    <row r="1004" spans="1:24" s="1" customFormat="1">
      <c r="A1004" s="62" t="s">
        <v>593</v>
      </c>
      <c r="B1004" s="62" t="s">
        <v>605</v>
      </c>
      <c r="C1004" s="62" t="s">
        <v>593</v>
      </c>
      <c r="D1004" s="62" t="s">
        <v>605</v>
      </c>
      <c r="E1004" s="62" t="s">
        <v>397</v>
      </c>
      <c r="F1004" s="62" t="s">
        <v>398</v>
      </c>
      <c r="G1004" s="62" t="s">
        <v>399</v>
      </c>
      <c r="H1004" s="62" t="s">
        <v>398</v>
      </c>
      <c r="I1004" s="62" t="s">
        <v>378</v>
      </c>
      <c r="J1004" s="62" t="s">
        <v>653</v>
      </c>
      <c r="K1004" s="62" t="s">
        <v>446</v>
      </c>
      <c r="L1004" s="62" t="s">
        <v>496</v>
      </c>
      <c r="M1004" s="62" t="s">
        <v>497</v>
      </c>
      <c r="N1004" s="62" t="s">
        <v>446</v>
      </c>
      <c r="O1004" s="62" t="s">
        <v>501</v>
      </c>
      <c r="P1004" s="81">
        <v>40337</v>
      </c>
      <c r="Q1004" s="62" t="s">
        <v>136</v>
      </c>
      <c r="R1004" s="62" t="s">
        <v>626</v>
      </c>
      <c r="S1004" s="62" t="s">
        <v>627</v>
      </c>
      <c r="T1004" s="81">
        <v>45231</v>
      </c>
      <c r="U1004" s="81">
        <v>45260</v>
      </c>
      <c r="V1004" s="62" t="s">
        <v>193</v>
      </c>
      <c r="W1004" s="80">
        <v>0.01</v>
      </c>
      <c r="X1004" s="82">
        <v>1</v>
      </c>
    </row>
    <row r="1005" spans="1:24" s="1" customFormat="1">
      <c r="A1005" s="62" t="s">
        <v>593</v>
      </c>
      <c r="B1005" s="62" t="s">
        <v>605</v>
      </c>
      <c r="C1005" s="62" t="s">
        <v>593</v>
      </c>
      <c r="D1005" s="62" t="s">
        <v>605</v>
      </c>
      <c r="E1005" s="62" t="s">
        <v>397</v>
      </c>
      <c r="F1005" s="62" t="s">
        <v>398</v>
      </c>
      <c r="G1005" s="62" t="s">
        <v>399</v>
      </c>
      <c r="H1005" s="62" t="s">
        <v>398</v>
      </c>
      <c r="I1005" s="62" t="s">
        <v>378</v>
      </c>
      <c r="J1005" s="62" t="s">
        <v>653</v>
      </c>
      <c r="K1005" s="62" t="s">
        <v>446</v>
      </c>
      <c r="L1005" s="62" t="s">
        <v>496</v>
      </c>
      <c r="M1005" s="62" t="s">
        <v>497</v>
      </c>
      <c r="N1005" s="62" t="s">
        <v>446</v>
      </c>
      <c r="O1005" s="62" t="s">
        <v>501</v>
      </c>
      <c r="P1005" s="81">
        <v>40337</v>
      </c>
      <c r="Q1005" s="62" t="s">
        <v>136</v>
      </c>
      <c r="R1005" s="62" t="s">
        <v>626</v>
      </c>
      <c r="S1005" s="62" t="s">
        <v>627</v>
      </c>
      <c r="T1005" s="81">
        <v>45200</v>
      </c>
      <c r="U1005" s="81">
        <v>45230</v>
      </c>
      <c r="V1005" s="62" t="s">
        <v>414</v>
      </c>
      <c r="W1005" s="80">
        <v>0.12</v>
      </c>
      <c r="X1005" s="82">
        <v>26</v>
      </c>
    </row>
    <row r="1006" spans="1:24" s="1" customFormat="1">
      <c r="A1006" s="62" t="s">
        <v>593</v>
      </c>
      <c r="B1006" s="62" t="s">
        <v>605</v>
      </c>
      <c r="C1006" s="62" t="s">
        <v>593</v>
      </c>
      <c r="D1006" s="62" t="s">
        <v>605</v>
      </c>
      <c r="E1006" s="62" t="s">
        <v>397</v>
      </c>
      <c r="F1006" s="62" t="s">
        <v>398</v>
      </c>
      <c r="G1006" s="62" t="s">
        <v>399</v>
      </c>
      <c r="H1006" s="62" t="s">
        <v>398</v>
      </c>
      <c r="I1006" s="62" t="s">
        <v>378</v>
      </c>
      <c r="J1006" s="62" t="s">
        <v>653</v>
      </c>
      <c r="K1006" s="62" t="s">
        <v>446</v>
      </c>
      <c r="L1006" s="62" t="s">
        <v>496</v>
      </c>
      <c r="M1006" s="62" t="s">
        <v>497</v>
      </c>
      <c r="N1006" s="62" t="s">
        <v>446</v>
      </c>
      <c r="O1006" s="62" t="s">
        <v>502</v>
      </c>
      <c r="P1006" s="81">
        <v>40337</v>
      </c>
      <c r="Q1006" s="62" t="s">
        <v>137</v>
      </c>
      <c r="R1006" s="62" t="s">
        <v>626</v>
      </c>
      <c r="S1006" s="62" t="s">
        <v>627</v>
      </c>
      <c r="T1006" s="81">
        <v>45231</v>
      </c>
      <c r="U1006" s="81">
        <v>45260</v>
      </c>
      <c r="V1006" s="62" t="s">
        <v>194</v>
      </c>
      <c r="W1006" s="80">
        <v>0.02</v>
      </c>
      <c r="X1006" s="82">
        <v>2</v>
      </c>
    </row>
    <row r="1007" spans="1:24" s="1" customFormat="1">
      <c r="A1007" s="62" t="s">
        <v>593</v>
      </c>
      <c r="B1007" s="62" t="s">
        <v>605</v>
      </c>
      <c r="C1007" s="62" t="s">
        <v>593</v>
      </c>
      <c r="D1007" s="62" t="s">
        <v>605</v>
      </c>
      <c r="E1007" s="62" t="s">
        <v>397</v>
      </c>
      <c r="F1007" s="62" t="s">
        <v>398</v>
      </c>
      <c r="G1007" s="62" t="s">
        <v>399</v>
      </c>
      <c r="H1007" s="62" t="s">
        <v>398</v>
      </c>
      <c r="I1007" s="62" t="s">
        <v>378</v>
      </c>
      <c r="J1007" s="62" t="s">
        <v>653</v>
      </c>
      <c r="K1007" s="62" t="s">
        <v>446</v>
      </c>
      <c r="L1007" s="62" t="s">
        <v>496</v>
      </c>
      <c r="M1007" s="62" t="s">
        <v>497</v>
      </c>
      <c r="N1007" s="62" t="s">
        <v>446</v>
      </c>
      <c r="O1007" s="62" t="s">
        <v>502</v>
      </c>
      <c r="P1007" s="81">
        <v>40337</v>
      </c>
      <c r="Q1007" s="62" t="s">
        <v>137</v>
      </c>
      <c r="R1007" s="62" t="s">
        <v>626</v>
      </c>
      <c r="S1007" s="62" t="s">
        <v>627</v>
      </c>
      <c r="T1007" s="81">
        <v>45231</v>
      </c>
      <c r="U1007" s="81">
        <v>45260</v>
      </c>
      <c r="V1007" s="62" t="s">
        <v>192</v>
      </c>
      <c r="W1007" s="80">
        <v>0.05</v>
      </c>
      <c r="X1007" s="82">
        <v>12</v>
      </c>
    </row>
    <row r="1008" spans="1:24" s="1" customFormat="1">
      <c r="A1008" s="62" t="s">
        <v>593</v>
      </c>
      <c r="B1008" s="62" t="s">
        <v>605</v>
      </c>
      <c r="C1008" s="62" t="s">
        <v>593</v>
      </c>
      <c r="D1008" s="62" t="s">
        <v>605</v>
      </c>
      <c r="E1008" s="62" t="s">
        <v>397</v>
      </c>
      <c r="F1008" s="62" t="s">
        <v>398</v>
      </c>
      <c r="G1008" s="62" t="s">
        <v>399</v>
      </c>
      <c r="H1008" s="62" t="s">
        <v>398</v>
      </c>
      <c r="I1008" s="62" t="s">
        <v>378</v>
      </c>
      <c r="J1008" s="62" t="s">
        <v>653</v>
      </c>
      <c r="K1008" s="62" t="s">
        <v>446</v>
      </c>
      <c r="L1008" s="62" t="s">
        <v>496</v>
      </c>
      <c r="M1008" s="62" t="s">
        <v>497</v>
      </c>
      <c r="N1008" s="62" t="s">
        <v>446</v>
      </c>
      <c r="O1008" s="62" t="s">
        <v>503</v>
      </c>
      <c r="P1008" s="81">
        <v>40337</v>
      </c>
      <c r="Q1008" s="62" t="s">
        <v>138</v>
      </c>
      <c r="R1008" s="62" t="s">
        <v>626</v>
      </c>
      <c r="S1008" s="62" t="s">
        <v>627</v>
      </c>
      <c r="T1008" s="81">
        <v>45231</v>
      </c>
      <c r="U1008" s="81">
        <v>45260</v>
      </c>
      <c r="V1008" s="62" t="s">
        <v>194</v>
      </c>
      <c r="W1008" s="80">
        <v>0.05</v>
      </c>
      <c r="X1008" s="82">
        <v>4</v>
      </c>
    </row>
    <row r="1009" spans="1:24" s="1" customFormat="1">
      <c r="A1009" s="62" t="s">
        <v>593</v>
      </c>
      <c r="B1009" s="62" t="s">
        <v>605</v>
      </c>
      <c r="C1009" s="62" t="s">
        <v>593</v>
      </c>
      <c r="D1009" s="62" t="s">
        <v>605</v>
      </c>
      <c r="E1009" s="62" t="s">
        <v>397</v>
      </c>
      <c r="F1009" s="62" t="s">
        <v>398</v>
      </c>
      <c r="G1009" s="62" t="s">
        <v>399</v>
      </c>
      <c r="H1009" s="62" t="s">
        <v>398</v>
      </c>
      <c r="I1009" s="62" t="s">
        <v>378</v>
      </c>
      <c r="J1009" s="62" t="s">
        <v>653</v>
      </c>
      <c r="K1009" s="62" t="s">
        <v>446</v>
      </c>
      <c r="L1009" s="62" t="s">
        <v>496</v>
      </c>
      <c r="M1009" s="62" t="s">
        <v>497</v>
      </c>
      <c r="N1009" s="62" t="s">
        <v>446</v>
      </c>
      <c r="O1009" s="62" t="s">
        <v>503</v>
      </c>
      <c r="P1009" s="81">
        <v>40337</v>
      </c>
      <c r="Q1009" s="62" t="s">
        <v>138</v>
      </c>
      <c r="R1009" s="62" t="s">
        <v>626</v>
      </c>
      <c r="S1009" s="62" t="s">
        <v>627</v>
      </c>
      <c r="T1009" s="81">
        <v>45231</v>
      </c>
      <c r="U1009" s="81">
        <v>45260</v>
      </c>
      <c r="V1009" s="62" t="s">
        <v>195</v>
      </c>
      <c r="W1009" s="80">
        <v>0</v>
      </c>
      <c r="X1009" s="82">
        <v>1</v>
      </c>
    </row>
    <row r="1010" spans="1:24" s="1" customFormat="1">
      <c r="A1010" s="62" t="s">
        <v>593</v>
      </c>
      <c r="B1010" s="62" t="s">
        <v>605</v>
      </c>
      <c r="C1010" s="62" t="s">
        <v>593</v>
      </c>
      <c r="D1010" s="62" t="s">
        <v>605</v>
      </c>
      <c r="E1010" s="62" t="s">
        <v>397</v>
      </c>
      <c r="F1010" s="62" t="s">
        <v>398</v>
      </c>
      <c r="G1010" s="62" t="s">
        <v>399</v>
      </c>
      <c r="H1010" s="62" t="s">
        <v>398</v>
      </c>
      <c r="I1010" s="62" t="s">
        <v>378</v>
      </c>
      <c r="J1010" s="62" t="s">
        <v>653</v>
      </c>
      <c r="K1010" s="62" t="s">
        <v>446</v>
      </c>
      <c r="L1010" s="62" t="s">
        <v>496</v>
      </c>
      <c r="M1010" s="62" t="s">
        <v>497</v>
      </c>
      <c r="N1010" s="62" t="s">
        <v>446</v>
      </c>
      <c r="O1010" s="62" t="s">
        <v>503</v>
      </c>
      <c r="P1010" s="81">
        <v>40337</v>
      </c>
      <c r="Q1010" s="62" t="s">
        <v>138</v>
      </c>
      <c r="R1010" s="62" t="s">
        <v>626</v>
      </c>
      <c r="S1010" s="62" t="s">
        <v>627</v>
      </c>
      <c r="T1010" s="81">
        <v>45231</v>
      </c>
      <c r="U1010" s="81">
        <v>45260</v>
      </c>
      <c r="V1010" s="62" t="s">
        <v>192</v>
      </c>
      <c r="W1010" s="80">
        <v>0.43</v>
      </c>
      <c r="X1010" s="82">
        <v>102</v>
      </c>
    </row>
    <row r="1011" spans="1:24" s="1" customFormat="1">
      <c r="A1011" s="62" t="s">
        <v>593</v>
      </c>
      <c r="B1011" s="62" t="s">
        <v>605</v>
      </c>
      <c r="C1011" s="62" t="s">
        <v>593</v>
      </c>
      <c r="D1011" s="62" t="s">
        <v>605</v>
      </c>
      <c r="E1011" s="62" t="s">
        <v>397</v>
      </c>
      <c r="F1011" s="62" t="s">
        <v>398</v>
      </c>
      <c r="G1011" s="62" t="s">
        <v>399</v>
      </c>
      <c r="H1011" s="62" t="s">
        <v>398</v>
      </c>
      <c r="I1011" s="62" t="s">
        <v>378</v>
      </c>
      <c r="J1011" s="62" t="s">
        <v>653</v>
      </c>
      <c r="K1011" s="62" t="s">
        <v>446</v>
      </c>
      <c r="L1011" s="62" t="s">
        <v>496</v>
      </c>
      <c r="M1011" s="62" t="s">
        <v>497</v>
      </c>
      <c r="N1011" s="62" t="s">
        <v>446</v>
      </c>
      <c r="O1011" s="62" t="s">
        <v>522</v>
      </c>
      <c r="P1011" s="81">
        <v>40337</v>
      </c>
      <c r="Q1011" s="62" t="s">
        <v>139</v>
      </c>
      <c r="R1011" s="62" t="s">
        <v>626</v>
      </c>
      <c r="S1011" s="62" t="s">
        <v>627</v>
      </c>
      <c r="T1011" s="81">
        <v>45231</v>
      </c>
      <c r="U1011" s="81">
        <v>45260</v>
      </c>
      <c r="V1011" s="62" t="s">
        <v>194</v>
      </c>
      <c r="W1011" s="80">
        <v>0.04</v>
      </c>
      <c r="X1011" s="82">
        <v>3</v>
      </c>
    </row>
    <row r="1012" spans="1:24" s="1" customFormat="1">
      <c r="A1012" s="62" t="s">
        <v>593</v>
      </c>
      <c r="B1012" s="62" t="s">
        <v>605</v>
      </c>
      <c r="C1012" s="62" t="s">
        <v>593</v>
      </c>
      <c r="D1012" s="62" t="s">
        <v>605</v>
      </c>
      <c r="E1012" s="62" t="s">
        <v>397</v>
      </c>
      <c r="F1012" s="62" t="s">
        <v>398</v>
      </c>
      <c r="G1012" s="62" t="s">
        <v>399</v>
      </c>
      <c r="H1012" s="62" t="s">
        <v>398</v>
      </c>
      <c r="I1012" s="62" t="s">
        <v>378</v>
      </c>
      <c r="J1012" s="62" t="s">
        <v>653</v>
      </c>
      <c r="K1012" s="62" t="s">
        <v>446</v>
      </c>
      <c r="L1012" s="62" t="s">
        <v>496</v>
      </c>
      <c r="M1012" s="62" t="s">
        <v>497</v>
      </c>
      <c r="N1012" s="62" t="s">
        <v>446</v>
      </c>
      <c r="O1012" s="62" t="s">
        <v>522</v>
      </c>
      <c r="P1012" s="81">
        <v>40337</v>
      </c>
      <c r="Q1012" s="62" t="s">
        <v>139</v>
      </c>
      <c r="R1012" s="62" t="s">
        <v>626</v>
      </c>
      <c r="S1012" s="62" t="s">
        <v>627</v>
      </c>
      <c r="T1012" s="81">
        <v>45231</v>
      </c>
      <c r="U1012" s="81">
        <v>45260</v>
      </c>
      <c r="V1012" s="62" t="s">
        <v>192</v>
      </c>
      <c r="W1012" s="80">
        <v>0.09</v>
      </c>
      <c r="X1012" s="82">
        <v>21</v>
      </c>
    </row>
    <row r="1013" spans="1:24" s="1" customFormat="1">
      <c r="A1013" s="62" t="s">
        <v>593</v>
      </c>
      <c r="B1013" s="62" t="s">
        <v>605</v>
      </c>
      <c r="C1013" s="62" t="s">
        <v>593</v>
      </c>
      <c r="D1013" s="62" t="s">
        <v>605</v>
      </c>
      <c r="E1013" s="62" t="s">
        <v>397</v>
      </c>
      <c r="F1013" s="62" t="s">
        <v>398</v>
      </c>
      <c r="G1013" s="62" t="s">
        <v>399</v>
      </c>
      <c r="H1013" s="62" t="s">
        <v>398</v>
      </c>
      <c r="I1013" s="62" t="s">
        <v>378</v>
      </c>
      <c r="J1013" s="62" t="s">
        <v>653</v>
      </c>
      <c r="K1013" s="62" t="s">
        <v>446</v>
      </c>
      <c r="L1013" s="62" t="s">
        <v>496</v>
      </c>
      <c r="M1013" s="62" t="s">
        <v>497</v>
      </c>
      <c r="N1013" s="62" t="s">
        <v>446</v>
      </c>
      <c r="O1013" s="62" t="s">
        <v>504</v>
      </c>
      <c r="P1013" s="81">
        <v>40337</v>
      </c>
      <c r="Q1013" s="62" t="s">
        <v>140</v>
      </c>
      <c r="R1013" s="62" t="s">
        <v>626</v>
      </c>
      <c r="S1013" s="62" t="s">
        <v>627</v>
      </c>
      <c r="T1013" s="81">
        <v>45231</v>
      </c>
      <c r="U1013" s="81">
        <v>45260</v>
      </c>
      <c r="V1013" s="62" t="s">
        <v>194</v>
      </c>
      <c r="W1013" s="80">
        <v>0.02</v>
      </c>
      <c r="X1013" s="82">
        <v>2</v>
      </c>
    </row>
    <row r="1014" spans="1:24" s="1" customFormat="1">
      <c r="A1014" s="62" t="s">
        <v>593</v>
      </c>
      <c r="B1014" s="62" t="s">
        <v>605</v>
      </c>
      <c r="C1014" s="62" t="s">
        <v>593</v>
      </c>
      <c r="D1014" s="62" t="s">
        <v>605</v>
      </c>
      <c r="E1014" s="62" t="s">
        <v>397</v>
      </c>
      <c r="F1014" s="62" t="s">
        <v>398</v>
      </c>
      <c r="G1014" s="62" t="s">
        <v>399</v>
      </c>
      <c r="H1014" s="62" t="s">
        <v>398</v>
      </c>
      <c r="I1014" s="62" t="s">
        <v>378</v>
      </c>
      <c r="J1014" s="62" t="s">
        <v>653</v>
      </c>
      <c r="K1014" s="62" t="s">
        <v>446</v>
      </c>
      <c r="L1014" s="62" t="s">
        <v>496</v>
      </c>
      <c r="M1014" s="62" t="s">
        <v>497</v>
      </c>
      <c r="N1014" s="62" t="s">
        <v>446</v>
      </c>
      <c r="O1014" s="62" t="s">
        <v>504</v>
      </c>
      <c r="P1014" s="81">
        <v>40337</v>
      </c>
      <c r="Q1014" s="62" t="s">
        <v>140</v>
      </c>
      <c r="R1014" s="62" t="s">
        <v>626</v>
      </c>
      <c r="S1014" s="62" t="s">
        <v>627</v>
      </c>
      <c r="T1014" s="81">
        <v>45231</v>
      </c>
      <c r="U1014" s="81">
        <v>45260</v>
      </c>
      <c r="V1014" s="62" t="s">
        <v>192</v>
      </c>
      <c r="W1014" s="80">
        <v>0.28999999999999998</v>
      </c>
      <c r="X1014" s="82">
        <v>69</v>
      </c>
    </row>
    <row r="1015" spans="1:24" s="1" customFormat="1">
      <c r="A1015" s="62" t="s">
        <v>593</v>
      </c>
      <c r="B1015" s="62" t="s">
        <v>605</v>
      </c>
      <c r="C1015" s="62" t="s">
        <v>593</v>
      </c>
      <c r="D1015" s="62" t="s">
        <v>605</v>
      </c>
      <c r="E1015" s="62" t="s">
        <v>397</v>
      </c>
      <c r="F1015" s="62" t="s">
        <v>398</v>
      </c>
      <c r="G1015" s="62" t="s">
        <v>399</v>
      </c>
      <c r="H1015" s="62" t="s">
        <v>398</v>
      </c>
      <c r="I1015" s="62" t="s">
        <v>378</v>
      </c>
      <c r="J1015" s="62" t="s">
        <v>653</v>
      </c>
      <c r="K1015" s="62" t="s">
        <v>446</v>
      </c>
      <c r="L1015" s="62" t="s">
        <v>496</v>
      </c>
      <c r="M1015" s="62" t="s">
        <v>497</v>
      </c>
      <c r="N1015" s="62" t="s">
        <v>446</v>
      </c>
      <c r="O1015" s="62" t="s">
        <v>504</v>
      </c>
      <c r="P1015" s="81">
        <v>40337</v>
      </c>
      <c r="Q1015" s="62" t="s">
        <v>140</v>
      </c>
      <c r="R1015" s="62" t="s">
        <v>626</v>
      </c>
      <c r="S1015" s="62" t="s">
        <v>627</v>
      </c>
      <c r="T1015" s="81">
        <v>45200</v>
      </c>
      <c r="U1015" s="81">
        <v>45230</v>
      </c>
      <c r="V1015" s="62" t="s">
        <v>414</v>
      </c>
      <c r="W1015" s="80">
        <v>0.01</v>
      </c>
      <c r="X1015" s="82">
        <v>1</v>
      </c>
    </row>
    <row r="1016" spans="1:24" s="1" customFormat="1">
      <c r="A1016" s="62" t="s">
        <v>593</v>
      </c>
      <c r="B1016" s="62" t="s">
        <v>605</v>
      </c>
      <c r="C1016" s="62" t="s">
        <v>593</v>
      </c>
      <c r="D1016" s="62" t="s">
        <v>605</v>
      </c>
      <c r="E1016" s="62" t="s">
        <v>397</v>
      </c>
      <c r="F1016" s="62" t="s">
        <v>398</v>
      </c>
      <c r="G1016" s="62" t="s">
        <v>399</v>
      </c>
      <c r="H1016" s="62" t="s">
        <v>398</v>
      </c>
      <c r="I1016" s="62" t="s">
        <v>378</v>
      </c>
      <c r="J1016" s="62" t="s">
        <v>653</v>
      </c>
      <c r="K1016" s="62" t="s">
        <v>446</v>
      </c>
      <c r="L1016" s="62" t="s">
        <v>496</v>
      </c>
      <c r="M1016" s="62" t="s">
        <v>497</v>
      </c>
      <c r="N1016" s="62" t="s">
        <v>446</v>
      </c>
      <c r="O1016" s="62" t="s">
        <v>505</v>
      </c>
      <c r="P1016" s="81">
        <v>40337</v>
      </c>
      <c r="Q1016" s="62" t="s">
        <v>141</v>
      </c>
      <c r="R1016" s="62" t="s">
        <v>626</v>
      </c>
      <c r="S1016" s="62" t="s">
        <v>627</v>
      </c>
      <c r="T1016" s="81">
        <v>45231</v>
      </c>
      <c r="U1016" s="81">
        <v>45260</v>
      </c>
      <c r="V1016" s="62" t="s">
        <v>194</v>
      </c>
      <c r="W1016" s="80">
        <v>0.01</v>
      </c>
      <c r="X1016" s="82">
        <v>1</v>
      </c>
    </row>
    <row r="1017" spans="1:24" s="1" customFormat="1">
      <c r="A1017" s="62" t="s">
        <v>593</v>
      </c>
      <c r="B1017" s="62" t="s">
        <v>605</v>
      </c>
      <c r="C1017" s="62" t="s">
        <v>593</v>
      </c>
      <c r="D1017" s="62" t="s">
        <v>605</v>
      </c>
      <c r="E1017" s="62" t="s">
        <v>397</v>
      </c>
      <c r="F1017" s="62" t="s">
        <v>398</v>
      </c>
      <c r="G1017" s="62" t="s">
        <v>399</v>
      </c>
      <c r="H1017" s="62" t="s">
        <v>398</v>
      </c>
      <c r="I1017" s="62" t="s">
        <v>378</v>
      </c>
      <c r="J1017" s="62" t="s">
        <v>653</v>
      </c>
      <c r="K1017" s="62" t="s">
        <v>446</v>
      </c>
      <c r="L1017" s="62" t="s">
        <v>496</v>
      </c>
      <c r="M1017" s="62" t="s">
        <v>497</v>
      </c>
      <c r="N1017" s="62" t="s">
        <v>446</v>
      </c>
      <c r="O1017" s="62" t="s">
        <v>505</v>
      </c>
      <c r="P1017" s="81">
        <v>40337</v>
      </c>
      <c r="Q1017" s="62" t="s">
        <v>141</v>
      </c>
      <c r="R1017" s="62" t="s">
        <v>626</v>
      </c>
      <c r="S1017" s="62" t="s">
        <v>627</v>
      </c>
      <c r="T1017" s="81">
        <v>45231</v>
      </c>
      <c r="U1017" s="81">
        <v>45260</v>
      </c>
      <c r="V1017" s="62" t="s">
        <v>192</v>
      </c>
      <c r="W1017" s="80">
        <v>0.05</v>
      </c>
      <c r="X1017" s="82">
        <v>13</v>
      </c>
    </row>
    <row r="1018" spans="1:24" s="1" customFormat="1">
      <c r="A1018" s="62" t="s">
        <v>593</v>
      </c>
      <c r="B1018" s="62" t="s">
        <v>605</v>
      </c>
      <c r="C1018" s="62" t="s">
        <v>593</v>
      </c>
      <c r="D1018" s="62" t="s">
        <v>605</v>
      </c>
      <c r="E1018" s="62" t="s">
        <v>397</v>
      </c>
      <c r="F1018" s="62" t="s">
        <v>398</v>
      </c>
      <c r="G1018" s="62" t="s">
        <v>399</v>
      </c>
      <c r="H1018" s="62" t="s">
        <v>398</v>
      </c>
      <c r="I1018" s="62" t="s">
        <v>378</v>
      </c>
      <c r="J1018" s="62" t="s">
        <v>653</v>
      </c>
      <c r="K1018" s="62" t="s">
        <v>446</v>
      </c>
      <c r="L1018" s="62" t="s">
        <v>496</v>
      </c>
      <c r="M1018" s="62" t="s">
        <v>497</v>
      </c>
      <c r="N1018" s="62" t="s">
        <v>446</v>
      </c>
      <c r="O1018" s="62" t="s">
        <v>505</v>
      </c>
      <c r="P1018" s="81">
        <v>40337</v>
      </c>
      <c r="Q1018" s="62" t="s">
        <v>141</v>
      </c>
      <c r="R1018" s="62" t="s">
        <v>626</v>
      </c>
      <c r="S1018" s="62" t="s">
        <v>627</v>
      </c>
      <c r="T1018" s="81">
        <v>45139</v>
      </c>
      <c r="U1018" s="81">
        <v>45169</v>
      </c>
      <c r="V1018" s="62" t="s">
        <v>416</v>
      </c>
      <c r="W1018" s="80">
        <v>0.04</v>
      </c>
      <c r="X1018" s="82">
        <v>2</v>
      </c>
    </row>
    <row r="1019" spans="1:24" s="1" customFormat="1">
      <c r="A1019" s="62" t="s">
        <v>593</v>
      </c>
      <c r="B1019" s="62" t="s">
        <v>605</v>
      </c>
      <c r="C1019" s="62" t="s">
        <v>593</v>
      </c>
      <c r="D1019" s="62" t="s">
        <v>605</v>
      </c>
      <c r="E1019" s="62" t="s">
        <v>419</v>
      </c>
      <c r="F1019" s="62" t="s">
        <v>661</v>
      </c>
      <c r="G1019" s="62" t="s">
        <v>377</v>
      </c>
      <c r="H1019" s="62" t="s">
        <v>621</v>
      </c>
      <c r="I1019" s="62" t="s">
        <v>378</v>
      </c>
      <c r="J1019" s="62" t="s">
        <v>653</v>
      </c>
      <c r="K1019" s="62" t="s">
        <v>53</v>
      </c>
      <c r="L1019" s="62" t="s">
        <v>492</v>
      </c>
      <c r="M1019" s="62" t="s">
        <v>493</v>
      </c>
      <c r="N1019" s="62" t="s">
        <v>53</v>
      </c>
      <c r="O1019" s="62" t="s">
        <v>492</v>
      </c>
      <c r="P1019" s="81">
        <v>42251</v>
      </c>
      <c r="Q1019" s="62" t="s">
        <v>159</v>
      </c>
      <c r="R1019" s="62" t="s">
        <v>630</v>
      </c>
      <c r="S1019" s="62" t="s">
        <v>631</v>
      </c>
      <c r="T1019" s="81">
        <v>45231</v>
      </c>
      <c r="U1019" s="81">
        <v>45260</v>
      </c>
      <c r="V1019" s="62" t="s">
        <v>195</v>
      </c>
      <c r="W1019" s="80">
        <v>0</v>
      </c>
      <c r="X1019" s="82">
        <v>1</v>
      </c>
    </row>
    <row r="1020" spans="1:24" s="1" customFormat="1">
      <c r="A1020" s="62" t="s">
        <v>593</v>
      </c>
      <c r="B1020" s="62" t="s">
        <v>605</v>
      </c>
      <c r="C1020" s="62" t="s">
        <v>593</v>
      </c>
      <c r="D1020" s="62" t="s">
        <v>605</v>
      </c>
      <c r="E1020" s="62" t="s">
        <v>419</v>
      </c>
      <c r="F1020" s="62" t="s">
        <v>661</v>
      </c>
      <c r="G1020" s="62" t="s">
        <v>377</v>
      </c>
      <c r="H1020" s="62" t="s">
        <v>621</v>
      </c>
      <c r="I1020" s="62" t="s">
        <v>378</v>
      </c>
      <c r="J1020" s="62" t="s">
        <v>653</v>
      </c>
      <c r="K1020" s="62" t="s">
        <v>446</v>
      </c>
      <c r="L1020" s="62" t="s">
        <v>496</v>
      </c>
      <c r="M1020" s="62" t="s">
        <v>497</v>
      </c>
      <c r="N1020" s="62" t="s">
        <v>446</v>
      </c>
      <c r="O1020" s="62" t="s">
        <v>521</v>
      </c>
      <c r="P1020" s="81">
        <v>40337</v>
      </c>
      <c r="Q1020" s="62" t="s">
        <v>133</v>
      </c>
      <c r="R1020" s="62" t="s">
        <v>626</v>
      </c>
      <c r="S1020" s="62" t="s">
        <v>627</v>
      </c>
      <c r="T1020" s="81">
        <v>45231</v>
      </c>
      <c r="U1020" s="81">
        <v>45260</v>
      </c>
      <c r="V1020" s="62" t="s">
        <v>195</v>
      </c>
      <c r="W1020" s="80">
        <v>0</v>
      </c>
      <c r="X1020" s="82">
        <v>1</v>
      </c>
    </row>
    <row r="1021" spans="1:24" s="1" customFormat="1">
      <c r="A1021" s="62" t="s">
        <v>593</v>
      </c>
      <c r="B1021" s="62" t="s">
        <v>605</v>
      </c>
      <c r="C1021" s="62" t="s">
        <v>593</v>
      </c>
      <c r="D1021" s="62" t="s">
        <v>605</v>
      </c>
      <c r="E1021" s="62" t="s">
        <v>419</v>
      </c>
      <c r="F1021" s="62" t="s">
        <v>661</v>
      </c>
      <c r="G1021" s="62" t="s">
        <v>377</v>
      </c>
      <c r="H1021" s="62" t="s">
        <v>621</v>
      </c>
      <c r="I1021" s="62" t="s">
        <v>378</v>
      </c>
      <c r="J1021" s="62" t="s">
        <v>653</v>
      </c>
      <c r="K1021" s="62" t="s">
        <v>446</v>
      </c>
      <c r="L1021" s="62" t="s">
        <v>496</v>
      </c>
      <c r="M1021" s="62" t="s">
        <v>497</v>
      </c>
      <c r="N1021" s="62" t="s">
        <v>446</v>
      </c>
      <c r="O1021" s="62" t="s">
        <v>500</v>
      </c>
      <c r="P1021" s="81">
        <v>40337</v>
      </c>
      <c r="Q1021" s="62" t="s">
        <v>135</v>
      </c>
      <c r="R1021" s="62" t="s">
        <v>626</v>
      </c>
      <c r="S1021" s="62" t="s">
        <v>627</v>
      </c>
      <c r="T1021" s="81">
        <v>45231</v>
      </c>
      <c r="U1021" s="81">
        <v>45260</v>
      </c>
      <c r="V1021" s="62" t="s">
        <v>195</v>
      </c>
      <c r="W1021" s="80">
        <v>0</v>
      </c>
      <c r="X1021" s="82">
        <v>1</v>
      </c>
    </row>
    <row r="1022" spans="1:24" s="1" customFormat="1">
      <c r="A1022" s="62" t="s">
        <v>593</v>
      </c>
      <c r="B1022" s="62" t="s">
        <v>605</v>
      </c>
      <c r="C1022" s="62" t="s">
        <v>593</v>
      </c>
      <c r="D1022" s="62" t="s">
        <v>605</v>
      </c>
      <c r="E1022" s="62" t="s">
        <v>419</v>
      </c>
      <c r="F1022" s="62" t="s">
        <v>661</v>
      </c>
      <c r="G1022" s="62" t="s">
        <v>377</v>
      </c>
      <c r="H1022" s="62" t="s">
        <v>621</v>
      </c>
      <c r="I1022" s="62" t="s">
        <v>378</v>
      </c>
      <c r="J1022" s="62" t="s">
        <v>653</v>
      </c>
      <c r="K1022" s="62" t="s">
        <v>446</v>
      </c>
      <c r="L1022" s="62" t="s">
        <v>496</v>
      </c>
      <c r="M1022" s="62" t="s">
        <v>497</v>
      </c>
      <c r="N1022" s="62" t="s">
        <v>446</v>
      </c>
      <c r="O1022" s="62" t="s">
        <v>501</v>
      </c>
      <c r="P1022" s="81">
        <v>40337</v>
      </c>
      <c r="Q1022" s="62" t="s">
        <v>136</v>
      </c>
      <c r="R1022" s="62" t="s">
        <v>626</v>
      </c>
      <c r="S1022" s="62" t="s">
        <v>627</v>
      </c>
      <c r="T1022" s="81">
        <v>45231</v>
      </c>
      <c r="U1022" s="81">
        <v>45260</v>
      </c>
      <c r="V1022" s="62" t="s">
        <v>195</v>
      </c>
      <c r="W1022" s="80">
        <v>0.01</v>
      </c>
      <c r="X1022" s="82">
        <v>3</v>
      </c>
    </row>
    <row r="1023" spans="1:24" s="1" customFormat="1">
      <c r="A1023" s="62" t="s">
        <v>593</v>
      </c>
      <c r="B1023" s="62" t="s">
        <v>605</v>
      </c>
      <c r="C1023" s="62" t="s">
        <v>593</v>
      </c>
      <c r="D1023" s="62" t="s">
        <v>605</v>
      </c>
      <c r="E1023" s="62" t="s">
        <v>419</v>
      </c>
      <c r="F1023" s="62" t="s">
        <v>661</v>
      </c>
      <c r="G1023" s="62" t="s">
        <v>377</v>
      </c>
      <c r="H1023" s="62" t="s">
        <v>621</v>
      </c>
      <c r="I1023" s="62" t="s">
        <v>378</v>
      </c>
      <c r="J1023" s="62" t="s">
        <v>653</v>
      </c>
      <c r="K1023" s="62" t="s">
        <v>446</v>
      </c>
      <c r="L1023" s="62" t="s">
        <v>496</v>
      </c>
      <c r="M1023" s="62" t="s">
        <v>497</v>
      </c>
      <c r="N1023" s="62" t="s">
        <v>446</v>
      </c>
      <c r="O1023" s="62" t="s">
        <v>502</v>
      </c>
      <c r="P1023" s="81">
        <v>40337</v>
      </c>
      <c r="Q1023" s="62" t="s">
        <v>137</v>
      </c>
      <c r="R1023" s="62" t="s">
        <v>626</v>
      </c>
      <c r="S1023" s="62" t="s">
        <v>627</v>
      </c>
      <c r="T1023" s="81">
        <v>45231</v>
      </c>
      <c r="U1023" s="81">
        <v>45260</v>
      </c>
      <c r="V1023" s="62" t="s">
        <v>195</v>
      </c>
      <c r="W1023" s="80">
        <v>0</v>
      </c>
      <c r="X1023" s="82">
        <v>1</v>
      </c>
    </row>
    <row r="1024" spans="1:24" s="1" customFormat="1">
      <c r="A1024" s="62" t="s">
        <v>593</v>
      </c>
      <c r="B1024" s="62" t="s">
        <v>605</v>
      </c>
      <c r="C1024" s="62" t="s">
        <v>593</v>
      </c>
      <c r="D1024" s="62" t="s">
        <v>605</v>
      </c>
      <c r="E1024" s="62" t="s">
        <v>419</v>
      </c>
      <c r="F1024" s="62" t="s">
        <v>661</v>
      </c>
      <c r="G1024" s="62" t="s">
        <v>377</v>
      </c>
      <c r="H1024" s="62" t="s">
        <v>621</v>
      </c>
      <c r="I1024" s="62" t="s">
        <v>378</v>
      </c>
      <c r="J1024" s="62" t="s">
        <v>653</v>
      </c>
      <c r="K1024" s="62" t="s">
        <v>446</v>
      </c>
      <c r="L1024" s="62" t="s">
        <v>496</v>
      </c>
      <c r="M1024" s="62" t="s">
        <v>497</v>
      </c>
      <c r="N1024" s="62" t="s">
        <v>446</v>
      </c>
      <c r="O1024" s="62" t="s">
        <v>503</v>
      </c>
      <c r="P1024" s="81">
        <v>40337</v>
      </c>
      <c r="Q1024" s="62" t="s">
        <v>138</v>
      </c>
      <c r="R1024" s="62" t="s">
        <v>626</v>
      </c>
      <c r="S1024" s="62" t="s">
        <v>627</v>
      </c>
      <c r="T1024" s="81">
        <v>45231</v>
      </c>
      <c r="U1024" s="81">
        <v>45260</v>
      </c>
      <c r="V1024" s="62" t="s">
        <v>195</v>
      </c>
      <c r="W1024" s="80">
        <v>0.01</v>
      </c>
      <c r="X1024" s="82">
        <v>4</v>
      </c>
    </row>
    <row r="1025" spans="1:24" s="1" customFormat="1">
      <c r="A1025" s="62" t="s">
        <v>593</v>
      </c>
      <c r="B1025" s="62" t="s">
        <v>605</v>
      </c>
      <c r="C1025" s="62" t="s">
        <v>593</v>
      </c>
      <c r="D1025" s="62" t="s">
        <v>605</v>
      </c>
      <c r="E1025" s="62" t="s">
        <v>419</v>
      </c>
      <c r="F1025" s="62" t="s">
        <v>661</v>
      </c>
      <c r="G1025" s="62" t="s">
        <v>377</v>
      </c>
      <c r="H1025" s="62" t="s">
        <v>621</v>
      </c>
      <c r="I1025" s="62" t="s">
        <v>378</v>
      </c>
      <c r="J1025" s="62" t="s">
        <v>653</v>
      </c>
      <c r="K1025" s="62" t="s">
        <v>446</v>
      </c>
      <c r="L1025" s="62" t="s">
        <v>496</v>
      </c>
      <c r="M1025" s="62" t="s">
        <v>497</v>
      </c>
      <c r="N1025" s="62" t="s">
        <v>446</v>
      </c>
      <c r="O1025" s="62" t="s">
        <v>522</v>
      </c>
      <c r="P1025" s="81">
        <v>40337</v>
      </c>
      <c r="Q1025" s="62" t="s">
        <v>139</v>
      </c>
      <c r="R1025" s="62" t="s">
        <v>626</v>
      </c>
      <c r="S1025" s="62" t="s">
        <v>627</v>
      </c>
      <c r="T1025" s="81">
        <v>45231</v>
      </c>
      <c r="U1025" s="81">
        <v>45260</v>
      </c>
      <c r="V1025" s="62" t="s">
        <v>195</v>
      </c>
      <c r="W1025" s="80">
        <v>0.01</v>
      </c>
      <c r="X1025" s="82">
        <v>3</v>
      </c>
    </row>
    <row r="1026" spans="1:24" s="1" customFormat="1">
      <c r="A1026" s="62" t="s">
        <v>593</v>
      </c>
      <c r="B1026" s="62" t="s">
        <v>605</v>
      </c>
      <c r="C1026" s="62" t="s">
        <v>593</v>
      </c>
      <c r="D1026" s="62" t="s">
        <v>605</v>
      </c>
      <c r="E1026" s="62" t="s">
        <v>487</v>
      </c>
      <c r="F1026" s="62" t="s">
        <v>656</v>
      </c>
      <c r="G1026" s="62" t="s">
        <v>488</v>
      </c>
      <c r="H1026" s="62" t="s">
        <v>628</v>
      </c>
      <c r="I1026" s="62" t="s">
        <v>378</v>
      </c>
      <c r="J1026" s="62" t="s">
        <v>653</v>
      </c>
      <c r="K1026" s="62" t="s">
        <v>446</v>
      </c>
      <c r="L1026" s="62" t="s">
        <v>496</v>
      </c>
      <c r="M1026" s="62" t="s">
        <v>497</v>
      </c>
      <c r="N1026" s="62" t="s">
        <v>446</v>
      </c>
      <c r="O1026" s="62" t="s">
        <v>501</v>
      </c>
      <c r="P1026" s="81">
        <v>40337</v>
      </c>
      <c r="Q1026" s="62" t="s">
        <v>136</v>
      </c>
      <c r="R1026" s="62" t="s">
        <v>626</v>
      </c>
      <c r="S1026" s="62" t="s">
        <v>627</v>
      </c>
      <c r="T1026" s="81">
        <v>45078</v>
      </c>
      <c r="U1026" s="81">
        <v>45107</v>
      </c>
      <c r="V1026" s="62" t="s">
        <v>261</v>
      </c>
      <c r="W1026" s="80">
        <v>0</v>
      </c>
      <c r="X1026" s="82">
        <v>1</v>
      </c>
    </row>
    <row r="1027" spans="1:24" s="1" customFormat="1">
      <c r="A1027" s="62" t="s">
        <v>593</v>
      </c>
      <c r="B1027" s="62" t="s">
        <v>605</v>
      </c>
      <c r="C1027" s="62" t="s">
        <v>593</v>
      </c>
      <c r="D1027" s="62" t="s">
        <v>605</v>
      </c>
      <c r="E1027" s="62" t="s">
        <v>487</v>
      </c>
      <c r="F1027" s="62" t="s">
        <v>656</v>
      </c>
      <c r="G1027" s="62" t="s">
        <v>488</v>
      </c>
      <c r="H1027" s="62" t="s">
        <v>628</v>
      </c>
      <c r="I1027" s="62" t="s">
        <v>378</v>
      </c>
      <c r="J1027" s="62" t="s">
        <v>653</v>
      </c>
      <c r="K1027" s="62" t="s">
        <v>446</v>
      </c>
      <c r="L1027" s="62" t="s">
        <v>496</v>
      </c>
      <c r="M1027" s="62" t="s">
        <v>497</v>
      </c>
      <c r="N1027" s="62" t="s">
        <v>446</v>
      </c>
      <c r="O1027" s="62" t="s">
        <v>504</v>
      </c>
      <c r="P1027" s="81">
        <v>40337</v>
      </c>
      <c r="Q1027" s="62" t="s">
        <v>140</v>
      </c>
      <c r="R1027" s="62" t="s">
        <v>626</v>
      </c>
      <c r="S1027" s="62" t="s">
        <v>627</v>
      </c>
      <c r="T1027" s="81">
        <v>45200</v>
      </c>
      <c r="U1027" s="81">
        <v>45230</v>
      </c>
      <c r="V1027" s="62" t="s">
        <v>261</v>
      </c>
      <c r="W1027" s="80">
        <v>0</v>
      </c>
      <c r="X1027" s="82">
        <v>1</v>
      </c>
    </row>
    <row r="1028" spans="1:24" s="1" customFormat="1">
      <c r="A1028" s="62" t="s">
        <v>593</v>
      </c>
      <c r="B1028" s="62" t="s">
        <v>605</v>
      </c>
      <c r="C1028" s="62" t="s">
        <v>593</v>
      </c>
      <c r="D1028" s="62" t="s">
        <v>605</v>
      </c>
      <c r="E1028" s="62" t="s">
        <v>487</v>
      </c>
      <c r="F1028" s="62" t="s">
        <v>656</v>
      </c>
      <c r="G1028" s="62" t="s">
        <v>488</v>
      </c>
      <c r="H1028" s="62" t="s">
        <v>628</v>
      </c>
      <c r="I1028" s="62" t="s">
        <v>378</v>
      </c>
      <c r="J1028" s="62" t="s">
        <v>653</v>
      </c>
      <c r="K1028" s="62" t="s">
        <v>446</v>
      </c>
      <c r="L1028" s="62" t="s">
        <v>496</v>
      </c>
      <c r="M1028" s="62" t="s">
        <v>497</v>
      </c>
      <c r="N1028" s="62" t="s">
        <v>446</v>
      </c>
      <c r="O1028" s="62" t="s">
        <v>504</v>
      </c>
      <c r="P1028" s="81">
        <v>40337</v>
      </c>
      <c r="Q1028" s="62" t="s">
        <v>140</v>
      </c>
      <c r="R1028" s="62" t="s">
        <v>626</v>
      </c>
      <c r="S1028" s="62" t="s">
        <v>627</v>
      </c>
      <c r="T1028" s="81">
        <v>45078</v>
      </c>
      <c r="U1028" s="81">
        <v>45107</v>
      </c>
      <c r="V1028" s="62" t="s">
        <v>261</v>
      </c>
      <c r="W1028" s="80">
        <v>0</v>
      </c>
      <c r="X1028" s="82">
        <v>1</v>
      </c>
    </row>
    <row r="1029" spans="1:24" s="1" customFormat="1">
      <c r="A1029" s="62" t="s">
        <v>593</v>
      </c>
      <c r="B1029" s="62" t="s">
        <v>605</v>
      </c>
      <c r="C1029" s="62" t="s">
        <v>593</v>
      </c>
      <c r="D1029" s="62" t="s">
        <v>605</v>
      </c>
      <c r="E1029" s="62" t="s">
        <v>487</v>
      </c>
      <c r="F1029" s="62" t="s">
        <v>656</v>
      </c>
      <c r="G1029" s="62" t="s">
        <v>488</v>
      </c>
      <c r="H1029" s="62" t="s">
        <v>628</v>
      </c>
      <c r="I1029" s="62" t="s">
        <v>378</v>
      </c>
      <c r="J1029" s="62" t="s">
        <v>653</v>
      </c>
      <c r="K1029" s="62" t="s">
        <v>446</v>
      </c>
      <c r="L1029" s="62" t="s">
        <v>496</v>
      </c>
      <c r="M1029" s="62" t="s">
        <v>497</v>
      </c>
      <c r="N1029" s="62" t="s">
        <v>446</v>
      </c>
      <c r="O1029" s="62" t="s">
        <v>504</v>
      </c>
      <c r="P1029" s="81">
        <v>40337</v>
      </c>
      <c r="Q1029" s="62" t="s">
        <v>140</v>
      </c>
      <c r="R1029" s="62" t="s">
        <v>626</v>
      </c>
      <c r="S1029" s="62" t="s">
        <v>627</v>
      </c>
      <c r="T1029" s="81">
        <v>45047</v>
      </c>
      <c r="U1029" s="81">
        <v>45077</v>
      </c>
      <c r="V1029" s="62" t="s">
        <v>261</v>
      </c>
      <c r="W1029" s="80">
        <v>0</v>
      </c>
      <c r="X1029" s="82">
        <v>2</v>
      </c>
    </row>
    <row r="1030" spans="1:24" s="1" customFormat="1">
      <c r="A1030" s="62" t="s">
        <v>593</v>
      </c>
      <c r="B1030" s="62" t="s">
        <v>605</v>
      </c>
      <c r="C1030" s="62" t="s">
        <v>593</v>
      </c>
      <c r="D1030" s="62" t="s">
        <v>605</v>
      </c>
      <c r="E1030" s="62" t="s">
        <v>420</v>
      </c>
      <c r="F1030" s="62" t="s">
        <v>657</v>
      </c>
      <c r="G1030" s="62" t="s">
        <v>421</v>
      </c>
      <c r="H1030" s="62" t="s">
        <v>624</v>
      </c>
      <c r="I1030" s="62" t="s">
        <v>378</v>
      </c>
      <c r="J1030" s="62" t="s">
        <v>653</v>
      </c>
      <c r="K1030" s="62" t="s">
        <v>53</v>
      </c>
      <c r="L1030" s="62" t="s">
        <v>490</v>
      </c>
      <c r="M1030" s="62" t="s">
        <v>491</v>
      </c>
      <c r="N1030" s="62" t="s">
        <v>53</v>
      </c>
      <c r="O1030" s="62" t="s">
        <v>490</v>
      </c>
      <c r="P1030" s="81">
        <v>42128</v>
      </c>
      <c r="Q1030" s="62" t="s">
        <v>115</v>
      </c>
      <c r="R1030" s="62" t="s">
        <v>626</v>
      </c>
      <c r="S1030" s="62" t="s">
        <v>627</v>
      </c>
      <c r="T1030" s="81">
        <v>45078</v>
      </c>
      <c r="U1030" s="81">
        <v>45107</v>
      </c>
      <c r="V1030" s="62" t="s">
        <v>261</v>
      </c>
      <c r="W1030" s="80">
        <v>0</v>
      </c>
      <c r="X1030" s="82">
        <v>1</v>
      </c>
    </row>
    <row r="1031" spans="1:24" s="1" customFormat="1">
      <c r="A1031" s="62" t="s">
        <v>593</v>
      </c>
      <c r="B1031" s="62" t="s">
        <v>605</v>
      </c>
      <c r="C1031" s="62" t="s">
        <v>593</v>
      </c>
      <c r="D1031" s="62" t="s">
        <v>605</v>
      </c>
      <c r="E1031" s="62" t="s">
        <v>420</v>
      </c>
      <c r="F1031" s="62" t="s">
        <v>657</v>
      </c>
      <c r="G1031" s="62" t="s">
        <v>421</v>
      </c>
      <c r="H1031" s="62" t="s">
        <v>624</v>
      </c>
      <c r="I1031" s="62" t="s">
        <v>378</v>
      </c>
      <c r="J1031" s="62" t="s">
        <v>653</v>
      </c>
      <c r="K1031" s="62" t="s">
        <v>53</v>
      </c>
      <c r="L1031" s="62" t="s">
        <v>490</v>
      </c>
      <c r="M1031" s="62" t="s">
        <v>491</v>
      </c>
      <c r="N1031" s="62" t="s">
        <v>53</v>
      </c>
      <c r="O1031" s="62" t="s">
        <v>490</v>
      </c>
      <c r="P1031" s="81">
        <v>42128</v>
      </c>
      <c r="Q1031" s="62" t="s">
        <v>115</v>
      </c>
      <c r="R1031" s="62" t="s">
        <v>626</v>
      </c>
      <c r="S1031" s="62" t="s">
        <v>627</v>
      </c>
      <c r="T1031" s="81">
        <v>45017</v>
      </c>
      <c r="U1031" s="81">
        <v>45046</v>
      </c>
      <c r="V1031" s="62" t="s">
        <v>261</v>
      </c>
      <c r="W1031" s="80">
        <v>0</v>
      </c>
      <c r="X1031" s="82">
        <v>1</v>
      </c>
    </row>
    <row r="1032" spans="1:24" s="1" customFormat="1">
      <c r="A1032" s="62" t="s">
        <v>593</v>
      </c>
      <c r="B1032" s="62" t="s">
        <v>605</v>
      </c>
      <c r="C1032" s="62" t="s">
        <v>593</v>
      </c>
      <c r="D1032" s="62" t="s">
        <v>605</v>
      </c>
      <c r="E1032" s="62" t="s">
        <v>420</v>
      </c>
      <c r="F1032" s="62" t="s">
        <v>657</v>
      </c>
      <c r="G1032" s="62" t="s">
        <v>421</v>
      </c>
      <c r="H1032" s="62" t="s">
        <v>624</v>
      </c>
      <c r="I1032" s="62" t="s">
        <v>378</v>
      </c>
      <c r="J1032" s="62" t="s">
        <v>653</v>
      </c>
      <c r="K1032" s="62" t="s">
        <v>446</v>
      </c>
      <c r="L1032" s="62" t="s">
        <v>496</v>
      </c>
      <c r="M1032" s="62" t="s">
        <v>497</v>
      </c>
      <c r="N1032" s="62" t="s">
        <v>446</v>
      </c>
      <c r="O1032" s="62" t="s">
        <v>501</v>
      </c>
      <c r="P1032" s="81">
        <v>40337</v>
      </c>
      <c r="Q1032" s="62" t="s">
        <v>136</v>
      </c>
      <c r="R1032" s="62" t="s">
        <v>626</v>
      </c>
      <c r="S1032" s="62" t="s">
        <v>627</v>
      </c>
      <c r="T1032" s="81">
        <v>45078</v>
      </c>
      <c r="U1032" s="81">
        <v>45107</v>
      </c>
      <c r="V1032" s="62" t="s">
        <v>261</v>
      </c>
      <c r="W1032" s="80">
        <v>0</v>
      </c>
      <c r="X1032" s="82">
        <v>1</v>
      </c>
    </row>
    <row r="1033" spans="1:24" s="1" customFormat="1">
      <c r="A1033" s="62" t="s">
        <v>593</v>
      </c>
      <c r="B1033" s="62" t="s">
        <v>605</v>
      </c>
      <c r="C1033" s="62" t="s">
        <v>593</v>
      </c>
      <c r="D1033" s="62" t="s">
        <v>605</v>
      </c>
      <c r="E1033" s="62" t="s">
        <v>420</v>
      </c>
      <c r="F1033" s="62" t="s">
        <v>657</v>
      </c>
      <c r="G1033" s="62" t="s">
        <v>421</v>
      </c>
      <c r="H1033" s="62" t="s">
        <v>624</v>
      </c>
      <c r="I1033" s="62" t="s">
        <v>378</v>
      </c>
      <c r="J1033" s="62" t="s">
        <v>653</v>
      </c>
      <c r="K1033" s="62" t="s">
        <v>446</v>
      </c>
      <c r="L1033" s="62" t="s">
        <v>496</v>
      </c>
      <c r="M1033" s="62" t="s">
        <v>497</v>
      </c>
      <c r="N1033" s="62" t="s">
        <v>446</v>
      </c>
      <c r="O1033" s="62" t="s">
        <v>504</v>
      </c>
      <c r="P1033" s="81">
        <v>40337</v>
      </c>
      <c r="Q1033" s="62" t="s">
        <v>140</v>
      </c>
      <c r="R1033" s="62" t="s">
        <v>626</v>
      </c>
      <c r="S1033" s="62" t="s">
        <v>627</v>
      </c>
      <c r="T1033" s="81">
        <v>45200</v>
      </c>
      <c r="U1033" s="81">
        <v>45230</v>
      </c>
      <c r="V1033" s="62" t="s">
        <v>261</v>
      </c>
      <c r="W1033" s="80">
        <v>0</v>
      </c>
      <c r="X1033" s="82">
        <v>1</v>
      </c>
    </row>
    <row r="1034" spans="1:24" s="1" customFormat="1">
      <c r="A1034" s="62" t="s">
        <v>593</v>
      </c>
      <c r="B1034" s="62" t="s">
        <v>605</v>
      </c>
      <c r="C1034" s="62" t="s">
        <v>593</v>
      </c>
      <c r="D1034" s="62" t="s">
        <v>605</v>
      </c>
      <c r="E1034" s="62" t="s">
        <v>420</v>
      </c>
      <c r="F1034" s="62" t="s">
        <v>657</v>
      </c>
      <c r="G1034" s="62" t="s">
        <v>421</v>
      </c>
      <c r="H1034" s="62" t="s">
        <v>624</v>
      </c>
      <c r="I1034" s="62" t="s">
        <v>378</v>
      </c>
      <c r="J1034" s="62" t="s">
        <v>653</v>
      </c>
      <c r="K1034" s="62" t="s">
        <v>446</v>
      </c>
      <c r="L1034" s="62" t="s">
        <v>496</v>
      </c>
      <c r="M1034" s="62" t="s">
        <v>497</v>
      </c>
      <c r="N1034" s="62" t="s">
        <v>446</v>
      </c>
      <c r="O1034" s="62" t="s">
        <v>504</v>
      </c>
      <c r="P1034" s="81">
        <v>40337</v>
      </c>
      <c r="Q1034" s="62" t="s">
        <v>140</v>
      </c>
      <c r="R1034" s="62" t="s">
        <v>626</v>
      </c>
      <c r="S1034" s="62" t="s">
        <v>627</v>
      </c>
      <c r="T1034" s="81">
        <v>45078</v>
      </c>
      <c r="U1034" s="81">
        <v>45107</v>
      </c>
      <c r="V1034" s="62" t="s">
        <v>261</v>
      </c>
      <c r="W1034" s="80">
        <v>0</v>
      </c>
      <c r="X1034" s="82">
        <v>1</v>
      </c>
    </row>
    <row r="1035" spans="1:24" s="1" customFormat="1">
      <c r="A1035" s="62" t="s">
        <v>593</v>
      </c>
      <c r="B1035" s="62" t="s">
        <v>605</v>
      </c>
      <c r="C1035" s="62" t="s">
        <v>593</v>
      </c>
      <c r="D1035" s="62" t="s">
        <v>605</v>
      </c>
      <c r="E1035" s="62" t="s">
        <v>420</v>
      </c>
      <c r="F1035" s="62" t="s">
        <v>657</v>
      </c>
      <c r="G1035" s="62" t="s">
        <v>421</v>
      </c>
      <c r="H1035" s="62" t="s">
        <v>624</v>
      </c>
      <c r="I1035" s="62" t="s">
        <v>378</v>
      </c>
      <c r="J1035" s="62" t="s">
        <v>653</v>
      </c>
      <c r="K1035" s="62" t="s">
        <v>446</v>
      </c>
      <c r="L1035" s="62" t="s">
        <v>496</v>
      </c>
      <c r="M1035" s="62" t="s">
        <v>497</v>
      </c>
      <c r="N1035" s="62" t="s">
        <v>446</v>
      </c>
      <c r="O1035" s="62" t="s">
        <v>504</v>
      </c>
      <c r="P1035" s="81">
        <v>40337</v>
      </c>
      <c r="Q1035" s="62" t="s">
        <v>140</v>
      </c>
      <c r="R1035" s="62" t="s">
        <v>626</v>
      </c>
      <c r="S1035" s="62" t="s">
        <v>627</v>
      </c>
      <c r="T1035" s="81">
        <v>45047</v>
      </c>
      <c r="U1035" s="81">
        <v>45077</v>
      </c>
      <c r="V1035" s="62" t="s">
        <v>261</v>
      </c>
      <c r="W1035" s="80">
        <v>0</v>
      </c>
      <c r="X1035" s="82">
        <v>3</v>
      </c>
    </row>
    <row r="1036" spans="1:24" s="1" customFormat="1">
      <c r="A1036" s="62" t="s">
        <v>593</v>
      </c>
      <c r="B1036" s="62" t="s">
        <v>605</v>
      </c>
      <c r="C1036" s="62" t="s">
        <v>593</v>
      </c>
      <c r="D1036" s="62" t="s">
        <v>605</v>
      </c>
      <c r="E1036" s="62" t="s">
        <v>400</v>
      </c>
      <c r="F1036" s="62" t="s">
        <v>658</v>
      </c>
      <c r="G1036" s="62" t="s">
        <v>399</v>
      </c>
      <c r="H1036" s="62" t="s">
        <v>398</v>
      </c>
      <c r="I1036" s="62" t="s">
        <v>378</v>
      </c>
      <c r="J1036" s="62" t="s">
        <v>653</v>
      </c>
      <c r="K1036" s="62" t="s">
        <v>53</v>
      </c>
      <c r="L1036" s="62" t="s">
        <v>490</v>
      </c>
      <c r="M1036" s="62" t="s">
        <v>491</v>
      </c>
      <c r="N1036" s="62" t="s">
        <v>53</v>
      </c>
      <c r="O1036" s="62" t="s">
        <v>490</v>
      </c>
      <c r="P1036" s="81">
        <v>42128</v>
      </c>
      <c r="Q1036" s="62" t="s">
        <v>115</v>
      </c>
      <c r="R1036" s="62" t="s">
        <v>626</v>
      </c>
      <c r="S1036" s="62" t="s">
        <v>627</v>
      </c>
      <c r="T1036" s="81">
        <v>45231</v>
      </c>
      <c r="U1036" s="81">
        <v>45260</v>
      </c>
      <c r="V1036" s="62" t="s">
        <v>544</v>
      </c>
      <c r="W1036" s="80">
        <v>0.01</v>
      </c>
      <c r="X1036" s="82">
        <v>3</v>
      </c>
    </row>
    <row r="1037" spans="1:24" s="1" customFormat="1">
      <c r="A1037" s="62" t="s">
        <v>593</v>
      </c>
      <c r="B1037" s="62" t="s">
        <v>605</v>
      </c>
      <c r="C1037" s="62" t="s">
        <v>593</v>
      </c>
      <c r="D1037" s="62" t="s">
        <v>605</v>
      </c>
      <c r="E1037" s="62" t="s">
        <v>400</v>
      </c>
      <c r="F1037" s="62" t="s">
        <v>658</v>
      </c>
      <c r="G1037" s="62" t="s">
        <v>399</v>
      </c>
      <c r="H1037" s="62" t="s">
        <v>398</v>
      </c>
      <c r="I1037" s="62" t="s">
        <v>378</v>
      </c>
      <c r="J1037" s="62" t="s">
        <v>653</v>
      </c>
      <c r="K1037" s="62" t="s">
        <v>53</v>
      </c>
      <c r="L1037" s="62" t="s">
        <v>490</v>
      </c>
      <c r="M1037" s="62" t="s">
        <v>491</v>
      </c>
      <c r="N1037" s="62" t="s">
        <v>53</v>
      </c>
      <c r="O1037" s="62" t="s">
        <v>490</v>
      </c>
      <c r="P1037" s="81">
        <v>42128</v>
      </c>
      <c r="Q1037" s="62" t="s">
        <v>115</v>
      </c>
      <c r="R1037" s="62" t="s">
        <v>626</v>
      </c>
      <c r="S1037" s="62" t="s">
        <v>627</v>
      </c>
      <c r="T1037" s="81">
        <v>45200</v>
      </c>
      <c r="U1037" s="81">
        <v>45230</v>
      </c>
      <c r="V1037" s="62" t="s">
        <v>544</v>
      </c>
      <c r="W1037" s="80">
        <v>0.01</v>
      </c>
      <c r="X1037" s="82">
        <v>3</v>
      </c>
    </row>
    <row r="1038" spans="1:24" s="1" customFormat="1">
      <c r="A1038" s="62" t="s">
        <v>593</v>
      </c>
      <c r="B1038" s="62" t="s">
        <v>605</v>
      </c>
      <c r="C1038" s="62" t="s">
        <v>593</v>
      </c>
      <c r="D1038" s="62" t="s">
        <v>605</v>
      </c>
      <c r="E1038" s="62" t="s">
        <v>400</v>
      </c>
      <c r="F1038" s="62" t="s">
        <v>658</v>
      </c>
      <c r="G1038" s="62" t="s">
        <v>399</v>
      </c>
      <c r="H1038" s="62" t="s">
        <v>398</v>
      </c>
      <c r="I1038" s="62" t="s">
        <v>378</v>
      </c>
      <c r="J1038" s="62" t="s">
        <v>653</v>
      </c>
      <c r="K1038" s="62" t="s">
        <v>53</v>
      </c>
      <c r="L1038" s="62" t="s">
        <v>494</v>
      </c>
      <c r="M1038" s="62" t="s">
        <v>495</v>
      </c>
      <c r="N1038" s="62" t="s">
        <v>53</v>
      </c>
      <c r="O1038" s="62" t="s">
        <v>494</v>
      </c>
      <c r="P1038" s="81">
        <v>42128</v>
      </c>
      <c r="Q1038" s="62" t="s">
        <v>87</v>
      </c>
      <c r="R1038" s="62" t="s">
        <v>626</v>
      </c>
      <c r="S1038" s="62" t="s">
        <v>627</v>
      </c>
      <c r="T1038" s="81">
        <v>45200</v>
      </c>
      <c r="U1038" s="81">
        <v>45230</v>
      </c>
      <c r="V1038" s="62" t="s">
        <v>381</v>
      </c>
      <c r="W1038" s="80">
        <v>0.05</v>
      </c>
      <c r="X1038" s="82">
        <v>3</v>
      </c>
    </row>
    <row r="1039" spans="1:24" s="1" customFormat="1">
      <c r="A1039" s="62" t="s">
        <v>593</v>
      </c>
      <c r="B1039" s="62" t="s">
        <v>605</v>
      </c>
      <c r="C1039" s="62" t="s">
        <v>593</v>
      </c>
      <c r="D1039" s="62" t="s">
        <v>605</v>
      </c>
      <c r="E1039" s="62" t="s">
        <v>400</v>
      </c>
      <c r="F1039" s="62" t="s">
        <v>658</v>
      </c>
      <c r="G1039" s="62" t="s">
        <v>399</v>
      </c>
      <c r="H1039" s="62" t="s">
        <v>398</v>
      </c>
      <c r="I1039" s="62" t="s">
        <v>378</v>
      </c>
      <c r="J1039" s="62" t="s">
        <v>653</v>
      </c>
      <c r="K1039" s="62" t="s">
        <v>53</v>
      </c>
      <c r="L1039" s="62" t="s">
        <v>508</v>
      </c>
      <c r="M1039" s="62" t="s">
        <v>509</v>
      </c>
      <c r="N1039" s="62" t="s">
        <v>53</v>
      </c>
      <c r="O1039" s="62" t="s">
        <v>510</v>
      </c>
      <c r="P1039" s="81">
        <v>42128</v>
      </c>
      <c r="Q1039" s="62" t="s">
        <v>212</v>
      </c>
      <c r="R1039" s="62" t="s">
        <v>626</v>
      </c>
      <c r="S1039" s="62" t="s">
        <v>627</v>
      </c>
      <c r="T1039" s="81">
        <v>45200</v>
      </c>
      <c r="U1039" s="81">
        <v>45230</v>
      </c>
      <c r="V1039" s="62" t="s">
        <v>544</v>
      </c>
      <c r="W1039" s="80">
        <v>0</v>
      </c>
      <c r="X1039" s="82">
        <v>1</v>
      </c>
    </row>
    <row r="1040" spans="1:24" s="1" customFormat="1">
      <c r="A1040" s="62" t="s">
        <v>593</v>
      </c>
      <c r="B1040" s="62" t="s">
        <v>605</v>
      </c>
      <c r="C1040" s="62" t="s">
        <v>593</v>
      </c>
      <c r="D1040" s="62" t="s">
        <v>605</v>
      </c>
      <c r="E1040" s="62" t="s">
        <v>400</v>
      </c>
      <c r="F1040" s="62" t="s">
        <v>658</v>
      </c>
      <c r="G1040" s="62" t="s">
        <v>399</v>
      </c>
      <c r="H1040" s="62" t="s">
        <v>398</v>
      </c>
      <c r="I1040" s="62" t="s">
        <v>378</v>
      </c>
      <c r="J1040" s="62" t="s">
        <v>653</v>
      </c>
      <c r="K1040" s="62" t="s">
        <v>53</v>
      </c>
      <c r="L1040" s="62" t="s">
        <v>508</v>
      </c>
      <c r="M1040" s="62" t="s">
        <v>509</v>
      </c>
      <c r="N1040" s="62" t="s">
        <v>53</v>
      </c>
      <c r="O1040" s="62" t="s">
        <v>512</v>
      </c>
      <c r="P1040" s="81">
        <v>42128</v>
      </c>
      <c r="Q1040" s="62" t="s">
        <v>213</v>
      </c>
      <c r="R1040" s="62" t="s">
        <v>626</v>
      </c>
      <c r="S1040" s="62" t="s">
        <v>627</v>
      </c>
      <c r="T1040" s="81">
        <v>45200</v>
      </c>
      <c r="U1040" s="81">
        <v>45230</v>
      </c>
      <c r="V1040" s="62" t="s">
        <v>544</v>
      </c>
      <c r="W1040" s="80">
        <v>0.01</v>
      </c>
      <c r="X1040" s="82">
        <v>9</v>
      </c>
    </row>
    <row r="1041" spans="1:24" s="1" customFormat="1">
      <c r="A1041" s="62" t="s">
        <v>593</v>
      </c>
      <c r="B1041" s="62" t="s">
        <v>605</v>
      </c>
      <c r="C1041" s="62" t="s">
        <v>593</v>
      </c>
      <c r="D1041" s="62" t="s">
        <v>605</v>
      </c>
      <c r="E1041" s="62" t="s">
        <v>489</v>
      </c>
      <c r="F1041" s="62" t="s">
        <v>663</v>
      </c>
      <c r="G1041" s="62" t="s">
        <v>424</v>
      </c>
      <c r="H1041" s="62" t="s">
        <v>629</v>
      </c>
      <c r="I1041" s="62" t="s">
        <v>378</v>
      </c>
      <c r="J1041" s="62" t="s">
        <v>653</v>
      </c>
      <c r="K1041" s="62" t="s">
        <v>53</v>
      </c>
      <c r="L1041" s="62" t="s">
        <v>490</v>
      </c>
      <c r="M1041" s="62" t="s">
        <v>491</v>
      </c>
      <c r="N1041" s="62" t="s">
        <v>53</v>
      </c>
      <c r="O1041" s="62" t="s">
        <v>490</v>
      </c>
      <c r="P1041" s="81">
        <v>42128</v>
      </c>
      <c r="Q1041" s="62" t="s">
        <v>115</v>
      </c>
      <c r="R1041" s="62" t="s">
        <v>626</v>
      </c>
      <c r="S1041" s="62" t="s">
        <v>627</v>
      </c>
      <c r="T1041" s="81">
        <v>45231</v>
      </c>
      <c r="U1041" s="81">
        <v>45260</v>
      </c>
      <c r="V1041" s="62" t="s">
        <v>193</v>
      </c>
      <c r="W1041" s="80">
        <v>0.01</v>
      </c>
      <c r="X1041" s="82">
        <v>1</v>
      </c>
    </row>
    <row r="1042" spans="1:24" s="1" customFormat="1">
      <c r="A1042" s="62" t="s">
        <v>593</v>
      </c>
      <c r="B1042" s="62" t="s">
        <v>605</v>
      </c>
      <c r="C1042" s="62" t="s">
        <v>593</v>
      </c>
      <c r="D1042" s="62" t="s">
        <v>605</v>
      </c>
      <c r="E1042" s="62" t="s">
        <v>489</v>
      </c>
      <c r="F1042" s="62" t="s">
        <v>663</v>
      </c>
      <c r="G1042" s="62" t="s">
        <v>424</v>
      </c>
      <c r="H1042" s="62" t="s">
        <v>629</v>
      </c>
      <c r="I1042" s="62" t="s">
        <v>378</v>
      </c>
      <c r="J1042" s="62" t="s">
        <v>653</v>
      </c>
      <c r="K1042" s="62" t="s">
        <v>53</v>
      </c>
      <c r="L1042" s="62" t="s">
        <v>508</v>
      </c>
      <c r="M1042" s="62" t="s">
        <v>509</v>
      </c>
      <c r="N1042" s="62" t="s">
        <v>53</v>
      </c>
      <c r="O1042" s="62" t="s">
        <v>492</v>
      </c>
      <c r="P1042" s="81">
        <v>42128</v>
      </c>
      <c r="Q1042" s="62" t="s">
        <v>202</v>
      </c>
      <c r="R1042" s="62" t="s">
        <v>626</v>
      </c>
      <c r="S1042" s="62" t="s">
        <v>627</v>
      </c>
      <c r="T1042" s="81">
        <v>45231</v>
      </c>
      <c r="U1042" s="81">
        <v>45260</v>
      </c>
      <c r="V1042" s="62" t="s">
        <v>193</v>
      </c>
      <c r="W1042" s="80">
        <v>0.02</v>
      </c>
      <c r="X1042" s="82">
        <v>2</v>
      </c>
    </row>
    <row r="1043" spans="1:24" s="1" customFormat="1">
      <c r="A1043" s="62" t="s">
        <v>593</v>
      </c>
      <c r="B1043" s="62" t="s">
        <v>605</v>
      </c>
      <c r="C1043" s="62" t="s">
        <v>593</v>
      </c>
      <c r="D1043" s="62" t="s">
        <v>605</v>
      </c>
      <c r="E1043" s="62" t="s">
        <v>489</v>
      </c>
      <c r="F1043" s="62" t="s">
        <v>663</v>
      </c>
      <c r="G1043" s="62" t="s">
        <v>424</v>
      </c>
      <c r="H1043" s="62" t="s">
        <v>629</v>
      </c>
      <c r="I1043" s="62" t="s">
        <v>378</v>
      </c>
      <c r="J1043" s="62" t="s">
        <v>653</v>
      </c>
      <c r="K1043" s="62" t="s">
        <v>53</v>
      </c>
      <c r="L1043" s="62" t="s">
        <v>508</v>
      </c>
      <c r="M1043" s="62" t="s">
        <v>509</v>
      </c>
      <c r="N1043" s="62" t="s">
        <v>53</v>
      </c>
      <c r="O1043" s="62" t="s">
        <v>511</v>
      </c>
      <c r="P1043" s="81">
        <v>42128</v>
      </c>
      <c r="Q1043" s="62" t="s">
        <v>196</v>
      </c>
      <c r="R1043" s="62" t="s">
        <v>626</v>
      </c>
      <c r="S1043" s="62" t="s">
        <v>627</v>
      </c>
      <c r="T1043" s="81">
        <v>45231</v>
      </c>
      <c r="U1043" s="81">
        <v>45260</v>
      </c>
      <c r="V1043" s="62" t="s">
        <v>193</v>
      </c>
      <c r="W1043" s="80">
        <v>0.2</v>
      </c>
      <c r="X1043" s="82">
        <v>16</v>
      </c>
    </row>
    <row r="1044" spans="1:24" s="1" customFormat="1">
      <c r="A1044" s="62" t="s">
        <v>593</v>
      </c>
      <c r="B1044" s="62" t="s">
        <v>605</v>
      </c>
      <c r="C1044" s="62" t="s">
        <v>593</v>
      </c>
      <c r="D1044" s="62" t="s">
        <v>605</v>
      </c>
      <c r="E1044" s="62" t="s">
        <v>489</v>
      </c>
      <c r="F1044" s="62" t="s">
        <v>663</v>
      </c>
      <c r="G1044" s="62" t="s">
        <v>424</v>
      </c>
      <c r="H1044" s="62" t="s">
        <v>629</v>
      </c>
      <c r="I1044" s="62" t="s">
        <v>378</v>
      </c>
      <c r="J1044" s="62" t="s">
        <v>653</v>
      </c>
      <c r="K1044" s="62" t="s">
        <v>53</v>
      </c>
      <c r="L1044" s="62" t="s">
        <v>508</v>
      </c>
      <c r="M1044" s="62" t="s">
        <v>509</v>
      </c>
      <c r="N1044" s="62" t="s">
        <v>53</v>
      </c>
      <c r="O1044" s="62" t="s">
        <v>518</v>
      </c>
      <c r="P1044" s="81">
        <v>42128</v>
      </c>
      <c r="Q1044" s="62" t="s">
        <v>117</v>
      </c>
      <c r="R1044" s="62" t="s">
        <v>626</v>
      </c>
      <c r="S1044" s="62" t="s">
        <v>627</v>
      </c>
      <c r="T1044" s="81">
        <v>45231</v>
      </c>
      <c r="U1044" s="81">
        <v>45260</v>
      </c>
      <c r="V1044" s="62" t="s">
        <v>193</v>
      </c>
      <c r="W1044" s="80">
        <v>0.04</v>
      </c>
      <c r="X1044" s="82">
        <v>3</v>
      </c>
    </row>
    <row r="1045" spans="1:24" s="1" customFormat="1">
      <c r="A1045" s="62" t="s">
        <v>593</v>
      </c>
      <c r="B1045" s="62" t="s">
        <v>605</v>
      </c>
      <c r="C1045" s="62" t="s">
        <v>593</v>
      </c>
      <c r="D1045" s="62" t="s">
        <v>605</v>
      </c>
      <c r="E1045" s="62" t="s">
        <v>489</v>
      </c>
      <c r="F1045" s="62" t="s">
        <v>663</v>
      </c>
      <c r="G1045" s="62" t="s">
        <v>424</v>
      </c>
      <c r="H1045" s="62" t="s">
        <v>629</v>
      </c>
      <c r="I1045" s="62" t="s">
        <v>378</v>
      </c>
      <c r="J1045" s="62" t="s">
        <v>653</v>
      </c>
      <c r="K1045" s="62" t="s">
        <v>53</v>
      </c>
      <c r="L1045" s="62" t="s">
        <v>508</v>
      </c>
      <c r="M1045" s="62" t="s">
        <v>509</v>
      </c>
      <c r="N1045" s="62" t="s">
        <v>53</v>
      </c>
      <c r="O1045" s="62" t="s">
        <v>519</v>
      </c>
      <c r="P1045" s="81">
        <v>42128</v>
      </c>
      <c r="Q1045" s="62" t="s">
        <v>118</v>
      </c>
      <c r="R1045" s="62" t="s">
        <v>626</v>
      </c>
      <c r="S1045" s="62" t="s">
        <v>627</v>
      </c>
      <c r="T1045" s="81">
        <v>45231</v>
      </c>
      <c r="U1045" s="81">
        <v>45260</v>
      </c>
      <c r="V1045" s="62" t="s">
        <v>193</v>
      </c>
      <c r="W1045" s="80">
        <v>0.09</v>
      </c>
      <c r="X1045" s="82">
        <v>11</v>
      </c>
    </row>
    <row r="1046" spans="1:24" s="1" customFormat="1">
      <c r="A1046" s="62" t="s">
        <v>593</v>
      </c>
      <c r="B1046" s="62" t="s">
        <v>605</v>
      </c>
      <c r="C1046" s="62" t="s">
        <v>593</v>
      </c>
      <c r="D1046" s="62" t="s">
        <v>605</v>
      </c>
      <c r="E1046" s="62" t="s">
        <v>422</v>
      </c>
      <c r="F1046" s="62" t="s">
        <v>659</v>
      </c>
      <c r="G1046" s="62" t="s">
        <v>399</v>
      </c>
      <c r="H1046" s="62" t="s">
        <v>398</v>
      </c>
      <c r="I1046" s="62" t="s">
        <v>378</v>
      </c>
      <c r="J1046" s="62" t="s">
        <v>653</v>
      </c>
      <c r="K1046" s="62" t="s">
        <v>53</v>
      </c>
      <c r="L1046" s="62" t="s">
        <v>490</v>
      </c>
      <c r="M1046" s="62" t="s">
        <v>491</v>
      </c>
      <c r="N1046" s="62" t="s">
        <v>53</v>
      </c>
      <c r="O1046" s="62" t="s">
        <v>490</v>
      </c>
      <c r="P1046" s="81">
        <v>42128</v>
      </c>
      <c r="Q1046" s="62" t="s">
        <v>115</v>
      </c>
      <c r="R1046" s="62" t="s">
        <v>626</v>
      </c>
      <c r="S1046" s="62" t="s">
        <v>627</v>
      </c>
      <c r="T1046" s="81">
        <v>45108</v>
      </c>
      <c r="U1046" s="81">
        <v>45138</v>
      </c>
      <c r="V1046" s="62" t="s">
        <v>261</v>
      </c>
      <c r="W1046" s="80">
        <v>0.02</v>
      </c>
      <c r="X1046" s="82">
        <v>1</v>
      </c>
    </row>
    <row r="1047" spans="1:24" s="1" customFormat="1">
      <c r="A1047" s="62" t="s">
        <v>593</v>
      </c>
      <c r="B1047" s="62" t="s">
        <v>605</v>
      </c>
      <c r="C1047" s="62" t="s">
        <v>593</v>
      </c>
      <c r="D1047" s="62" t="s">
        <v>605</v>
      </c>
      <c r="E1047" s="62" t="s">
        <v>422</v>
      </c>
      <c r="F1047" s="62" t="s">
        <v>659</v>
      </c>
      <c r="G1047" s="62" t="s">
        <v>399</v>
      </c>
      <c r="H1047" s="62" t="s">
        <v>398</v>
      </c>
      <c r="I1047" s="62" t="s">
        <v>378</v>
      </c>
      <c r="J1047" s="62" t="s">
        <v>653</v>
      </c>
      <c r="K1047" s="62" t="s">
        <v>53</v>
      </c>
      <c r="L1047" s="62" t="s">
        <v>490</v>
      </c>
      <c r="M1047" s="62" t="s">
        <v>491</v>
      </c>
      <c r="N1047" s="62" t="s">
        <v>53</v>
      </c>
      <c r="O1047" s="62" t="s">
        <v>490</v>
      </c>
      <c r="P1047" s="81">
        <v>42128</v>
      </c>
      <c r="Q1047" s="62" t="s">
        <v>115</v>
      </c>
      <c r="R1047" s="62" t="s">
        <v>626</v>
      </c>
      <c r="S1047" s="62" t="s">
        <v>627</v>
      </c>
      <c r="T1047" s="81">
        <v>45078</v>
      </c>
      <c r="U1047" s="81">
        <v>45107</v>
      </c>
      <c r="V1047" s="62" t="s">
        <v>261</v>
      </c>
      <c r="W1047" s="80">
        <v>0.04</v>
      </c>
      <c r="X1047" s="82">
        <v>3</v>
      </c>
    </row>
    <row r="1048" spans="1:24" s="1" customFormat="1">
      <c r="A1048" s="62" t="s">
        <v>593</v>
      </c>
      <c r="B1048" s="62" t="s">
        <v>605</v>
      </c>
      <c r="C1048" s="62" t="s">
        <v>593</v>
      </c>
      <c r="D1048" s="62" t="s">
        <v>605</v>
      </c>
      <c r="E1048" s="62" t="s">
        <v>422</v>
      </c>
      <c r="F1048" s="62" t="s">
        <v>659</v>
      </c>
      <c r="G1048" s="62" t="s">
        <v>399</v>
      </c>
      <c r="H1048" s="62" t="s">
        <v>398</v>
      </c>
      <c r="I1048" s="62" t="s">
        <v>378</v>
      </c>
      <c r="J1048" s="62" t="s">
        <v>653</v>
      </c>
      <c r="K1048" s="62" t="s">
        <v>53</v>
      </c>
      <c r="L1048" s="62" t="s">
        <v>490</v>
      </c>
      <c r="M1048" s="62" t="s">
        <v>491</v>
      </c>
      <c r="N1048" s="62" t="s">
        <v>53</v>
      </c>
      <c r="O1048" s="62" t="s">
        <v>490</v>
      </c>
      <c r="P1048" s="81">
        <v>42128</v>
      </c>
      <c r="Q1048" s="62" t="s">
        <v>115</v>
      </c>
      <c r="R1048" s="62" t="s">
        <v>626</v>
      </c>
      <c r="S1048" s="62" t="s">
        <v>627</v>
      </c>
      <c r="T1048" s="81">
        <v>45017</v>
      </c>
      <c r="U1048" s="81">
        <v>45046</v>
      </c>
      <c r="V1048" s="62" t="s">
        <v>261</v>
      </c>
      <c r="W1048" s="80">
        <v>0.02</v>
      </c>
      <c r="X1048" s="82">
        <v>2</v>
      </c>
    </row>
    <row r="1049" spans="1:24" s="1" customFormat="1">
      <c r="A1049" s="62" t="s">
        <v>593</v>
      </c>
      <c r="B1049" s="62" t="s">
        <v>605</v>
      </c>
      <c r="C1049" s="62" t="s">
        <v>593</v>
      </c>
      <c r="D1049" s="62" t="s">
        <v>605</v>
      </c>
      <c r="E1049" s="62" t="s">
        <v>422</v>
      </c>
      <c r="F1049" s="62" t="s">
        <v>659</v>
      </c>
      <c r="G1049" s="62" t="s">
        <v>399</v>
      </c>
      <c r="H1049" s="62" t="s">
        <v>398</v>
      </c>
      <c r="I1049" s="62" t="s">
        <v>378</v>
      </c>
      <c r="J1049" s="62" t="s">
        <v>653</v>
      </c>
      <c r="K1049" s="62" t="s">
        <v>53</v>
      </c>
      <c r="L1049" s="62" t="s">
        <v>492</v>
      </c>
      <c r="M1049" s="62" t="s">
        <v>493</v>
      </c>
      <c r="N1049" s="62" t="s">
        <v>53</v>
      </c>
      <c r="O1049" s="62" t="s">
        <v>492</v>
      </c>
      <c r="P1049" s="81">
        <v>42251</v>
      </c>
      <c r="Q1049" s="62" t="s">
        <v>159</v>
      </c>
      <c r="R1049" s="62" t="s">
        <v>630</v>
      </c>
      <c r="S1049" s="62" t="s">
        <v>631</v>
      </c>
      <c r="T1049" s="81">
        <v>45078</v>
      </c>
      <c r="U1049" s="81">
        <v>45107</v>
      </c>
      <c r="V1049" s="62" t="s">
        <v>261</v>
      </c>
      <c r="W1049" s="80">
        <v>0.02</v>
      </c>
      <c r="X1049" s="82">
        <v>1</v>
      </c>
    </row>
    <row r="1050" spans="1:24" s="1" customFormat="1">
      <c r="A1050" s="62" t="s">
        <v>593</v>
      </c>
      <c r="B1050" s="62" t="s">
        <v>605</v>
      </c>
      <c r="C1050" s="62" t="s">
        <v>593</v>
      </c>
      <c r="D1050" s="62" t="s">
        <v>605</v>
      </c>
      <c r="E1050" s="62" t="s">
        <v>422</v>
      </c>
      <c r="F1050" s="62" t="s">
        <v>659</v>
      </c>
      <c r="G1050" s="62" t="s">
        <v>399</v>
      </c>
      <c r="H1050" s="62" t="s">
        <v>398</v>
      </c>
      <c r="I1050" s="62" t="s">
        <v>378</v>
      </c>
      <c r="J1050" s="62" t="s">
        <v>653</v>
      </c>
      <c r="K1050" s="62" t="s">
        <v>53</v>
      </c>
      <c r="L1050" s="62" t="s">
        <v>492</v>
      </c>
      <c r="M1050" s="62" t="s">
        <v>493</v>
      </c>
      <c r="N1050" s="62" t="s">
        <v>53</v>
      </c>
      <c r="O1050" s="62" t="s">
        <v>492</v>
      </c>
      <c r="P1050" s="81">
        <v>42251</v>
      </c>
      <c r="Q1050" s="62" t="s">
        <v>159</v>
      </c>
      <c r="R1050" s="62" t="s">
        <v>630</v>
      </c>
      <c r="S1050" s="62" t="s">
        <v>631</v>
      </c>
      <c r="T1050" s="81">
        <v>45047</v>
      </c>
      <c r="U1050" s="81">
        <v>45077</v>
      </c>
      <c r="V1050" s="62" t="s">
        <v>261</v>
      </c>
      <c r="W1050" s="80">
        <v>0.02</v>
      </c>
      <c r="X1050" s="82">
        <v>1</v>
      </c>
    </row>
    <row r="1051" spans="1:24" s="1" customFormat="1">
      <c r="A1051" s="62" t="s">
        <v>593</v>
      </c>
      <c r="B1051" s="62" t="s">
        <v>605</v>
      </c>
      <c r="C1051" s="62" t="s">
        <v>593</v>
      </c>
      <c r="D1051" s="62" t="s">
        <v>605</v>
      </c>
      <c r="E1051" s="62" t="s">
        <v>422</v>
      </c>
      <c r="F1051" s="62" t="s">
        <v>659</v>
      </c>
      <c r="G1051" s="62" t="s">
        <v>399</v>
      </c>
      <c r="H1051" s="62" t="s">
        <v>398</v>
      </c>
      <c r="I1051" s="62" t="s">
        <v>378</v>
      </c>
      <c r="J1051" s="62" t="s">
        <v>653</v>
      </c>
      <c r="K1051" s="62" t="s">
        <v>446</v>
      </c>
      <c r="L1051" s="62" t="s">
        <v>496</v>
      </c>
      <c r="M1051" s="62" t="s">
        <v>497</v>
      </c>
      <c r="N1051" s="62" t="s">
        <v>446</v>
      </c>
      <c r="O1051" s="62" t="s">
        <v>504</v>
      </c>
      <c r="P1051" s="81">
        <v>40337</v>
      </c>
      <c r="Q1051" s="62" t="s">
        <v>140</v>
      </c>
      <c r="R1051" s="62" t="s">
        <v>626</v>
      </c>
      <c r="S1051" s="62" t="s">
        <v>627</v>
      </c>
      <c r="T1051" s="81">
        <v>45200</v>
      </c>
      <c r="U1051" s="81">
        <v>45230</v>
      </c>
      <c r="V1051" s="62" t="s">
        <v>261</v>
      </c>
      <c r="W1051" s="80">
        <v>0.02</v>
      </c>
      <c r="X1051" s="82">
        <v>1</v>
      </c>
    </row>
    <row r="1052" spans="1:24" s="1" customFormat="1">
      <c r="A1052" s="62" t="s">
        <v>593</v>
      </c>
      <c r="B1052" s="62" t="s">
        <v>605</v>
      </c>
      <c r="C1052" s="62" t="s">
        <v>593</v>
      </c>
      <c r="D1052" s="62" t="s">
        <v>605</v>
      </c>
      <c r="E1052" s="62" t="s">
        <v>422</v>
      </c>
      <c r="F1052" s="62" t="s">
        <v>659</v>
      </c>
      <c r="G1052" s="62" t="s">
        <v>399</v>
      </c>
      <c r="H1052" s="62" t="s">
        <v>398</v>
      </c>
      <c r="I1052" s="62" t="s">
        <v>378</v>
      </c>
      <c r="J1052" s="62" t="s">
        <v>653</v>
      </c>
      <c r="K1052" s="62" t="s">
        <v>446</v>
      </c>
      <c r="L1052" s="62" t="s">
        <v>496</v>
      </c>
      <c r="M1052" s="62" t="s">
        <v>497</v>
      </c>
      <c r="N1052" s="62" t="s">
        <v>446</v>
      </c>
      <c r="O1052" s="62" t="s">
        <v>504</v>
      </c>
      <c r="P1052" s="81">
        <v>40337</v>
      </c>
      <c r="Q1052" s="62" t="s">
        <v>140</v>
      </c>
      <c r="R1052" s="62" t="s">
        <v>626</v>
      </c>
      <c r="S1052" s="62" t="s">
        <v>627</v>
      </c>
      <c r="T1052" s="81">
        <v>45047</v>
      </c>
      <c r="U1052" s="81">
        <v>45077</v>
      </c>
      <c r="V1052" s="62" t="s">
        <v>261</v>
      </c>
      <c r="W1052" s="80">
        <v>0.04</v>
      </c>
      <c r="X1052" s="82">
        <v>3</v>
      </c>
    </row>
    <row r="1053" spans="1:24" s="1" customFormat="1">
      <c r="A1053" s="62" t="s">
        <v>593</v>
      </c>
      <c r="B1053" s="62" t="s">
        <v>605</v>
      </c>
      <c r="C1053" s="62" t="s">
        <v>593</v>
      </c>
      <c r="D1053" s="62" t="s">
        <v>605</v>
      </c>
      <c r="E1053" s="62" t="s">
        <v>422</v>
      </c>
      <c r="F1053" s="62" t="s">
        <v>659</v>
      </c>
      <c r="G1053" s="62" t="s">
        <v>399</v>
      </c>
      <c r="H1053" s="62" t="s">
        <v>398</v>
      </c>
      <c r="I1053" s="62" t="s">
        <v>378</v>
      </c>
      <c r="J1053" s="62" t="s">
        <v>653</v>
      </c>
      <c r="K1053" s="62" t="s">
        <v>446</v>
      </c>
      <c r="L1053" s="62" t="s">
        <v>496</v>
      </c>
      <c r="M1053" s="62" t="s">
        <v>497</v>
      </c>
      <c r="N1053" s="62" t="s">
        <v>446</v>
      </c>
      <c r="O1053" s="62" t="s">
        <v>504</v>
      </c>
      <c r="P1053" s="81">
        <v>40337</v>
      </c>
      <c r="Q1053" s="62" t="s">
        <v>140</v>
      </c>
      <c r="R1053" s="62" t="s">
        <v>626</v>
      </c>
      <c r="S1053" s="62" t="s">
        <v>627</v>
      </c>
      <c r="T1053" s="81">
        <v>45017</v>
      </c>
      <c r="U1053" s="81">
        <v>45046</v>
      </c>
      <c r="V1053" s="62" t="s">
        <v>261</v>
      </c>
      <c r="W1053" s="80">
        <v>0.02</v>
      </c>
      <c r="X1053" s="82">
        <v>1</v>
      </c>
    </row>
    <row r="1054" spans="1:24" s="1" customFormat="1">
      <c r="A1054" s="62" t="s">
        <v>593</v>
      </c>
      <c r="B1054" s="62" t="s">
        <v>605</v>
      </c>
      <c r="C1054" s="62" t="s">
        <v>593</v>
      </c>
      <c r="D1054" s="62" t="s">
        <v>605</v>
      </c>
      <c r="E1054" s="62" t="s">
        <v>423</v>
      </c>
      <c r="F1054" s="62" t="s">
        <v>164</v>
      </c>
      <c r="G1054" s="62" t="s">
        <v>424</v>
      </c>
      <c r="H1054" s="62" t="s">
        <v>625</v>
      </c>
      <c r="I1054" s="62" t="s">
        <v>378</v>
      </c>
      <c r="J1054" s="62" t="s">
        <v>653</v>
      </c>
      <c r="K1054" s="62" t="s">
        <v>53</v>
      </c>
      <c r="L1054" s="62" t="s">
        <v>490</v>
      </c>
      <c r="M1054" s="62" t="s">
        <v>491</v>
      </c>
      <c r="N1054" s="62" t="s">
        <v>53</v>
      </c>
      <c r="O1054" s="62" t="s">
        <v>490</v>
      </c>
      <c r="P1054" s="81">
        <v>42128</v>
      </c>
      <c r="Q1054" s="62" t="s">
        <v>115</v>
      </c>
      <c r="R1054" s="62" t="s">
        <v>626</v>
      </c>
      <c r="S1054" s="62" t="s">
        <v>627</v>
      </c>
      <c r="T1054" s="81">
        <v>45231</v>
      </c>
      <c r="U1054" s="81">
        <v>45260</v>
      </c>
      <c r="V1054" s="62" t="s">
        <v>193</v>
      </c>
      <c r="W1054" s="80">
        <v>0</v>
      </c>
      <c r="X1054" s="82">
        <v>7</v>
      </c>
    </row>
    <row r="1055" spans="1:24" s="1" customFormat="1">
      <c r="A1055" s="62" t="s">
        <v>593</v>
      </c>
      <c r="B1055" s="62" t="s">
        <v>605</v>
      </c>
      <c r="C1055" s="62" t="s">
        <v>593</v>
      </c>
      <c r="D1055" s="62" t="s">
        <v>605</v>
      </c>
      <c r="E1055" s="62" t="s">
        <v>423</v>
      </c>
      <c r="F1055" s="62" t="s">
        <v>164</v>
      </c>
      <c r="G1055" s="62" t="s">
        <v>424</v>
      </c>
      <c r="H1055" s="62" t="s">
        <v>625</v>
      </c>
      <c r="I1055" s="62" t="s">
        <v>378</v>
      </c>
      <c r="J1055" s="62" t="s">
        <v>653</v>
      </c>
      <c r="K1055" s="62" t="s">
        <v>53</v>
      </c>
      <c r="L1055" s="62" t="s">
        <v>492</v>
      </c>
      <c r="M1055" s="62" t="s">
        <v>493</v>
      </c>
      <c r="N1055" s="62" t="s">
        <v>53</v>
      </c>
      <c r="O1055" s="62" t="s">
        <v>492</v>
      </c>
      <c r="P1055" s="81">
        <v>42251</v>
      </c>
      <c r="Q1055" s="62" t="s">
        <v>159</v>
      </c>
      <c r="R1055" s="62" t="s">
        <v>630</v>
      </c>
      <c r="S1055" s="62" t="s">
        <v>631</v>
      </c>
      <c r="T1055" s="81">
        <v>45231</v>
      </c>
      <c r="U1055" s="81">
        <v>45260</v>
      </c>
      <c r="V1055" s="62" t="s">
        <v>546</v>
      </c>
      <c r="W1055" s="80">
        <v>0</v>
      </c>
      <c r="X1055" s="82">
        <v>1</v>
      </c>
    </row>
    <row r="1056" spans="1:24" s="1" customFormat="1">
      <c r="A1056" s="62" t="s">
        <v>593</v>
      </c>
      <c r="B1056" s="62" t="s">
        <v>605</v>
      </c>
      <c r="C1056" s="62" t="s">
        <v>593</v>
      </c>
      <c r="D1056" s="62" t="s">
        <v>605</v>
      </c>
      <c r="E1056" s="62" t="s">
        <v>423</v>
      </c>
      <c r="F1056" s="62" t="s">
        <v>164</v>
      </c>
      <c r="G1056" s="62" t="s">
        <v>424</v>
      </c>
      <c r="H1056" s="62" t="s">
        <v>625</v>
      </c>
      <c r="I1056" s="62" t="s">
        <v>378</v>
      </c>
      <c r="J1056" s="62" t="s">
        <v>653</v>
      </c>
      <c r="K1056" s="62" t="s">
        <v>53</v>
      </c>
      <c r="L1056" s="62" t="s">
        <v>508</v>
      </c>
      <c r="M1056" s="62" t="s">
        <v>509</v>
      </c>
      <c r="N1056" s="62" t="s">
        <v>53</v>
      </c>
      <c r="O1056" s="62" t="s">
        <v>492</v>
      </c>
      <c r="P1056" s="81">
        <v>42128</v>
      </c>
      <c r="Q1056" s="62" t="s">
        <v>202</v>
      </c>
      <c r="R1056" s="62" t="s">
        <v>626</v>
      </c>
      <c r="S1056" s="62" t="s">
        <v>627</v>
      </c>
      <c r="T1056" s="81">
        <v>45231</v>
      </c>
      <c r="U1056" s="81">
        <v>45260</v>
      </c>
      <c r="V1056" s="62" t="s">
        <v>193</v>
      </c>
      <c r="W1056" s="80">
        <v>0</v>
      </c>
      <c r="X1056" s="82">
        <v>7</v>
      </c>
    </row>
    <row r="1057" spans="1:24" s="1" customFormat="1">
      <c r="A1057" s="62" t="s">
        <v>593</v>
      </c>
      <c r="B1057" s="62" t="s">
        <v>605</v>
      </c>
      <c r="C1057" s="62" t="s">
        <v>593</v>
      </c>
      <c r="D1057" s="62" t="s">
        <v>605</v>
      </c>
      <c r="E1057" s="62" t="s">
        <v>423</v>
      </c>
      <c r="F1057" s="62" t="s">
        <v>164</v>
      </c>
      <c r="G1057" s="62" t="s">
        <v>424</v>
      </c>
      <c r="H1057" s="62" t="s">
        <v>625</v>
      </c>
      <c r="I1057" s="62" t="s">
        <v>378</v>
      </c>
      <c r="J1057" s="62" t="s">
        <v>653</v>
      </c>
      <c r="K1057" s="62" t="s">
        <v>53</v>
      </c>
      <c r="L1057" s="62" t="s">
        <v>508</v>
      </c>
      <c r="M1057" s="62" t="s">
        <v>509</v>
      </c>
      <c r="N1057" s="62" t="s">
        <v>53</v>
      </c>
      <c r="O1057" s="62" t="s">
        <v>511</v>
      </c>
      <c r="P1057" s="81">
        <v>42128</v>
      </c>
      <c r="Q1057" s="62" t="s">
        <v>196</v>
      </c>
      <c r="R1057" s="62" t="s">
        <v>626</v>
      </c>
      <c r="S1057" s="62" t="s">
        <v>627</v>
      </c>
      <c r="T1057" s="81">
        <v>45231</v>
      </c>
      <c r="U1057" s="81">
        <v>45260</v>
      </c>
      <c r="V1057" s="62" t="s">
        <v>193</v>
      </c>
      <c r="W1057" s="80">
        <v>0.57999999999999996</v>
      </c>
      <c r="X1057" s="82">
        <v>165</v>
      </c>
    </row>
    <row r="1058" spans="1:24" s="1" customFormat="1">
      <c r="A1058" s="62" t="s">
        <v>593</v>
      </c>
      <c r="B1058" s="62" t="s">
        <v>605</v>
      </c>
      <c r="C1058" s="62" t="s">
        <v>593</v>
      </c>
      <c r="D1058" s="62" t="s">
        <v>605</v>
      </c>
      <c r="E1058" s="62" t="s">
        <v>423</v>
      </c>
      <c r="F1058" s="62" t="s">
        <v>164</v>
      </c>
      <c r="G1058" s="62" t="s">
        <v>424</v>
      </c>
      <c r="H1058" s="62" t="s">
        <v>625</v>
      </c>
      <c r="I1058" s="62" t="s">
        <v>378</v>
      </c>
      <c r="J1058" s="62" t="s">
        <v>653</v>
      </c>
      <c r="K1058" s="62" t="s">
        <v>53</v>
      </c>
      <c r="L1058" s="62" t="s">
        <v>508</v>
      </c>
      <c r="M1058" s="62" t="s">
        <v>509</v>
      </c>
      <c r="N1058" s="62" t="s">
        <v>53</v>
      </c>
      <c r="O1058" s="62" t="s">
        <v>511</v>
      </c>
      <c r="P1058" s="81">
        <v>42128</v>
      </c>
      <c r="Q1058" s="62" t="s">
        <v>196</v>
      </c>
      <c r="R1058" s="62" t="s">
        <v>626</v>
      </c>
      <c r="S1058" s="62" t="s">
        <v>627</v>
      </c>
      <c r="T1058" s="81">
        <v>45108</v>
      </c>
      <c r="U1058" s="81">
        <v>45138</v>
      </c>
      <c r="V1058" s="62" t="s">
        <v>425</v>
      </c>
      <c r="W1058" s="80">
        <v>0.18</v>
      </c>
      <c r="X1058" s="82">
        <v>19</v>
      </c>
    </row>
    <row r="1059" spans="1:24" s="1" customFormat="1">
      <c r="A1059" s="62" t="s">
        <v>593</v>
      </c>
      <c r="B1059" s="62" t="s">
        <v>605</v>
      </c>
      <c r="C1059" s="62" t="s">
        <v>593</v>
      </c>
      <c r="D1059" s="62" t="s">
        <v>605</v>
      </c>
      <c r="E1059" s="62" t="s">
        <v>423</v>
      </c>
      <c r="F1059" s="62" t="s">
        <v>164</v>
      </c>
      <c r="G1059" s="62" t="s">
        <v>424</v>
      </c>
      <c r="H1059" s="62" t="s">
        <v>625</v>
      </c>
      <c r="I1059" s="62" t="s">
        <v>378</v>
      </c>
      <c r="J1059" s="62" t="s">
        <v>653</v>
      </c>
      <c r="K1059" s="62" t="s">
        <v>53</v>
      </c>
      <c r="L1059" s="62" t="s">
        <v>508</v>
      </c>
      <c r="M1059" s="62" t="s">
        <v>509</v>
      </c>
      <c r="N1059" s="62" t="s">
        <v>53</v>
      </c>
      <c r="O1059" s="62" t="s">
        <v>516</v>
      </c>
      <c r="P1059" s="81">
        <v>42128</v>
      </c>
      <c r="Q1059" s="62" t="s">
        <v>116</v>
      </c>
      <c r="R1059" s="62" t="s">
        <v>626</v>
      </c>
      <c r="S1059" s="62" t="s">
        <v>627</v>
      </c>
      <c r="T1059" s="81">
        <v>45231</v>
      </c>
      <c r="U1059" s="81">
        <v>45260</v>
      </c>
      <c r="V1059" s="62" t="s">
        <v>193</v>
      </c>
      <c r="W1059" s="80">
        <v>0</v>
      </c>
      <c r="X1059" s="82">
        <v>4</v>
      </c>
    </row>
    <row r="1060" spans="1:24" s="1" customFormat="1">
      <c r="A1060" s="62" t="s">
        <v>593</v>
      </c>
      <c r="B1060" s="62" t="s">
        <v>605</v>
      </c>
      <c r="C1060" s="62" t="s">
        <v>593</v>
      </c>
      <c r="D1060" s="62" t="s">
        <v>605</v>
      </c>
      <c r="E1060" s="62" t="s">
        <v>423</v>
      </c>
      <c r="F1060" s="62" t="s">
        <v>164</v>
      </c>
      <c r="G1060" s="62" t="s">
        <v>424</v>
      </c>
      <c r="H1060" s="62" t="s">
        <v>625</v>
      </c>
      <c r="I1060" s="62" t="s">
        <v>378</v>
      </c>
      <c r="J1060" s="62" t="s">
        <v>653</v>
      </c>
      <c r="K1060" s="62" t="s">
        <v>53</v>
      </c>
      <c r="L1060" s="62" t="s">
        <v>508</v>
      </c>
      <c r="M1060" s="62" t="s">
        <v>509</v>
      </c>
      <c r="N1060" s="62" t="s">
        <v>53</v>
      </c>
      <c r="O1060" s="62" t="s">
        <v>518</v>
      </c>
      <c r="P1060" s="81">
        <v>42128</v>
      </c>
      <c r="Q1060" s="62" t="s">
        <v>117</v>
      </c>
      <c r="R1060" s="62" t="s">
        <v>626</v>
      </c>
      <c r="S1060" s="62" t="s">
        <v>627</v>
      </c>
      <c r="T1060" s="81">
        <v>45231</v>
      </c>
      <c r="U1060" s="81">
        <v>45260</v>
      </c>
      <c r="V1060" s="62" t="s">
        <v>193</v>
      </c>
      <c r="W1060" s="80">
        <v>0.05</v>
      </c>
      <c r="X1060" s="82">
        <v>23</v>
      </c>
    </row>
    <row r="1061" spans="1:24" s="1" customFormat="1">
      <c r="A1061" s="62" t="s">
        <v>593</v>
      </c>
      <c r="B1061" s="62" t="s">
        <v>605</v>
      </c>
      <c r="C1061" s="62" t="s">
        <v>593</v>
      </c>
      <c r="D1061" s="62" t="s">
        <v>605</v>
      </c>
      <c r="E1061" s="62" t="s">
        <v>423</v>
      </c>
      <c r="F1061" s="62" t="s">
        <v>164</v>
      </c>
      <c r="G1061" s="62" t="s">
        <v>424</v>
      </c>
      <c r="H1061" s="62" t="s">
        <v>625</v>
      </c>
      <c r="I1061" s="62" t="s">
        <v>378</v>
      </c>
      <c r="J1061" s="62" t="s">
        <v>653</v>
      </c>
      <c r="K1061" s="62" t="s">
        <v>53</v>
      </c>
      <c r="L1061" s="62" t="s">
        <v>508</v>
      </c>
      <c r="M1061" s="62" t="s">
        <v>509</v>
      </c>
      <c r="N1061" s="62" t="s">
        <v>53</v>
      </c>
      <c r="O1061" s="62" t="s">
        <v>519</v>
      </c>
      <c r="P1061" s="81">
        <v>42128</v>
      </c>
      <c r="Q1061" s="62" t="s">
        <v>118</v>
      </c>
      <c r="R1061" s="62" t="s">
        <v>626</v>
      </c>
      <c r="S1061" s="62" t="s">
        <v>627</v>
      </c>
      <c r="T1061" s="81">
        <v>45231</v>
      </c>
      <c r="U1061" s="81">
        <v>45260</v>
      </c>
      <c r="V1061" s="62" t="s">
        <v>193</v>
      </c>
      <c r="W1061" s="80">
        <v>0</v>
      </c>
      <c r="X1061" s="82">
        <v>16</v>
      </c>
    </row>
    <row r="1062" spans="1:24">
      <c r="V1062" s="63" t="s">
        <v>523</v>
      </c>
      <c r="W1062" s="64">
        <f>SUM(W4:W1061)</f>
        <v>488.19999999999573</v>
      </c>
      <c r="X1062" s="64">
        <f>SUM(X4:X1061)</f>
        <v>132207</v>
      </c>
    </row>
    <row r="1063" spans="1:24">
      <c r="A1063" s="1"/>
      <c r="B1063" s="1"/>
      <c r="V1063" s="83" t="s">
        <v>188</v>
      </c>
      <c r="W1063" s="84">
        <v>2.71</v>
      </c>
      <c r="X1063" s="64"/>
    </row>
    <row r="1064" spans="1:24">
      <c r="A1064" s="1"/>
      <c r="B1064" s="1"/>
      <c r="V1064" s="83" t="s">
        <v>524</v>
      </c>
      <c r="W1064" s="34">
        <v>0</v>
      </c>
    </row>
    <row r="1065" spans="1:24">
      <c r="A1065" s="1"/>
      <c r="B1065" s="1"/>
      <c r="V1065" t="s">
        <v>183</v>
      </c>
      <c r="W1065" s="66">
        <v>0</v>
      </c>
    </row>
    <row r="1066" spans="1:24" ht="13.5" thickBot="1">
      <c r="A1066" s="1"/>
      <c r="B1066" s="1"/>
      <c r="V1066" s="65" t="s">
        <v>525</v>
      </c>
      <c r="W1066" s="65">
        <f>SUM(W1062:W1065)</f>
        <v>490.9099999999957</v>
      </c>
    </row>
    <row r="1067" spans="1:24" ht="13.5" thickTop="1">
      <c r="A1067" s="1"/>
      <c r="B1067" s="1"/>
    </row>
  </sheetData>
  <pageMargins left="0.7" right="0.7" top="0.75" bottom="0.75" header="0.3" footer="0.3"/>
  <pageSetup paperSize="9" orientation="portrait" r:id="rId1"/>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8337B0C64FB3439C2040E32EE45368" ma:contentTypeVersion="15" ma:contentTypeDescription="Create a new document." ma:contentTypeScope="" ma:versionID="f053d1b57acd963de4bfe63a9db865fd">
  <xsd:schema xmlns:xsd="http://www.w3.org/2001/XMLSchema" xmlns:xs="http://www.w3.org/2001/XMLSchema" xmlns:p="http://schemas.microsoft.com/office/2006/metadata/properties" xmlns:ns2="038b5c6c-ff95-4b10-8037-f271393fb794" xmlns:ns3="998b9cfa-8d16-4eb7-adf8-b093803e24b8" targetNamespace="http://schemas.microsoft.com/office/2006/metadata/properties" ma:root="true" ma:fieldsID="4eaa3ab318bd001ee92a3f63d3485eb5" ns2:_="" ns3:_="">
    <xsd:import namespace="038b5c6c-ff95-4b10-8037-f271393fb794"/>
    <xsd:import namespace="998b9cfa-8d16-4eb7-adf8-b093803e24b8"/>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8b5c6c-ff95-4b10-8037-f271393fb7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e8dd66-b291-41ee-b806-8c8ad9c3c752"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8b9cfa-8d16-4eb7-adf8-b093803e24b8"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aaa798c-24c0-4196-b135-4e7a2d533c3c}" ma:internalName="TaxCatchAll" ma:showField="CatchAllData" ma:web="998b9cfa-8d16-4eb7-adf8-b093803e24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998b9cfa-8d16-4eb7-adf8-b093803e24b8" xsi:nil="true"/>
    <lcf76f155ced4ddcb4097134ff3c332f xmlns="038b5c6c-ff95-4b10-8037-f271393fb794">
      <Terms xmlns="http://schemas.microsoft.com/office/infopath/2007/PartnerControls"/>
    </lcf76f155ced4ddcb4097134ff3c332f>
  </documentManagement>
</p:properties>
</file>

<file path=customXml/item4.xml>��< ? x m l   v e r s i o n = " 1 . 0 "   e n c o d i n g = " u t f - 1 6 " ? > < D a t a M a s h u p   x m l n s = " h t t p : / / s c h e m a s . m i c r o s o f t . c o m / D a t a M a s h u p " > A A A A A C w F A A B Q S w M E F A A C A A g A o i Q O V / 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o i Q O 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I k D l d 4 M b Y C J g I A A C M F A A A T A B w A R m 9 y b X V s Y X M v U 2 V j d G l v b j E u b S C i G A A o o B Q A A A A A A A A A A A A A A A A A A A A A A A A A A A C V V F F r 2 z A Q f g / k P w g V Q g K e v e R x J Q / B b b d u Y Q 1 z a B k h G M W + J a K y Z C R 5 Z J j 8 9 8 q W H D t L O j K D s X x 3 + r 7 7 7 n R S k G g q O I r s d 3 z b 7 / V 7 a k c k p G g h w v i O a I K m i I H u 9 5 B 5 I l H I B I z l f p 8 A 8 8 N C S u D 6 R c j X j R C v w 1 G 5 + k 4 y m O J m L 1 4 f V q H g 2 g S t P Q t x g 8 M d 4 V t D s P y T A z Z Y S 7 J h 4 C 8 l 4 e q X k F k o W J H x y q m G l s 8 r S / x A g a X Y Q 9 r Y k Y a 9 P n i o x M + E F X B i P Y z 6 P c o v U n X F / Q Q i L w p r M n f Z 1 g T G b P 3 l x 8 O q t q x b k v r / p G 4 g q U i v A b / B s z Q 1 O 8 J C a Z G 1 p T B W W 4 R G P 8 I u x E N A k h 1 a G q X + P U + H L h t v M h o 5 T B t o o P 4 C L 8 e m E / W y k 7 s 1 d J N / o A z i q o f X 5 f 8 D c k Y S s 8 8 2 4 q j A 2 W t r I w L 7 e 6 a M B I w 9 5 5 Z N X K X H a 7 p 5 G L 0 D P 3 4 H / y w N S 7 X 5 D 6 q m z e e U 5 e S a l j + F c V T k u Z D 6 H 9 N y H J M X 2 P h u K t Q Q 7 7 T O 1 a c g K D j 9 D V I R l h W K J l s p i t y v 8 X N B u f Y T k Q W K a l B B O I s m Q T R b V C / 6 g L 4 + z w L z x p E m G j K D G d + B J p Q F p l v I Z R X g Q X X i B 9 g s 7 P m s l 8 d u D 3 D c 0 V B V b 4 9 H H u I F Y 2 a 4 Z A G d q b K q u v L n j 4 v 5 0 + f L J 6 Z F d a W e 0 3 w u t n G 0 A 9 D t Y K 0 e T e 5 T b J 3 Y + 0 Z 5 O s V 1 T H W F V G e u v T 8 W U m R C G 9 4 v Q F J T s f Z Y O I + z D 7 t U H l o 5 7 4 y x K C G M S D W t l K 1 P L o w z 7 N s 3 U E s B A i 0 A F A A C A A g A o i Q O V / Z f 4 u 6 k A A A A 9 w A A A B I A A A A A A A A A A A A A A A A A A A A A A E N v b m Z p Z y 9 Q Y W N r Y W d l L n h t b F B L A Q I t A B Q A A g A I A K I k D l c P y u m r p A A A A O k A A A A T A A A A A A A A A A A A A A A A A P A A A A B b Q 2 9 u d G V u d F 9 U e X B l c 1 0 u e G 1 s U E s B A i 0 A F A A C A A g A o i Q O V 3 g x t g I m A g A A I w U A A B M A A A A A A A A A A A A A A A A A 4 Q E A A E Z v c m 1 1 b G F z L 1 N l Y 3 R p b 2 4 x L m 1 Q S w U G A A A A A A M A A w D C A A A A V A 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M m M A A A A A A A A Q Y 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B v Q 1 9 E Y X R h P C 9 J d G V t U G F 0 a D 4 8 L 0 l 0 Z W 1 M b 2 N h d G l v b j 4 8 U 3 R h Y m x l R W 5 0 c m l l c z 4 8 R W 5 0 c n k g V H l w Z T 0 i S X N Q c m l 2 Y X R l I i B W Y W x 1 Z T 0 i b D A i I C 8 + P E V u d H J 5 I F R 5 c G U 9 I l F 1 Z X J 5 R 3 J v d X B J R C I g V m F s d W U 9 I n M w M T g y O T Y y N i 1 h N T Z i L T R j Y W M t Y j c 0 Z S 1 i O D F j Y W Q 3 O G R l Y z M 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w I i A v P j x F b n R y e S B U e X B l P S J G a W x s Z W R D b 2 1 w b G V 0 Z V J l c 3 V s d F R v V 2 9 y a 3 N o Z W V 0 I i B W Y W x 1 Z T 0 i b D E i I C 8 + P E V u d H J 5 I F R 5 c G U 9 I k Z p b G x M Y X N 0 V X B k Y X R l Z C I g V m F s d W U 9 I m Q y M D I z L T A 3 L T I x V D E y O j U 0 O j U 5 L j g x M T Q 0 M j F 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i w m c X V v d D t r Z X l D b 2 x 1 b W 5 O Y W 1 l c y Z x d W 9 0 O z p b X S w m c X V v d D t x d W V y e V J l b G F 0 a W 9 u c 2 h p c H M m c X V v d D s 6 W 1 0 s J n F 1 b 3 Q 7 Y 2 9 s d W 1 u S W R l b n R p d G l l c y Z x d W 9 0 O z p b J n F 1 b 3 Q 7 U 2 V j d G l v b j E v U G 9 D X 0 R h d G E v Q 2 h h b m d l Z C B U e X B l L n t G a W V s Z C w w f S Z x d W 9 0 O y w m c X V v d D t T Z W N 0 a W 9 u M S 9 Q b 0 N f R G F 0 Y S 9 D a G F u Z 2 V k I F R 5 c G U u e 1 Z h b H V l L D F 9 J n F 1 b 3 Q 7 X S w m c X V v d D t D b 2 x 1 b W 5 D b 3 V u d C Z x d W 9 0 O z o y L C Z x d W 9 0 O 0 t l e U N v b H V t b k 5 h b W V z J n F 1 b 3 Q 7 O l t d L C Z x d W 9 0 O 0 N v b H V t b k l k Z W 5 0 a X R p Z X M m c X V v d D s 6 W y Z x d W 9 0 O 1 N l Y 3 R p b 2 4 x L 1 B v Q 1 9 E Y X R h L 0 N o Y W 5 n Z W Q g V H l w Z S 5 7 R m l l b G Q s M H 0 m c X V v d D s s J n F 1 b 3 Q 7 U 2 V j d G l v b j E v U G 9 D X 0 R h d G E v Q 2 h h b m d l Z C B U e X B l L n t W Y W x 1 Z S w x f S Z x d W 9 0 O 1 0 s J n F 1 b 3 Q 7 U m V s Y X R p b 2 5 z a G l w S W 5 m b y Z x d W 9 0 O z p b X X 0 i I C 8 + P C 9 T d G F i b G V F b n R y a W V z P j w v S X R l b T 4 8 S X R l b T 4 8 S X R l b U x v Y 2 F 0 a W 9 u P j x J d G V t V H l w Z T 5 G b 3 J t d W x h P C 9 J d G V t V H l w Z T 4 8 S X R l b V B h d G g + U 2 V j d G l v b j E v U G 9 D X 0 R h d G E v U 2 9 1 c m N l P C 9 J d G V t U G F 0 a D 4 8 L 0 l 0 Z W 1 M b 2 N h d G l v b j 4 8 U 3 R h Y m x l R W 5 0 c m l l c y A v P j w v S X R l b T 4 8 S X R l b T 4 8 S X R l b U x v Y 2 F 0 a W 9 u P j x J d G V t V H l w Z T 5 G b 3 J t d W x h P C 9 J d G V t V H l w Z T 4 8 S X R l b V B h d G g + U 2 V j d G l v b j E v U G 9 D X 0 R h d G E v Q 2 h h b m d l Z C U y M F R 5 c G U 8 L 0 l 0 Z W 1 Q Y X R o P j w v S X R l b U x v Y 2 F 0 a W 9 u P j x T d G F i b G V F b n R y a W V z I C 8 + P C 9 J d G V t P j x J d G V t P j x J d G V t T G 9 j Y X R p b 2 4 + P E l 0 Z W 1 U e X B l P k Z v c m 1 1 b G E 8 L 0 l 0 Z W 1 U e X B l P j x J d G V t U G F 0 a D 5 T Z W N 0 a W 9 u M S 9 Z Z W F y P C 9 J d G V t U G F 0 a D 4 8 L 0 l 0 Z W 1 M b 2 N h d G l v b j 4 8 U 3 R h Y m x l R W 5 0 c m l l c z 4 8 R W 5 0 c n k g V H l w Z T 0 i U X V l c n l H c m 9 1 c E l E I i B W Y W x 1 Z T 0 i c z A x O D I 5 N j I 2 L W E 1 N m I t N G N h Y y 1 i N z R l L W I 4 M W N h Z D c 4 Z G V j M y I g L z 4 8 R W 5 0 c n k g V H l w Z T 0 i R m l s b E V u Y W J s Z W Q i I F Z h b H V l P S J s M C I g L z 4 8 R W 5 0 c n k g V H l w Z T 0 i R m l s b E 9 i a m V j d F R 5 c G U i I F Z h b H V l P S J z Q 2 9 u b m V j d G l v b k 9 u b H k i I C 8 + P E V u d H J 5 I F R 5 c G U 9 I k Z p b G x U b 0 R h d G F N b 2 R l b E V u Y W J s Z W Q i I F Z h b H V l P S J s M C I g L z 4 8 R W 5 0 c n k g V H l w Z T 0 i S X N Q c m l 2 Y X R l I i B W Y W x 1 Z T 0 i b D A i I C 8 + P E V u d H J 5 I F R 5 c G U 9 I k 5 h d m l n Y X R p b 2 5 T d G V w T m F t Z S I g V m F s d W U 9 I n N O Y X Z p Z 2 F 0 a W 9 u I i A v P j x F b n R y e S B U e X B l P S J O Y W 1 l V X B k Y X R l Z E F m d G V y R m l s b C I g V m F s d W U 9 I m w w I i A v P j x F b n R y e S B U e X B l P S J S Z X N 1 b H R U e X B l I i B W Y W x 1 Z T 0 i c 1 R l e H Q i I C 8 + P E V u d H J 5 I F R 5 c G U 9 I k J 1 Z m Z l c k 5 l e H R S Z W Z y Z X N o I i B W Y W x 1 Z T 0 i b D A i I C 8 + P E V u d H J 5 I F R 5 c G U 9 I k Z p b G x l Z E N v b X B s Z X R l U m V z d W x 0 V G 9 X b 3 J r c 2 h l Z X Q i I F Z h b H V l P S J s M S I g L z 4 8 R W 5 0 c n k g V H l w Z T 0 i R m l s b E x h c 3 R V c G R h d G V k I i B W Y W x 1 Z T 0 i Z D I w M j M t M D c t M j F U M T I 6 N T Q 6 N T k u O D M z N z M z N l 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x L C Z x d W 9 0 O 2 t l e U N v b H V t b k 5 h b W V z J n F 1 b 3 Q 7 O l t d L C Z x d W 9 0 O 3 F 1 Z X J 5 U m V s Y X R p b 2 5 z a G l w c y Z x d W 9 0 O z p b X S w m c X V v d D t j b 2 x 1 b W 5 J Z G V u d G l 0 a W V z J n F 1 b 3 Q 7 O l s m c X V v d D t T Z W N 0 a W 9 u M S 9 Z Z W F y L 0 F 1 d G 9 S Z W 1 v d m V k Q 2 9 s d W 1 u c z E u e 1 l l Y X I s M H 0 m c X V v d D t d L C Z x d W 9 0 O 0 N v b H V t b k N v d W 5 0 J n F 1 b 3 Q 7 O j E s J n F 1 b 3 Q 7 S 2 V 5 Q 2 9 s d W 1 u T m F t Z X M m c X V v d D s 6 W 1 0 s J n F 1 b 3 Q 7 Q 2 9 s d W 1 u S W R l b n R p d G l l c y Z x d W 9 0 O z p b J n F 1 b 3 Q 7 U 2 V j d G l v b j E v W W V h c i 9 B d X R v U m V t b 3 Z l Z E N v b H V t b n M x L n t Z Z W F y L D B 9 J n F 1 b 3 Q 7 X S w m c X V v d D t S Z W x h d G l v b n N o a X B J b m Z v J n F 1 b 3 Q 7 O l t d f S I g L z 4 8 L 1 N 0 Y W J s Z U V u d H J p Z X M + P C 9 J d G V t P j x J d G V t P j x J d G V t T G 9 j Y X R p b 2 4 + P E l 0 Z W 1 U e X B l P k Z v c m 1 1 b G E 8 L 0 l 0 Z W 1 U e X B l P j x J d G V t U G F 0 a D 5 T Z W N 0 a W 9 u M S 9 Z Z W F y L 1 N v d X J j Z T w v S X R l b V B h d G g + P C 9 J d G V t T G 9 j Y X R p b 2 4 + P F N 0 Y W J s Z U V u d H J p Z X M g L z 4 8 L 0 l 0 Z W 0 + P E l 0 Z W 0 + P E l 0 Z W 1 M b 2 N h d G l v b j 4 8 S X R l b V R 5 c G U + R m 9 y b X V s Y T w v S X R l b V R 5 c G U + P E l 0 Z W 1 Q Y X R o P l N l Y 3 R p b 2 4 x L 1 l l Y X I v V m F s d W U 8 L 0 l 0 Z W 1 Q Y X R o P j w v S X R l b U x v Y 2 F 0 a W 9 u P j x T d G F i b G V F b n R y a W V z I C 8 + P C 9 J d G V t P j x J d G V t P j x J d G V t T G 9 j Y X R p b 2 4 + P E l 0 Z W 1 U e X B l P k Z v c m 1 1 b G E 8 L 0 l 0 Z W 1 U e X B l P j x J d G V t U G F 0 a D 5 T Z W N 0 a W 9 u M S 9 Q Z X J p b 2 Q 8 L 0 l 0 Z W 1 Q Y X R o P j w v S X R l b U x v Y 2 F 0 a W 9 u P j x T d G F i b G V F b n R y a W V z P j x F b n R y e S B U e X B l P S J R d W V y e U d y b 3 V w S U Q i I F Z h b H V l P S J z M D E 4 M j k 2 M j Y t Y T U 2 Y i 0 0 Y 2 F j L W I 3 N G U t Y j g x Y 2 F k N z h k Z W M z I i A v 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C I g L z 4 8 R W 5 0 c n k g V H l w Z T 0 i U m V z d W x 0 V H l w Z S I g V m F s d W U 9 I n N U Z X h 0 I i A v P j x F b n R y e S B U e X B l P S J O Y W 1 l V X B k Y X R l Z E F m d G V y R m l s b C I g V m F s d W U 9 I m w w I i A v P j x F b n R y e S B U e X B l P S J O Y X Z p Z 2 F 0 a W 9 u U 3 R l c E 5 h b W U i I F Z h b H V l P S J z T m F 2 a W d h d G l v b i I g L z 4 8 R W 5 0 c n k g V H l w Z T 0 i R m l s b G V k Q 2 9 t c G x l d G V S Z X N 1 b H R U b 1 d v c m t z a G V l d C I g V m F s d W U 9 I m w w I i A v P j x F b n R y e S B U e X B l P S J G a W x s U 3 R h d H V z I i B W Y W x 1 Z T 0 i c 0 N v b X B s Z X R l I i A v P j x F b n R y e S B U e X B l P S J G a W x s R X J y b 3 J D b 2 R l I i B W Y W x 1 Z T 0 i c 1 V u a 2 5 v d 2 4 i I C 8 + P E V u d H J 5 I F R 5 c G U 9 I k Z p b G x M Y X N 0 V X B k Y X R l Z C I g V m F s d W U 9 I m Q y M D I z L T A 3 L T I x V D E y O j U 0 O j U 5 L j g z N D c z M z N a I i A v P j x F b n R y e S B U e X B l P S J B Z G R l Z F R v R G F 0 Y U 1 v Z G V s I i B W Y W x 1 Z T 0 i b D A i I C 8 + P E V u d H J 5 I F R 5 c G U 9 I l J l b G F 0 a W 9 u c 2 h p c E l u Z m 9 D b 2 5 0 Y W l u Z X I i I F Z h b H V l P S J z e y Z x d W 9 0 O 2 N v b H V t b k N v d W 5 0 J n F 1 b 3 Q 7 O j E s J n F 1 b 3 Q 7 a 2 V 5 Q 2 9 s d W 1 u T m F t Z X M m c X V v d D s 6 W 1 0 s J n F 1 b 3 Q 7 c X V l c n l S Z W x h d G l v b n N o a X B z J n F 1 b 3 Q 7 O l t d L C Z x d W 9 0 O 2 N v b H V t b k l k Z W 5 0 a X R p Z X M m c X V v d D s 6 W y Z x d W 9 0 O 1 N l Y 3 R p b 2 4 x L 1 B l c m l v Z C 9 B d X R v U m V t b 3 Z l Z E N v b H V t b n M x L n t Q Z X J p b 2 Q s M H 0 m c X V v d D t d L C Z x d W 9 0 O 0 N v b H V t b k N v d W 5 0 J n F 1 b 3 Q 7 O j E s J n F 1 b 3 Q 7 S 2 V 5 Q 2 9 s d W 1 u T m F t Z X M m c X V v d D s 6 W 1 0 s J n F 1 b 3 Q 7 Q 2 9 s d W 1 u S W R l b n R p d G l l c y Z x d W 9 0 O z p b J n F 1 b 3 Q 7 U 2 V j d G l v b j E v U G V y a W 9 k L 0 F 1 d G 9 S Z W 1 v d m V k Q 2 9 s d W 1 u c z E u e 1 B l c m l v Z C w w f S Z x d W 9 0 O 1 0 s J n F 1 b 3 Q 7 U m V s Y X R p b 2 5 z a G l w S W 5 m b y Z x d W 9 0 O z p b X X 0 i I C 8 + P C 9 T d G F i b G V F b n R y a W V z P j w v S X R l b T 4 8 S X R l b T 4 8 S X R l b U x v Y 2 F 0 a W 9 u P j x J d G V t V H l w Z T 5 G b 3 J t d W x h P C 9 J d G V t V H l w Z T 4 8 S X R l b V B h d G g + U 2 V j d G l v b j E v U G V y a W 9 k L 1 N v d X J j Z T w v S X R l b V B h d G g + P C 9 J d G V t T G 9 j Y X R p b 2 4 + P F N 0 Y W J s Z U V u d H J p Z X M g L z 4 8 L 0 l 0 Z W 0 + P E l 0 Z W 0 + P E l 0 Z W 1 M b 2 N h d G l v b j 4 8 S X R l b V R 5 c G U + R m 9 y b X V s Y T w v S X R l b V R 5 c G U + P E l 0 Z W 1 Q Y X R o P l N l Y 3 R p b 2 4 x L 1 B l c m l v Z C 9 B Z G R l Z C U y M E N 1 c 3 R v b T w v S X R l b V B h d G g + P C 9 J d G V t T G 9 j Y X R p b 2 4 + P F N 0 Y W J s Z U V u d H J p Z X M g L z 4 8 L 0 l 0 Z W 0 + P E l 0 Z W 0 + P E l 0 Z W 1 M b 2 N h d G l v b j 4 8 S X R l b V R 5 c G U + R m 9 y b X V s Y T w v S X R l b V R 5 c G U + P E l 0 Z W 1 Q Y X R o P l N l Y 3 R p b 2 4 x L 1 B l c m l v Z C 9 D d X N 0 b 2 0 8 L 0 l 0 Z W 1 Q Y X R o P j w v S X R l b U x v Y 2 F 0 a W 9 u P j x T d G F i b G V F b n R y a W V z I C 8 + P C 9 J d G V t P j x J d G V t P j x J d G V t T G 9 j Y X R p b 2 4 + P E l 0 Z W 1 U e X B l P k Z v c m 1 1 b G E 8 L 0 l 0 Z W 1 U e X B l P j x J d G V t U G F 0 a D 5 T Z W N 0 a W 9 u M S 9 G a W x l X 0 5 h b W U 8 L 0 l 0 Z W 1 Q Y X R o P j w v S X R l b U x v Y 2 F 0 a W 9 u P j x T d G F i b G V F b n R y a W V z P j x F b n R y e S B U e X B l P S J R d W V y e U d y b 3 V w S U Q i I F Z h b H V l P S J z M D E 4 M j k 2 M j Y t Y T U 2 Y i 0 0 Y 2 F j L W I 3 N G U t Y j g x Y 2 F k N z h k Z W M z I i A v 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C I g L z 4 8 R W 5 0 c n k g V H l w Z T 0 i U m V z d W x 0 V H l w Z S I g V m F s d W U 9 I n N U Z X h 0 I i A v P j x F b n R y e S B U e X B l P S J O Y W 1 l V X B k Y X R l Z E F m d G V y R m l s b C I g V m F s d W U 9 I m w w I i A v P j x F b n R y e S B U e X B l P S J O Y X Z p Z 2 F 0 a W 9 u U 3 R l c E 5 h b W U i I F Z h b H V l P S J z T m F 2 a W d h d G l v b i I g L z 4 8 R W 5 0 c n k g V H l w Z T 0 i R m l s b G V k Q 2 9 t c G x l d G V S Z X N 1 b H R U b 1 d v c m t z a G V l d C I g V m F s d W U 9 I m w w I i A v P j x F b n R y e S B U e X B l P S J G a W x s U 3 R h d H V z I i B W Y W x 1 Z T 0 i c 0 N v b X B s Z X R l I i A v P j x F b n R y e S B U e X B l P S J G a W x s R X J y b 3 J D b 2 R l I i B W Y W x 1 Z T 0 i c 1 V u a 2 5 v d 2 4 i I C 8 + P E V u d H J 5 I F R 5 c G U 9 I k F k Z G V k V G 9 E Y X R h T W 9 k Z W w i I F Z h b H V l P S J s M C I g L z 4 8 R W 5 0 c n k g V H l w Z T 0 i R m l s b E x h c 3 R V c G R h d G V k I i B W Y W x 1 Z T 0 i Z D I w M j M t M D c t M j F U M T I 6 N T Q 6 N T k u O D M 1 N z M z M l o i I C 8 + P E V u d H J 5 I F R 5 c G U 9 I l J l b G F 0 a W 9 u c 2 h p c E l u Z m 9 D b 2 5 0 Y W l u Z X I i I F Z h b H V l P S J z e y Z x d W 9 0 O 2 N v b H V t b k N v d W 5 0 J n F 1 b 3 Q 7 O j E s J n F 1 b 3 Q 7 a 2 V 5 Q 2 9 s d W 1 u T m F t Z X M m c X V v d D s 6 W 1 0 s J n F 1 b 3 Q 7 c X V l c n l S Z W x h d G l v b n N o a X B z J n F 1 b 3 Q 7 O l t d L C Z x d W 9 0 O 2 N v b H V t b k l k Z W 5 0 a X R p Z X M m c X V v d D s 6 W y Z x d W 9 0 O 1 N l Y 3 R p b 2 4 x L 0 Z p b G V f T m F t Z S 9 B d X R v U m V t b 3 Z l Z E N v b H V t b n M x L n t G a W x l X 0 5 h b W U s M H 0 m c X V v d D t d L C Z x d W 9 0 O 0 N v b H V t b k N v d W 5 0 J n F 1 b 3 Q 7 O j E s J n F 1 b 3 Q 7 S 2 V 5 Q 2 9 s d W 1 u T m F t Z X M m c X V v d D s 6 W 1 0 s J n F 1 b 3 Q 7 Q 2 9 s d W 1 u S W R l b n R p d G l l c y Z x d W 9 0 O z p b J n F 1 b 3 Q 7 U 2 V j d G l v b j E v R m l s Z V 9 O Y W 1 l L 0 F 1 d G 9 S Z W 1 v d m V k Q 2 9 s d W 1 u c z E u e 0 Z p b G V f T m F t Z S w w f S Z x d W 9 0 O 1 0 s J n F 1 b 3 Q 7 U m V s Y X R p b 2 5 z a G l w S W 5 m b y Z x d W 9 0 O z p b X X 0 i I C 8 + P C 9 T d G F i b G V F b n R y a W V z P j w v S X R l b T 4 8 S X R l b T 4 8 S X R l b U x v Y 2 F 0 a W 9 u P j x J d G V t V H l w Z T 5 G b 3 J t d W x h P C 9 J d G V t V H l w Z T 4 8 S X R l b V B h d G g + U 2 V j d G l v b j E v R m l s Z V 9 O Y W 1 l L 1 N v d X J j Z T w v S X R l b V B h d G g + P C 9 J d G V t T G 9 j Y X R p b 2 4 + P F N 0 Y W J s Z U V u d H J p Z X M g L z 4 8 L 0 l 0 Z W 0 + P E l 0 Z W 0 + P E l 0 Z W 1 M b 2 N h d G l v b j 4 8 S X R l b V R 5 c G U + R m 9 y b X V s Y T w v S X R l b V R 5 c G U + P E l 0 Z W 1 Q Y X R o P l N l Y 3 R p b 2 4 x L 0 Z p b G V f T m F t Z S 9 S Z X B s Y W N l Z C U y M F Z h b H V l P C 9 J d G V t U G F 0 a D 4 8 L 0 l 0 Z W 1 M b 2 N h d G l v b j 4 8 U 3 R h Y m x l R W 5 0 c m l l c y A v P j w v S X R l b T 4 8 S X R l b T 4 8 S X R l b U x v Y 2 F 0 a W 9 u P j x J d G V t V H l w Z T 5 G b 3 J t d W x h P C 9 J d G V t V H l w Z T 4 8 S X R l b V B h d G g + U 2 V j d G l v b j E v R m l s Z V 9 O Y W 1 l L 1 J l c G x h Y 2 V k J T I w V m F s d W U x P C 9 J d G V t U G F 0 a D 4 8 L 0 l 0 Z W 1 M b 2 N h d G l v b j 4 8 U 3 R h Y m x l R W 5 0 c m l l c y A v P j w v S X R l b T 4 8 S X R l b T 4 8 S X R l b U x v Y 2 F 0 a W 9 u P j x J d G V t V H l w Z T 5 G b 3 J t d W x h P C 9 J d G V t V H l w Z T 4 8 S X R l b V B h d G g + U 2 V j d G l v b j E v R m l s Z V 9 O Y W 1 l L 1 Z h b H V l P C 9 J d G V t U G F 0 a D 4 8 L 0 l 0 Z W 1 M b 2 N h d G l v b j 4 8 U 3 R h Y m x l R W 5 0 c m l l c y A v P j w v S X R l b T 4 8 S X R l b T 4 8 S X R l b U x v Y 2 F 0 a W 9 u P j x J d G V t V H l w Z T 5 G b 3 J t d W x h P C 9 J d G V t V H l w Z T 4 8 S X R l b V B h d G g + U 2 V j d G l v b j E v U E 9 D X 1 N 1 c H B v c n 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C I g L z 4 8 R W 5 0 c n k g V H l w Z T 0 i U m V z d W x 0 V H l w Z S I g V m F s d W U 9 I n N U Y W J s Z S I g L z 4 8 R W 5 0 c n k g V H l w Z T 0 i T m F t Z V V w Z G F 0 Z W R B Z n R l c k Z p b G w i I F Z h b H V l P S J s M C I g L z 4 8 R W 5 0 c n k g V H l w Z T 0 i T m F 2 a W d h d G l v b l N 0 Z X B O Y W 1 l I i B W Y W x 1 Z T 0 i c 0 5 h d m l n Y X R p b 2 4 i I C 8 + P E V u d H J 5 I F R 5 c G U 9 I k Z p b G x l Z E N v b X B s Z X R l U m V z d W x 0 V G 9 X b 3 J r c 2 h l Z X Q i I F Z h b H V l P S J s M C I g L z 4 8 R W 5 0 c n k g V H l w Z T 0 i R m l s b E V y c m 9 y Q 2 9 k Z S I g V m F s d W U 9 I n N V b m t u b 3 d u I i A v P j x F b n R y e S B U e X B l P S J G a W x s T G F z d F V w Z G F 0 Z W Q i I F Z h b H V l P S J k M j A y M y 0 w N y 0 y M V Q x M j o 1 N D o 1 O S 4 4 M z U 3 M z M y W i I g L z 4 8 R W 5 0 c n k g V H l w Z T 0 i R m l s b F N 0 Y X R 1 c y I g V m F s d W U 9 I n N D b 2 1 w b G V 0 Z S I g L z 4 8 R W 5 0 c n k g V H l w Z T 0 i Q W R k Z W R U b 0 R h d G F N b 2 R l b C I g V m F s d W U 9 I m w w I i A v P j x F b n R y e S B U e X B l P S J S Z W x h d G l v b n N o a X B J b m Z v Q 2 9 u d G F p b m V y I i B W Y W x 1 Z T 0 i c 3 s m c X V v d D t j b 2 x 1 b W 5 D b 3 V u d C Z x d W 9 0 O z o 0 L C Z x d W 9 0 O 2 t l e U N v b H V t b k 5 h b W V z J n F 1 b 3 Q 7 O l s m c X V v d D t J d G V t J n F 1 b 3 Q 7 L C Z x d W 9 0 O 0 t p b m Q m c X V v d D t d L C Z x d W 9 0 O 3 F 1 Z X J 5 U m V s Y X R p b 2 5 z a G l w c y Z x d W 9 0 O z p b X S w m c X V v d D t j b 2 x 1 b W 5 J Z G V u d G l 0 a W V z J n F 1 b 3 Q 7 O l s m c X V v d D t T Z W N 0 a W 9 u M S 9 Q T 0 N f U 3 V w c G 9 y d C 9 T b 3 V y Y 2 U u e 0 5 h b W U s M H 0 m c X V v d D s s J n F 1 b 3 Q 7 U 2 V j d G l v b j E v U E 9 D X 1 N 1 c H B v c n Q v U 2 9 1 c m N l L n t J d G V t L D J 9 J n F 1 b 3 Q 7 L C Z x d W 9 0 O 1 N l Y 3 R p b 2 4 x L 1 B P Q 1 9 T d X B w b 3 J 0 L 1 N v d X J j Z S 5 7 S 2 l u Z C w z f S Z x d W 9 0 O y w m c X V v d D t T Z W N 0 a W 9 u M S 9 Q T 0 N f U 3 V w c G 9 y d C 9 T b 3 V y Y 2 U u e 0 h p Z G R l b i w 0 f S Z x d W 9 0 O 1 0 s J n F 1 b 3 Q 7 Q 2 9 s d W 1 u Q 2 9 1 b n Q m c X V v d D s 6 N C w m c X V v d D t L Z X l D b 2 x 1 b W 5 O Y W 1 l c y Z x d W 9 0 O z p b J n F 1 b 3 Q 7 S X R l b S Z x d W 9 0 O y w m c X V v d D t L a W 5 k J n F 1 b 3 Q 7 X S w m c X V v d D t D b 2 x 1 b W 5 J Z G V u d G l 0 a W V z J n F 1 b 3 Q 7 O l s m c X V v d D t T Z W N 0 a W 9 u M S 9 Q T 0 N f U 3 V w c G 9 y d C 9 T b 3 V y Y 2 U u e 0 5 h b W U s M H 0 m c X V v d D s s J n F 1 b 3 Q 7 U 2 V j d G l v b j E v U E 9 D X 1 N 1 c H B v c n Q v U 2 9 1 c m N l L n t J d G V t L D J 9 J n F 1 b 3 Q 7 L C Z x d W 9 0 O 1 N l Y 3 R p b 2 4 x L 1 B P Q 1 9 T d X B w b 3 J 0 L 1 N v d X J j Z S 5 7 S 2 l u Z C w z f S Z x d W 9 0 O y w m c X V v d D t T Z W N 0 a W 9 u M S 9 Q T 0 N f U 3 V w c G 9 y d C 9 T b 3 V y Y 2 U u e 0 h p Z G R l b i w 0 f S Z x d W 9 0 O 1 0 s J n F 1 b 3 Q 7 U m V s Y X R p b 2 5 z a G l w S W 5 m b y Z x d W 9 0 O z p b X X 0 i I C 8 + P C 9 T d G F i b G V F b n R y a W V z P j w v S X R l b T 4 8 S X R l b T 4 8 S X R l b U x v Y 2 F 0 a W 9 u P j x J d G V t V H l w Z T 5 G b 3 J t d W x h P C 9 J d G V t V H l w Z T 4 8 S X R l b V B h d G g + U 2 V j d G l v b j E v U E 9 D X 1 N 1 c H B v c n Q v U 2 9 1 c m N l P C 9 J d G V t U G F 0 a D 4 8 L 0 l 0 Z W 1 M b 2 N h d G l v b j 4 8 U 3 R h Y m x l R W 5 0 c m l l c y A v P j w v S X R l b T 4 8 S X R l b T 4 8 S X R l b U x v Y 2 F 0 a W 9 u P j x J d G V t V H l w Z T 5 G b 3 J t d W x h P C 9 J d G V t V H l w Z T 4 8 S X R l b V B h d G g + U 2 V j d G l v b j E v T E l Q T E 9 H P C 9 J d G V t U G F 0 a D 4 8 L 0 l 0 Z W 1 M b 2 N h d G l v b j 4 8 U 3 R h Y m x l R W 5 0 c m l l c z 4 8 R W 5 0 c n k g V H l w Z T 0 i R m l s b E V u Y W J s Z W Q i I F Z h b H V l P S J s M C I g L z 4 8 R W 5 0 c n k g V H l w Z T 0 i R m l s b E 9 i a m V j d F R 5 c G U i I F Z h b H V l P S J z Q 2 9 u b m V j d G l v b k 9 u b H k i I C 8 + P E V u d H J 5 I F R 5 c G U 9 I k Z p b G x U b 0 R h d G F N b 2 R l b E V u Y W J s Z W Q i I F Z h b H V l P S J s M C I g L z 4 8 R W 5 0 c n k g V H l w Z T 0 i S X N Q c m l 2 Y X R l I i B W Y W x 1 Z T 0 i b D A i I C 8 + P E V u d H J 5 I F R 5 c G U 9 I k 5 h d m l n Y X R p b 2 5 T d G V w T m F t Z S I g V m F s d W U 9 I n N O Y X Z p Z 2 F 0 a W 9 u I i A v P j x F b n R y e S B U e X B l P S J O Y W 1 l V X B k Y X R l Z E F m d G V y R m l s b C I g V m F s d W U 9 I m w w I i A v P j x F b n R y e S B U e X B l P S J S Z X N 1 b H R U e X B l I i B W Y W x 1 Z T 0 i c 0 V 4 Y 2 V w d G l v b i I g L z 4 8 R W 5 0 c n k g V H l w Z T 0 i Q n V m Z m V y T m V 4 d F J l Z n J l c 2 g i I F Z h b H V l P S J s M C I g L z 4 8 R W 5 0 c n k g V H l w Z T 0 i R m l s b G V k Q 2 9 t c G x l d G V S Z X N 1 b H R U b 1 d v c m t z a G V l d C I g V m F s d W U 9 I m w x I i A v P j x F b n R y e S B U e X B l P S J S Z W N v d m V y e V R h c m d l d F N o Z W V 0 I i B W Y W x 1 Z T 0 i c 0 x p c E x v Z y I g L z 4 8 R W 5 0 c n k g V H l w Z T 0 i U m V j b 3 Z l c n l U Y X J n Z X R D b 2 x 1 b W 4 i I F Z h b H V l P S J s M S I g L z 4 8 R W 5 0 c n k g V H l w Z T 0 i U m V j b 3 Z l c n l U Y X J n Z X R S b 3 c i I F Z h b H V l P S J s M y I g L z 4 8 R W 5 0 c n k g V H l w Z T 0 i U X V l c n l J R C I g V m F s d W U 9 I n M y Y j E z N z U 0 O S 1 h O G Q 1 L T Q 4 Y z I t Y j k z M i 0 4 Z G N h N j k x Y z h j M m Q i I C 8 + P E V u d H J 5 I F R 5 c G U 9 I k Z p b G x M Y X N 0 V X B k Y X R l Z C I g V m F s d W U 9 I m Q y M D I z L T A 3 L T E 3 V D A 0 O j I 5 O j I 3 L j A 0 M z I 1 N z Z a I i A v P j x F b n R y e S B U e X B l P S J G a W x s R X J y b 3 J D b 3 V u d C I g V m F s d W U 9 I m w w I i A v P j x F b n R y e S B U e X B l P S J G a W x s Q 2 9 s d W 1 u V H l w Z X M i I F Z h b H V l P S J z Q U F B Q U F B Q U F B Q U F B Q U F B Q U F B Q U F B Q U F B Q U F B Q U F B Q U F B Q U F B Q U F B Q U F B Q U F B Q U F B Q U F B Q U F B Q U F B Q U F B Q U F B Q U F B Q U F B Q U F B Q U F B Q U F B Q U F B Q U F B Q U F B Q U F B Q U F B Q U F B Q U F B Q U F B Q U F B Q U F B Q U F B Q U F B Q U F B Q U F B I i A v P j x F b n R y e S B U e X B l P S J G a W x s R X J y b 3 J D b 2 R l I i B W Y W x 1 Z T 0 i c 1 V u a 2 5 v d 2 4 i I C 8 + P E V u d H J 5 I F R 5 c G U 9 I k Z p b G x D b 2 x 1 b W 5 O Y W 1 l c y I g V m F s d W U 9 I n N b J n F 1 b 3 Q 7 V 2 V l a y B F b m R p b m c g U m V w b 3 J 0 I E R h d G U m c X V v d D s s J n F 1 b 3 Q 7 U 2 9 1 c m N l I F R 5 c G U m c X V v d D s s J n F 1 b 3 Q 7 S W 5 k Z X g g T n V t Y m V y J n F 1 b 3 Q 7 L C Z x d W 9 0 O 1 J v e W F s d H k g U 3 l z d G V t J n F 1 b 3 Q 7 L C Z x d W 9 0 O 1 R l c n J p d G 9 y e S Z x d W 9 0 O y w m c X V v d D t D b 2 R p b m c g U G V y a W 9 k I E V u Z G V k J n F 1 b 3 Q 7 L C Z x d W 9 0 O 1 J l Y 2 x h c 3 M g R G F 0 Z S Z x d W 9 0 O y w m c X V v d D t S Z W N s Y X N z I E l E J n F 1 b 3 Q 7 L C Z x d W 9 0 O 1 B y b 2 p l Y 3 Q g V H l w Z S Z x d W 9 0 O y w m c X V v d D t I R k 0 g R W 5 0 a X R 5 J n F 1 b 3 Q 7 L C Z x d W 9 0 O 1 N 1 c G V y I E x h Y m V s J n F 1 b 3 Q 7 L C Z x d W 9 0 O 0 J 1 c 2 l u Z X N z I F V u a X Q m c X V v d D s s J n F 1 b 3 Q 7 S U Q z c m Q g U 3 R h d G V t Z W 5 0 J n F 1 b 3 Q 7 L C Z x d W 9 0 O 1 B y b 2 p l Y 3 Q g T n V t Y m V y J n F 1 b 3 Q 7 L C Z x d W 9 0 O 1 B y b 2 R 1 Y 3 R p b 2 4 g Q 2 9 t c G F u e S Z x d W 9 0 O y w m c X V v d D t Q c m 9 q Z W N 0 I E 5 h b W U m c X V v d D s s J n F 1 b 3 Q 7 T G l w T G 9 n I E F y d G l z d C Z x d W 9 0 O y w m c X V v d D t U c m F j a y Z x d W 9 0 O y w m c X V v d D t D Y X N o I F J l Y 2 V p c H Q g Q W N j b 3 V u d C Z x d W 9 0 O y w m c X V v d D t F e H B l b n N l I E F j Y 2 9 1 b n Q m c X V v d D s s J n F 1 b 3 Q 7 T G l h Y m l s a X R 5 I E F j Y 2 9 1 b n Q m c X V v d D s s J n F 1 b 3 Q 7 V G 9 0 Y W w g U 0 0 g T G l h Y m l s a X R 5 J n F 1 b 3 Q 7 L C Z x d W 9 0 O 1 V w c 3 R y a W 5 n I E N v Z G l u Z y B G b G F n J n F 1 b 3 Q 7 L C Z x d W 9 0 O 0 N v Z G l u Z y B L Z X k m c X V v d D s s J n F 1 b 3 Q 7 U 2 F s Z X M g Q 2 h h b m 5 l b C Z x d W 9 0 O y w m c X V v d D t B S U Y m c X V v d D s s J n F 1 b 3 Q 7 Q k F B U k 4 g T n V t Y m V y J n F 1 b 3 Q 7 L C Z x d W 9 0 O 0 F J R i B S b 3 l h b H R 5 I F N 5 c 3 R l b S B Q c m 9 j Z X N z Z W Q m c X V v d D s s J n F 1 b 3 Q 7 Q U l G I E J 1 c 2 l u Z X N z I F V u a X Q g U H J v Y 2 V z c 2 V k J n F 1 b 3 Q 7 L C Z x d W 9 0 O 0 F J R i B B Y 2 N v d W 5 0 I E 5 1 b W J l c i B Q c m 9 j Z X N z Z W Q m c X V v d D s s J n F 1 b 3 Q 7 T U N H J n F 1 b 3 Q 7 L C Z x d W 9 0 O 0 F y d G l j b G U m c X V v d D s s J n F 1 b 3 Q 7 T W 9 u d G g g U H J v Y 2 V z c 2 V k J n F 1 b 3 Q 7 L C Z x d W 9 0 O 1 R S Q U N T I E J h d G N o I F J l Z m V y Z W 5 j Z S Z x d W 9 0 O y w m c X V v d D t B c 3 N p Z 2 5 l Z C B U b y B Q c m 9 j Z X N z Z W Q g Q n k m c X V v d D s s J n F 1 b 3 Q 7 T G l j Z W 5 z Z W U g T n V t Y m V y J n F 1 b 3 Q 7 L C Z x d W 9 0 O 0 N o Z W N r I E 5 1 b W J l c i Z x d W 9 0 O y w m c X V v d D t D a G V j a y B E Y X R l J n F 1 b 3 Q 7 L C Z x d W 9 0 O 1 d l Z W t s e S B E Z X B v c 2 l 0 I E R h d G U m c X V v d D s s J n F 1 b 3 Q 7 S W 5 j b 2 1 l I F R 5 c G U m c X V v d D s s J n F 1 b 3 Q 7 U 2 9 1 c m N l I E J l Z 2 l u I E R h d G U m c X V v d D s s J n F 1 b 3 Q 7 U 2 9 1 c m N l I E V u Z C B E Y X R l J n F 1 b 3 Q 7 L C Z x d W 9 0 O 0 V w a X N v Z G U m c X V v d D s s J n F 1 b 3 Q 7 R 0 w g T G F i Z W w m c X V v d D s s J n F 1 b 3 Q 7 Q 2 9 t b W V u d H M g Q k 0 m c X V v d D s s J n F 1 b 3 Q 7 Q 2 9 t b W V u d H M g U 1 Y m c X V v d D s s J n F 1 b 3 Q 7 V W 5 p d H M m c X V v d D s s J n F 1 b 3 Q 7 Q 1 J B I E 5 1 b W J l c i Z x d W 9 0 O y w m c X V v d D t X c m l 0 Z S B P Z m Y m c X V v d D s s J n F 1 b 3 Q 7 Q m F z Z S B J b m R l e C B O d W 1 i Z X I m c X V v d D s s J n F 1 b 3 Q 7 Q X J 0 a W N s Z S B E Z X R h a W w g S U Q m c X V v d D s s J n F 1 b 3 Q 7 S W 5 w d X Q g Q m F 0 Y 2 g g S U Q m c X V v d D s s J n F 1 b 3 Q 7 T G l u Z S B J d G V t I E l E J n F 1 b 3 Q 7 L C Z x d W 9 0 O 1 V Q Q y B O d W 1 i Z X I m c X V v d D s s J n F 1 b 3 Q 7 Q 0 9 Q Q S B B c n R p c 3 Q m c X V v d D s s J n F 1 b 3 Q 7 U j I g U H J v a m V j d C B D b 2 R l J n F 1 b 3 Q 7 L C Z x d W 9 0 O 0 N P U E E g U 2 9 1 c m N l J n F 1 b 3 Q 7 L C Z x d W 9 0 O 0 N v b X B h b n k g Q 2 9 k Z S Z x d W 9 0 O y w m c X V v d D t Q c m 9 m a X Q g Q 2 V u d G V y J n F 1 b 3 Q 7 L C Z x d W 9 0 O 1 R y Y W 5 z Y W N 0 a W 9 u I F R 5 c G U m c X V v d D s s J n F 1 b 3 Q 7 U m V w Z X J 0 b 2 l y Z S B P d 2 5 l c i B E Z X N j c m l w d G l v b i Z x d W 9 0 O y w m c X V v d D t S Z X B l c n R v a X J l I E 9 3 b m V y J n F 1 b 3 Q 7 L C Z x d W 9 0 O 1 B h c n R u Z X I g V H l w Z S Z x d W 9 0 O y w m c X V v d D t Q Y X J 0 b m V y I F R 5 c G U g R G V z Y 3 J p c H R p b 2 4 m c X V v d D s s J n F 1 b 3 Q 7 Q 2 9 t b W V y Y 2 l h b C B N b 2 R l b C Z x d W 9 0 O y w m c X V v d D t E Y X R h I F N v d X J j Z S B U e X B l J n F 1 b 3 Q 7 L C Z x d W 9 0 O 0 R h d G E g U 2 9 1 c m N l J n F 1 b 3 Q 7 L C Z x d W 9 0 O 0 Z p b m F s I E N 1 c 3 R v b W V y J n F 1 b 3 Q 7 L C Z x d W 9 0 O 1 V t Z y B S Z X B v c n Q g R G F 0 Z S Z x d W 9 0 O y w m c X V v d D t Q T 0 M g U 2 9 1 c m N l I E Z p b G U g U m V m Z X J l b m N l J n F 1 b 3 Q 7 L C Z x d W 9 0 O 1 B P Q 1 9 M b 2 F k I E R h d G U g V G l t Z S Z x d W 9 0 O y w m c X V v d D t G a X N j Y W w g W W V h c i 9 Q Z X J p b 2 Q m c X V v d D s s J n F 1 b 3 Q 7 R X h w b G 9 p d G F 0 a W 9 u J n F 1 b 3 Q 7 L C Z x d W 9 0 O 0 V 4 c G x v a X R h d G l v b i B E Z X N j c m l w d G l v b i Z x d W 9 0 O y w m c X V v d D t Q c m 9 k d W N 0 I F R 5 c G U m c X V v d D s s J n F 1 b 3 Q 7 U H J v Z H V j d C B U e X B l I E R l c 2 N y a X B 0 a W 9 u J n F 1 b 3 Q 7 L C Z x d W 9 0 O 1 B y b 2 R 1 Y 3 Q g T G l m Z S B D e W x l J n F 1 b 3 Q 7 L C Z x d W 9 0 O 1 B y b 2 R 1 Y 3 Q g T G l m Z S B D e W N s Z S B E Z X N j c m l w d G l v b i Z x d W 9 0 O y w m c X V v d D t M a X B M b 2 c g Q m F 0 Y 2 g g T m F t Z S Z x d W 9 0 O y w m c X V v d D t M Y W J l b C Z x d W 9 0 O y w m c X V v d D t Q T 0 M g U 3 V w c G 9 y d C B T b 3 V y Y 2 U g T m F t Z S Z x d W 9 0 O y w m c X V v d D t G a W x l I E 5 h b W U m c X V v d D s s J n F 1 b 3 Q 7 S 3 V u b n I m c X V v d D s s J n F 1 b 3 Q 7 Q 2 F z a C B S Z W N l a X B 0 I E F t b 3 V u d C Z x d W 9 0 O y w m c X V v d D t F e H B l b n N l I E F t b 3 V u d C Z x d W 9 0 O y w m c X V v d D t M a W F i a W x p d H k g Q W 1 v d W 5 0 J n F 1 b 3 Q 7 L C Z x d W 9 0 O 0 V 4 c G V u c 2 U g U m F 0 Z S Z x d W 9 0 O y w m c X V v d D t X a G 9 s Z X N h b G U g U H J p Y 2 U m c X V v d D s s J n F 1 b 3 Q 7 U m V 0 Y W l s I F B y a W N l J n F 1 b 3 Q 7 L C Z x d W 9 0 O 0 F t b 3 V u d C Z x d W 9 0 O 1 0 i I C 8 + P E V u d H J 5 I F R 5 c G U 9 I k Z p b G x D b 3 V u d C I g V m F s d W U 9 I m w x I i A v P j x F b n R y e S B U e X B l P S J G a W x s U 3 R h d H V z I i B W Y W x 1 Z T 0 i c 0 N v b X B s Z X R l I i A v P j x F b n R y e S B U e X B l P S J B Z G R l Z F R v R G F 0 Y U 1 v Z G V s I i B W Y W x 1 Z T 0 i b D A i I C 8 + P E V u d H J 5 I F R 5 c G U 9 I l J l b G F 0 a W 9 u c 2 h p c E l u Z m 9 D b 2 5 0 Y W l u Z X I i I F Z h b H V l P S J z e y Z x d W 9 0 O 2 N v b H V t b k N v d W 5 0 J n F 1 b 3 Q 7 O j k w L C Z x d W 9 0 O 2 t l e U N v b H V t b k 5 h b W V z J n F 1 b 3 Q 7 O l t d L C Z x d W 9 0 O 3 F 1 Z X J 5 U m V s Y X R p b 2 5 z a G l w c y Z x d W 9 0 O z p b X S w m c X V v d D t j b 2 x 1 b W 5 J Z G V u d G l 0 a W V z J n F 1 b 3 Q 7 O l s m c X V v d D t T Z W N 0 a W 9 u M S 9 M S V B M T 0 c v Q X V 0 b 1 J l b W 9 2 Z W R D b 2 x 1 b W 5 z M S 5 7 V 2 V l a y B F b m R p b m c g U m V w b 3 J 0 I E R h d G U s M H 0 m c X V v d D s s J n F 1 b 3 Q 7 U 2 V j d G l v b j E v T E l Q T E 9 H L 0 F 1 d G 9 S Z W 1 v d m V k Q 2 9 s d W 1 u c z E u e 1 N v d X J j Z S B U e X B l L D F 9 J n F 1 b 3 Q 7 L C Z x d W 9 0 O 1 N l Y 3 R p b 2 4 x L 0 x J U E x P R y 9 B d X R v U m V t b 3 Z l Z E N v b H V t b n M x L n t J b m R l e C B O d W 1 i Z X I s M n 0 m c X V v d D s s J n F 1 b 3 Q 7 U 2 V j d G l v b j E v T E l Q T E 9 H L 0 F 1 d G 9 S Z W 1 v d m V k Q 2 9 s d W 1 u c z E u e 1 J v e W F s d H k g U 3 l z d G V t L D N 9 J n F 1 b 3 Q 7 L C Z x d W 9 0 O 1 N l Y 3 R p b 2 4 x L 0 x J U E x P R y 9 B d X R v U m V t b 3 Z l Z E N v b H V t b n M x L n t U Z X J y a X R v c n k s N H 0 m c X V v d D s s J n F 1 b 3 Q 7 U 2 V j d G l v b j E v T E l Q T E 9 H L 0 F 1 d G 9 S Z W 1 v d m V k Q 2 9 s d W 1 u c z E u e 0 N v Z G l u Z y B Q Z X J p b 2 Q g R W 5 k Z W Q s N X 0 m c X V v d D s s J n F 1 b 3 Q 7 U 2 V j d G l v b j E v T E l Q T E 9 H L 0 F 1 d G 9 S Z W 1 v d m V k Q 2 9 s d W 1 u c z E u e 1 J l Y 2 x h c 3 M g R G F 0 Z S w 2 f S Z x d W 9 0 O y w m c X V v d D t T Z W N 0 a W 9 u M S 9 M S V B M T 0 c v Q X V 0 b 1 J l b W 9 2 Z W R D b 2 x 1 b W 5 z M S 5 7 U m V j b G F z c y B J R C w 3 f S Z x d W 9 0 O y w m c X V v d D t T Z W N 0 a W 9 u M S 9 M S V B M T 0 c v Q X V 0 b 1 J l b W 9 2 Z W R D b 2 x 1 b W 5 z M S 5 7 U H J v a m V j d C B U e X B l L D h 9 J n F 1 b 3 Q 7 L C Z x d W 9 0 O 1 N l Y 3 R p b 2 4 x L 0 x J U E x P R y 9 B d X R v U m V t b 3 Z l Z E N v b H V t b n M x L n t I R k 0 g R W 5 0 a X R 5 L D l 9 J n F 1 b 3 Q 7 L C Z x d W 9 0 O 1 N l Y 3 R p b 2 4 x L 0 x J U E x P R y 9 B d X R v U m V t b 3 Z l Z E N v b H V t b n M x L n t T d X B l c i B M Y W J l b C w x M H 0 m c X V v d D s s J n F 1 b 3 Q 7 U 2 V j d G l v b j E v T E l Q T E 9 H L 0 F 1 d G 9 S Z W 1 v d m V k Q 2 9 s d W 1 u c z E u e 0 J 1 c 2 l u Z X N z I F V u a X Q s M T F 9 J n F 1 b 3 Q 7 L C Z x d W 9 0 O 1 N l Y 3 R p b 2 4 x L 0 x J U E x P R y 9 B d X R v U m V t b 3 Z l Z E N v b H V t b n M x L n t J R D N y Z C B T d G F 0 Z W 1 l b n Q s M T J 9 J n F 1 b 3 Q 7 L C Z x d W 9 0 O 1 N l Y 3 R p b 2 4 x L 0 x J U E x P R y 9 B d X R v U m V t b 3 Z l Z E N v b H V t b n M x L n t Q c m 9 q Z W N 0 I E 5 1 b W J l c i w x M 3 0 m c X V v d D s s J n F 1 b 3 Q 7 U 2 V j d G l v b j E v T E l Q T E 9 H L 0 F 1 d G 9 S Z W 1 v d m V k Q 2 9 s d W 1 u c z E u e 1 B y b 2 R 1 Y 3 R p b 2 4 g Q 2 9 t c G F u e S w x N H 0 m c X V v d D s s J n F 1 b 3 Q 7 U 2 V j d G l v b j E v T E l Q T E 9 H L 0 F 1 d G 9 S Z W 1 v d m V k Q 2 9 s d W 1 u c z E u e 1 B y b 2 p l Y 3 Q g T m F t Z S w x N X 0 m c X V v d D s s J n F 1 b 3 Q 7 U 2 V j d G l v b j E v T E l Q T E 9 H L 0 F 1 d G 9 S Z W 1 v d m V k Q 2 9 s d W 1 u c z E u e 0 x p c E x v Z y B B c n R p c 3 Q s M T Z 9 J n F 1 b 3 Q 7 L C Z x d W 9 0 O 1 N l Y 3 R p b 2 4 x L 0 x J U E x P R y 9 B d X R v U m V t b 3 Z l Z E N v b H V t b n M x L n t U c m F j a y w x N 3 0 m c X V v d D s s J n F 1 b 3 Q 7 U 2 V j d G l v b j E v T E l Q T E 9 H L 0 F 1 d G 9 S Z W 1 v d m V k Q 2 9 s d W 1 u c z E u e 0 N h c 2 g g U m V j Z W l w d C B B Y 2 N v d W 5 0 L D E 4 f S Z x d W 9 0 O y w m c X V v d D t T Z W N 0 a W 9 u M S 9 M S V B M T 0 c v Q X V 0 b 1 J l b W 9 2 Z W R D b 2 x 1 b W 5 z M S 5 7 R X h w Z W 5 z Z S B B Y 2 N v d W 5 0 L D E 5 f S Z x d W 9 0 O y w m c X V v d D t T Z W N 0 a W 9 u M S 9 M S V B M T 0 c v Q X V 0 b 1 J l b W 9 2 Z W R D b 2 x 1 b W 5 z M S 5 7 T G l h Y m l s a X R 5 I E F j Y 2 9 1 b n Q s M j B 9 J n F 1 b 3 Q 7 L C Z x d W 9 0 O 1 N l Y 3 R p b 2 4 x L 0 x J U E x P R y 9 B d X R v U m V t b 3 Z l Z E N v b H V t b n M x L n t U b 3 R h b C B T T S B M a W F i a W x p d H k s M j F 9 J n F 1 b 3 Q 7 L C Z x d W 9 0 O 1 N l Y 3 R p b 2 4 x L 0 x J U E x P R y 9 B d X R v U m V t b 3 Z l Z E N v b H V t b n M x L n t V c H N 0 c m l u Z y B D b 2 R p b m c g R m x h Z y w y M n 0 m c X V v d D s s J n F 1 b 3 Q 7 U 2 V j d G l v b j E v T E l Q T E 9 H L 0 F 1 d G 9 S Z W 1 v d m V k Q 2 9 s d W 1 u c z E u e 0 N v Z G l u Z y B L Z X k s M j N 9 J n F 1 b 3 Q 7 L C Z x d W 9 0 O 1 N l Y 3 R p b 2 4 x L 0 x J U E x P R y 9 B d X R v U m V t b 3 Z l Z E N v b H V t b n M x L n t T Y W x l c y B D a G F u b m V s L D I 0 f S Z x d W 9 0 O y w m c X V v d D t T Z W N 0 a W 9 u M S 9 M S V B M T 0 c v Q X V 0 b 1 J l b W 9 2 Z W R D b 2 x 1 b W 5 z M S 5 7 Q U l G L D I 1 f S Z x d W 9 0 O y w m c X V v d D t T Z W N 0 a W 9 u M S 9 M S V B M T 0 c v Q X V 0 b 1 J l b W 9 2 Z W R D b 2 x 1 b W 5 z M S 5 7 Q k F B U k 4 g T n V t Y m V y L D I 2 f S Z x d W 9 0 O y w m c X V v d D t T Z W N 0 a W 9 u M S 9 M S V B M T 0 c v Q X V 0 b 1 J l b W 9 2 Z W R D b 2 x 1 b W 5 z M S 5 7 Q U l G I F J v e W F s d H k g U 3 l z d G V t I F B y b 2 N l c 3 N l Z C w y N 3 0 m c X V v d D s s J n F 1 b 3 Q 7 U 2 V j d G l v b j E v T E l Q T E 9 H L 0 F 1 d G 9 S Z W 1 v d m V k Q 2 9 s d W 1 u c z E u e 0 F J R i B C d X N p b m V z c y B V b m l 0 I F B y b 2 N l c 3 N l Z C w y O H 0 m c X V v d D s s J n F 1 b 3 Q 7 U 2 V j d G l v b j E v T E l Q T E 9 H L 0 F 1 d G 9 S Z W 1 v d m V k Q 2 9 s d W 1 u c z E u e 0 F J R i B B Y 2 N v d W 5 0 I E 5 1 b W J l c i B Q c m 9 j Z X N z Z W Q s M j l 9 J n F 1 b 3 Q 7 L C Z x d W 9 0 O 1 N l Y 3 R p b 2 4 x L 0 x J U E x P R y 9 B d X R v U m V t b 3 Z l Z E N v b H V t b n M x L n t N Q 0 c s M z B 9 J n F 1 b 3 Q 7 L C Z x d W 9 0 O 1 N l Y 3 R p b 2 4 x L 0 x J U E x P R y 9 B d X R v U m V t b 3 Z l Z E N v b H V t b n M x L n t B c n R p Y 2 x l L D M x f S Z x d W 9 0 O y w m c X V v d D t T Z W N 0 a W 9 u M S 9 M S V B M T 0 c v Q X V 0 b 1 J l b W 9 2 Z W R D b 2 x 1 b W 5 z M S 5 7 T W 9 u d G g g U H J v Y 2 V z c 2 V k L D M y f S Z x d W 9 0 O y w m c X V v d D t T Z W N 0 a W 9 u M S 9 M S V B M T 0 c v Q X V 0 b 1 J l b W 9 2 Z W R D b 2 x 1 b W 5 z M S 5 7 V F J B Q 1 M g Q m F 0 Y 2 g g U m V m Z X J l b m N l L D M z f S Z x d W 9 0 O y w m c X V v d D t T Z W N 0 a W 9 u M S 9 M S V B M T 0 c v Q X V 0 b 1 J l b W 9 2 Z W R D b 2 x 1 b W 5 z M S 5 7 Q X N z a W d u Z W Q g V G 8 g U H J v Y 2 V z c 2 V k I E J 5 L D M 0 f S Z x d W 9 0 O y w m c X V v d D t T Z W N 0 a W 9 u M S 9 M S V B M T 0 c v Q X V 0 b 1 J l b W 9 2 Z W R D b 2 x 1 b W 5 z M S 5 7 T G l j Z W 5 z Z W U g T n V t Y m V y L D M 1 f S Z x d W 9 0 O y w m c X V v d D t T Z W N 0 a W 9 u M S 9 M S V B M T 0 c v Q X V 0 b 1 J l b W 9 2 Z W R D b 2 x 1 b W 5 z M S 5 7 Q 2 h l Y 2 s g T n V t Y m V y L D M 2 f S Z x d W 9 0 O y w m c X V v d D t T Z W N 0 a W 9 u M S 9 M S V B M T 0 c v Q X V 0 b 1 J l b W 9 2 Z W R D b 2 x 1 b W 5 z M S 5 7 Q 2 h l Y 2 s g R G F 0 Z S w z N 3 0 m c X V v d D s s J n F 1 b 3 Q 7 U 2 V j d G l v b j E v T E l Q T E 9 H L 0 F 1 d G 9 S Z W 1 v d m V k Q 2 9 s d W 1 u c z E u e 1 d l Z W t s e S B E Z X B v c 2 l 0 I E R h d G U s M z h 9 J n F 1 b 3 Q 7 L C Z x d W 9 0 O 1 N l Y 3 R p b 2 4 x L 0 x J U E x P R y 9 B d X R v U m V t b 3 Z l Z E N v b H V t b n M x L n t J b m N v b W U g V H l w Z S w z O X 0 m c X V v d D s s J n F 1 b 3 Q 7 U 2 V j d G l v b j E v T E l Q T E 9 H L 0 F 1 d G 9 S Z W 1 v d m V k Q 2 9 s d W 1 u c z E u e 1 N v d X J j Z S B C Z W d p b i B E Y X R l L D Q w f S Z x d W 9 0 O y w m c X V v d D t T Z W N 0 a W 9 u M S 9 M S V B M T 0 c v Q X V 0 b 1 J l b W 9 2 Z W R D b 2 x 1 b W 5 z M S 5 7 U 2 9 1 c m N l I E V u Z C B E Y X R l L D Q x f S Z x d W 9 0 O y w m c X V v d D t T Z W N 0 a W 9 u M S 9 M S V B M T 0 c v Q X V 0 b 1 J l b W 9 2 Z W R D b 2 x 1 b W 5 z M S 5 7 R X B p c 2 9 k Z S w 0 M n 0 m c X V v d D s s J n F 1 b 3 Q 7 U 2 V j d G l v b j E v T E l Q T E 9 H L 0 F 1 d G 9 S Z W 1 v d m V k Q 2 9 s d W 1 u c z E u e 0 d M I E x h Y m V s L D Q z f S Z x d W 9 0 O y w m c X V v d D t T Z W N 0 a W 9 u M S 9 M S V B M T 0 c v Q X V 0 b 1 J l b W 9 2 Z W R D b 2 x 1 b W 5 z M S 5 7 Q 2 9 t b W V u d H M g Q k 0 s N D R 9 J n F 1 b 3 Q 7 L C Z x d W 9 0 O 1 N l Y 3 R p b 2 4 x L 0 x J U E x P R y 9 B d X R v U m V t b 3 Z l Z E N v b H V t b n M x L n t D b 2 1 t Z W 5 0 c y B T V i w 0 N X 0 m c X V v d D s s J n F 1 b 3 Q 7 U 2 V j d G l v b j E v T E l Q T E 9 H L 0 F 1 d G 9 S Z W 1 v d m V k Q 2 9 s d W 1 u c z E u e 1 V u a X R z L D Q 2 f S Z x d W 9 0 O y w m c X V v d D t T Z W N 0 a W 9 u M S 9 M S V B M T 0 c v Q X V 0 b 1 J l b W 9 2 Z W R D b 2 x 1 b W 5 z M S 5 7 Q 1 J B I E 5 1 b W J l c i w 0 N 3 0 m c X V v d D s s J n F 1 b 3 Q 7 U 2 V j d G l v b j E v T E l Q T E 9 H L 0 F 1 d G 9 S Z W 1 v d m V k Q 2 9 s d W 1 u c z E u e 1 d y a X R l I E 9 m Z i w 0 O H 0 m c X V v d D s s J n F 1 b 3 Q 7 U 2 V j d G l v b j E v T E l Q T E 9 H L 0 F 1 d G 9 S Z W 1 v d m V k Q 2 9 s d W 1 u c z E u e 0 J h c 2 U g S W 5 k Z X g g T n V t Y m V y L D Q 5 f S Z x d W 9 0 O y w m c X V v d D t T Z W N 0 a W 9 u M S 9 M S V B M T 0 c v Q X V 0 b 1 J l b W 9 2 Z W R D b 2 x 1 b W 5 z M S 5 7 Q X J 0 a W N s Z S B E Z X R h a W w g S U Q s N T B 9 J n F 1 b 3 Q 7 L C Z x d W 9 0 O 1 N l Y 3 R p b 2 4 x L 0 x J U E x P R y 9 B d X R v U m V t b 3 Z l Z E N v b H V t b n M x L n t J b n B 1 d C B C Y X R j a C B J R C w 1 M X 0 m c X V v d D s s J n F 1 b 3 Q 7 U 2 V j d G l v b j E v T E l Q T E 9 H L 0 F 1 d G 9 S Z W 1 v d m V k Q 2 9 s d W 1 u c z E u e 0 x p b m U g S X R l b S B J R C w 1 M n 0 m c X V v d D s s J n F 1 b 3 Q 7 U 2 V j d G l v b j E v T E l Q T E 9 H L 0 F 1 d G 9 S Z W 1 v d m V k Q 2 9 s d W 1 u c z E u e 1 V Q Q y B O d W 1 i Z X I s N T N 9 J n F 1 b 3 Q 7 L C Z x d W 9 0 O 1 N l Y 3 R p b 2 4 x L 0 x J U E x P R y 9 B d X R v U m V t b 3 Z l Z E N v b H V t b n M x L n t D T 1 B B I E F y d G l z d C w 1 N H 0 m c X V v d D s s J n F 1 b 3 Q 7 U 2 V j d G l v b j E v T E l Q T E 9 H L 0 F 1 d G 9 S Z W 1 v d m V k Q 2 9 s d W 1 u c z E u e 1 I y I F B y b 2 p l Y 3 Q g Q 2 9 k Z S w 1 N X 0 m c X V v d D s s J n F 1 b 3 Q 7 U 2 V j d G l v b j E v T E l Q T E 9 H L 0 F 1 d G 9 S Z W 1 v d m V k Q 2 9 s d W 1 u c z E u e 0 N P U E E g U 2 9 1 c m N l L D U 2 f S Z x d W 9 0 O y w m c X V v d D t T Z W N 0 a W 9 u M S 9 M S V B M T 0 c v Q X V 0 b 1 J l b W 9 2 Z W R D b 2 x 1 b W 5 z M S 5 7 Q 2 9 t c G F u e S B D b 2 R l L D U 3 f S Z x d W 9 0 O y w m c X V v d D t T Z W N 0 a W 9 u M S 9 M S V B M T 0 c v Q X V 0 b 1 J l b W 9 2 Z W R D b 2 x 1 b W 5 z M S 5 7 U H J v Z m l 0 I E N l b n R l c i w 1 O H 0 m c X V v d D s s J n F 1 b 3 Q 7 U 2 V j d G l v b j E v T E l Q T E 9 H L 0 F 1 d G 9 S Z W 1 v d m V k Q 2 9 s d W 1 u c z E u e 1 R y Y W 5 z Y W N 0 a W 9 u I F R 5 c G U s N T l 9 J n F 1 b 3 Q 7 L C Z x d W 9 0 O 1 N l Y 3 R p b 2 4 x L 0 x J U E x P R y 9 B d X R v U m V t b 3 Z l Z E N v b H V t b n M x L n t S Z X B l c n R v a X J l I E 9 3 b m V y I E R l c 2 N y a X B 0 a W 9 u L D Y w f S Z x d W 9 0 O y w m c X V v d D t T Z W N 0 a W 9 u M S 9 M S V B M T 0 c v Q X V 0 b 1 J l b W 9 2 Z W R D b 2 x 1 b W 5 z M S 5 7 U m V w Z X J 0 b 2 l y Z S B P d 2 5 l c i w 2 M X 0 m c X V v d D s s J n F 1 b 3 Q 7 U 2 V j d G l v b j E v T E l Q T E 9 H L 0 F 1 d G 9 S Z W 1 v d m V k Q 2 9 s d W 1 u c z E u e 1 B h c n R u Z X I g V H l w Z S w 2 M n 0 m c X V v d D s s J n F 1 b 3 Q 7 U 2 V j d G l v b j E v T E l Q T E 9 H L 0 F 1 d G 9 S Z W 1 v d m V k Q 2 9 s d W 1 u c z E u e 1 B h c n R u Z X I g V H l w Z S B E Z X N j c m l w d G l v b i w 2 M 3 0 m c X V v d D s s J n F 1 b 3 Q 7 U 2 V j d G l v b j E v T E l Q T E 9 H L 0 F 1 d G 9 S Z W 1 v d m V k Q 2 9 s d W 1 u c z E u e 0 N v b W 1 l c m N p Y W w g T W 9 k Z W w s N j R 9 J n F 1 b 3 Q 7 L C Z x d W 9 0 O 1 N l Y 3 R p b 2 4 x L 0 x J U E x P R y 9 B d X R v U m V t b 3 Z l Z E N v b H V t b n M x L n t E Y X R h I F N v d X J j Z S B U e X B l L D Y 1 f S Z x d W 9 0 O y w m c X V v d D t T Z W N 0 a W 9 u M S 9 M S V B M T 0 c v Q X V 0 b 1 J l b W 9 2 Z W R D b 2 x 1 b W 5 z M S 5 7 R G F 0 Y S B T b 3 V y Y 2 U s N j Z 9 J n F 1 b 3 Q 7 L C Z x d W 9 0 O 1 N l Y 3 R p b 2 4 x L 0 x J U E x P R y 9 B d X R v U m V t b 3 Z l Z E N v b H V t b n M x L n t G a W 5 h b C B D d X N 0 b 2 1 l c i w 2 N 3 0 m c X V v d D s s J n F 1 b 3 Q 7 U 2 V j d G l v b j E v T E l Q T E 9 H L 0 F 1 d G 9 S Z W 1 v d m V k Q 2 9 s d W 1 u c z E u e 1 V t Z y B S Z X B v c n Q g R G F 0 Z S w 2 O H 0 m c X V v d D s s J n F 1 b 3 Q 7 U 2 V j d G l v b j E v T E l Q T E 9 H L 0 F 1 d G 9 S Z W 1 v d m V k Q 2 9 s d W 1 u c z E u e 1 B P Q y B T b 3 V y Y 2 U g R m l s Z S B S Z W Z l c m V u Y 2 U s N j l 9 J n F 1 b 3 Q 7 L C Z x d W 9 0 O 1 N l Y 3 R p b 2 4 x L 0 x J U E x P R y 9 B d X R v U m V t b 3 Z l Z E N v b H V t b n M x L n t Q T 0 N f T G 9 h Z C B E Y X R l I F R p b W U s N z B 9 J n F 1 b 3 Q 7 L C Z x d W 9 0 O 1 N l Y 3 R p b 2 4 x L 0 x J U E x P R y 9 B d X R v U m V t b 3 Z l Z E N v b H V t b n M x L n t G a X N j Y W w g W W V h c i 9 Q Z X J p b 2 Q s N z F 9 J n F 1 b 3 Q 7 L C Z x d W 9 0 O 1 N l Y 3 R p b 2 4 x L 0 x J U E x P R y 9 B d X R v U m V t b 3 Z l Z E N v b H V t b n M x L n t F e H B s b 2 l 0 Y X R p b 2 4 s N z J 9 J n F 1 b 3 Q 7 L C Z x d W 9 0 O 1 N l Y 3 R p b 2 4 x L 0 x J U E x P R y 9 B d X R v U m V t b 3 Z l Z E N v b H V t b n M x L n t F e H B s b 2 l 0 Y X R p b 2 4 g R G V z Y 3 J p c H R p b 2 4 s N z N 9 J n F 1 b 3 Q 7 L C Z x d W 9 0 O 1 N l Y 3 R p b 2 4 x L 0 x J U E x P R y 9 B d X R v U m V t b 3 Z l Z E N v b H V t b n M x L n t Q c m 9 k d W N 0 I F R 5 c G U s N z R 9 J n F 1 b 3 Q 7 L C Z x d W 9 0 O 1 N l Y 3 R p b 2 4 x L 0 x J U E x P R y 9 B d X R v U m V t b 3 Z l Z E N v b H V t b n M x L n t Q c m 9 k d W N 0 I F R 5 c G U g R G V z Y 3 J p c H R p b 2 4 s N z V 9 J n F 1 b 3 Q 7 L C Z x d W 9 0 O 1 N l Y 3 R p b 2 4 x L 0 x J U E x P R y 9 B d X R v U m V t b 3 Z l Z E N v b H V t b n M x L n t Q c m 9 k d W N 0 I E x p Z m U g Q 3 l s Z S w 3 N n 0 m c X V v d D s s J n F 1 b 3 Q 7 U 2 V j d G l v b j E v T E l Q T E 9 H L 0 F 1 d G 9 S Z W 1 v d m V k Q 2 9 s d W 1 u c z E u e 1 B y b 2 R 1 Y 3 Q g T G l m Z S B D e W N s Z S B E Z X N j c m l w d G l v b i w 3 N 3 0 m c X V v d D s s J n F 1 b 3 Q 7 U 2 V j d G l v b j E v T E l Q T E 9 H L 0 F 1 d G 9 S Z W 1 v d m V k Q 2 9 s d W 1 u c z E u e 0 x p c E x v Z y B C Y X R j a C B O Y W 1 l L D c 4 f S Z x d W 9 0 O y w m c X V v d D t T Z W N 0 a W 9 u M S 9 M S V B M T 0 c v Q X V 0 b 1 J l b W 9 2 Z W R D b 2 x 1 b W 5 z M S 5 7 T G F i Z W w s N z l 9 J n F 1 b 3 Q 7 L C Z x d W 9 0 O 1 N l Y 3 R p b 2 4 x L 0 x J U E x P R y 9 B d X R v U m V t b 3 Z l Z E N v b H V t b n M x L n t Q T 0 M g U 3 V w c G 9 y d C B T b 3 V y Y 2 U g T m F t Z S w 4 M H 0 m c X V v d D s s J n F 1 b 3 Q 7 U 2 V j d G l v b j E v T E l Q T E 9 H L 0 F 1 d G 9 S Z W 1 v d m V k Q 2 9 s d W 1 u c z E u e 0 Z p b G U g T m F t Z S w 4 M X 0 m c X V v d D s s J n F 1 b 3 Q 7 U 2 V j d G l v b j E v T E l Q T E 9 H L 0 F 1 d G 9 S Z W 1 v d m V k Q 2 9 s d W 1 u c z E u e 0 t 1 b m 5 y L D g y f S Z x d W 9 0 O y w m c X V v d D t T Z W N 0 a W 9 u M S 9 M S V B M T 0 c v Q X V 0 b 1 J l b W 9 2 Z W R D b 2 x 1 b W 5 z M S 5 7 Q 2 F z a C B S Z W N l a X B 0 I E F t b 3 V u d C w 4 M 3 0 m c X V v d D s s J n F 1 b 3 Q 7 U 2 V j d G l v b j E v T E l Q T E 9 H L 0 F 1 d G 9 S Z W 1 v d m V k Q 2 9 s d W 1 u c z E u e 0 V 4 c G V u c 2 U g Q W 1 v d W 5 0 L D g 0 f S Z x d W 9 0 O y w m c X V v d D t T Z W N 0 a W 9 u M S 9 M S V B M T 0 c v Q X V 0 b 1 J l b W 9 2 Z W R D b 2 x 1 b W 5 z M S 5 7 T G l h Y m l s a X R 5 I E F t b 3 V u d C w 4 N X 0 m c X V v d D s s J n F 1 b 3 Q 7 U 2 V j d G l v b j E v T E l Q T E 9 H L 0 F 1 d G 9 S Z W 1 v d m V k Q 2 9 s d W 1 u c z E u e 0 V 4 c G V u c 2 U g U m F 0 Z S w 4 N n 0 m c X V v d D s s J n F 1 b 3 Q 7 U 2 V j d G l v b j E v T E l Q T E 9 H L 0 F 1 d G 9 S Z W 1 v d m V k Q 2 9 s d W 1 u c z E u e 1 d o b 2 x l c 2 F s Z S B Q c m l j Z S w 4 N 3 0 m c X V v d D s s J n F 1 b 3 Q 7 U 2 V j d G l v b j E v T E l Q T E 9 H L 0 F 1 d G 9 S Z W 1 v d m V k Q 2 9 s d W 1 u c z E u e 1 J l d G F p b C B Q c m l j Z S w 4 O H 0 m c X V v d D s s J n F 1 b 3 Q 7 U 2 V j d G l v b j E v T E l Q T E 9 H L 0 F 1 d G 9 S Z W 1 v d m V k Q 2 9 s d W 1 u c z E u e 0 F t b 3 V u d C w 4 O X 0 m c X V v d D t d L C Z x d W 9 0 O 0 N v b H V t b k N v d W 5 0 J n F 1 b 3 Q 7 O j k w L C Z x d W 9 0 O 0 t l e U N v b H V t b k 5 h b W V z J n F 1 b 3 Q 7 O l t d L C Z x d W 9 0 O 0 N v b H V t b k l k Z W 5 0 a X R p Z X M m c X V v d D s 6 W y Z x d W 9 0 O 1 N l Y 3 R p b 2 4 x L 0 x J U E x P R y 9 B d X R v U m V t b 3 Z l Z E N v b H V t b n M x L n t X Z W V r I E V u Z G l u Z y B S Z X B v c n Q g R G F 0 Z S w w f S Z x d W 9 0 O y w m c X V v d D t T Z W N 0 a W 9 u M S 9 M S V B M T 0 c v Q X V 0 b 1 J l b W 9 2 Z W R D b 2 x 1 b W 5 z M S 5 7 U 2 9 1 c m N l I F R 5 c G U s M X 0 m c X V v d D s s J n F 1 b 3 Q 7 U 2 V j d G l v b j E v T E l Q T E 9 H L 0 F 1 d G 9 S Z W 1 v d m V k Q 2 9 s d W 1 u c z E u e 0 l u Z G V 4 I E 5 1 b W J l c i w y f S Z x d W 9 0 O y w m c X V v d D t T Z W N 0 a W 9 u M S 9 M S V B M T 0 c v Q X V 0 b 1 J l b W 9 2 Z W R D b 2 x 1 b W 5 z M S 5 7 U m 9 5 Y W x 0 e S B T e X N 0 Z W 0 s M 3 0 m c X V v d D s s J n F 1 b 3 Q 7 U 2 V j d G l v b j E v T E l Q T E 9 H L 0 F 1 d G 9 S Z W 1 v d m V k Q 2 9 s d W 1 u c z E u e 1 R l c n J p d G 9 y e S w 0 f S Z x d W 9 0 O y w m c X V v d D t T Z W N 0 a W 9 u M S 9 M S V B M T 0 c v Q X V 0 b 1 J l b W 9 2 Z W R D b 2 x 1 b W 5 z M S 5 7 Q 2 9 k a W 5 n I F B l c m l v Z C B F b m R l Z C w 1 f S Z x d W 9 0 O y w m c X V v d D t T Z W N 0 a W 9 u M S 9 M S V B M T 0 c v Q X V 0 b 1 J l b W 9 2 Z W R D b 2 x 1 b W 5 z M S 5 7 U m V j b G F z c y B E Y X R l L D Z 9 J n F 1 b 3 Q 7 L C Z x d W 9 0 O 1 N l Y 3 R p b 2 4 x L 0 x J U E x P R y 9 B d X R v U m V t b 3 Z l Z E N v b H V t b n M x L n t S Z W N s Y X N z I E l E L D d 9 J n F 1 b 3 Q 7 L C Z x d W 9 0 O 1 N l Y 3 R p b 2 4 x L 0 x J U E x P R y 9 B d X R v U m V t b 3 Z l Z E N v b H V t b n M x L n t Q c m 9 q Z W N 0 I F R 5 c G U s O H 0 m c X V v d D s s J n F 1 b 3 Q 7 U 2 V j d G l v b j E v T E l Q T E 9 H L 0 F 1 d G 9 S Z W 1 v d m V k Q 2 9 s d W 1 u c z E u e 0 h G T S B F b n R p d H k s O X 0 m c X V v d D s s J n F 1 b 3 Q 7 U 2 V j d G l v b j E v T E l Q T E 9 H L 0 F 1 d G 9 S Z W 1 v d m V k Q 2 9 s d W 1 u c z E u e 1 N 1 c G V y I E x h Y m V s L D E w f S Z x d W 9 0 O y w m c X V v d D t T Z W N 0 a W 9 u M S 9 M S V B M T 0 c v Q X V 0 b 1 J l b W 9 2 Z W R D b 2 x 1 b W 5 z M S 5 7 Q n V z a W 5 l c 3 M g V W 5 p d C w x M X 0 m c X V v d D s s J n F 1 b 3 Q 7 U 2 V j d G l v b j E v T E l Q T E 9 H L 0 F 1 d G 9 S Z W 1 v d m V k Q 2 9 s d W 1 u c z E u e 0 l E M 3 J k I F N 0 Y X R l b W V u d C w x M n 0 m c X V v d D s s J n F 1 b 3 Q 7 U 2 V j d G l v b j E v T E l Q T E 9 H L 0 F 1 d G 9 S Z W 1 v d m V k Q 2 9 s d W 1 u c z E u e 1 B y b 2 p l Y 3 Q g T n V t Y m V y L D E z f S Z x d W 9 0 O y w m c X V v d D t T Z W N 0 a W 9 u M S 9 M S V B M T 0 c v Q X V 0 b 1 J l b W 9 2 Z W R D b 2 x 1 b W 5 z M S 5 7 U H J v Z H V j d G l v b i B D b 2 1 w Y W 5 5 L D E 0 f S Z x d W 9 0 O y w m c X V v d D t T Z W N 0 a W 9 u M S 9 M S V B M T 0 c v Q X V 0 b 1 J l b W 9 2 Z W R D b 2 x 1 b W 5 z M S 5 7 U H J v a m V j d C B O Y W 1 l L D E 1 f S Z x d W 9 0 O y w m c X V v d D t T Z W N 0 a W 9 u M S 9 M S V B M T 0 c v Q X V 0 b 1 J l b W 9 2 Z W R D b 2 x 1 b W 5 z M S 5 7 T G l w T G 9 n I E F y d G l z d C w x N n 0 m c X V v d D s s J n F 1 b 3 Q 7 U 2 V j d G l v b j E v T E l Q T E 9 H L 0 F 1 d G 9 S Z W 1 v d m V k Q 2 9 s d W 1 u c z E u e 1 R y Y W N r L D E 3 f S Z x d W 9 0 O y w m c X V v d D t T Z W N 0 a W 9 u M S 9 M S V B M T 0 c v Q X V 0 b 1 J l b W 9 2 Z W R D b 2 x 1 b W 5 z M S 5 7 Q 2 F z a C B S Z W N l a X B 0 I E F j Y 2 9 1 b n Q s M T h 9 J n F 1 b 3 Q 7 L C Z x d W 9 0 O 1 N l Y 3 R p b 2 4 x L 0 x J U E x P R y 9 B d X R v U m V t b 3 Z l Z E N v b H V t b n M x L n t F e H B l b n N l I E F j Y 2 9 1 b n Q s M T l 9 J n F 1 b 3 Q 7 L C Z x d W 9 0 O 1 N l Y 3 R p b 2 4 x L 0 x J U E x P R y 9 B d X R v U m V t b 3 Z l Z E N v b H V t b n M x L n t M a W F i a W x p d H k g Q W N j b 3 V u d C w y M H 0 m c X V v d D s s J n F 1 b 3 Q 7 U 2 V j d G l v b j E v T E l Q T E 9 H L 0 F 1 d G 9 S Z W 1 v d m V k Q 2 9 s d W 1 u c z E u e 1 R v d G F s I F N N I E x p Y W J p b G l 0 e S w y M X 0 m c X V v d D s s J n F 1 b 3 Q 7 U 2 V j d G l v b j E v T E l Q T E 9 H L 0 F 1 d G 9 S Z W 1 v d m V k Q 2 9 s d W 1 u c z E u e 1 V w c 3 R y a W 5 n I E N v Z G l u Z y B G b G F n L D I y f S Z x d W 9 0 O y w m c X V v d D t T Z W N 0 a W 9 u M S 9 M S V B M T 0 c v Q X V 0 b 1 J l b W 9 2 Z W R D b 2 x 1 b W 5 z M S 5 7 Q 2 9 k a W 5 n I E t l e S w y M 3 0 m c X V v d D s s J n F 1 b 3 Q 7 U 2 V j d G l v b j E v T E l Q T E 9 H L 0 F 1 d G 9 S Z W 1 v d m V k Q 2 9 s d W 1 u c z E u e 1 N h b G V z I E N o Y W 5 u Z W w s M j R 9 J n F 1 b 3 Q 7 L C Z x d W 9 0 O 1 N l Y 3 R p b 2 4 x L 0 x J U E x P R y 9 B d X R v U m V t b 3 Z l Z E N v b H V t b n M x L n t B S U Y s M j V 9 J n F 1 b 3 Q 7 L C Z x d W 9 0 O 1 N l Y 3 R p b 2 4 x L 0 x J U E x P R y 9 B d X R v U m V t b 3 Z l Z E N v b H V t b n M x L n t C Q U F S T i B O d W 1 i Z X I s M j Z 9 J n F 1 b 3 Q 7 L C Z x d W 9 0 O 1 N l Y 3 R p b 2 4 x L 0 x J U E x P R y 9 B d X R v U m V t b 3 Z l Z E N v b H V t b n M x L n t B S U Y g U m 9 5 Y W x 0 e S B T e X N 0 Z W 0 g U H J v Y 2 V z c 2 V k L D I 3 f S Z x d W 9 0 O y w m c X V v d D t T Z W N 0 a W 9 u M S 9 M S V B M T 0 c v Q X V 0 b 1 J l b W 9 2 Z W R D b 2 x 1 b W 5 z M S 5 7 Q U l G I E J 1 c 2 l u Z X N z I F V u a X Q g U H J v Y 2 V z c 2 V k L D I 4 f S Z x d W 9 0 O y w m c X V v d D t T Z W N 0 a W 9 u M S 9 M S V B M T 0 c v Q X V 0 b 1 J l b W 9 2 Z W R D b 2 x 1 b W 5 z M S 5 7 Q U l G I E F j Y 2 9 1 b n Q g T n V t Y m V y I F B y b 2 N l c 3 N l Z C w y O X 0 m c X V v d D s s J n F 1 b 3 Q 7 U 2 V j d G l v b j E v T E l Q T E 9 H L 0 F 1 d G 9 S Z W 1 v d m V k Q 2 9 s d W 1 u c z E u e 0 1 D R y w z M H 0 m c X V v d D s s J n F 1 b 3 Q 7 U 2 V j d G l v b j E v T E l Q T E 9 H L 0 F 1 d G 9 S Z W 1 v d m V k Q 2 9 s d W 1 u c z E u e 0 F y d G l j b G U s M z F 9 J n F 1 b 3 Q 7 L C Z x d W 9 0 O 1 N l Y 3 R p b 2 4 x L 0 x J U E x P R y 9 B d X R v U m V t b 3 Z l Z E N v b H V t b n M x L n t N b 2 5 0 a C B Q c m 9 j Z X N z Z W Q s M z J 9 J n F 1 b 3 Q 7 L C Z x d W 9 0 O 1 N l Y 3 R p b 2 4 x L 0 x J U E x P R y 9 B d X R v U m V t b 3 Z l Z E N v b H V t b n M x L n t U U k F D U y B C Y X R j a C B S Z W Z l c m V u Y 2 U s M z N 9 J n F 1 b 3 Q 7 L C Z x d W 9 0 O 1 N l Y 3 R p b 2 4 x L 0 x J U E x P R y 9 B d X R v U m V t b 3 Z l Z E N v b H V t b n M x L n t B c 3 N p Z 2 5 l Z C B U b y B Q c m 9 j Z X N z Z W Q g Q n k s M z R 9 J n F 1 b 3 Q 7 L C Z x d W 9 0 O 1 N l Y 3 R p b 2 4 x L 0 x J U E x P R y 9 B d X R v U m V t b 3 Z l Z E N v b H V t b n M x L n t M a W N l b n N l Z S B O d W 1 i Z X I s M z V 9 J n F 1 b 3 Q 7 L C Z x d W 9 0 O 1 N l Y 3 R p b 2 4 x L 0 x J U E x P R y 9 B d X R v U m V t b 3 Z l Z E N v b H V t b n M x L n t D a G V j a y B O d W 1 i Z X I s M z Z 9 J n F 1 b 3 Q 7 L C Z x d W 9 0 O 1 N l Y 3 R p b 2 4 x L 0 x J U E x P R y 9 B d X R v U m V t b 3 Z l Z E N v b H V t b n M x L n t D a G V j a y B E Y X R l L D M 3 f S Z x d W 9 0 O y w m c X V v d D t T Z W N 0 a W 9 u M S 9 M S V B M T 0 c v Q X V 0 b 1 J l b W 9 2 Z W R D b 2 x 1 b W 5 z M S 5 7 V 2 V l a 2 x 5 I E R l c G 9 z a X Q g R G F 0 Z S w z O H 0 m c X V v d D s s J n F 1 b 3 Q 7 U 2 V j d G l v b j E v T E l Q T E 9 H L 0 F 1 d G 9 S Z W 1 v d m V k Q 2 9 s d W 1 u c z E u e 0 l u Y 2 9 t Z S B U e X B l L D M 5 f S Z x d W 9 0 O y w m c X V v d D t T Z W N 0 a W 9 u M S 9 M S V B M T 0 c v Q X V 0 b 1 J l b W 9 2 Z W R D b 2 x 1 b W 5 z M S 5 7 U 2 9 1 c m N l I E J l Z 2 l u I E R h d G U s N D B 9 J n F 1 b 3 Q 7 L C Z x d W 9 0 O 1 N l Y 3 R p b 2 4 x L 0 x J U E x P R y 9 B d X R v U m V t b 3 Z l Z E N v b H V t b n M x L n t T b 3 V y Y 2 U g R W 5 k I E R h d G U s N D F 9 J n F 1 b 3 Q 7 L C Z x d W 9 0 O 1 N l Y 3 R p b 2 4 x L 0 x J U E x P R y 9 B d X R v U m V t b 3 Z l Z E N v b H V t b n M x L n t F c G l z b 2 R l L D Q y f S Z x d W 9 0 O y w m c X V v d D t T Z W N 0 a W 9 u M S 9 M S V B M T 0 c v Q X V 0 b 1 J l b W 9 2 Z W R D b 2 x 1 b W 5 z M S 5 7 R 0 w g T G F i Z W w s N D N 9 J n F 1 b 3 Q 7 L C Z x d W 9 0 O 1 N l Y 3 R p b 2 4 x L 0 x J U E x P R y 9 B d X R v U m V t b 3 Z l Z E N v b H V t b n M x L n t D b 2 1 t Z W 5 0 c y B C T S w 0 N H 0 m c X V v d D s s J n F 1 b 3 Q 7 U 2 V j d G l v b j E v T E l Q T E 9 H L 0 F 1 d G 9 S Z W 1 v d m V k Q 2 9 s d W 1 u c z E u e 0 N v b W 1 l b n R z I F N W L D Q 1 f S Z x d W 9 0 O y w m c X V v d D t T Z W N 0 a W 9 u M S 9 M S V B M T 0 c v Q X V 0 b 1 J l b W 9 2 Z W R D b 2 x 1 b W 5 z M S 5 7 V W 5 p d H M s N D Z 9 J n F 1 b 3 Q 7 L C Z x d W 9 0 O 1 N l Y 3 R p b 2 4 x L 0 x J U E x P R y 9 B d X R v U m V t b 3 Z l Z E N v b H V t b n M x L n t D U k E g T n V t Y m V y L D Q 3 f S Z x d W 9 0 O y w m c X V v d D t T Z W N 0 a W 9 u M S 9 M S V B M T 0 c v Q X V 0 b 1 J l b W 9 2 Z W R D b 2 x 1 b W 5 z M S 5 7 V 3 J p d G U g T 2 Z m L D Q 4 f S Z x d W 9 0 O y w m c X V v d D t T Z W N 0 a W 9 u M S 9 M S V B M T 0 c v Q X V 0 b 1 J l b W 9 2 Z W R D b 2 x 1 b W 5 z M S 5 7 Q m F z Z S B J b m R l e C B O d W 1 i Z X I s N D l 9 J n F 1 b 3 Q 7 L C Z x d W 9 0 O 1 N l Y 3 R p b 2 4 x L 0 x J U E x P R y 9 B d X R v U m V t b 3 Z l Z E N v b H V t b n M x L n t B c n R p Y 2 x l I E R l d G F p b C B J R C w 1 M H 0 m c X V v d D s s J n F 1 b 3 Q 7 U 2 V j d G l v b j E v T E l Q T E 9 H L 0 F 1 d G 9 S Z W 1 v d m V k Q 2 9 s d W 1 u c z E u e 0 l u c H V 0 I E J h d G N o I E l E L D U x f S Z x d W 9 0 O y w m c X V v d D t T Z W N 0 a W 9 u M S 9 M S V B M T 0 c v Q X V 0 b 1 J l b W 9 2 Z W R D b 2 x 1 b W 5 z M S 5 7 T G l u Z S B J d G V t I E l E L D U y f S Z x d W 9 0 O y w m c X V v d D t T Z W N 0 a W 9 u M S 9 M S V B M T 0 c v Q X V 0 b 1 J l b W 9 2 Z W R D b 2 x 1 b W 5 z M S 5 7 V V B D I E 5 1 b W J l c i w 1 M 3 0 m c X V v d D s s J n F 1 b 3 Q 7 U 2 V j d G l v b j E v T E l Q T E 9 H L 0 F 1 d G 9 S Z W 1 v d m V k Q 2 9 s d W 1 u c z E u e 0 N P U E E g Q X J 0 a X N 0 L D U 0 f S Z x d W 9 0 O y w m c X V v d D t T Z W N 0 a W 9 u M S 9 M S V B M T 0 c v Q X V 0 b 1 J l b W 9 2 Z W R D b 2 x 1 b W 5 z M S 5 7 U j I g U H J v a m V j d C B D b 2 R l L D U 1 f S Z x d W 9 0 O y w m c X V v d D t T Z W N 0 a W 9 u M S 9 M S V B M T 0 c v Q X V 0 b 1 J l b W 9 2 Z W R D b 2 x 1 b W 5 z M S 5 7 Q 0 9 Q Q S B T b 3 V y Y 2 U s N T Z 9 J n F 1 b 3 Q 7 L C Z x d W 9 0 O 1 N l Y 3 R p b 2 4 x L 0 x J U E x P R y 9 B d X R v U m V t b 3 Z l Z E N v b H V t b n M x L n t D b 2 1 w Y W 5 5 I E N v Z G U s N T d 9 J n F 1 b 3 Q 7 L C Z x d W 9 0 O 1 N l Y 3 R p b 2 4 x L 0 x J U E x P R y 9 B d X R v U m V t b 3 Z l Z E N v b H V t b n M x L n t Q c m 9 m a X Q g Q 2 V u d G V y L D U 4 f S Z x d W 9 0 O y w m c X V v d D t T Z W N 0 a W 9 u M S 9 M S V B M T 0 c v Q X V 0 b 1 J l b W 9 2 Z W R D b 2 x 1 b W 5 z M S 5 7 V H J h b n N h Y 3 R p b 2 4 g V H l w Z S w 1 O X 0 m c X V v d D s s J n F 1 b 3 Q 7 U 2 V j d G l v b j E v T E l Q T E 9 H L 0 F 1 d G 9 S Z W 1 v d m V k Q 2 9 s d W 1 u c z E u e 1 J l c G V y d G 9 p c m U g T 3 d u Z X I g R G V z Y 3 J p c H R p b 2 4 s N j B 9 J n F 1 b 3 Q 7 L C Z x d W 9 0 O 1 N l Y 3 R p b 2 4 x L 0 x J U E x P R y 9 B d X R v U m V t b 3 Z l Z E N v b H V t b n M x L n t S Z X B l c n R v a X J l I E 9 3 b m V y L D Y x f S Z x d W 9 0 O y w m c X V v d D t T Z W N 0 a W 9 u M S 9 M S V B M T 0 c v Q X V 0 b 1 J l b W 9 2 Z W R D b 2 x 1 b W 5 z M S 5 7 U G F y d G 5 l c i B U e X B l L D Y y f S Z x d W 9 0 O y w m c X V v d D t T Z W N 0 a W 9 u M S 9 M S V B M T 0 c v Q X V 0 b 1 J l b W 9 2 Z W R D b 2 x 1 b W 5 z M S 5 7 U G F y d G 5 l c i B U e X B l I E R l c 2 N y a X B 0 a W 9 u L D Y z f S Z x d W 9 0 O y w m c X V v d D t T Z W N 0 a W 9 u M S 9 M S V B M T 0 c v Q X V 0 b 1 J l b W 9 2 Z W R D b 2 x 1 b W 5 z M S 5 7 Q 2 9 t b W V y Y 2 l h b C B N b 2 R l b C w 2 N H 0 m c X V v d D s s J n F 1 b 3 Q 7 U 2 V j d G l v b j E v T E l Q T E 9 H L 0 F 1 d G 9 S Z W 1 v d m V k Q 2 9 s d W 1 u c z E u e 0 R h d G E g U 2 9 1 c m N l I F R 5 c G U s N j V 9 J n F 1 b 3 Q 7 L C Z x d W 9 0 O 1 N l Y 3 R p b 2 4 x L 0 x J U E x P R y 9 B d X R v U m V t b 3 Z l Z E N v b H V t b n M x L n t E Y X R h I F N v d X J j Z S w 2 N n 0 m c X V v d D s s J n F 1 b 3 Q 7 U 2 V j d G l v b j E v T E l Q T E 9 H L 0 F 1 d G 9 S Z W 1 v d m V k Q 2 9 s d W 1 u c z E u e 0 Z p b m F s I E N 1 c 3 R v b W V y L D Y 3 f S Z x d W 9 0 O y w m c X V v d D t T Z W N 0 a W 9 u M S 9 M S V B M T 0 c v Q X V 0 b 1 J l b W 9 2 Z W R D b 2 x 1 b W 5 z M S 5 7 V W 1 n I F J l c G 9 y d C B E Y X R l L D Y 4 f S Z x d W 9 0 O y w m c X V v d D t T Z W N 0 a W 9 u M S 9 M S V B M T 0 c v Q X V 0 b 1 J l b W 9 2 Z W R D b 2 x 1 b W 5 z M S 5 7 U E 9 D I F N v d X J j Z S B G a W x l I F J l Z m V y Z W 5 j Z S w 2 O X 0 m c X V v d D s s J n F 1 b 3 Q 7 U 2 V j d G l v b j E v T E l Q T E 9 H L 0 F 1 d G 9 S Z W 1 v d m V k Q 2 9 s d W 1 u c z E u e 1 B P Q 1 9 M b 2 F k I E R h d G U g V G l t Z S w 3 M H 0 m c X V v d D s s J n F 1 b 3 Q 7 U 2 V j d G l v b j E v T E l Q T E 9 H L 0 F 1 d G 9 S Z W 1 v d m V k Q 2 9 s d W 1 u c z E u e 0 Z p c 2 N h b C B Z Z W F y L 1 B l c m l v Z C w 3 M X 0 m c X V v d D s s J n F 1 b 3 Q 7 U 2 V j d G l v b j E v T E l Q T E 9 H L 0 F 1 d G 9 S Z W 1 v d m V k Q 2 9 s d W 1 u c z E u e 0 V 4 c G x v a X R h d G l v b i w 3 M n 0 m c X V v d D s s J n F 1 b 3 Q 7 U 2 V j d G l v b j E v T E l Q T E 9 H L 0 F 1 d G 9 S Z W 1 v d m V k Q 2 9 s d W 1 u c z E u e 0 V 4 c G x v a X R h d G l v b i B E Z X N j c m l w d G l v b i w 3 M 3 0 m c X V v d D s s J n F 1 b 3 Q 7 U 2 V j d G l v b j E v T E l Q T E 9 H L 0 F 1 d G 9 S Z W 1 v d m V k Q 2 9 s d W 1 u c z E u e 1 B y b 2 R 1 Y 3 Q g V H l w Z S w 3 N H 0 m c X V v d D s s J n F 1 b 3 Q 7 U 2 V j d G l v b j E v T E l Q T E 9 H L 0 F 1 d G 9 S Z W 1 v d m V k Q 2 9 s d W 1 u c z E u e 1 B y b 2 R 1 Y 3 Q g V H l w Z S B E Z X N j c m l w d G l v b i w 3 N X 0 m c X V v d D s s J n F 1 b 3 Q 7 U 2 V j d G l v b j E v T E l Q T E 9 H L 0 F 1 d G 9 S Z W 1 v d m V k Q 2 9 s d W 1 u c z E u e 1 B y b 2 R 1 Y 3 Q g T G l m Z S B D e W x l L D c 2 f S Z x d W 9 0 O y w m c X V v d D t T Z W N 0 a W 9 u M S 9 M S V B M T 0 c v Q X V 0 b 1 J l b W 9 2 Z W R D b 2 x 1 b W 5 z M S 5 7 U H J v Z H V j d C B M a W Z l I E N 5 Y 2 x l I E R l c 2 N y a X B 0 a W 9 u L D c 3 f S Z x d W 9 0 O y w m c X V v d D t T Z W N 0 a W 9 u M S 9 M S V B M T 0 c v Q X V 0 b 1 J l b W 9 2 Z W R D b 2 x 1 b W 5 z M S 5 7 T G l w T G 9 n I E J h d G N o I E 5 h b W U s N z h 9 J n F 1 b 3 Q 7 L C Z x d W 9 0 O 1 N l Y 3 R p b 2 4 x L 0 x J U E x P R y 9 B d X R v U m V t b 3 Z l Z E N v b H V t b n M x L n t M Y W J l b C w 3 O X 0 m c X V v d D s s J n F 1 b 3 Q 7 U 2 V j d G l v b j E v T E l Q T E 9 H L 0 F 1 d G 9 S Z W 1 v d m V k Q 2 9 s d W 1 u c z E u e 1 B P Q y B T d X B w b 3 J 0 I F N v d X J j Z S B O Y W 1 l L D g w f S Z x d W 9 0 O y w m c X V v d D t T Z W N 0 a W 9 u M S 9 M S V B M T 0 c v Q X V 0 b 1 J l b W 9 2 Z W R D b 2 x 1 b W 5 z M S 5 7 R m l s Z S B O Y W 1 l L D g x f S Z x d W 9 0 O y w m c X V v d D t T Z W N 0 a W 9 u M S 9 M S V B M T 0 c v Q X V 0 b 1 J l b W 9 2 Z W R D b 2 x 1 b W 5 z M S 5 7 S 3 V u b n I s O D J 9 J n F 1 b 3 Q 7 L C Z x d W 9 0 O 1 N l Y 3 R p b 2 4 x L 0 x J U E x P R y 9 B d X R v U m V t b 3 Z l Z E N v b H V t b n M x L n t D Y X N o I F J l Y 2 V p c H Q g Q W 1 v d W 5 0 L D g z f S Z x d W 9 0 O y w m c X V v d D t T Z W N 0 a W 9 u M S 9 M S V B M T 0 c v Q X V 0 b 1 J l b W 9 2 Z W R D b 2 x 1 b W 5 z M S 5 7 R X h w Z W 5 z Z S B B b W 9 1 b n Q s O D R 9 J n F 1 b 3 Q 7 L C Z x d W 9 0 O 1 N l Y 3 R p b 2 4 x L 0 x J U E x P R y 9 B d X R v U m V t b 3 Z l Z E N v b H V t b n M x L n t M a W F i a W x p d H k g Q W 1 v d W 5 0 L D g 1 f S Z x d W 9 0 O y w m c X V v d D t T Z W N 0 a W 9 u M S 9 M S V B M T 0 c v Q X V 0 b 1 J l b W 9 2 Z W R D b 2 x 1 b W 5 z M S 5 7 R X h w Z W 5 z Z S B S Y X R l L D g 2 f S Z x d W 9 0 O y w m c X V v d D t T Z W N 0 a W 9 u M S 9 M S V B M T 0 c v Q X V 0 b 1 J l b W 9 2 Z W R D b 2 x 1 b W 5 z M S 5 7 V 2 h v b G V z Y W x l I F B y a W N l L D g 3 f S Z x d W 9 0 O y w m c X V v d D t T Z W N 0 a W 9 u M S 9 M S V B M T 0 c v Q X V 0 b 1 J l b W 9 2 Z W R D b 2 x 1 b W 5 z M S 5 7 U m V 0 Y W l s I F B y a W N l L D g 4 f S Z x d W 9 0 O y w m c X V v d D t T Z W N 0 a W 9 u M S 9 M S V B M T 0 c v Q X V 0 b 1 J l b W 9 2 Z W R D b 2 x 1 b W 5 z M S 5 7 Q W 1 v d W 5 0 L D g 5 f S Z x d W 9 0 O 1 0 s J n F 1 b 3 Q 7 U m V s Y X R p b 2 5 z a G l w S W 5 m b y Z x d W 9 0 O z p b X X 0 i I C 8 + P C 9 T d G F i b G V F b n R y a W V z P j w v S X R l b T 4 8 S X R l b T 4 8 S X R l b U x v Y 2 F 0 a W 9 u P j x J d G V t V H l w Z T 5 G b 3 J t d W x h P C 9 J d G V t V H l w Z T 4 8 S X R l b V B h d G g + U 2 V j d G l v b j E v T E l Q T E 9 H L 1 N v d X J j Z T w v S X R l b V B h d G g + P C 9 J d G V t T G 9 j Y X R p b 2 4 + P F N 0 Y W J s Z U V u d H J p Z X M g L z 4 8 L 0 l 0 Z W 0 + P E l 0 Z W 0 + P E l 0 Z W 1 M b 2 N h d G l v b j 4 8 S X R l b V R 5 c G U + R m 9 y b X V s Y T w v S X R l b V R 5 c G U + P E l 0 Z W 1 Q Y X R o P l N l Y 3 R p b 2 4 x L 0 x J U E x P R y 9 M a X B M b 2 d f U 2 h l Z X Q 8 L 0 l 0 Z W 1 Q Y X R o P j w v S X R l b U x v Y 2 F 0 a W 9 u P j x T d G F i b G V F b n R y a W V z I C 8 + P C 9 J d G V t P j x J d G V t P j x J d G V t T G 9 j Y X R p b 2 4 + P E l 0 Z W 1 U e X B l P k Z v c m 1 1 b G E 8 L 0 l 0 Z W 1 U e X B l P j x J d G V t U G F 0 a D 5 T Z W N 0 a W 9 u M S 9 M S V B M T 0 c v U H J v b W 9 0 Z W Q l M j B I Z W F k Z X J z P C 9 J d G V t U G F 0 a D 4 8 L 0 l 0 Z W 1 M b 2 N h d G l v b j 4 8 U 3 R h Y m x l R W 5 0 c m l l c y A v P j w v S X R l b T 4 8 L 0 l 0 Z W 1 z P j w v T G 9 j Y W x Q Y W N r Y W d l T W V 0 Y W R h d G F G a W x l P h Y A A A B Q S w U G A A A A A A A A A A A A A A A A A A A A A A A A 2 g A A A A E A A A D Q j J 3 f A R X R E Y x 6 A M B P w p f r A Q A A A G n J O A g r T 2 h I q E W O P J Y 4 z Z Q A A A A A A g A A A A A A A 2 Y A A M A A A A A Q A A A A y o D x N 0 Z g w o V Y X 0 s x L D P 1 1 A A A A A A E g A A A o A A A A B A A A A D d Q r C s U M d R M r p / 5 4 p 2 s w + w U A A A A C 6 r S H h t l 8 Q D L p D I z 3 E l E C g x F c 6 S C 5 m D d n f E y 6 P 9 4 p + j G v S z 8 C k 2 r 9 c z j Y 7 m j G 9 I 2 D / K j R Z 0 x H u R x T 4 a d g a P / P M E / 9 D B 3 P s g G b X T u X 9 g j k 0 J F A A A A H I J 2 k U C K j 9 n a + z 8 T C h C z V o u 9 e 4 T < / D a t a M a s h u p > 
</file>

<file path=customXml/itemProps1.xml><?xml version="1.0" encoding="utf-8"?>
<ds:datastoreItem xmlns:ds="http://schemas.openxmlformats.org/officeDocument/2006/customXml" ds:itemID="{EA09B783-4B4C-41DF-9B4E-DBA73DC17605}">
  <ds:schemaRefs>
    <ds:schemaRef ds:uri="http://schemas.microsoft.com/sharepoint/v3/contenttype/forms"/>
  </ds:schemaRefs>
</ds:datastoreItem>
</file>

<file path=customXml/itemProps2.xml><?xml version="1.0" encoding="utf-8"?>
<ds:datastoreItem xmlns:ds="http://schemas.openxmlformats.org/officeDocument/2006/customXml" ds:itemID="{F11B1A09-78DF-410B-A7F4-4B30092FB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8b5c6c-ff95-4b10-8037-f271393fb794"/>
    <ds:schemaRef ds:uri="998b9cfa-8d16-4eb7-adf8-b093803e24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17BCC4-E521-43B1-866E-33198EC28AB9}">
  <ds:schemaRefs>
    <ds:schemaRef ds:uri="http://schemas.openxmlformats.org/package/2006/metadata/core-properties"/>
    <ds:schemaRef ds:uri="http://schemas.microsoft.com/office/2006/metadata/properties"/>
    <ds:schemaRef ds:uri="http://www.w3.org/XML/1998/namespace"/>
    <ds:schemaRef ds:uri="998b9cfa-8d16-4eb7-adf8-b093803e24b8"/>
    <ds:schemaRef ds:uri="http://schemas.microsoft.com/office/2006/documentManagement/types"/>
    <ds:schemaRef ds:uri="http://purl.org/dc/elements/1.1/"/>
    <ds:schemaRef ds:uri="038b5c6c-ff95-4b10-8037-f271393fb794"/>
    <ds:schemaRef ds:uri="http://purl.org/dc/dcmitype/"/>
    <ds:schemaRef ds:uri="http://purl.org/dc/terms/"/>
    <ds:schemaRef ds:uri="http://schemas.microsoft.com/office/infopath/2007/PartnerControls"/>
  </ds:schemaRefs>
</ds:datastoreItem>
</file>

<file path=customXml/itemProps4.xml><?xml version="1.0" encoding="utf-8"?>
<ds:datastoreItem xmlns:ds="http://schemas.openxmlformats.org/officeDocument/2006/customXml" ds:itemID="{71B8A6D5-34EA-48A0-935E-1925DE7E5E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Statement</vt:lpstr>
      <vt:lpstr>DataPivot</vt:lpstr>
      <vt:lpstr>Data</vt:lpstr>
      <vt:lpstr>Physical Sales</vt:lpstr>
      <vt:lpstr>Reserves</vt:lpstr>
      <vt:lpstr>Other Handling</vt:lpstr>
      <vt:lpstr>SOP</vt:lpstr>
      <vt:lpstr>Digital Revenue</vt:lpstr>
      <vt:lpstr>Digital Sales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US-TBR</dc:title>
  <dc:creator>Austin, Damon</dc:creator>
  <cp:lastModifiedBy>WB</cp:lastModifiedBy>
  <cp:lastPrinted>2015-02-13T22:50:39Z</cp:lastPrinted>
  <dcterms:created xsi:type="dcterms:W3CDTF">2013-08-23T17:33:29Z</dcterms:created>
  <dcterms:modified xsi:type="dcterms:W3CDTF">2024-02-13T01:33:34Z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TBR_Statement_201804.xlsx</vt:lpwstr>
  </property>
  <property fmtid="{D5CDD505-2E9C-101B-9397-08002B2CF9AE}" pid="3" name="ASL#">
    <vt:lpwstr>US3E070242</vt:lpwstr>
  </property>
  <property fmtid="{D5CDD505-2E9C-101B-9397-08002B2CF9AE}" pid="4" name="Comment">
    <vt:lpwstr>Other Handling &amp; Manuf back up provided and reuploaded statement on tracker.  AO 02/24_x000d_
</vt:lpwstr>
  </property>
  <property fmtid="{D5CDD505-2E9C-101B-9397-08002B2CF9AE}" pid="5" name="Assigned To0">
    <vt:lpwstr>989</vt:lpwstr>
  </property>
  <property fmtid="{D5CDD505-2E9C-101B-9397-08002B2CF9AE}" pid="6" name="Status">
    <vt:lpwstr>03-Pending BU Review</vt:lpwstr>
  </property>
  <property fmtid="{D5CDD505-2E9C-101B-9397-08002B2CF9AE}" pid="7" name="Term">
    <vt:lpwstr>30</vt:lpwstr>
  </property>
  <property fmtid="{D5CDD505-2E9C-101B-9397-08002B2CF9AE}" pid="8" name="Month Ending">
    <vt:lpwstr>2014-01-31T00:00:00Z</vt:lpwstr>
  </property>
  <property fmtid="{D5CDD505-2E9C-101B-9397-08002B2CF9AE}" pid="9" name="BU Comments">
    <vt:lpwstr>Please revise the Nov statement so that it shows a note in Nov that says 'payment netted with Dec statement' and reload to the B2B.  Then please apply the 264 payment payment to this Jan statement before loaded to the B2B.  thank you_x000d_
</vt:lpwstr>
  </property>
  <property fmtid="{D5CDD505-2E9C-101B-9397-08002B2CF9AE}" pid="10" name="Priority">
    <vt:lpwstr>01-High</vt:lpwstr>
  </property>
  <property fmtid="{D5CDD505-2E9C-101B-9397-08002B2CF9AE}" pid="11" name="Owner">
    <vt:lpwstr>1539</vt:lpwstr>
  </property>
  <property fmtid="{D5CDD505-2E9C-101B-9397-08002B2CF9AE}" pid="12" name="Payable">
    <vt:lpwstr>0</vt:lpwstr>
  </property>
  <property fmtid="{D5CDD505-2E9C-101B-9397-08002B2CF9AE}" pid="13" name="Due Date">
    <vt:lpwstr>2014-03-01T00:00:00Z</vt:lpwstr>
  </property>
  <property fmtid="{D5CDD505-2E9C-101B-9397-08002B2CF9AE}" pid="14" name="Payment Confirmation #">
    <vt:lpwstr/>
  </property>
  <property fmtid="{D5CDD505-2E9C-101B-9397-08002B2CF9AE}" pid="15" name="ContentTypeId">
    <vt:lpwstr>0x0101004C8337B0C64FB3439C2040E32EE45368</vt:lpwstr>
  </property>
  <property fmtid="{D5CDD505-2E9C-101B-9397-08002B2CF9AE}" pid="16" name="Order">
    <vt:r8>146200</vt:r8>
  </property>
  <property fmtid="{D5CDD505-2E9C-101B-9397-08002B2CF9AE}" pid="17" name="SV_QUERY_LIST_4F35BF76-6C0D-4D9B-82B2-816C12CF3733">
    <vt:lpwstr>empty_477D106A-C0D6-4607-AEBD-E2C9D60EA279</vt:lpwstr>
  </property>
  <property fmtid="{D5CDD505-2E9C-101B-9397-08002B2CF9AE}" pid="18" name="_dlc_policyId">
    <vt:lpwstr>0x0101005EEBAB148FFD6748950A26E9197B9B77|36360686</vt:lpwstr>
  </property>
  <property fmtid="{D5CDD505-2E9C-101B-9397-08002B2CF9AE}" pid="19" name="ItemRetentionFormula">
    <vt:lpwstr>&lt;formula id="Microsoft.Office.RecordsManagement.PolicyFeatures.Expiration.Formula.BuiltIn"&gt;&lt;number&gt;6&lt;/number&gt;&lt;property&gt;Modified&lt;/property&gt;&lt;propertyId&gt;28cf69c5-fa48-462a-b5cd-27b6f9d2bd5f&lt;/propertyId&gt;&lt;period&gt;months&lt;/period&gt;&lt;/formula&gt;</vt:lpwstr>
  </property>
  <property fmtid="{D5CDD505-2E9C-101B-9397-08002B2CF9AE}" pid="20" name="SV_HIDDEN_GRID_QUERY_LIST_4F35BF76-6C0D-4D9B-82B2-816C12CF3733">
    <vt:lpwstr>empty_477D106A-C0D6-4607-AEBD-E2C9D60EA279</vt:lpwstr>
  </property>
  <property fmtid="{D5CDD505-2E9C-101B-9397-08002B2CF9AE}" pid="21" name="CustomUiType">
    <vt:lpwstr>2</vt:lpwstr>
  </property>
  <property fmtid="{D5CDD505-2E9C-101B-9397-08002B2CF9AE}" pid="22" name="MediaServiceImageTags">
    <vt:lpwstr/>
  </property>
</Properties>
</file>