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customProperty4.bin" ContentType="application/vnd.openxmlformats-officedocument.spreadsheetml.customProperty"/>
  <Override PartName="/xl/drawings/drawing3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ustomProperty5.bin" ContentType="application/vnd.openxmlformats-officedocument.spreadsheetml.customProperty"/>
  <Override PartName="/xl/drawings/drawing4.xml" ContentType="application/vnd.openxmlformats-officedocument.drawing+xml"/>
  <Override PartName="/xl/customProperty6.bin" ContentType="application/vnd.openxmlformats-officedocument.spreadsheetml.customProperty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ustomProperty7.bin" ContentType="application/vnd.openxmlformats-officedocument.spreadsheetml.customProperty"/>
  <Override PartName="/xl/pivotTables/pivotTable4.xml" ContentType="application/vnd.openxmlformats-officedocument.spreadsheetml.pivotTable+xml"/>
  <Override PartName="/xl/customProperty8.bin" ContentType="application/vnd.openxmlformats-officedocument.spreadsheetml.customProperty"/>
  <Override PartName="/xl/drawings/drawing6.xml" ContentType="application/vnd.openxmlformats-officedocument.drawing+xml"/>
  <Override PartName="/xl/customProperty9.bin" ContentType="application/vnd.openxmlformats-officedocument.spreadsheetml.customProperty"/>
  <Override PartName="/xl/pivotTables/pivotTable5.xml" ContentType="application/vnd.openxmlformats-officedocument.spreadsheetml.pivotTable+xml"/>
  <Override PartName="/xl/customProperty10.bin" ContentType="application/vnd.openxmlformats-officedocument.spreadsheetml.customProperty"/>
  <Override PartName="/xl/drawings/drawing7.xml" ContentType="application/vnd.openxmlformats-officedocument.drawing+xml"/>
  <Override PartName="/xl/pivotTables/pivotTable6.xml" ContentType="application/vnd.openxmlformats-officedocument.spreadsheetml.pivotTable+xml"/>
  <Override PartName="/xl/customProperty11.bin" ContentType="application/vnd.openxmlformats-officedocument.spreadsheetml.customProperty"/>
  <Override PartName="/xl/drawings/drawing8.xml" ContentType="application/vnd.openxmlformats-officedocument.drawing+xml"/>
  <Override PartName="/xl/pivotTables/pivotTable7.xml" ContentType="application/vnd.openxmlformats-officedocument.spreadsheetml.pivotTable+xml"/>
  <Override PartName="/xl/customProperty12.bin" ContentType="application/vnd.openxmlformats-officedocument.spreadsheetml.customProperty"/>
  <Override PartName="/xl/drawings/drawing9.xml" ContentType="application/vnd.openxmlformats-officedocument.drawing+xml"/>
  <Override PartName="/xl/pivotTables/pivotTable8.xml" ContentType="application/vnd.openxmlformats-officedocument.spreadsheetml.pivotTable+xml"/>
  <Override PartName="/xl/customProperty13.bin" ContentType="application/vnd.openxmlformats-officedocument.spreadsheetml.customProperty"/>
  <Override PartName="/xl/drawings/drawing10.xml" ContentType="application/vnd.openxmlformats-officedocument.drawing+xml"/>
  <Override PartName="/xl/pivotTables/pivotTable9.xml" ContentType="application/vnd.openxmlformats-officedocument.spreadsheetml.pivotTable+xml"/>
  <Override PartName="/xl/customProperty14.bin" ContentType="application/vnd.openxmlformats-officedocument.spreadsheetml.customProperty"/>
  <Override PartName="/xl/drawings/drawing11.xml" ContentType="application/vnd.openxmlformats-officedocument.drawing+xml"/>
  <Override PartName="/xl/customProperty1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983F0AE4-02BC-8B4D-9F63-889A92AA1723}" xr6:coauthVersionLast="47" xr6:coauthVersionMax="47" xr10:uidLastSave="{00000000-0000-0000-0000-000000000000}"/>
  <bookViews>
    <workbookView xWindow="-30560" yWindow="500" windowWidth="33600" windowHeight="20500" activeTab="1" xr2:uid="{58C2ED0C-9186-48F3-8EAE-21C097B4F4C1}"/>
  </bookViews>
  <sheets>
    <sheet name="Statement - Send Version" sheetId="1" r:id="rId1"/>
    <sheet name="Physical Sales" sheetId="3" r:id="rId2"/>
    <sheet name="Reserves" sheetId="5" r:id="rId3"/>
    <sheet name="Other Handling Fees" sheetId="6" r:id="rId4"/>
    <sheet name="SR - SOP US001" sheetId="17" r:id="rId5"/>
    <sheet name="DCC" sheetId="7" r:id="rId6"/>
    <sheet name="Manufacturing" sheetId="8" r:id="rId7"/>
    <sheet name="UME" sheetId="16" r:id="rId8"/>
    <sheet name="Digital Sales - Send" sheetId="9" r:id="rId9"/>
    <sheet name="Artist Digital Royalties" sheetId="11" r:id="rId10"/>
    <sheet name="SX Direct Passthrough" sheetId="12" r:id="rId11"/>
    <sheet name="Domestic Licensing" sheetId="13" r:id="rId12"/>
    <sheet name="Marketing" sheetId="14" r:id="rId13"/>
    <sheet name="MKT CO-Op Support" sheetId="15" r:id="rId14"/>
  </sheets>
  <definedNames>
    <definedName name="_xlnm._FilterDatabase" localSheetId="5" hidden="1">DCC!$A$3:$AG$32</definedName>
    <definedName name="_xlnm._FilterDatabase" localSheetId="3" hidden="1">'Other Handling Fees'!$A$1:$S$56</definedName>
    <definedName name="_xlnm._FilterDatabase" localSheetId="1" hidden="1">'Physical Sales'!$A$1:$AG$199</definedName>
    <definedName name="ExternalData_2" localSheetId="4" hidden="1">'SR - SOP US001'!$B$5:$BA$15</definedName>
    <definedName name="_xlnm.Print_Area" localSheetId="8">'Digital Sales - Send'!$A$1:$L$4855</definedName>
    <definedName name="_xlnm.Print_Area" localSheetId="0">'Statement - Send Version'!$B$2:$J$92</definedName>
    <definedName name="_xlnm.Print_Titles" localSheetId="8">'Digital Sales - Send'!$1:$4</definedName>
    <definedName name="_xlnm.Print_Titles" localSheetId="6">Manufacturing!$1:$5</definedName>
    <definedName name="_xlnm.Print_Titles" localSheetId="12">Marketing!$1:$4</definedName>
    <definedName name="SAPCrosstab10">'Artist Digital Royalties'!$A$4:$Q$8</definedName>
    <definedName name="SAPCrosstab16">'Domestic Licensing'!$A$4:$Q$36</definedName>
    <definedName name="SAPCrosstab19">Marketing!$A$4:$T$6</definedName>
    <definedName name="SAPCrosstab3" localSheetId="1">'Physical Sales'!$A$4:$X$199</definedName>
    <definedName name="SAPCrosstab3">#REF!</definedName>
    <definedName name="SAPCrosstab33">'SX Direct Passthrough'!$A$4:$Q$7</definedName>
    <definedName name="SAPCrosstab4">#REF!</definedName>
    <definedName name="SAPCrosstab7">Manufacturing!$A$4:$S$14</definedName>
    <definedName name="SAPCrosstab8">'Other Handling Fees'!$A$4:$Q$56</definedName>
  </definedNames>
  <calcPr calcId="191029"/>
  <pivotCaches>
    <pivotCache cacheId="0" r:id="rId15"/>
    <pivotCache cacheId="1" r:id="rId16"/>
    <pivotCache cacheId="2" r:id="rId17"/>
    <pivotCache cacheId="3" r:id="rId18"/>
    <pivotCache cacheId="4" r:id="rId19"/>
    <pivotCache cacheId="5" r:id="rId20"/>
    <pivotCache cacheId="6" r:id="rId21"/>
    <pivotCache cacheId="7" r:id="rId22"/>
    <pivotCache cacheId="8" r:id="rId2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5" l="1"/>
  <c r="AQ16" i="17"/>
  <c r="AP16" i="17"/>
  <c r="A1" i="17"/>
  <c r="V18" i="16"/>
  <c r="AV6" i="15"/>
  <c r="A1" i="14"/>
  <c r="A1" i="13"/>
  <c r="A1" i="12"/>
  <c r="Y3" i="11"/>
  <c r="X3" i="11"/>
  <c r="W3" i="11"/>
  <c r="V3" i="11"/>
  <c r="U3" i="11"/>
  <c r="T3" i="11"/>
  <c r="S3" i="11"/>
  <c r="R3" i="11"/>
  <c r="Q3" i="11"/>
  <c r="P3" i="11"/>
  <c r="A1" i="11"/>
  <c r="Q14" i="8"/>
  <c r="P14" i="8"/>
  <c r="U3" i="8"/>
  <c r="T3" i="8"/>
  <c r="S3" i="8"/>
  <c r="R3" i="8"/>
  <c r="Q3" i="8"/>
  <c r="P3" i="8"/>
  <c r="A1" i="8"/>
  <c r="D33" i="7"/>
  <c r="S3" i="6"/>
  <c r="R3" i="6"/>
  <c r="Q3" i="6"/>
  <c r="P3" i="6"/>
  <c r="A1" i="6"/>
  <c r="D16" i="5"/>
  <c r="C18" i="5" s="1"/>
  <c r="B16" i="5"/>
  <c r="E15" i="5"/>
  <c r="C15" i="5"/>
  <c r="C14" i="5"/>
  <c r="C13" i="5"/>
  <c r="E13" i="5" s="1"/>
  <c r="C12" i="5"/>
  <c r="C11" i="5"/>
  <c r="C10" i="5"/>
  <c r="C9" i="5"/>
  <c r="C16" i="5" s="1"/>
  <c r="A1" i="5"/>
  <c r="U199" i="3"/>
  <c r="T199" i="3"/>
  <c r="S199" i="3"/>
  <c r="R199" i="3"/>
  <c r="Q199" i="3"/>
  <c r="P199" i="3"/>
  <c r="AG3" i="3"/>
  <c r="AF3" i="3"/>
  <c r="AE3" i="3"/>
  <c r="AD3" i="3"/>
  <c r="AC3" i="3"/>
  <c r="AB3" i="3"/>
  <c r="AA3" i="3"/>
  <c r="Z3" i="3"/>
  <c r="Y3" i="3"/>
  <c r="X3" i="3"/>
  <c r="W3" i="3"/>
  <c r="V3" i="3"/>
  <c r="U3" i="3"/>
  <c r="T3" i="3"/>
  <c r="S3" i="3"/>
  <c r="R3" i="3"/>
  <c r="Q3" i="3"/>
  <c r="P3" i="3"/>
  <c r="A1" i="3"/>
  <c r="A1" i="15"/>
  <c r="C20" i="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3F51346-6429-4EDD-A693-57F0C818D3FB}" keepAlive="1" name="Query - File_Name" description="Connection to the 'File_Name' query in the workbook." type="5" refreshedVersion="0" background="1">
    <dbPr connection="Provider=Microsoft.Mashup.OleDb.1;Data Source=$Workbook$;Location=File_Name;Extended Properties=&quot;&quot;" command="SELECT * FROM [File_Name]"/>
  </connection>
  <connection id="2" xr16:uid="{3C505B91-27A3-40E6-B27B-6349827F234B}" keepAlive="1" name="Query - Period" description="Connection to the 'Period' query in the workbook." type="5" refreshedVersion="0" background="1">
    <dbPr connection="Provider=Microsoft.Mashup.OleDb.1;Data Source=$Workbook$;Location=Period;Extended Properties=&quot;&quot;" command="SELECT * FROM [Period]"/>
  </connection>
  <connection id="3" xr16:uid="{4A2FE763-7DC8-46F7-A50D-25BAAC630EEC}" keepAlive="1" name="Query - PoC_Data" description="Connection to the 'PoC_Data' query in the workbook." type="5" refreshedVersion="0" background="1">
    <dbPr connection="Provider=Microsoft.Mashup.OleDb.1;Data Source=$Workbook$;Location=PoC_Data;Extended Properties=&quot;&quot;" command="SELECT * FROM [PoC_Data]"/>
  </connection>
  <connection id="4" xr16:uid="{87090EED-0278-4219-8C55-446417A974F2}" keepAlive="1" name="Query - POC_Support" description="Connection to the 'POC_Support' query in the workbook." type="5" refreshedVersion="0" background="1">
    <dbPr connection="Provider=Microsoft.Mashup.OleDb.1;Data Source=$Workbook$;Location=POC_Support;Extended Properties=&quot;&quot;" command="SELECT * FROM [POC_Support]"/>
  </connection>
  <connection id="5" xr16:uid="{64BE6911-F6E8-4FC8-805E-8B185408B7FB}" keepAlive="1" name="Query - SR_US001" description="Connection to the 'SR_US001' query in the workbook." type="5" refreshedVersion="8" saveData="1">
    <dbPr connection="Provider=Microsoft.Mashup.OleDb.1;Data Source=$Workbook$;Location=SR_US001;Extended Properties=&quot;&quot;" command="SELECT * FROM [SR_US001]"/>
  </connection>
  <connection id="6" xr16:uid="{94C024E8-F331-437E-80FD-4585D70A46FC}" keepAlive="1" name="Query - Year" description="Connection to the 'Year' query in the workbook." type="5" refreshedVersion="0" background="1">
    <dbPr connection="Provider=Microsoft.Mashup.OleDb.1;Data Source=$Workbook$;Location=Year;Extended Properties=&quot;&quot;" command="SELECT * FROM [Year]"/>
  </connection>
</connections>
</file>

<file path=xl/sharedStrings.xml><?xml version="1.0" encoding="utf-8"?>
<sst xmlns="http://schemas.openxmlformats.org/spreadsheetml/2006/main" count="5932" uniqueCount="1103">
  <si>
    <t>SUMMARY STATEMENT</t>
  </si>
  <si>
    <t>ATO RECORDS</t>
  </si>
  <si>
    <t>ASL: US3E070174 / PARENT: ATO_RECORD / SUB: USATO</t>
  </si>
  <si>
    <t>FOR 1 MONTH ENDING DECEMBER 31, 2025</t>
  </si>
  <si>
    <t>Less Amped Reversal</t>
  </si>
  <si>
    <t>ITD</t>
  </si>
  <si>
    <t>PTD</t>
  </si>
  <si>
    <t>DECEMBER 31, 2025</t>
  </si>
  <si>
    <t>PHYSICAL:</t>
  </si>
  <si>
    <t>Gross sales</t>
  </si>
  <si>
    <t>Actual returns</t>
  </si>
  <si>
    <t>Sales discounts</t>
  </si>
  <si>
    <t>Physical net revenue</t>
  </si>
  <si>
    <t>17% Provision for returns (Gross Less Discounts Excluding LPs)</t>
  </si>
  <si>
    <t>Return Reserve Release</t>
  </si>
  <si>
    <t>Total physical net revenues</t>
  </si>
  <si>
    <t>9% Distribution Fee on (Net)</t>
  </si>
  <si>
    <t>Other handling fees</t>
  </si>
  <si>
    <t>Manufacturing</t>
  </si>
  <si>
    <t>0% Manufacturing Admin Fee (N/A)</t>
  </si>
  <si>
    <t>Royalties</t>
  </si>
  <si>
    <t>Copyright</t>
  </si>
  <si>
    <t>Net physical margin</t>
  </si>
  <si>
    <t>DIGITAL:</t>
  </si>
  <si>
    <t>Revenue</t>
  </si>
  <si>
    <t>Sound Exchange Revenue</t>
  </si>
  <si>
    <t>3.5% Distribution Fee on Gross Digital Sales</t>
  </si>
  <si>
    <t>0% Sound Exchange Fee</t>
  </si>
  <si>
    <t>Expense</t>
  </si>
  <si>
    <t>Other Digital Cost</t>
  </si>
  <si>
    <t>Net digital margin</t>
  </si>
  <si>
    <t>LICENSING:</t>
  </si>
  <si>
    <t>Domestic licensing:</t>
  </si>
  <si>
    <t>Income</t>
  </si>
  <si>
    <t>Sound Exchange Income</t>
  </si>
  <si>
    <t>20% Licensing Fee</t>
  </si>
  <si>
    <t>Net domestic licensing margin</t>
  </si>
  <si>
    <t>Foreign licensing:</t>
  </si>
  <si>
    <t>AIF Income</t>
  </si>
  <si>
    <t>Canada Income</t>
  </si>
  <si>
    <t>Net foreign licensing margin</t>
  </si>
  <si>
    <t>MERCHANDISE:</t>
  </si>
  <si>
    <t>9% Distribution Fee (Net)</t>
  </si>
  <si>
    <t>Royalities</t>
  </si>
  <si>
    <t>Other expense</t>
  </si>
  <si>
    <t>Net merchandise margin</t>
  </si>
  <si>
    <t>ANCILLARY</t>
  </si>
  <si>
    <t>Expenses</t>
  </si>
  <si>
    <t>Net Ancillary margin</t>
  </si>
  <si>
    <t>COST:</t>
  </si>
  <si>
    <t>Marketing costs:</t>
  </si>
  <si>
    <t>A&amp;R costs:</t>
  </si>
  <si>
    <t>Overhead Funding:</t>
  </si>
  <si>
    <t>Other:</t>
  </si>
  <si>
    <t>NET PROFIT (LOSS)</t>
  </si>
  <si>
    <t>Partner's Share</t>
  </si>
  <si>
    <t>Advances</t>
  </si>
  <si>
    <t>Payments</t>
  </si>
  <si>
    <t>Amount due (unrecouped) prior statement</t>
  </si>
  <si>
    <t>Other Adjustments</t>
  </si>
  <si>
    <t>AMOUNT DUE (UNRECOUPED)</t>
  </si>
  <si>
    <t>Segment</t>
  </si>
  <si>
    <t>Label</t>
  </si>
  <si>
    <t>Artist</t>
  </si>
  <si>
    <t>R2 Project</t>
  </si>
  <si>
    <t>R2 Project Description</t>
  </si>
  <si>
    <t>UPC</t>
  </si>
  <si>
    <t>UPC Description</t>
  </si>
  <si>
    <t>Release Date US</t>
  </si>
  <si>
    <t>Final Customer</t>
  </si>
  <si>
    <t>Final Customer Description</t>
  </si>
  <si>
    <t>Exploitation</t>
  </si>
  <si>
    <t>Exploitation Description</t>
  </si>
  <si>
    <t>Product Type</t>
  </si>
  <si>
    <t>Product Type Description</t>
  </si>
  <si>
    <t>Datasource Type</t>
  </si>
  <si>
    <t/>
  </si>
  <si>
    <t>Physical Sales Detail</t>
  </si>
  <si>
    <t>Physical Sales Detail Quantity</t>
  </si>
  <si>
    <t>Datasource Type|Value Fields</t>
  </si>
  <si>
    <t>Discounts Off-Invoice</t>
  </si>
  <si>
    <t>Gross Revenues - Foreign</t>
  </si>
  <si>
    <t>Gross Revenues - Local</t>
  </si>
  <si>
    <t>Gross Returns</t>
  </si>
  <si>
    <t>Discounts On-Invoice</t>
  </si>
  <si>
    <t>Overall Result</t>
  </si>
  <si>
    <t>Sales Quantity</t>
  </si>
  <si>
    <t>Returned Units</t>
  </si>
  <si>
    <t>Caroline Distributed</t>
  </si>
  <si>
    <t>US-ATO</t>
  </si>
  <si>
    <t>7315988</t>
  </si>
  <si>
    <t>Various Artists/Recent R2 ingestion Proj</t>
  </si>
  <si>
    <t>3</t>
  </si>
  <si>
    <t>P-B2B - Product Regular</t>
  </si>
  <si>
    <t>75</t>
  </si>
  <si>
    <t>CD album</t>
  </si>
  <si>
    <t>Row Labels</t>
  </si>
  <si>
    <t>Sum of Overall Result</t>
  </si>
  <si>
    <t>66</t>
  </si>
  <si>
    <t>vinyl album 12" 33 rpm</t>
  </si>
  <si>
    <t>SOP</t>
  </si>
  <si>
    <t>Adrian Quesada</t>
  </si>
  <si>
    <t>7469576</t>
  </si>
  <si>
    <t>Various Artists/New Releases 2022/Series</t>
  </si>
  <si>
    <t>DCF</t>
  </si>
  <si>
    <t>DCG</t>
  </si>
  <si>
    <t>880882469313</t>
  </si>
  <si>
    <t>Jaguar Sound</t>
  </si>
  <si>
    <t>GUP</t>
  </si>
  <si>
    <t>Grand Total</t>
  </si>
  <si>
    <t>Alabama Shakes</t>
  </si>
  <si>
    <t>Boys &amp; Girls</t>
  </si>
  <si>
    <t>7334542</t>
  </si>
  <si>
    <t>Alabama Shakes/LP1</t>
  </si>
  <si>
    <t>Sound &amp; Color</t>
  </si>
  <si>
    <t>29.10.2021</t>
  </si>
  <si>
    <t>880882445713</t>
  </si>
  <si>
    <t>US7FH00622</t>
  </si>
  <si>
    <t>uDiscover</t>
  </si>
  <si>
    <t>5</t>
  </si>
  <si>
    <t>P-B2C - eCommerce</t>
  </si>
  <si>
    <t>880882472412</t>
  </si>
  <si>
    <t>7536991</t>
  </si>
  <si>
    <t>Various Artists/ATO 2023/2024/Series - N</t>
  </si>
  <si>
    <t>15.11.2024</t>
  </si>
  <si>
    <t>7424659</t>
  </si>
  <si>
    <t>Various Artists/2021_ATO_New Release/Ser</t>
  </si>
  <si>
    <t>Altin Gün</t>
  </si>
  <si>
    <t>Altin Gün/LP1</t>
  </si>
  <si>
    <t>880882369118</t>
  </si>
  <si>
    <t>On</t>
  </si>
  <si>
    <t>10.06.2022</t>
  </si>
  <si>
    <t>7506968</t>
  </si>
  <si>
    <t>Various Artists/ATO 2023/Series - New re</t>
  </si>
  <si>
    <t>Amyl and The Sniffers</t>
  </si>
  <si>
    <t>880882356514</t>
  </si>
  <si>
    <t>Black Pumas</t>
  </si>
  <si>
    <t>21.06.2019</t>
  </si>
  <si>
    <t>7386084</t>
  </si>
  <si>
    <t>880882358716</t>
  </si>
  <si>
    <t>US0012375</t>
  </si>
  <si>
    <t>AUDIOPHILE MUSIC DIRECT INC.</t>
  </si>
  <si>
    <t>US0024781</t>
  </si>
  <si>
    <t>CDGIVEAWAYS INC.</t>
  </si>
  <si>
    <t>US0045446</t>
  </si>
  <si>
    <t>BRYN TUSTIN</t>
  </si>
  <si>
    <t>US0060055</t>
  </si>
  <si>
    <t>ZIA ENTERPRISES INC.</t>
  </si>
  <si>
    <t>US00D0032</t>
  </si>
  <si>
    <t>SILVER PLATTERS LLC</t>
  </si>
  <si>
    <t>US00D0475</t>
  </si>
  <si>
    <t>BRIAN KENNEY</t>
  </si>
  <si>
    <t>7401115</t>
  </si>
  <si>
    <t>880882452513</t>
  </si>
  <si>
    <t>09.07.2021</t>
  </si>
  <si>
    <t>US0060018</t>
  </si>
  <si>
    <t>BOO BOO RECORDS, INC.</t>
  </si>
  <si>
    <t>US0062121</t>
  </si>
  <si>
    <t>LOU'S INC.</t>
  </si>
  <si>
    <t>US0063992</t>
  </si>
  <si>
    <t>AFTON D BORCHARD DBA THE LONG EAR</t>
  </si>
  <si>
    <t>US0065396</t>
  </si>
  <si>
    <t>STREETLIGHT RECORDS, LTD</t>
  </si>
  <si>
    <t>US00D5410</t>
  </si>
  <si>
    <t>WATERLOO RECORDS &amp; VIDEO INC</t>
  </si>
  <si>
    <t>11</t>
  </si>
  <si>
    <t>10.12.2021</t>
  </si>
  <si>
    <t>Blind Pilot</t>
  </si>
  <si>
    <t>Brandi Carlile</t>
  </si>
  <si>
    <t>7333355</t>
  </si>
  <si>
    <t>Brandi Carlile/LP1</t>
  </si>
  <si>
    <t>The Firewatcher's Daughter</t>
  </si>
  <si>
    <t>880882421311</t>
  </si>
  <si>
    <t>06.11.2020</t>
  </si>
  <si>
    <t>67</t>
  </si>
  <si>
    <t>vinyl album 12" 45 rpm</t>
  </si>
  <si>
    <t>Briscoe</t>
  </si>
  <si>
    <t>880882672010</t>
  </si>
  <si>
    <t>Heat Of July</t>
  </si>
  <si>
    <t>19.09.2025</t>
  </si>
  <si>
    <t>US00D0515</t>
  </si>
  <si>
    <t>AMAZON.COM, INC.</t>
  </si>
  <si>
    <t>880882672126</t>
  </si>
  <si>
    <t>US0044422</t>
  </si>
  <si>
    <t>ALLIANCE ENTERTAINMENT, LLC</t>
  </si>
  <si>
    <t>7201708</t>
  </si>
  <si>
    <t>Various Artists/Series - New releases un</t>
  </si>
  <si>
    <t>Chicano Batman</t>
  </si>
  <si>
    <t>880882334710</t>
  </si>
  <si>
    <t>Cycles Of Existential Rhyme</t>
  </si>
  <si>
    <t>Invisible People</t>
  </si>
  <si>
    <t>20.11.2020</t>
  </si>
  <si>
    <t>880882458317</t>
  </si>
  <si>
    <t>56</t>
  </si>
  <si>
    <t>vinyl album 10" 33 rpm</t>
  </si>
  <si>
    <t>16.10.2020</t>
  </si>
  <si>
    <t>04.11.2011</t>
  </si>
  <si>
    <t>Deep Sea Diver</t>
  </si>
  <si>
    <t>7408060</t>
  </si>
  <si>
    <t>Deep Sea Diver/Impossible Weight/LP1</t>
  </si>
  <si>
    <t>880882419127</t>
  </si>
  <si>
    <t>Impossible Weight</t>
  </si>
  <si>
    <t>Drive-By Truckers</t>
  </si>
  <si>
    <t>7332136</t>
  </si>
  <si>
    <t>Drive-By Truckers/LP1</t>
  </si>
  <si>
    <t>880882237219</t>
  </si>
  <si>
    <t>This Weekend's The Night!</t>
  </si>
  <si>
    <t>06.11.2015</t>
  </si>
  <si>
    <t>American Band</t>
  </si>
  <si>
    <t>10</t>
  </si>
  <si>
    <t>vinyl single 7" 33 rpm</t>
  </si>
  <si>
    <t>King Gizzard &amp; The Lizard Wizard</t>
  </si>
  <si>
    <t>Teenage Gizzard</t>
  </si>
  <si>
    <t>880882451516</t>
  </si>
  <si>
    <t>US00F3307</t>
  </si>
  <si>
    <t>ALL MEDIA SUPPLY LLC</t>
  </si>
  <si>
    <t>7338477</t>
  </si>
  <si>
    <t>King Gizzard &amp; The Lizard Wizard/Nonagon</t>
  </si>
  <si>
    <t>Paper Mâché Dream Balloon</t>
  </si>
  <si>
    <t>880882339319</t>
  </si>
  <si>
    <t>Willoughby's Beach</t>
  </si>
  <si>
    <t>16.11.2018</t>
  </si>
  <si>
    <t>US7FH01096</t>
  </si>
  <si>
    <t>King Gizz</t>
  </si>
  <si>
    <t>02.11.2018</t>
  </si>
  <si>
    <t>880882339418</t>
  </si>
  <si>
    <t>Eyes Like The Sky</t>
  </si>
  <si>
    <t>880882339425</t>
  </si>
  <si>
    <t>880882339517</t>
  </si>
  <si>
    <t>12 Bar Bruise</t>
  </si>
  <si>
    <t>Float Along - Fill Your Lungs</t>
  </si>
  <si>
    <t>880882339715</t>
  </si>
  <si>
    <t>Oddments</t>
  </si>
  <si>
    <t>880882339722</t>
  </si>
  <si>
    <t>880882367213</t>
  </si>
  <si>
    <t>Infest The Rats' Nest</t>
  </si>
  <si>
    <t>16.08.2019</t>
  </si>
  <si>
    <t>US0021218</t>
  </si>
  <si>
    <t>PLASTIC, LLC</t>
  </si>
  <si>
    <t>US00A0379</t>
  </si>
  <si>
    <t>KUBAT, CHARLES</t>
  </si>
  <si>
    <t>US00E0196</t>
  </si>
  <si>
    <t>WAX TRAX RECORDS INC</t>
  </si>
  <si>
    <t>880882413712</t>
  </si>
  <si>
    <t>Sketches Of Brunswick East</t>
  </si>
  <si>
    <t>14.08.2020</t>
  </si>
  <si>
    <t>7352547</t>
  </si>
  <si>
    <t>Flying Microtonal Banana</t>
  </si>
  <si>
    <t>880882286927</t>
  </si>
  <si>
    <t>24.02.2017</t>
  </si>
  <si>
    <t>7357033</t>
  </si>
  <si>
    <t>Murder Of The Universe</t>
  </si>
  <si>
    <t>880882299323</t>
  </si>
  <si>
    <t>23.06.2017</t>
  </si>
  <si>
    <t>7357034</t>
  </si>
  <si>
    <t>880882299316</t>
  </si>
  <si>
    <t>US0059001</t>
  </si>
  <si>
    <t>WALRUS MUSIC, INC.</t>
  </si>
  <si>
    <t>US0063600</t>
  </si>
  <si>
    <t>SALZER'S MERCANTILE</t>
  </si>
  <si>
    <t>US0065590</t>
  </si>
  <si>
    <t>GUEST ROOM RECORDS, LLC</t>
  </si>
  <si>
    <t>US0066769</t>
  </si>
  <si>
    <t>HARVEST RECORDS INC</t>
  </si>
  <si>
    <t>7361239</t>
  </si>
  <si>
    <t>880882310028</t>
  </si>
  <si>
    <t>13.10.2017</t>
  </si>
  <si>
    <t>Polygondwanaland</t>
  </si>
  <si>
    <t>16.03.2018</t>
  </si>
  <si>
    <t>7364344</t>
  </si>
  <si>
    <t>880882321215</t>
  </si>
  <si>
    <t>US7FH00934</t>
  </si>
  <si>
    <t>The Sound of Vinyl</t>
  </si>
  <si>
    <t>7365023</t>
  </si>
  <si>
    <t>Gumboot Soup</t>
  </si>
  <si>
    <t>880882322724</t>
  </si>
  <si>
    <t>30.03.2018</t>
  </si>
  <si>
    <t>7365024</t>
  </si>
  <si>
    <t>880882322717</t>
  </si>
  <si>
    <t>US0010120</t>
  </si>
  <si>
    <t>B-SIDE RECORDS &amp; TAPES, INC.</t>
  </si>
  <si>
    <t>US0032222</t>
  </si>
  <si>
    <t>GLANCEY HOLDINGS LLC</t>
  </si>
  <si>
    <t>US0099966</t>
  </si>
  <si>
    <t>DAN MATHERSON</t>
  </si>
  <si>
    <t>7403171</t>
  </si>
  <si>
    <t>King Gizzard &amp; The Lizard Wizard/LP2</t>
  </si>
  <si>
    <t>880882404017</t>
  </si>
  <si>
    <t>Chunky Shrapnel</t>
  </si>
  <si>
    <t>22.05.2020</t>
  </si>
  <si>
    <t>880882406127</t>
  </si>
  <si>
    <t>880882406318</t>
  </si>
  <si>
    <t>Made In Timeland</t>
  </si>
  <si>
    <t>08.04.2022</t>
  </si>
  <si>
    <t>106</t>
  </si>
  <si>
    <t>vinyl single 12" 33 rpm</t>
  </si>
  <si>
    <t>Live In San Francisco '16</t>
  </si>
  <si>
    <t>880882431020</t>
  </si>
  <si>
    <t>04.12.2020</t>
  </si>
  <si>
    <t>880882437619</t>
  </si>
  <si>
    <t>7408119</t>
  </si>
  <si>
    <t>Nonagon Infinity</t>
  </si>
  <si>
    <t>880882413613</t>
  </si>
  <si>
    <t>06.08.2020</t>
  </si>
  <si>
    <t>880882471118</t>
  </si>
  <si>
    <t>02.12.2022</t>
  </si>
  <si>
    <t>880882548315</t>
  </si>
  <si>
    <t>28.07.2023</t>
  </si>
  <si>
    <t>880882568917</t>
  </si>
  <si>
    <t>18.08.2023</t>
  </si>
  <si>
    <t>37</t>
  </si>
  <si>
    <t>MC album</t>
  </si>
  <si>
    <t>880882582012</t>
  </si>
  <si>
    <t>17.11.2023</t>
  </si>
  <si>
    <t>880882604516</t>
  </si>
  <si>
    <t>Fishing For Fishies</t>
  </si>
  <si>
    <t>880882641917</t>
  </si>
  <si>
    <t>Lee Ann Womack</t>
  </si>
  <si>
    <t>7361343</t>
  </si>
  <si>
    <t>The Lonely, The Lonesome &amp; The Gone</t>
  </si>
  <si>
    <t>880882311117</t>
  </si>
  <si>
    <t>27.10.2017</t>
  </si>
  <si>
    <t>7361572</t>
  </si>
  <si>
    <t>880882311124</t>
  </si>
  <si>
    <t>Leo Kottke</t>
  </si>
  <si>
    <t>7408919</t>
  </si>
  <si>
    <t>Mike Gordon/LP2</t>
  </si>
  <si>
    <t>880882424619</t>
  </si>
  <si>
    <t>Noon</t>
  </si>
  <si>
    <t>Les Claypool's Duo De Twang</t>
  </si>
  <si>
    <t>880882456115</t>
  </si>
  <si>
    <t>Four Foot Shack</t>
  </si>
  <si>
    <t>Midlake</t>
  </si>
  <si>
    <t>880882444327</t>
  </si>
  <si>
    <t>For The Sake of Bethel Woods</t>
  </si>
  <si>
    <t>18.03.2022</t>
  </si>
  <si>
    <t>Monsters Of Folk</t>
  </si>
  <si>
    <t>Monsters of Folk</t>
  </si>
  <si>
    <t>My Morning Jacket</t>
  </si>
  <si>
    <t>880882448615</t>
  </si>
  <si>
    <t>It Still Moves</t>
  </si>
  <si>
    <t>25.06.2021</t>
  </si>
  <si>
    <t>Live 2015</t>
  </si>
  <si>
    <t>Z</t>
  </si>
  <si>
    <t>03.10.2025</t>
  </si>
  <si>
    <t>7406391</t>
  </si>
  <si>
    <t>My Morning Jacket/The Waterfall II/LP2</t>
  </si>
  <si>
    <t>880882415112</t>
  </si>
  <si>
    <t>The Waterfall II</t>
  </si>
  <si>
    <t>28.08.2020</t>
  </si>
  <si>
    <t>7406713</t>
  </si>
  <si>
    <t>880882418915</t>
  </si>
  <si>
    <t>880882460112</t>
  </si>
  <si>
    <t>880882652227</t>
  </si>
  <si>
    <t>is</t>
  </si>
  <si>
    <t>21.03.2025</t>
  </si>
  <si>
    <t>Nilüfer Yanya</t>
  </si>
  <si>
    <t>PAINLESS</t>
  </si>
  <si>
    <t>O.A.R.</t>
  </si>
  <si>
    <t>Old Crow Medicine Show</t>
  </si>
  <si>
    <t>Carry Me Back</t>
  </si>
  <si>
    <t>880882180720</t>
  </si>
  <si>
    <t>13.07.2012</t>
  </si>
  <si>
    <t>US0071001</t>
  </si>
  <si>
    <t>THE RHYTHM SECTION,INC.</t>
  </si>
  <si>
    <t>Pachyman</t>
  </si>
  <si>
    <t>880882620516</t>
  </si>
  <si>
    <t>In Dub</t>
  </si>
  <si>
    <t>Phish</t>
  </si>
  <si>
    <t>Primus</t>
  </si>
  <si>
    <t>Primus &amp; The Chocolate Factory With The Fungi Ensemble</t>
  </si>
  <si>
    <t>21.10.2014</t>
  </si>
  <si>
    <t>880882219123</t>
  </si>
  <si>
    <t>US00F3306</t>
  </si>
  <si>
    <t>RAREWAVES USA INC.</t>
  </si>
  <si>
    <t>220</t>
  </si>
  <si>
    <t>Combi-Pack</t>
  </si>
  <si>
    <t>880882228422</t>
  </si>
  <si>
    <t>20.11.2015</t>
  </si>
  <si>
    <t>108</t>
  </si>
  <si>
    <t>CD Album plus DVD Video</t>
  </si>
  <si>
    <t>880882175023</t>
  </si>
  <si>
    <t>Green Naugahyde</t>
  </si>
  <si>
    <t>09.09.2011</t>
  </si>
  <si>
    <t>US0020249</t>
  </si>
  <si>
    <t>ANDERSON II, JOHN B.</t>
  </si>
  <si>
    <t>US0050032</t>
  </si>
  <si>
    <t>J S MUSIC CORPORATION</t>
  </si>
  <si>
    <t>880882456214</t>
  </si>
  <si>
    <t>880882673314</t>
  </si>
  <si>
    <t>Little Lord Fentanyl b/w Duchess</t>
  </si>
  <si>
    <t>15.08.2025</t>
  </si>
  <si>
    <t>US0015138</t>
  </si>
  <si>
    <t>NEWBURY COMICS, INC.</t>
  </si>
  <si>
    <t>US0061602</t>
  </si>
  <si>
    <t>RAND &amp; KELLY FOSTER</t>
  </si>
  <si>
    <t>Rayland Baxter</t>
  </si>
  <si>
    <t>If I Were A Butterfly</t>
  </si>
  <si>
    <t>16.09.2022</t>
  </si>
  <si>
    <t>The Bees</t>
  </si>
  <si>
    <t>880882177218</t>
  </si>
  <si>
    <t>Every Step’s A Yes (LP)</t>
  </si>
  <si>
    <t>US0074992</t>
  </si>
  <si>
    <t>URP MUSIC DISTRIBUTORS, LLC</t>
  </si>
  <si>
    <t>The Claypool Lennon Delirium</t>
  </si>
  <si>
    <t>7354941</t>
  </si>
  <si>
    <t>Lime And Limpid Green</t>
  </si>
  <si>
    <t>880882291112</t>
  </si>
  <si>
    <t>04.08.2017</t>
  </si>
  <si>
    <t>880882463519</t>
  </si>
  <si>
    <t>South of Reality</t>
  </si>
  <si>
    <t>The Heavy Heavy</t>
  </si>
  <si>
    <t>880882668815</t>
  </si>
  <si>
    <t>Live</t>
  </si>
  <si>
    <t>US00D0906</t>
  </si>
  <si>
    <t>THIRTY-THREE AND A THIRD, LLC</t>
  </si>
  <si>
    <t>US00F2050</t>
  </si>
  <si>
    <t>THE ELECTRIC FETUS CO. INC.</t>
  </si>
  <si>
    <t>The Murlocs</t>
  </si>
  <si>
    <t>Rapscallion</t>
  </si>
  <si>
    <t>880882468415</t>
  </si>
  <si>
    <t>880882625016</t>
  </si>
  <si>
    <t>Live at The Teragram Ballroom</t>
  </si>
  <si>
    <t>07.06.2024</t>
  </si>
  <si>
    <t>Trey Anastasio</t>
  </si>
  <si>
    <t>7338788</t>
  </si>
  <si>
    <t>Trey Anastasio/LP1</t>
  </si>
  <si>
    <t>880882237912</t>
  </si>
  <si>
    <t>Paper Wheels</t>
  </si>
  <si>
    <t>30.10.2015</t>
  </si>
  <si>
    <t>18.10.2019</t>
  </si>
  <si>
    <t>Ween</t>
  </si>
  <si>
    <t>880882458614</t>
  </si>
  <si>
    <t>At The Cat's Cradle, 1992</t>
  </si>
  <si>
    <t>moe.</t>
  </si>
  <si>
    <t>7410938</t>
  </si>
  <si>
    <t>moe./LP1</t>
  </si>
  <si>
    <t>880882434113</t>
  </si>
  <si>
    <t>This Is Not, We Are</t>
  </si>
  <si>
    <t>US-BR0</t>
  </si>
  <si>
    <t>7316020</t>
  </si>
  <si>
    <t>880882176624</t>
  </si>
  <si>
    <t>The Wanderer</t>
  </si>
  <si>
    <t>07.10.2011</t>
  </si>
  <si>
    <t>880882177027</t>
  </si>
  <si>
    <t>34Th &amp; 8Th</t>
  </si>
  <si>
    <t>US-EXD</t>
  </si>
  <si>
    <t>7316356</t>
  </si>
  <si>
    <t>880882166823</t>
  </si>
  <si>
    <t>3 Rounds &amp; A Sound</t>
  </si>
  <si>
    <t>29.05.2009</t>
  </si>
  <si>
    <t>880882175528</t>
  </si>
  <si>
    <t>WE ARE THE TIDE</t>
  </si>
  <si>
    <t>US-JMP</t>
  </si>
  <si>
    <t>7316434</t>
  </si>
  <si>
    <t>8500148591832</t>
  </si>
  <si>
    <t>Joy</t>
  </si>
  <si>
    <t>US0078989</t>
  </si>
  <si>
    <t>PLAID ROOM RECORDS LLC</t>
  </si>
  <si>
    <t>US-RR0</t>
  </si>
  <si>
    <t>Jerry Garcia</t>
  </si>
  <si>
    <t>7316275</t>
  </si>
  <si>
    <t>Various Artists/Recent R2 Ingestion Proj</t>
  </si>
  <si>
    <t>Bare Bones</t>
  </si>
  <si>
    <t>Bare Bones: Volume I - Master Takes</t>
  </si>
  <si>
    <t>7361402</t>
  </si>
  <si>
    <t>Various Artists/Various Round Portal Rel</t>
  </si>
  <si>
    <t>880882531416</t>
  </si>
  <si>
    <t>Garcia</t>
  </si>
  <si>
    <t>7406461</t>
  </si>
  <si>
    <t>Jerry Garcia/LP1</t>
  </si>
  <si>
    <t>Jerry Garcia Band</t>
  </si>
  <si>
    <t>Electric On The Eel</t>
  </si>
  <si>
    <t>880882347529</t>
  </si>
  <si>
    <t>7402171</t>
  </si>
  <si>
    <t>Jerry Garcia Band/LP1</t>
  </si>
  <si>
    <t>880882663520</t>
  </si>
  <si>
    <t>Live at The Warfield</t>
  </si>
  <si>
    <t>US0091806</t>
  </si>
  <si>
    <t>RECORD TOWN, INC.</t>
  </si>
  <si>
    <t>#</t>
  </si>
  <si>
    <t>880882663711</t>
  </si>
  <si>
    <t>Live at The Warfield: February 28, 1991</t>
  </si>
  <si>
    <t>US0078969</t>
  </si>
  <si>
    <t>OMEGA MUSIC, LLC</t>
  </si>
  <si>
    <t>880882668310</t>
  </si>
  <si>
    <t>Live at The Warfield: March 1, 1991</t>
  </si>
  <si>
    <t>US0065394</t>
  </si>
  <si>
    <t>AMOEBA MUSIC, INC.</t>
  </si>
  <si>
    <t>US00E0005</t>
  </si>
  <si>
    <t>JELK ENTERPRISES LLC</t>
  </si>
  <si>
    <t>880882668419</t>
  </si>
  <si>
    <t>Live at The Warfield: March 2, 1991</t>
  </si>
  <si>
    <t>05.12.2025</t>
  </si>
  <si>
    <t>US0010555</t>
  </si>
  <si>
    <t>EUCLID RECORDS, LLC</t>
  </si>
  <si>
    <t>US0011118</t>
  </si>
  <si>
    <t>RECKLESS CHICAGO LLC</t>
  </si>
  <si>
    <t>US0013978</t>
  </si>
  <si>
    <t>HOLT ENTERPRISES, INC.</t>
  </si>
  <si>
    <t>US0015200</t>
  </si>
  <si>
    <t>JOE'S ALBUMS</t>
  </si>
  <si>
    <t>US0015235</t>
  </si>
  <si>
    <t>BULL MOOSE MUSIC</t>
  </si>
  <si>
    <t>US0021219</t>
  </si>
  <si>
    <t>PRINCETON RECORD EXCHANGE, INC.</t>
  </si>
  <si>
    <t>US0022323</t>
  </si>
  <si>
    <t>MILLS RECORD COMPANY, LLC.</t>
  </si>
  <si>
    <t>US0024442</t>
  </si>
  <si>
    <t>A.K.J. RECORD SALES LTD.</t>
  </si>
  <si>
    <t>US0030305</t>
  </si>
  <si>
    <t>VINTAGE VINYL, INC.</t>
  </si>
  <si>
    <t>US003308F</t>
  </si>
  <si>
    <t>HEAR AGAIN MUSIC &amp; MOVIES</t>
  </si>
  <si>
    <t>US003310F</t>
  </si>
  <si>
    <t>MOJO BOOKS &amp; MUSIC, INC</t>
  </si>
  <si>
    <t>US0034334</t>
  </si>
  <si>
    <t>AFK BOOKS LLC</t>
  </si>
  <si>
    <t>US0035103</t>
  </si>
  <si>
    <t>DARKSIDE RECORDS &amp; GALLERY</t>
  </si>
  <si>
    <t>US0042324</t>
  </si>
  <si>
    <t>DADDYKOOL.COM LLC</t>
  </si>
  <si>
    <t>US0042399</t>
  </si>
  <si>
    <t>HALF A MAN, INC.</t>
  </si>
  <si>
    <t>US0045444</t>
  </si>
  <si>
    <t>CACTUS MUSIC LLC</t>
  </si>
  <si>
    <t>US0051000</t>
  </si>
  <si>
    <t>SHAKE IT INC.</t>
  </si>
  <si>
    <t>US0061518</t>
  </si>
  <si>
    <t>FREAKBEAT RECORDS</t>
  </si>
  <si>
    <t>US0061652</t>
  </si>
  <si>
    <t>CD TRADER DBA DAVID MAPLES INC.</t>
  </si>
  <si>
    <t>US0062735</t>
  </si>
  <si>
    <t>HOLLYWOOD AMOEBA, INC.</t>
  </si>
  <si>
    <t>US0065395</t>
  </si>
  <si>
    <t>HAIGHT STREET AMOEBA, INC.</t>
  </si>
  <si>
    <t>US0065592</t>
  </si>
  <si>
    <t>STEVENSON, STEVE</t>
  </si>
  <si>
    <t>US0071085</t>
  </si>
  <si>
    <t>LOVE GARDEN SOUNDS, INC.</t>
  </si>
  <si>
    <t>US0075145</t>
  </si>
  <si>
    <t>KINGFISH HOLDINGS, LLC</t>
  </si>
  <si>
    <t>US0077234</t>
  </si>
  <si>
    <t>ACOUSTIC SOUNDS, INC.</t>
  </si>
  <si>
    <t>US0077327</t>
  </si>
  <si>
    <t>SHUGA RECORDS INC.</t>
  </si>
  <si>
    <t>US0081507</t>
  </si>
  <si>
    <t>LUNA RECORD SHOP</t>
  </si>
  <si>
    <t>US0097864</t>
  </si>
  <si>
    <t>APPLAUSE MUSIC, INC.</t>
  </si>
  <si>
    <t>US00D0181</t>
  </si>
  <si>
    <t>MILLENNIUM ENTERPRISES, INC.</t>
  </si>
  <si>
    <t>US00D0230</t>
  </si>
  <si>
    <t>LOST HIGHWAY, INC.</t>
  </si>
  <si>
    <t>US00D0621</t>
  </si>
  <si>
    <t>SONIC BOOM RECORDS INC.</t>
  </si>
  <si>
    <t>US00D5236</t>
  </si>
  <si>
    <t>DAVID R. ECKSTROM</t>
  </si>
  <si>
    <t>US00E0078</t>
  </si>
  <si>
    <t>GRATEFUL RECORDS, INC.</t>
  </si>
  <si>
    <t>US00E0079</t>
  </si>
  <si>
    <t>BANANA BELT,L.C.</t>
  </si>
  <si>
    <t>US00E0238</t>
  </si>
  <si>
    <t>RECORP, INC</t>
  </si>
  <si>
    <t>US00E6450</t>
  </si>
  <si>
    <t>SOUND GARDEN, INC.</t>
  </si>
  <si>
    <t>GarciaLive Volume 21: February 13th, 1976 Keystone Berkeley</t>
  </si>
  <si>
    <t>Blind Pilot/And Then Like Lions/LP2</t>
  </si>
  <si>
    <t>And Then Like Lions</t>
  </si>
  <si>
    <t>880882261924</t>
  </si>
  <si>
    <t>880882353421</t>
  </si>
  <si>
    <t>880882463816</t>
  </si>
  <si>
    <t>The Belle Brigade</t>
  </si>
  <si>
    <t>Just Because</t>
  </si>
  <si>
    <t>PERIOD</t>
  </si>
  <si>
    <t>PAYMENT DUE</t>
  </si>
  <si>
    <t>ATO</t>
  </si>
  <si>
    <t>ASL# US3E070174</t>
  </si>
  <si>
    <t>Reserve</t>
  </si>
  <si>
    <t>Balance</t>
  </si>
  <si>
    <t>Release</t>
  </si>
  <si>
    <t>AUG 2025</t>
  </si>
  <si>
    <t>SEP 2025</t>
  </si>
  <si>
    <t>OCT 2025</t>
  </si>
  <si>
    <t>NOV 2025</t>
  </si>
  <si>
    <t>NOV 2025 amped</t>
  </si>
  <si>
    <t>DEC 2025</t>
  </si>
  <si>
    <t>DEC 2025 amped</t>
  </si>
  <si>
    <t>release of reserves</t>
  </si>
  <si>
    <t>reserves held</t>
  </si>
  <si>
    <t>Cost Detail</t>
  </si>
  <si>
    <t>Cost Detail Description</t>
  </si>
  <si>
    <t>Document No. (REF.)</t>
  </si>
  <si>
    <t>Other Handling Fees</t>
  </si>
  <si>
    <t>Document No. (REF.)|Value Fields</t>
  </si>
  <si>
    <t>Distribution Charges - Third</t>
  </si>
  <si>
    <t>507</t>
  </si>
  <si>
    <t>PDH - Comps Ship/Storage D2C</t>
  </si>
  <si>
    <t>DCC</t>
  </si>
  <si>
    <t>99050030</t>
  </si>
  <si>
    <t>99009045</t>
  </si>
  <si>
    <t>73</t>
  </si>
  <si>
    <t>P-B2B - No distribution cost</t>
  </si>
  <si>
    <t>117</t>
  </si>
  <si>
    <t>PD-H/S Invent Transf Charge to Label</t>
  </si>
  <si>
    <t>880882356521</t>
  </si>
  <si>
    <t>-</t>
  </si>
  <si>
    <t>99009054</t>
  </si>
  <si>
    <t>Column Labels</t>
  </si>
  <si>
    <t>51</t>
  </si>
  <si>
    <t>99046009</t>
  </si>
  <si>
    <t>99046010</t>
  </si>
  <si>
    <t>99009053</t>
  </si>
  <si>
    <t>99382008</t>
  </si>
  <si>
    <t>99009047</t>
  </si>
  <si>
    <t>880882471910</t>
  </si>
  <si>
    <t>880882188528</t>
  </si>
  <si>
    <t>99037031</t>
  </si>
  <si>
    <t>PD - Distrib Cost - Refurbishment</t>
  </si>
  <si>
    <t>Label G/L</t>
  </si>
  <si>
    <t>D2C G/L</t>
  </si>
  <si>
    <t>Store / Artist</t>
  </si>
  <si>
    <t>Total Revenue</t>
  </si>
  <si>
    <t>Segment Check</t>
  </si>
  <si>
    <t>Label Check</t>
  </si>
  <si>
    <t>Profit Center</t>
  </si>
  <si>
    <t>Superlabel</t>
  </si>
  <si>
    <t>Label Artist Code</t>
  </si>
  <si>
    <t>Label Rep Owner</t>
  </si>
  <si>
    <t>PRODUCT LIFE CYCLE</t>
  </si>
  <si>
    <t>DATASOURCE</t>
  </si>
  <si>
    <t>Item Text for Customer</t>
  </si>
  <si>
    <t>GL Ref Key 2</t>
  </si>
  <si>
    <t>GL Ref Key 1</t>
  </si>
  <si>
    <t>GL Ref Key 3</t>
  </si>
  <si>
    <t>EXPLOITATION</t>
  </si>
  <si>
    <t>PRODUCT TYPE</t>
  </si>
  <si>
    <t>Exp Hierarchy Check</t>
  </si>
  <si>
    <t>PT Hierarchy Check</t>
  </si>
  <si>
    <t>Exp/PT Check</t>
  </si>
  <si>
    <t>Rep Owner</t>
  </si>
  <si>
    <t>Vlook up</t>
  </si>
  <si>
    <t>Round off Amt</t>
  </si>
  <si>
    <t>Sr No</t>
  </si>
  <si>
    <t>JE #</t>
  </si>
  <si>
    <t>Line Items</t>
  </si>
  <si>
    <t>Length</t>
  </si>
  <si>
    <t>Virgin Music</t>
  </si>
  <si>
    <t>USYB100001</t>
  </si>
  <si>
    <t xml:space="preserve">VIRGIN </t>
  </si>
  <si>
    <t>DCCOMPSHP1225</t>
  </si>
  <si>
    <t>Virgin Music  Storage Fees - October 2025</t>
  </si>
  <si>
    <t>INVMKTG47431</t>
  </si>
  <si>
    <t>Physical</t>
  </si>
  <si>
    <t>Virgin Music Direct</t>
  </si>
  <si>
    <t>VIRGINMUSI</t>
  </si>
  <si>
    <t>Virgin Music Direct  Storage Fees - September 2025</t>
  </si>
  <si>
    <t>INVMKTG47690</t>
  </si>
  <si>
    <t>King Gizzard  Storage Fees - October 2025</t>
  </si>
  <si>
    <t>FH01096</t>
  </si>
  <si>
    <t>INVMKTG47039</t>
  </si>
  <si>
    <t>Little Big Town Mr Sun</t>
  </si>
  <si>
    <t>US7FH03292</t>
  </si>
  <si>
    <t>FH03292</t>
  </si>
  <si>
    <t>p(doom) Records Comp Shipment - October 2025</t>
  </si>
  <si>
    <t>INVMKTG47050</t>
  </si>
  <si>
    <t>P(Doom) Records Comp Shipment - October 2025</t>
  </si>
  <si>
    <t>DCCOMPSHP1125</t>
  </si>
  <si>
    <t>uDiscover Free Shipping Promo - September 2025
  Start Date: 3/16/2020
  Excludes Box Sets &amp; Wall Art</t>
  </si>
  <si>
    <t>FH00622</t>
  </si>
  <si>
    <t>INVMKTG46297</t>
  </si>
  <si>
    <t>Udiscover Free Shipping Promo - September 2025
  Start Date: 3/16/2020
  Excludes Box Sets &amp; Wall Art</t>
  </si>
  <si>
    <t>Obsolescence</t>
  </si>
  <si>
    <t>Manufacturing Charges</t>
  </si>
  <si>
    <t>484</t>
  </si>
  <si>
    <t>P-B2C - eCommerce other</t>
  </si>
  <si>
    <t>481</t>
  </si>
  <si>
    <t>PM - Manufacturing Income D2C</t>
  </si>
  <si>
    <t>UME</t>
  </si>
  <si>
    <t>99335162</t>
  </si>
  <si>
    <t>Sum of Manufacturing Overall Result</t>
  </si>
  <si>
    <t>Sum of Obsolescence Overall Result</t>
  </si>
  <si>
    <t>99091492</t>
  </si>
  <si>
    <t>99335161</t>
  </si>
  <si>
    <t>Digital Sales</t>
  </si>
  <si>
    <t>ISRC</t>
  </si>
  <si>
    <t>ISRC Description</t>
  </si>
  <si>
    <t>Release Date</t>
  </si>
  <si>
    <t>Net Sales</t>
  </si>
  <si>
    <t>Net Units</t>
  </si>
  <si>
    <t>D-B2B - Product Regular</t>
  </si>
  <si>
    <t>D-B2B- SoundExchange Webcasting</t>
  </si>
  <si>
    <t>Audio Track Stream Webcast</t>
  </si>
  <si>
    <t>SXC</t>
  </si>
  <si>
    <t>Audio Track Stream Webcast non-royalty</t>
  </si>
  <si>
    <t>All Other Licensees</t>
  </si>
  <si>
    <t>880882472252</t>
  </si>
  <si>
    <t>USATO2100166</t>
  </si>
  <si>
    <t>Compound Fracture</t>
  </si>
  <si>
    <t>880882472351</t>
  </si>
  <si>
    <t>USATO2100172</t>
  </si>
  <si>
    <t>The Way That He Sings</t>
  </si>
  <si>
    <t>Bassnectar</t>
  </si>
  <si>
    <t>880882373818</t>
  </si>
  <si>
    <t>Reflective</t>
  </si>
  <si>
    <t>USATO1900115</t>
  </si>
  <si>
    <t>Undercover</t>
  </si>
  <si>
    <t>880882622756</t>
  </si>
  <si>
    <t>USATO2400016</t>
  </si>
  <si>
    <t>Disappeared</t>
  </si>
  <si>
    <t>880882650551</t>
  </si>
  <si>
    <t>880882650759</t>
  </si>
  <si>
    <t>USAD42400013</t>
  </si>
  <si>
    <t>Walkin' Boss</t>
  </si>
  <si>
    <t>880882624859</t>
  </si>
  <si>
    <t>USATO2400040</t>
  </si>
  <si>
    <t>After Midnight</t>
  </si>
  <si>
    <t>Digital Sales Detail</t>
  </si>
  <si>
    <t>1064</t>
  </si>
  <si>
    <t>416</t>
  </si>
  <si>
    <t>Datasource</t>
  </si>
  <si>
    <t>Artist Royalties - Digital</t>
  </si>
  <si>
    <t>Datasource|Value Fields</t>
  </si>
  <si>
    <t>Third Party Royalties on Local Income</t>
  </si>
  <si>
    <t>880882645052</t>
  </si>
  <si>
    <t>USATO2400360</t>
  </si>
  <si>
    <t>Kinky Hypocrite</t>
  </si>
  <si>
    <t>424</t>
  </si>
  <si>
    <t>D-B2B - Direct Pass Through</t>
  </si>
  <si>
    <t>SXS</t>
  </si>
  <si>
    <t>SXS121725001</t>
  </si>
  <si>
    <t>USA2Z1901004</t>
  </si>
  <si>
    <t>Taserak</t>
  </si>
  <si>
    <t>Value Fields</t>
  </si>
  <si>
    <t>Pandora Income</t>
  </si>
  <si>
    <t>Pandora Expense</t>
  </si>
  <si>
    <t xml:space="preserve">Pandora Expense % </t>
  </si>
  <si>
    <t>Domestic Licensing Income</t>
  </si>
  <si>
    <t>Domestic Licensing Expense</t>
  </si>
  <si>
    <t>LBA - Sound Exchange - Royalty Bearing</t>
  </si>
  <si>
    <t>3035</t>
  </si>
  <si>
    <t>Business Establishment Services</t>
  </si>
  <si>
    <t>SXC000000415170</t>
  </si>
  <si>
    <t>Sum of Domestic Licensing Income</t>
  </si>
  <si>
    <t>Sum of Domestic Licensing Expense</t>
  </si>
  <si>
    <t>3039</t>
  </si>
  <si>
    <t>SDARS Ephemeral</t>
  </si>
  <si>
    <t>76</t>
  </si>
  <si>
    <t>LBA - Sound Exchange - Non Royalty Beari</t>
  </si>
  <si>
    <t>3037</t>
  </si>
  <si>
    <t>Satellite Radio</t>
  </si>
  <si>
    <t>3038</t>
  </si>
  <si>
    <t>CABSAT Ephemeral</t>
  </si>
  <si>
    <t>3036</t>
  </si>
  <si>
    <t>Cable Radio &amp; Subscription Services</t>
  </si>
  <si>
    <t>USAD42400038</t>
  </si>
  <si>
    <t>Dawg's Walz</t>
  </si>
  <si>
    <t>USAD42400042</t>
  </si>
  <si>
    <t>Arabia</t>
  </si>
  <si>
    <t>USAD42400014</t>
  </si>
  <si>
    <t>Dreadful Wind and Rain</t>
  </si>
  <si>
    <t>USAD42400021</t>
  </si>
  <si>
    <t>Freight Train</t>
  </si>
  <si>
    <t>880882650858</t>
  </si>
  <si>
    <t>USAD42400026</t>
  </si>
  <si>
    <t>The Miller's Will</t>
  </si>
  <si>
    <t>USAD42400030</t>
  </si>
  <si>
    <t>Whiskey In The Jar</t>
  </si>
  <si>
    <t>WBS Element</t>
  </si>
  <si>
    <t>WBS Element Description</t>
  </si>
  <si>
    <t>Product Life Cycle</t>
  </si>
  <si>
    <t>Product Life Cycle Description</t>
  </si>
  <si>
    <t>Marketing</t>
  </si>
  <si>
    <t>Atlas Label Project</t>
  </si>
  <si>
    <t>U-M007216973-SL-XC-NR</t>
  </si>
  <si>
    <t>Generic Co-op-NR</t>
  </si>
  <si>
    <t>7216973</t>
  </si>
  <si>
    <t>Atlas Label Project/Round Records (RR0)</t>
  </si>
  <si>
    <t>Advertising - Co-op</t>
  </si>
  <si>
    <t>1021</t>
  </si>
  <si>
    <t>Digital Online Other</t>
  </si>
  <si>
    <t>WBS</t>
  </si>
  <si>
    <t>WBS_SETTLEMENT</t>
  </si>
  <si>
    <t>1</t>
  </si>
  <si>
    <t>Frontline</t>
  </si>
  <si>
    <t>6834402</t>
  </si>
  <si>
    <t>Sum of Marketing</t>
  </si>
  <si>
    <t>G/L Amount</t>
  </si>
  <si>
    <t>Ship Quantity</t>
  </si>
  <si>
    <t>Cost of Sales Qty</t>
  </si>
  <si>
    <t>Cost of Returns Qty</t>
  </si>
  <si>
    <t>Cost of Sales Amount</t>
  </si>
  <si>
    <t>Cost of Return Amount</t>
  </si>
  <si>
    <t>Net Fee DFE Amount</t>
  </si>
  <si>
    <t>Net Fee DFD Amount</t>
  </si>
  <si>
    <t>Net Fee Handling Amount</t>
  </si>
  <si>
    <t>Net Fee Line Charge Amount</t>
  </si>
  <si>
    <t>FGD Product Qty</t>
  </si>
  <si>
    <t>FGD Product Amount</t>
  </si>
  <si>
    <t>FGD Scrap Qty</t>
  </si>
  <si>
    <t>FGD Scrap Amount</t>
  </si>
  <si>
    <t>FGD Ret Scrap Qty</t>
  </si>
  <si>
    <t>FGD Ret Scrap Amount</t>
  </si>
  <si>
    <t>FGD Adj 1 Qty</t>
  </si>
  <si>
    <t>FGD Adj 1 Amount</t>
  </si>
  <si>
    <t>FGD Adj 2 Qty</t>
  </si>
  <si>
    <t>FGD Adj 2 Amount</t>
  </si>
  <si>
    <t>FGD Transfer Qty</t>
  </si>
  <si>
    <t>FGD Transfer Amount</t>
  </si>
  <si>
    <t>Sales Qty</t>
  </si>
  <si>
    <t>Sales Amount</t>
  </si>
  <si>
    <t>Return Qty</t>
  </si>
  <si>
    <t>Return Amount</t>
  </si>
  <si>
    <t>Transaction Type</t>
  </si>
  <si>
    <t>Deal Type</t>
  </si>
  <si>
    <t>Text</t>
  </si>
  <si>
    <t>G/L Account No.</t>
  </si>
  <si>
    <t>Company Code</t>
  </si>
  <si>
    <t>CMC Flag</t>
  </si>
  <si>
    <t>Cost Type</t>
  </si>
  <si>
    <t>Material Number</t>
  </si>
  <si>
    <t>Units Per Set</t>
  </si>
  <si>
    <t>PO Number</t>
  </si>
  <si>
    <t>MR Reporting Co.</t>
  </si>
  <si>
    <t>MR Reporting Unit</t>
  </si>
  <si>
    <t>Operating Co.</t>
  </si>
  <si>
    <t>Operating Unit</t>
  </si>
  <si>
    <t>Super Label</t>
  </si>
  <si>
    <t>Music Line</t>
  </si>
  <si>
    <t>Sales Type</t>
  </si>
  <si>
    <t>Fee Type</t>
  </si>
  <si>
    <t>Configuration</t>
  </si>
  <si>
    <t>Data Source</t>
  </si>
  <si>
    <t>Fiscal Year</t>
  </si>
  <si>
    <t>Posting period</t>
  </si>
  <si>
    <t>Posting Month</t>
  </si>
  <si>
    <t>Invoice No.</t>
  </si>
  <si>
    <t>Posting Date</t>
  </si>
  <si>
    <t>Customer Number</t>
  </si>
  <si>
    <t>Sales Document</t>
  </si>
  <si>
    <t>Cust PO</t>
  </si>
  <si>
    <t>Supplier No.</t>
  </si>
  <si>
    <t>Document Date</t>
  </si>
  <si>
    <t>$</t>
  </si>
  <si>
    <t>EA</t>
  </si>
  <si>
    <t>COOP</t>
  </si>
  <si>
    <t>CO-OP POINT OF SALES</t>
  </si>
  <si>
    <t>DD</t>
  </si>
  <si>
    <t>DISTRIBUTED DEAL</t>
  </si>
  <si>
    <t>00880882668310\RR0\DD\LP\0020031755\CAR\0AR\11\</t>
  </si>
  <si>
    <t>663500</t>
  </si>
  <si>
    <t>Advertising Co-op - Point of Sale</t>
  </si>
  <si>
    <t>US1A</t>
  </si>
  <si>
    <t>UMG Recordings, Inc.</t>
  </si>
  <si>
    <t>US1A100248</t>
  </si>
  <si>
    <t>Inventory_Virgin Music Agency Deals</t>
  </si>
  <si>
    <t>00880882668310</t>
  </si>
  <si>
    <t>1000179893</t>
  </si>
  <si>
    <t>JERRY GARCIA_LIVE AT WARFIELD (3/01/91)</t>
  </si>
  <si>
    <t>4</t>
  </si>
  <si>
    <t>CAR</t>
  </si>
  <si>
    <t>CAROLINE</t>
  </si>
  <si>
    <t>0AR</t>
  </si>
  <si>
    <t>C2</t>
  </si>
  <si>
    <t>0A</t>
  </si>
  <si>
    <t>RR0</t>
  </si>
  <si>
    <t>ROUND RECORDS</t>
  </si>
  <si>
    <t>9000</t>
  </si>
  <si>
    <t>Commercial Sales</t>
  </si>
  <si>
    <t>COP</t>
  </si>
  <si>
    <t>LP</t>
  </si>
  <si>
    <t>US001</t>
  </si>
  <si>
    <t>2025</t>
  </si>
  <si>
    <t>12</t>
  </si>
  <si>
    <t>US1A/2025/12</t>
  </si>
  <si>
    <t>0020031755</t>
  </si>
  <si>
    <t>11/26/2025</t>
  </si>
  <si>
    <t>50000357</t>
  </si>
  <si>
    <t>AMH1126</t>
  </si>
  <si>
    <t>Not assigned</t>
  </si>
  <si>
    <t>Cons Acct #</t>
  </si>
  <si>
    <t>Cons Acct Name</t>
  </si>
  <si>
    <t>Invoice #</t>
  </si>
  <si>
    <t>Inv Date</t>
  </si>
  <si>
    <t>Due Date</t>
  </si>
  <si>
    <t>Kiosk PO Conf</t>
  </si>
  <si>
    <t>Retail PO</t>
  </si>
  <si>
    <t>Load Date</t>
  </si>
  <si>
    <t>R/A #</t>
  </si>
  <si>
    <t>Ordering ID</t>
  </si>
  <si>
    <t>UPC Charater Count</t>
  </si>
  <si>
    <t>Flex</t>
  </si>
  <si>
    <t>Product ID</t>
  </si>
  <si>
    <t>WMS ID</t>
  </si>
  <si>
    <t>Cat Code</t>
  </si>
  <si>
    <t>Cat Desc</t>
  </si>
  <si>
    <t>Product Desc</t>
  </si>
  <si>
    <t>Ship Qty</t>
  </si>
  <si>
    <t>Unit Amt</t>
  </si>
  <si>
    <t>Ext Amt</t>
  </si>
  <si>
    <t>Artist Code</t>
  </si>
  <si>
    <t>Artist Name</t>
  </si>
  <si>
    <t>UPC2</t>
  </si>
  <si>
    <t>label</t>
  </si>
  <si>
    <t>PC</t>
  </si>
  <si>
    <t> 038335</t>
  </si>
  <si>
    <t>UMG SOUND OF VINYL / CON</t>
  </si>
  <si>
    <t>PLS90012310</t>
  </si>
  <si>
    <t> 112792677</t>
  </si>
  <si>
    <t> SOV416343</t>
  </si>
  <si>
    <t>RRQO825314.1</t>
  </si>
  <si>
    <t> 43078172</t>
  </si>
  <si>
    <t>VINYL LP</t>
  </si>
  <si>
    <t>GARCIA,JERRY / GARCIA (50TH)</t>
  </si>
  <si>
    <t>20000174970</t>
  </si>
  <si>
    <t>US07EDUM</t>
  </si>
  <si>
    <t>PLS90032420</t>
  </si>
  <si>
    <t> 112801372</t>
  </si>
  <si>
    <t> SOV416423</t>
  </si>
  <si>
    <t>ATRD241511.1</t>
  </si>
  <si>
    <t> 40614649</t>
  </si>
  <si>
    <t>MY MORNING JACKET / WATERFALL</t>
  </si>
  <si>
    <t>40002075033</t>
  </si>
  <si>
    <t>PLS90505972</t>
  </si>
  <si>
    <t> 112987778</t>
  </si>
  <si>
    <t> SOV419751</t>
  </si>
  <si>
    <t>PLS90451245</t>
  </si>
  <si>
    <t> 112967218</t>
  </si>
  <si>
    <t> SOV418996</t>
  </si>
  <si>
    <t>PLS91015662</t>
  </si>
  <si>
    <t> 113163915</t>
  </si>
  <si>
    <t> SOV422656</t>
  </si>
  <si>
    <t>PLS91015507</t>
  </si>
  <si>
    <t> 113163921</t>
  </si>
  <si>
    <t> SOV422648</t>
  </si>
  <si>
    <t>ATRD232121.1</t>
  </si>
  <si>
    <t> 35662662</t>
  </si>
  <si>
    <t>KING GIZZARD / POLYGONDWANALAN</t>
  </si>
  <si>
    <t>31614397999</t>
  </si>
  <si>
    <t>PLS90709453</t>
  </si>
  <si>
    <t> 113062496</t>
  </si>
  <si>
    <t> SOV421298</t>
  </si>
  <si>
    <t>PLS91132157</t>
  </si>
  <si>
    <t> 113202963</t>
  </si>
  <si>
    <t> SOV423889</t>
  </si>
  <si>
    <t>PLS91150964</t>
  </si>
  <si>
    <t> 113210338</t>
  </si>
  <si>
    <t> SOV423982</t>
  </si>
  <si>
    <t>ATRD824136.1</t>
  </si>
  <si>
    <t> 40732176</t>
  </si>
  <si>
    <t>KING GIZZARD / NONAGON</t>
  </si>
  <si>
    <t>PLS91125573</t>
  </si>
  <si>
    <t> 113200825</t>
  </si>
  <si>
    <t> SOV423825</t>
  </si>
  <si>
    <t>PLS91096290</t>
  </si>
  <si>
    <t> 113191996</t>
  </si>
  <si>
    <t> SOV423612</t>
  </si>
  <si>
    <t>PLS91047006</t>
  </si>
  <si>
    <t> 113173927</t>
  </si>
  <si>
    <t> SOV423204</t>
  </si>
  <si>
    <t>ATRD824601.1</t>
  </si>
  <si>
    <t> 41921227</t>
  </si>
  <si>
    <t>MY MORNING JACKET / MY MORNING</t>
  </si>
  <si>
    <t>SOVU168329.1</t>
  </si>
  <si>
    <t> 45033858</t>
  </si>
  <si>
    <t>MY MORNING JACKET / IS</t>
  </si>
  <si>
    <t>GL Account Number</t>
  </si>
  <si>
    <t>TRACS Company Code</t>
  </si>
  <si>
    <t>Price Level For Parameters Table</t>
  </si>
  <si>
    <t>MR Reporting Company</t>
  </si>
  <si>
    <t>MR Operating Company</t>
  </si>
  <si>
    <t>MR Operating Unit</t>
  </si>
  <si>
    <t>Product Number</t>
  </si>
  <si>
    <t>SR Accounting Period</t>
  </si>
  <si>
    <t>Process Date mmddyyyy</t>
  </si>
  <si>
    <t>Invoice Date yyyymmdd</t>
  </si>
  <si>
    <t>Post Date yyyymmdd</t>
  </si>
  <si>
    <t>Invoice Number</t>
  </si>
  <si>
    <t>Customer PO</t>
  </si>
  <si>
    <t>Order Number</t>
  </si>
  <si>
    <t>Artist Description</t>
  </si>
  <si>
    <t>Product Title</t>
  </si>
  <si>
    <t>Repertoire Owner</t>
  </si>
  <si>
    <t>R2 Project Code</t>
  </si>
  <si>
    <t>Commercial Model</t>
  </si>
  <si>
    <t>Child Number</t>
  </si>
  <si>
    <t>Country of Sale</t>
  </si>
  <si>
    <t>Fiscal Year/Period</t>
  </si>
  <si>
    <t>POC Source File Reference</t>
  </si>
  <si>
    <t>POC_Load Date Time</t>
  </si>
  <si>
    <t>POC Batch Name</t>
  </si>
  <si>
    <t>POC Support Source Name</t>
  </si>
  <si>
    <t>File Name</t>
  </si>
  <si>
    <t>GL_Amount</t>
  </si>
  <si>
    <t>Shipment Quantity</t>
  </si>
  <si>
    <t>Cost of Sales Units</t>
  </si>
  <si>
    <t>Cost of Returns Units</t>
  </si>
  <si>
    <t>Cost of Sales Values</t>
  </si>
  <si>
    <t>Cost of Returns Values</t>
  </si>
  <si>
    <t>Net Fee DFE</t>
  </si>
  <si>
    <t>Sales Units</t>
  </si>
  <si>
    <t>Sales Dollars</t>
  </si>
  <si>
    <t>Return Units</t>
  </si>
  <si>
    <t>Return Dollars</t>
  </si>
  <si>
    <t>Column1</t>
  </si>
  <si>
    <t>HFB2A</t>
  </si>
  <si>
    <t>0000686000</t>
  </si>
  <si>
    <t>00880882668419</t>
  </si>
  <si>
    <t>91</t>
  </si>
  <si>
    <t>HB2</t>
  </si>
  <si>
    <t>1000179894</t>
  </si>
  <si>
    <t>202512</t>
  </si>
  <si>
    <t>11.12.2025</t>
  </si>
  <si>
    <t>0091142032</t>
  </si>
  <si>
    <t>636510</t>
  </si>
  <si>
    <t>10973819</t>
  </si>
  <si>
    <t>JERRY GARCIA_LIVE AT WARFIELD (3/02/91)</t>
  </si>
  <si>
    <t>0019</t>
  </si>
  <si>
    <t>32110004626</t>
  </si>
  <si>
    <t>003</t>
  </si>
  <si>
    <t>0007402171</t>
  </si>
  <si>
    <t>000066</t>
  </si>
  <si>
    <t>000003</t>
  </si>
  <si>
    <t>gs://umg-datalake-marketing-partner/jvma.v1_0/sr/report_date=20251213/JVM10.CAR_US001.001.20251213.025728085.TXT</t>
  </si>
  <si>
    <t>SR2025-12-13</t>
  </si>
  <si>
    <t>USSR CAROLINE</t>
  </si>
  <si>
    <t>US07EDUM_US3E070174_012.2025-012.2025_USJV01_POC_Support</t>
  </si>
  <si>
    <t>HFB2B</t>
  </si>
  <si>
    <t>00880882188528</t>
  </si>
  <si>
    <t>CD</t>
  </si>
  <si>
    <t>1000092400</t>
  </si>
  <si>
    <t>21.11.2025</t>
  </si>
  <si>
    <t>0091116326</t>
  </si>
  <si>
    <t>635604</t>
  </si>
  <si>
    <t>10949145</t>
  </si>
  <si>
    <t>THE BELLE BRIGADE</t>
  </si>
  <si>
    <t>BELLE BRIGADE,THE_JUST BECAUSE</t>
  </si>
  <si>
    <t>30508251927</t>
  </si>
  <si>
    <t>0007201708</t>
  </si>
  <si>
    <t>000075</t>
  </si>
  <si>
    <t>gs://umg-datalake-marketing-partner/jvma.v1_0/sr/report_date=20251123/JVM10.CAR_US001.001.20251123.025634271.TXT</t>
  </si>
  <si>
    <t>SR2025-11-23</t>
  </si>
  <si>
    <t>00880882310028</t>
  </si>
  <si>
    <t>1000103781</t>
  </si>
  <si>
    <t>18.12.2025</t>
  </si>
  <si>
    <t>0091148117</t>
  </si>
  <si>
    <t>636737</t>
  </si>
  <si>
    <t>10978708</t>
  </si>
  <si>
    <t>KING GIZZARD &amp; THE LIZARD WIZARD WITH MILD HIGH CLUB</t>
  </si>
  <si>
    <t>KING GIZZARD &amp; THE L_SKETCHES OF BRUNSWI</t>
  </si>
  <si>
    <t>0007361239</t>
  </si>
  <si>
    <t>gs://umg-datalake-marketing-partner/jvma.v1_0/sr/report_date=20251220/JVM10.CAR_US001.001.20251220.025712207.TXT</t>
  </si>
  <si>
    <t>SR2025-12-20</t>
  </si>
  <si>
    <t>00880882334710</t>
  </si>
  <si>
    <t>1000045947</t>
  </si>
  <si>
    <t>06.12.2025</t>
  </si>
  <si>
    <t>0091139057</t>
  </si>
  <si>
    <t>636199</t>
  </si>
  <si>
    <t>10970514</t>
  </si>
  <si>
    <t>CHICANO BATMAN</t>
  </si>
  <si>
    <t>CHICANO BATMAN_CYCLES OF(REISSUE)LP</t>
  </si>
  <si>
    <t>32088467198</t>
  </si>
  <si>
    <t>gs://umg-datalake-marketing-partner/jvma.v1_0/sr/report_date=20251208/JVM10.CAR_US001.001.20251208.025701622.TXT</t>
  </si>
  <si>
    <t>SR2025-12-08</t>
  </si>
  <si>
    <t>00880882353421</t>
  </si>
  <si>
    <t>1000066873</t>
  </si>
  <si>
    <t>KING GIZZARD &amp; THE LIZARD WIZARD</t>
  </si>
  <si>
    <t>KING GIZZARD &amp; THE L_FISHING FOR FISH(CD</t>
  </si>
  <si>
    <t>0007338477</t>
  </si>
  <si>
    <t>00880882369118</t>
  </si>
  <si>
    <t>1000125251</t>
  </si>
  <si>
    <t>ALTIN GUN</t>
  </si>
  <si>
    <t>ALTIN GUN_ON (LP)</t>
  </si>
  <si>
    <t>33171885261</t>
  </si>
  <si>
    <t>0007383010</t>
  </si>
  <si>
    <t>00880882418915</t>
  </si>
  <si>
    <t>1000126557</t>
  </si>
  <si>
    <t>0091116333</t>
  </si>
  <si>
    <t>635606</t>
  </si>
  <si>
    <t>10949150</t>
  </si>
  <si>
    <t>MY MORNING JACKET</t>
  </si>
  <si>
    <t>MY MORNING JACKET_Z (PURPLE VINYL)</t>
  </si>
  <si>
    <t>0007406713</t>
  </si>
  <si>
    <t>00880882456214</t>
  </si>
  <si>
    <t>1000127989</t>
  </si>
  <si>
    <t>PRIMUS</t>
  </si>
  <si>
    <t>PRIMUS_GREEN NAUGAHYDE</t>
  </si>
  <si>
    <t>20000221739</t>
  </si>
  <si>
    <t>0007424659</t>
  </si>
  <si>
    <t>000067</t>
  </si>
  <si>
    <t>00880882463816</t>
  </si>
  <si>
    <t>1000128012</t>
  </si>
  <si>
    <t>NILUFER YANAYA</t>
  </si>
  <si>
    <t>YANYA,NILUFER_PAINLESS</t>
  </si>
  <si>
    <t>32371162003</t>
  </si>
  <si>
    <t>0007469576</t>
  </si>
  <si>
    <t>00880882471910</t>
  </si>
  <si>
    <t>1000129831</t>
  </si>
  <si>
    <t>RAYLAND BAXTER</t>
  </si>
  <si>
    <t>BAXTER,RAYLAND_IF I WERE A BUTTERFL</t>
  </si>
  <si>
    <t>30813337947</t>
  </si>
  <si>
    <t>WB notes</t>
  </si>
  <si>
    <t>per Kristin - this is Physical sales less Amped.  I had to rename the tabs from her 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</si>
</sst>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#,000"/>
    <numFmt numFmtId="165" formatCode="&quot;$ &quot;#,##0.00;&quot;$ &quot;\-#,##0.00;&quot;$ &quot;#,##0.00"/>
    <numFmt numFmtId="166" formatCode="#,##0.00;\-#,##0.00;#,##0.00"/>
    <numFmt numFmtId="167" formatCode="#,##0;\-#,##0;#,##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0"/>
      <name val="Arial"/>
      <family val="2"/>
    </font>
    <font>
      <b/>
      <sz val="20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1F497D"/>
      <name val="Verdana"/>
      <family val="2"/>
    </font>
    <font>
      <sz val="9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000000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-0.24994659260841701"/>
      </right>
      <top style="thin">
        <color theme="3" tint="0.59996337778862885"/>
      </top>
      <bottom style="thin">
        <color theme="3" tint="-0.2499465926084170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3" borderId="5" applyNumberFormat="0" applyAlignment="0" applyProtection="0">
      <alignment horizontal="left" vertical="center" indent="1"/>
    </xf>
    <xf numFmtId="164" fontId="9" fillId="4" borderId="5" applyNumberFormat="0" applyAlignment="0" applyProtection="0">
      <alignment horizontal="left" vertical="center" indent="1"/>
    </xf>
    <xf numFmtId="0" fontId="8" fillId="3" borderId="12" applyNumberFormat="0" applyAlignment="0" applyProtection="0">
      <alignment horizontal="left" vertical="center" indent="1"/>
    </xf>
    <xf numFmtId="164" fontId="9" fillId="0" borderId="17" applyNumberFormat="0" applyProtection="0">
      <alignment horizontal="right" vertical="center"/>
    </xf>
    <xf numFmtId="164" fontId="8" fillId="0" borderId="17" applyNumberFormat="0" applyProtection="0">
      <alignment horizontal="right" vertical="center"/>
    </xf>
    <xf numFmtId="0" fontId="15" fillId="0" borderId="0"/>
    <xf numFmtId="164" fontId="9" fillId="0" borderId="17" applyNumberFormat="0" applyFill="0" applyBorder="0" applyAlignment="0" applyProtection="0">
      <alignment horizontal="right" vertical="center"/>
    </xf>
  </cellStyleXfs>
  <cellXfs count="116">
    <xf numFmtId="0" fontId="0" fillId="0" borderId="0" xfId="0"/>
    <xf numFmtId="0" fontId="3" fillId="2" borderId="0" xfId="0" applyFont="1" applyFill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8" fontId="4" fillId="0" borderId="0" xfId="0" applyNumberFormat="1" applyFont="1" applyAlignment="1">
      <alignment horizontal="center"/>
    </xf>
    <xf numFmtId="0" fontId="5" fillId="0" borderId="0" xfId="0" applyFont="1"/>
    <xf numFmtId="38" fontId="5" fillId="0" borderId="0" xfId="0" applyNumberFormat="1" applyFont="1"/>
    <xf numFmtId="38" fontId="5" fillId="0" borderId="1" xfId="0" applyNumberFormat="1" applyFont="1" applyBorder="1"/>
    <xf numFmtId="38" fontId="5" fillId="0" borderId="2" xfId="0" applyNumberFormat="1" applyFont="1" applyBorder="1"/>
    <xf numFmtId="10" fontId="5" fillId="0" borderId="0" xfId="2" applyNumberFormat="1" applyFont="1" applyAlignment="1">
      <alignment horizontal="center"/>
    </xf>
    <xf numFmtId="38" fontId="5" fillId="0" borderId="3" xfId="0" applyNumberFormat="1" applyFont="1" applyBorder="1"/>
    <xf numFmtId="38" fontId="4" fillId="0" borderId="3" xfId="0" applyNumberFormat="1" applyFont="1" applyBorder="1"/>
    <xf numFmtId="38" fontId="4" fillId="0" borderId="0" xfId="0" applyNumberFormat="1" applyFont="1"/>
    <xf numFmtId="0" fontId="6" fillId="0" borderId="0" xfId="0" applyFont="1"/>
    <xf numFmtId="38" fontId="4" fillId="0" borderId="4" xfId="0" applyNumberFormat="1" applyFont="1" applyBorder="1"/>
    <xf numFmtId="0" fontId="7" fillId="0" borderId="0" xfId="0" applyFont="1"/>
    <xf numFmtId="0" fontId="2" fillId="0" borderId="0" xfId="0" applyFont="1"/>
    <xf numFmtId="0" fontId="8" fillId="3" borderId="6" xfId="3" quotePrefix="1" applyNumberFormat="1" applyBorder="1" applyAlignment="1"/>
    <xf numFmtId="0" fontId="8" fillId="3" borderId="7" xfId="3" quotePrefix="1" applyNumberFormat="1" applyBorder="1" applyAlignment="1"/>
    <xf numFmtId="0" fontId="8" fillId="3" borderId="8" xfId="3" quotePrefix="1" applyNumberFormat="1" applyBorder="1" applyAlignment="1"/>
    <xf numFmtId="0" fontId="9" fillId="4" borderId="7" xfId="4" quotePrefix="1" applyNumberFormat="1" applyBorder="1" applyAlignment="1"/>
    <xf numFmtId="0" fontId="9" fillId="4" borderId="8" xfId="4" quotePrefix="1" applyNumberFormat="1" applyBorder="1" applyAlignment="1"/>
    <xf numFmtId="0" fontId="8" fillId="3" borderId="9" xfId="3" quotePrefix="1" applyNumberFormat="1" applyBorder="1" applyAlignment="1"/>
    <xf numFmtId="0" fontId="8" fillId="3" borderId="10" xfId="3" quotePrefix="1" applyNumberFormat="1" applyBorder="1" applyAlignment="1"/>
    <xf numFmtId="0" fontId="8" fillId="3" borderId="10" xfId="3" applyNumberFormat="1" applyBorder="1" applyAlignment="1"/>
    <xf numFmtId="0" fontId="8" fillId="3" borderId="11" xfId="3" quotePrefix="1" applyNumberFormat="1" applyBorder="1" applyAlignment="1"/>
    <xf numFmtId="0" fontId="9" fillId="4" borderId="10" xfId="4" quotePrefix="1" applyNumberFormat="1" applyBorder="1" applyAlignment="1"/>
    <xf numFmtId="0" fontId="8" fillId="3" borderId="13" xfId="5" quotePrefix="1" applyNumberFormat="1" applyBorder="1" applyAlignment="1"/>
    <xf numFmtId="0" fontId="8" fillId="3" borderId="14" xfId="5" quotePrefix="1" applyNumberFormat="1" applyBorder="1" applyAlignment="1"/>
    <xf numFmtId="0" fontId="9" fillId="4" borderId="15" xfId="4" quotePrefix="1" applyNumberFormat="1" applyBorder="1" applyAlignment="1"/>
    <xf numFmtId="0" fontId="9" fillId="4" borderId="5" xfId="4" quotePrefix="1" applyNumberFormat="1" applyAlignment="1"/>
    <xf numFmtId="0" fontId="9" fillId="4" borderId="16" xfId="4" quotePrefix="1" applyNumberFormat="1" applyBorder="1" applyAlignment="1"/>
    <xf numFmtId="39" fontId="9" fillId="0" borderId="17" xfId="6" applyNumberFormat="1">
      <alignment horizontal="right" vertical="center"/>
    </xf>
    <xf numFmtId="165" fontId="9" fillId="0" borderId="17" xfId="6" applyNumberFormat="1">
      <alignment horizontal="right" vertical="center"/>
    </xf>
    <xf numFmtId="165" fontId="8" fillId="0" borderId="17" xfId="7" applyNumberFormat="1">
      <alignment horizontal="right" vertical="center"/>
    </xf>
    <xf numFmtId="37" fontId="9" fillId="0" borderId="17" xfId="6" applyNumberFormat="1">
      <alignment horizontal="right" vertical="center"/>
    </xf>
    <xf numFmtId="37" fontId="8" fillId="0" borderId="18" xfId="7" applyNumberFormat="1" applyBorder="1">
      <alignment horizontal="right" vertical="center"/>
    </xf>
    <xf numFmtId="0" fontId="0" fillId="0" borderId="0" xfId="0" applyAlignment="1">
      <alignment horizontal="left"/>
    </xf>
    <xf numFmtId="40" fontId="0" fillId="0" borderId="0" xfId="0" applyNumberFormat="1"/>
    <xf numFmtId="0" fontId="8" fillId="3" borderId="19" xfId="5" quotePrefix="1" applyNumberFormat="1" applyBorder="1" applyAlignment="1"/>
    <xf numFmtId="0" fontId="8" fillId="3" borderId="13" xfId="5" applyNumberFormat="1" applyBorder="1" applyAlignment="1"/>
    <xf numFmtId="0" fontId="8" fillId="3" borderId="14" xfId="5" applyNumberFormat="1" applyBorder="1" applyAlignment="1"/>
    <xf numFmtId="165" fontId="8" fillId="0" borderId="20" xfId="7" applyNumberFormat="1" applyBorder="1">
      <alignment horizontal="right" vertical="center"/>
    </xf>
    <xf numFmtId="37" fontId="8" fillId="0" borderId="20" xfId="7" applyNumberFormat="1" applyBorder="1">
      <alignment horizontal="right" vertical="center"/>
    </xf>
    <xf numFmtId="37" fontId="8" fillId="0" borderId="21" xfId="7" applyNumberFormat="1" applyBorder="1">
      <alignment horizontal="right" vertical="center"/>
    </xf>
    <xf numFmtId="44" fontId="0" fillId="0" borderId="0" xfId="0" applyNumberFormat="1"/>
    <xf numFmtId="0" fontId="9" fillId="0" borderId="5" xfId="4" quotePrefix="1" applyNumberFormat="1" applyFill="1" applyAlignment="1"/>
    <xf numFmtId="43" fontId="0" fillId="0" borderId="0" xfId="1" applyFont="1"/>
    <xf numFmtId="39" fontId="0" fillId="0" borderId="0" xfId="0" applyNumberFormat="1"/>
    <xf numFmtId="0" fontId="13" fillId="0" borderId="0" xfId="0" applyFont="1"/>
    <xf numFmtId="0" fontId="13" fillId="0" borderId="22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17" fontId="13" fillId="0" borderId="24" xfId="0" quotePrefix="1" applyNumberFormat="1" applyFont="1" applyBorder="1" applyAlignment="1">
      <alignment horizontal="center"/>
    </xf>
    <xf numFmtId="0" fontId="13" fillId="0" borderId="24" xfId="0" applyFont="1" applyBorder="1"/>
    <xf numFmtId="0" fontId="13" fillId="0" borderId="23" xfId="0" applyFont="1" applyBorder="1" applyAlignment="1">
      <alignment horizontal="center"/>
    </xf>
    <xf numFmtId="49" fontId="14" fillId="0" borderId="25" xfId="0" quotePrefix="1" applyNumberFormat="1" applyFont="1" applyBorder="1" applyAlignment="1">
      <alignment horizontal="right"/>
    </xf>
    <xf numFmtId="43" fontId="5" fillId="0" borderId="25" xfId="1" applyFont="1" applyBorder="1"/>
    <xf numFmtId="43" fontId="0" fillId="0" borderId="0" xfId="0" applyNumberFormat="1"/>
    <xf numFmtId="0" fontId="13" fillId="0" borderId="26" xfId="0" applyFont="1" applyBorder="1"/>
    <xf numFmtId="43" fontId="13" fillId="0" borderId="24" xfId="1" applyFont="1" applyBorder="1"/>
    <xf numFmtId="43" fontId="5" fillId="0" borderId="0" xfId="1" applyFont="1"/>
    <xf numFmtId="43" fontId="5" fillId="0" borderId="0" xfId="1" applyFont="1" applyAlignment="1">
      <alignment horizontal="right"/>
    </xf>
    <xf numFmtId="43" fontId="14" fillId="0" borderId="1" xfId="1" applyFont="1" applyBorder="1"/>
    <xf numFmtId="43" fontId="4" fillId="0" borderId="0" xfId="1" applyFont="1"/>
    <xf numFmtId="43" fontId="0" fillId="0" borderId="0" xfId="1" applyFont="1" applyFill="1" applyBorder="1"/>
    <xf numFmtId="4" fontId="0" fillId="0" borderId="0" xfId="0" applyNumberFormat="1" applyAlignment="1">
      <alignment horizontal="right" vertical="top"/>
    </xf>
    <xf numFmtId="165" fontId="8" fillId="0" borderId="18" xfId="7" applyNumberFormat="1" applyBorder="1">
      <alignment horizontal="right" vertical="center"/>
    </xf>
    <xf numFmtId="165" fontId="9" fillId="0" borderId="18" xfId="7" applyNumberFormat="1" applyFont="1" applyBorder="1">
      <alignment horizontal="right" vertical="center"/>
    </xf>
    <xf numFmtId="0" fontId="9" fillId="0" borderId="15" xfId="4" quotePrefix="1" applyNumberFormat="1" applyFill="1" applyBorder="1" applyAlignment="1"/>
    <xf numFmtId="0" fontId="9" fillId="0" borderId="16" xfId="4" quotePrefix="1" applyNumberFormat="1" applyFill="1" applyBorder="1" applyAlignment="1"/>
    <xf numFmtId="165" fontId="8" fillId="0" borderId="21" xfId="7" applyNumberFormat="1" applyBorder="1">
      <alignment horizontal="right" vertical="center"/>
    </xf>
    <xf numFmtId="0" fontId="11" fillId="5" borderId="1" xfId="8" applyFont="1" applyFill="1" applyBorder="1" applyAlignment="1">
      <alignment horizontal="center"/>
    </xf>
    <xf numFmtId="0" fontId="11" fillId="5" borderId="1" xfId="8" applyFont="1" applyFill="1" applyBorder="1"/>
    <xf numFmtId="0" fontId="10" fillId="5" borderId="1" xfId="8" applyFont="1" applyFill="1" applyBorder="1" applyAlignment="1">
      <alignment horizontal="center"/>
    </xf>
    <xf numFmtId="0" fontId="11" fillId="5" borderId="0" xfId="8" applyFont="1" applyFill="1"/>
    <xf numFmtId="0" fontId="11" fillId="5" borderId="0" xfId="8" applyFont="1" applyFill="1" applyAlignment="1">
      <alignment horizontal="center"/>
    </xf>
    <xf numFmtId="0" fontId="16" fillId="6" borderId="0" xfId="8" applyFont="1" applyFill="1" applyAlignment="1">
      <alignment horizontal="center"/>
    </xf>
    <xf numFmtId="0" fontId="17" fillId="0" borderId="0" xfId="8" applyFont="1" applyAlignment="1">
      <alignment horizontal="center"/>
    </xf>
    <xf numFmtId="43" fontId="0" fillId="0" borderId="0" xfId="1" applyFont="1" applyFill="1"/>
    <xf numFmtId="1" fontId="0" fillId="0" borderId="0" xfId="0" applyNumberFormat="1"/>
    <xf numFmtId="43" fontId="0" fillId="0" borderId="1" xfId="1" applyFont="1" applyFill="1" applyBorder="1"/>
    <xf numFmtId="43" fontId="2" fillId="0" borderId="0" xfId="1" applyFont="1" applyFill="1" applyBorder="1"/>
    <xf numFmtId="39" fontId="8" fillId="0" borderId="18" xfId="7" applyNumberFormat="1" applyBorder="1">
      <alignment horizontal="right" vertical="center"/>
    </xf>
    <xf numFmtId="39" fontId="8" fillId="0" borderId="20" xfId="7" applyNumberFormat="1" applyBorder="1">
      <alignment horizontal="right" vertical="center"/>
    </xf>
    <xf numFmtId="39" fontId="8" fillId="0" borderId="21" xfId="7" applyNumberFormat="1" applyBorder="1">
      <alignment horizontal="right" vertical="center"/>
    </xf>
    <xf numFmtId="38" fontId="0" fillId="0" borderId="0" xfId="0" applyNumberFormat="1"/>
    <xf numFmtId="0" fontId="8" fillId="3" borderId="27" xfId="3" quotePrefix="1" applyNumberFormat="1" applyBorder="1" applyAlignment="1"/>
    <xf numFmtId="0" fontId="8" fillId="3" borderId="28" xfId="3" quotePrefix="1" applyNumberFormat="1" applyBorder="1" applyAlignment="1"/>
    <xf numFmtId="0" fontId="8" fillId="3" borderId="28" xfId="3" applyNumberFormat="1" applyBorder="1" applyAlignment="1"/>
    <xf numFmtId="0" fontId="8" fillId="3" borderId="29" xfId="3" quotePrefix="1" applyNumberFormat="1" applyBorder="1" applyAlignment="1"/>
    <xf numFmtId="0" fontId="9" fillId="4" borderId="28" xfId="4" quotePrefix="1" applyNumberFormat="1" applyBorder="1" applyAlignment="1"/>
    <xf numFmtId="0" fontId="9" fillId="4" borderId="29" xfId="4" quotePrefix="1" applyNumberFormat="1" applyBorder="1" applyAlignment="1"/>
    <xf numFmtId="165" fontId="9" fillId="0" borderId="18" xfId="6" applyNumberFormat="1" applyBorder="1">
      <alignment horizontal="right" vertical="center"/>
    </xf>
    <xf numFmtId="10" fontId="0" fillId="0" borderId="0" xfId="0" applyNumberFormat="1"/>
    <xf numFmtId="39" fontId="9" fillId="0" borderId="18" xfId="6" applyNumberFormat="1" applyBorder="1">
      <alignment horizontal="right" vertical="center"/>
    </xf>
    <xf numFmtId="0" fontId="18" fillId="0" borderId="0" xfId="9" applyNumberFormat="1" applyFont="1" applyBorder="1" applyAlignment="1"/>
    <xf numFmtId="0" fontId="8" fillId="3" borderId="5" xfId="3" quotePrefix="1" applyNumberFormat="1" applyAlignment="1"/>
    <xf numFmtId="0" fontId="8" fillId="4" borderId="5" xfId="4" quotePrefix="1" applyNumberFormat="1" applyFont="1" applyAlignment="1"/>
    <xf numFmtId="0" fontId="9" fillId="4" borderId="5" xfId="4" quotePrefix="1" applyNumberFormat="1" applyAlignment="1">
      <alignment horizontal="right"/>
    </xf>
    <xf numFmtId="166" fontId="9" fillId="0" borderId="30" xfId="6" applyNumberFormat="1" applyBorder="1">
      <alignment horizontal="right" vertical="center"/>
    </xf>
    <xf numFmtId="167" fontId="9" fillId="0" borderId="30" xfId="6" applyNumberFormat="1" applyBorder="1">
      <alignment horizontal="right" vertical="center"/>
    </xf>
    <xf numFmtId="166" fontId="9" fillId="0" borderId="31" xfId="6" applyNumberFormat="1" applyBorder="1">
      <alignment horizontal="right" vertical="center"/>
    </xf>
    <xf numFmtId="166" fontId="2" fillId="0" borderId="0" xfId="0" applyNumberFormat="1" applyFont="1"/>
    <xf numFmtId="0" fontId="12" fillId="5" borderId="0" xfId="0" applyFont="1" applyFill="1"/>
    <xf numFmtId="0" fontId="19" fillId="0" borderId="0" xfId="0" applyFont="1"/>
    <xf numFmtId="14" fontId="19" fillId="0" borderId="0" xfId="0" applyNumberFormat="1" applyFont="1"/>
    <xf numFmtId="0" fontId="17" fillId="0" borderId="0" xfId="0" applyFont="1"/>
    <xf numFmtId="1" fontId="19" fillId="0" borderId="0" xfId="0" applyNumberFormat="1" applyFont="1"/>
    <xf numFmtId="1" fontId="17" fillId="0" borderId="0" xfId="0" applyNumberFormat="1" applyFont="1"/>
    <xf numFmtId="43" fontId="19" fillId="0" borderId="0" xfId="1" applyFont="1"/>
    <xf numFmtId="43" fontId="19" fillId="0" borderId="1" xfId="1" applyFont="1" applyBorder="1"/>
    <xf numFmtId="0" fontId="0" fillId="0" borderId="1" xfId="0" applyBorder="1"/>
    <xf numFmtId="0" fontId="20" fillId="0" borderId="0" xfId="0" applyFont="1"/>
    <xf numFmtId="0" fontId="0" fillId="0" borderId="0" xfId="0" pivotButton="1"/>
  </cellXfs>
  <cellStyles count="10">
    <cellStyle name="Comma" xfId="1" builtinId="3"/>
    <cellStyle name="Normal" xfId="0" builtinId="0"/>
    <cellStyle name="Normal 3 11" xfId="8" xr:uid="{ABA1D91D-93BA-4047-84E6-66297ECEC78E}"/>
    <cellStyle name="Percent" xfId="2" builtinId="5"/>
    <cellStyle name="SAPDataCell" xfId="6" xr:uid="{EAF69597-B0AF-43E8-A162-892973073339}"/>
    <cellStyle name="SAPDataTotalCell" xfId="7" xr:uid="{C5B972DC-C314-42F0-B5DA-46AFF7E9692C}"/>
    <cellStyle name="SAPDimensionCell" xfId="3" xr:uid="{7E3AF566-D8AF-4BB2-B94E-D7AC73277ABE}"/>
    <cellStyle name="SAPFormula" xfId="9" xr:uid="{10A83751-8E28-4417-A89D-F07EE9F87126}"/>
    <cellStyle name="SAPMemberCell" xfId="4" xr:uid="{0C849B06-E91A-463D-85D8-12C458898E3D}"/>
    <cellStyle name="SAPMemberTotalCell" xfId="5" xr:uid="{B2995C26-3B1D-4A19-8BF6-4C73C9C579D1}"/>
  </cellStyles>
  <dxfs count="16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4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3.xml"/><Relationship Id="rId25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2.xml"/><Relationship Id="rId20" Type="http://schemas.openxmlformats.org/officeDocument/2006/relationships/pivotCacheDefinition" Target="pivotCache/pivotCacheDefinition6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23" Type="http://schemas.openxmlformats.org/officeDocument/2006/relationships/pivotCacheDefinition" Target="pivotCache/pivotCacheDefinition9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8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BW Statement'!A1"/><Relationship Id="rId2" Type="http://schemas.openxmlformats.org/officeDocument/2006/relationships/hyperlink" Target="#'Table of Contents'!A1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916781</xdr:colOff>
      <xdr:row>2</xdr:row>
      <xdr:rowOff>24569</xdr:rowOff>
    </xdr:from>
    <xdr:to>
      <xdr:col>8</xdr:col>
      <xdr:colOff>273844</xdr:colOff>
      <xdr:row>7</xdr:row>
      <xdr:rowOff>71437</xdr:rowOff>
    </xdr:to>
    <xdr:pic>
      <xdr:nvPicPr>
        <xdr:cNvPr id="2" name="Picture 1" descr="UMG-CORP_POS_1C">
          <a:extLst>
            <a:ext uri="{FF2B5EF4-FFF2-40B4-BE49-F238E27FC236}">
              <a16:creationId xmlns:a16="http://schemas.microsoft.com/office/drawing/2014/main" id="{3708445C-3407-48FA-B99C-42C8A7F10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041" y="390329"/>
          <a:ext cx="2420303" cy="961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0</xdr:colOff>
      <xdr:row>0</xdr:row>
      <xdr:rowOff>1</xdr:rowOff>
    </xdr:from>
    <xdr:to>
      <xdr:col>15</xdr:col>
      <xdr:colOff>28015</xdr:colOff>
      <xdr:row>1</xdr:row>
      <xdr:rowOff>133351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D6AF35-57A4-45AB-96F1-45E657293722}"/>
            </a:ext>
          </a:extLst>
        </xdr:cNvPr>
        <xdr:cNvSpPr/>
      </xdr:nvSpPr>
      <xdr:spPr>
        <a:xfrm>
          <a:off x="8869680" y="1"/>
          <a:ext cx="1247215" cy="31623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15</xdr:col>
      <xdr:colOff>389964</xdr:colOff>
      <xdr:row>0</xdr:row>
      <xdr:rowOff>0</xdr:rowOff>
    </xdr:from>
    <xdr:to>
      <xdr:col>17</xdr:col>
      <xdr:colOff>465604</xdr:colOff>
      <xdr:row>1</xdr:row>
      <xdr:rowOff>142875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11737F-8AEE-4381-9F0E-7D5E9BD3A2F0}"/>
            </a:ext>
          </a:extLst>
        </xdr:cNvPr>
        <xdr:cNvSpPr/>
      </xdr:nvSpPr>
      <xdr:spPr>
        <a:xfrm>
          <a:off x="10478844" y="0"/>
          <a:ext cx="1294840" cy="32575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276225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7430A0-E690-4415-91C0-66B679D68C38}"/>
            </a:ext>
          </a:extLst>
        </xdr:cNvPr>
        <xdr:cNvSpPr/>
      </xdr:nvSpPr>
      <xdr:spPr>
        <a:xfrm>
          <a:off x="3550920" y="0"/>
          <a:ext cx="2745105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6</xdr:col>
      <xdr:colOff>1076324</xdr:colOff>
      <xdr:row>1</xdr:row>
      <xdr:rowOff>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B99F09-9D7E-40A6-88A5-22D748609002}"/>
            </a:ext>
          </a:extLst>
        </xdr:cNvPr>
        <xdr:cNvSpPr/>
      </xdr:nvSpPr>
      <xdr:spPr>
        <a:xfrm>
          <a:off x="6686549" y="0"/>
          <a:ext cx="1316355" cy="32766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152400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D299C-AE29-438E-AA57-267ED4F1E661}"/>
            </a:ext>
          </a:extLst>
        </xdr:cNvPr>
        <xdr:cNvSpPr/>
      </xdr:nvSpPr>
      <xdr:spPr>
        <a:xfrm>
          <a:off x="1699260" y="0"/>
          <a:ext cx="126492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3</xdr:col>
      <xdr:colOff>542924</xdr:colOff>
      <xdr:row>0</xdr:row>
      <xdr:rowOff>0</xdr:rowOff>
    </xdr:from>
    <xdr:to>
      <xdr:col>4</xdr:col>
      <xdr:colOff>333374</xdr:colOff>
      <xdr:row>1</xdr:row>
      <xdr:rowOff>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AFDB86-D03D-4CDF-8137-6F847E3D818E}"/>
            </a:ext>
          </a:extLst>
        </xdr:cNvPr>
        <xdr:cNvSpPr/>
      </xdr:nvSpPr>
      <xdr:spPr>
        <a:xfrm>
          <a:off x="3354704" y="0"/>
          <a:ext cx="1329690" cy="32766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533400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201E9D-C5E4-4994-A4A0-2B572FB25CD8}"/>
            </a:ext>
          </a:extLst>
        </xdr:cNvPr>
        <xdr:cNvSpPr/>
      </xdr:nvSpPr>
      <xdr:spPr>
        <a:xfrm>
          <a:off x="4114800" y="0"/>
          <a:ext cx="125730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4</xdr:col>
      <xdr:colOff>923924</xdr:colOff>
      <xdr:row>0</xdr:row>
      <xdr:rowOff>0</xdr:rowOff>
    </xdr:from>
    <xdr:to>
      <xdr:col>6</xdr:col>
      <xdr:colOff>371474</xdr:colOff>
      <xdr:row>1</xdr:row>
      <xdr:rowOff>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631E2F-4F4C-46F8-8BA3-16D32DE52C78}"/>
            </a:ext>
          </a:extLst>
        </xdr:cNvPr>
        <xdr:cNvSpPr/>
      </xdr:nvSpPr>
      <xdr:spPr>
        <a:xfrm>
          <a:off x="5762624" y="0"/>
          <a:ext cx="3028950" cy="32766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5</xdr:col>
      <xdr:colOff>19050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974061-C371-400B-BCF7-402D7E313CBE}"/>
            </a:ext>
          </a:extLst>
        </xdr:cNvPr>
        <xdr:cNvSpPr/>
      </xdr:nvSpPr>
      <xdr:spPr>
        <a:xfrm>
          <a:off x="3703320" y="0"/>
          <a:ext cx="156591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5</xdr:col>
      <xdr:colOff>409574</xdr:colOff>
      <xdr:row>0</xdr:row>
      <xdr:rowOff>0</xdr:rowOff>
    </xdr:from>
    <xdr:to>
      <xdr:col>7</xdr:col>
      <xdr:colOff>476249</xdr:colOff>
      <xdr:row>1</xdr:row>
      <xdr:rowOff>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1E15A1-F877-464F-B15E-ADC3B6D6FEF9}"/>
            </a:ext>
          </a:extLst>
        </xdr:cNvPr>
        <xdr:cNvSpPr/>
      </xdr:nvSpPr>
      <xdr:spPr>
        <a:xfrm>
          <a:off x="5659754" y="0"/>
          <a:ext cx="1285875" cy="32766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533400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5ABC6E-43E0-4F29-A870-1B193BD8BEF1}"/>
            </a:ext>
          </a:extLst>
        </xdr:cNvPr>
        <xdr:cNvSpPr/>
      </xdr:nvSpPr>
      <xdr:spPr>
        <a:xfrm>
          <a:off x="3688080" y="0"/>
          <a:ext cx="125730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4</xdr:col>
      <xdr:colOff>923924</xdr:colOff>
      <xdr:row>0</xdr:row>
      <xdr:rowOff>0</xdr:rowOff>
    </xdr:from>
    <xdr:to>
      <xdr:col>4</xdr:col>
      <xdr:colOff>2209799</xdr:colOff>
      <xdr:row>1</xdr:row>
      <xdr:rowOff>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42F5A8-5954-4779-9425-E80D4B784D98}"/>
            </a:ext>
          </a:extLst>
        </xdr:cNvPr>
        <xdr:cNvSpPr/>
      </xdr:nvSpPr>
      <xdr:spPr>
        <a:xfrm>
          <a:off x="5335904" y="0"/>
          <a:ext cx="1285875" cy="32766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495300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26FAAD-B813-4FF3-8875-601A9E65237D}"/>
            </a:ext>
          </a:extLst>
        </xdr:cNvPr>
        <xdr:cNvSpPr/>
      </xdr:nvSpPr>
      <xdr:spPr>
        <a:xfrm>
          <a:off x="3505200" y="0"/>
          <a:ext cx="198120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6</xdr:col>
      <xdr:colOff>276224</xdr:colOff>
      <xdr:row>0</xdr:row>
      <xdr:rowOff>0</xdr:rowOff>
    </xdr:from>
    <xdr:to>
      <xdr:col>8</xdr:col>
      <xdr:colOff>342899</xdr:colOff>
      <xdr:row>1</xdr:row>
      <xdr:rowOff>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4E450B-5B1C-430D-9C96-C2EABCB2B448}"/>
            </a:ext>
          </a:extLst>
        </xdr:cNvPr>
        <xdr:cNvSpPr/>
      </xdr:nvSpPr>
      <xdr:spPr>
        <a:xfrm>
          <a:off x="6288404" y="0"/>
          <a:ext cx="3716655" cy="32766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533400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3FD154-295E-4338-A69B-AD9C1595D5A3}"/>
            </a:ext>
          </a:extLst>
        </xdr:cNvPr>
        <xdr:cNvSpPr/>
      </xdr:nvSpPr>
      <xdr:spPr>
        <a:xfrm>
          <a:off x="3688080" y="0"/>
          <a:ext cx="125730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4</xdr:col>
      <xdr:colOff>923924</xdr:colOff>
      <xdr:row>0</xdr:row>
      <xdr:rowOff>0</xdr:rowOff>
    </xdr:from>
    <xdr:to>
      <xdr:col>4</xdr:col>
      <xdr:colOff>2209799</xdr:colOff>
      <xdr:row>1</xdr:row>
      <xdr:rowOff>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68B92F-38E6-4927-95FE-88B6EC9487A5}"/>
            </a:ext>
          </a:extLst>
        </xdr:cNvPr>
        <xdr:cNvSpPr/>
      </xdr:nvSpPr>
      <xdr:spPr>
        <a:xfrm>
          <a:off x="5335904" y="0"/>
          <a:ext cx="1285875" cy="32766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0</xdr:row>
      <xdr:rowOff>0</xdr:rowOff>
    </xdr:from>
    <xdr:to>
      <xdr:col>3</xdr:col>
      <xdr:colOff>428625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29C7E4-2509-4109-94FF-E8675D195F2B}"/>
            </a:ext>
          </a:extLst>
        </xdr:cNvPr>
        <xdr:cNvSpPr/>
      </xdr:nvSpPr>
      <xdr:spPr>
        <a:xfrm>
          <a:off x="3470910" y="0"/>
          <a:ext cx="1384935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3</xdr:col>
      <xdr:colOff>876299</xdr:colOff>
      <xdr:row>0</xdr:row>
      <xdr:rowOff>0</xdr:rowOff>
    </xdr:from>
    <xdr:to>
      <xdr:col>3</xdr:col>
      <xdr:colOff>2285999</xdr:colOff>
      <xdr:row>1</xdr:row>
      <xdr:rowOff>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EA0C28-AF38-4980-BD29-B5390653944B}"/>
            </a:ext>
          </a:extLst>
        </xdr:cNvPr>
        <xdr:cNvSpPr/>
      </xdr:nvSpPr>
      <xdr:spPr>
        <a:xfrm>
          <a:off x="5303519" y="0"/>
          <a:ext cx="1409700" cy="32766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361950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28CC89-D745-4674-9C93-2E7B76FBC3BF}"/>
            </a:ext>
          </a:extLst>
        </xdr:cNvPr>
        <xdr:cNvSpPr/>
      </xdr:nvSpPr>
      <xdr:spPr>
        <a:xfrm>
          <a:off x="6019800" y="0"/>
          <a:ext cx="126873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6</xdr:col>
      <xdr:colOff>752474</xdr:colOff>
      <xdr:row>0</xdr:row>
      <xdr:rowOff>0</xdr:rowOff>
    </xdr:from>
    <xdr:to>
      <xdr:col>7</xdr:col>
      <xdr:colOff>704849</xdr:colOff>
      <xdr:row>1</xdr:row>
      <xdr:rowOff>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496DAE-ED17-4E7E-8AB3-02A6F67EAA71}"/>
            </a:ext>
          </a:extLst>
        </xdr:cNvPr>
        <xdr:cNvSpPr/>
      </xdr:nvSpPr>
      <xdr:spPr>
        <a:xfrm>
          <a:off x="7679054" y="0"/>
          <a:ext cx="882015" cy="32766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276225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E70828-299A-42DF-A5AA-5C6980AF01D2}"/>
            </a:ext>
          </a:extLst>
        </xdr:cNvPr>
        <xdr:cNvSpPr/>
      </xdr:nvSpPr>
      <xdr:spPr>
        <a:xfrm>
          <a:off x="3550920" y="0"/>
          <a:ext cx="2745105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6</xdr:col>
      <xdr:colOff>1076324</xdr:colOff>
      <xdr:row>1</xdr:row>
      <xdr:rowOff>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ACD9ED-4246-418C-A500-A47260C63198}"/>
            </a:ext>
          </a:extLst>
        </xdr:cNvPr>
        <xdr:cNvSpPr/>
      </xdr:nvSpPr>
      <xdr:spPr>
        <a:xfrm>
          <a:off x="6686549" y="0"/>
          <a:ext cx="1171575" cy="32766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/Corporate/ATO_Statement_202512%20less%20Amped.xlsm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/Corporate/ATO_Statement_202512%20less%20Amped.xlsm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/Corporate/ATO_Statement_202512%20less%20Amped.xlsm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/Corporate/ATO_Statement_202512%20less%20Amped.xlsm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/Corporate/ATO_Statement_202512%20less%20Amped.xlsm" TargetMode="External"/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/Corporate/ATO_Statement_202512%20less%20Amped.xlsm" TargetMode="External"/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/Corporate/ATO_Statement_202512%20less%20Amped.xlsm" TargetMode="External"/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/Corporate/ATO_Statement_202512%20less%20Amped.xlsm" TargetMode="External"/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/Corporate/ATO_Statement_202512%20less%20Amped.xlsm" TargetMode="External"/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strada, Kristin" refreshedDate="46045.481958796299" createdVersion="8" refreshedVersion="8" minRefreshableVersion="3" recordCount="195" xr:uid="{7B7A7D21-E47B-469D-91F9-34C0164568EE}">
  <cacheSource type="worksheet">
    <worksheetSource ref="A3:AG198" sheet="Physical Sales working copy" r:id="rId2"/>
  </cacheSource>
  <cacheFields count="34">
    <cacheField name="Segment" numFmtId="0">
      <sharedItems/>
    </cacheField>
    <cacheField name="Label" numFmtId="0">
      <sharedItems/>
    </cacheField>
    <cacheField name="Artist" numFmtId="0">
      <sharedItems/>
    </cacheField>
    <cacheField name="R2 Project" numFmtId="0">
      <sharedItems/>
    </cacheField>
    <cacheField name="R2 Project Description" numFmtId="0">
      <sharedItems containsBlank="1"/>
    </cacheField>
    <cacheField name="UPC" numFmtId="0">
      <sharedItems/>
    </cacheField>
    <cacheField name="UPC Description" numFmtId="0">
      <sharedItems containsBlank="1"/>
    </cacheField>
    <cacheField name="Release Date US" numFmtId="0">
      <sharedItems/>
    </cacheField>
    <cacheField name="Final Customer" numFmtId="0">
      <sharedItems/>
    </cacheField>
    <cacheField name="Final Customer Description" numFmtId="0">
      <sharedItems containsBlank="1"/>
    </cacheField>
    <cacheField name="Exploitation" numFmtId="0">
      <sharedItems/>
    </cacheField>
    <cacheField name="Exploitation Description" numFmtId="0">
      <sharedItems containsBlank="1"/>
    </cacheField>
    <cacheField name="Product Type" numFmtId="0">
      <sharedItems/>
    </cacheField>
    <cacheField name="Product Type Description" numFmtId="0">
      <sharedItems containsBlank="1"/>
    </cacheField>
    <cacheField name="Datasource Type" numFmtId="0">
      <sharedItems count="6">
        <s v=""/>
        <s v="Datasource Type|Value Fields"/>
        <s v="DCF"/>
        <s v="SOP"/>
        <s v="DCG"/>
        <s v="GUP"/>
      </sharedItems>
    </cacheField>
    <cacheField name="Discounts Off-Invoice" numFmtId="0">
      <sharedItems containsBlank="1" containsMixedTypes="1" containsNumber="1" minValue="-66.83" maxValue="-31"/>
    </cacheField>
    <cacheField name="Gross Revenues - Foreign" numFmtId="0">
      <sharedItems containsBlank="1" containsMixedTypes="1" containsNumber="1" minValue="24.98" maxValue="60"/>
    </cacheField>
    <cacheField name="Gross Revenues - Local" numFmtId="0">
      <sharedItems containsBlank="1" containsMixedTypes="1" containsNumber="1" minValue="-247.84" maxValue="21560"/>
    </cacheField>
    <cacheField name="Gross Returns" numFmtId="0">
      <sharedItems containsBlank="1" containsMixedTypes="1" containsNumber="1" minValue="-907.8" maxValue="-553.35"/>
    </cacheField>
    <cacheField name="Discounts On-Invoice" numFmtId="0">
      <sharedItems containsBlank="1" containsMixedTypes="1" containsNumber="1" minValue="-560.29999999999995" maxValue="-1.63"/>
    </cacheField>
    <cacheField name="Overall Result" numFmtId="0">
      <sharedItems containsMixedTypes="1" containsNumber="1" minValue="-957.12" maxValue="21560"/>
    </cacheField>
    <cacheField name="Sales Quantity" numFmtId="0">
      <sharedItems containsBlank="1" containsMixedTypes="1" containsNumber="1" containsInteger="1" minValue="-16" maxValue="400"/>
    </cacheField>
    <cacheField name="Returned Units" numFmtId="0">
      <sharedItems containsBlank="1" containsMixedTypes="1" containsNumber="1" containsInteger="1" minValue="-34" maxValue="-21"/>
    </cacheField>
    <cacheField name="Overall Result2" numFmtId="0">
      <sharedItems containsBlank="1" containsMixedTypes="1" containsNumber="1" containsInteger="1" minValue="-34" maxValue="400"/>
    </cacheField>
    <cacheField name="Field10" numFmtId="0">
      <sharedItems containsNonDate="0" containsString="0" containsBlank="1"/>
    </cacheField>
    <cacheField name="Field11" numFmtId="0">
      <sharedItems containsNonDate="0" containsString="0" containsBlank="1"/>
    </cacheField>
    <cacheField name="Field12" numFmtId="0">
      <sharedItems containsNonDate="0" containsString="0" containsBlank="1"/>
    </cacheField>
    <cacheField name="Field13" numFmtId="0">
      <sharedItems containsNonDate="0" containsString="0" containsBlank="1"/>
    </cacheField>
    <cacheField name="Field14" numFmtId="0">
      <sharedItems containsNonDate="0" containsString="0" containsBlank="1"/>
    </cacheField>
    <cacheField name="Field15" numFmtId="0">
      <sharedItems containsNonDate="0" containsString="0" containsBlank="1"/>
    </cacheField>
    <cacheField name="Field16" numFmtId="0">
      <sharedItems containsNonDate="0" containsString="0" containsBlank="1"/>
    </cacheField>
    <cacheField name="Field17" numFmtId="0">
      <sharedItems containsNonDate="0" containsString="0" containsBlank="1"/>
    </cacheField>
    <cacheField name="Field18" numFmtId="0">
      <sharedItems containsNonDate="0" containsString="0" containsBlank="1"/>
    </cacheField>
    <cacheField name="Discounts (Calculated)" numFmtId="0" formula="#NAME?+#NAME?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ende, Deepak" refreshedDate="46044.989132870367" createdVersion="8" refreshedVersion="8" minRefreshableVersion="3" recordCount="52" xr:uid="{2A1ECB68-4313-4F02-ADAC-84B6B7EB616C}">
  <cacheSource type="worksheet">
    <worksheetSource ref="A3:Q55" sheet="Other Handling Fees" r:id="rId2"/>
  </cacheSource>
  <cacheFields count="17">
    <cacheField name="Segment" numFmtId="0">
      <sharedItems/>
    </cacheField>
    <cacheField name="Label" numFmtId="0">
      <sharedItems/>
    </cacheField>
    <cacheField name="Artist" numFmtId="0">
      <sharedItems/>
    </cacheField>
    <cacheField name="R2 Project" numFmtId="0">
      <sharedItems/>
    </cacheField>
    <cacheField name="R2 Project Description" numFmtId="0">
      <sharedItems containsBlank="1"/>
    </cacheField>
    <cacheField name="UPC" numFmtId="0">
      <sharedItems/>
    </cacheField>
    <cacheField name="UPC Description" numFmtId="0">
      <sharedItems containsBlank="1"/>
    </cacheField>
    <cacheField name="Exploitation" numFmtId="0">
      <sharedItems/>
    </cacheField>
    <cacheField name="Exploitation Description" numFmtId="0">
      <sharedItems containsBlank="1"/>
    </cacheField>
    <cacheField name="Cost Detail" numFmtId="0">
      <sharedItems count="5">
        <s v=""/>
        <s v="Cost Detail"/>
        <s v="507"/>
        <s v="117"/>
        <s v="51"/>
      </sharedItems>
    </cacheField>
    <cacheField name="Cost Detail Description" numFmtId="0">
      <sharedItems containsBlank="1"/>
    </cacheField>
    <cacheField name="Product Type" numFmtId="0">
      <sharedItems/>
    </cacheField>
    <cacheField name="Product Type Description" numFmtId="0">
      <sharedItems containsBlank="1"/>
    </cacheField>
    <cacheField name="Datasource Type" numFmtId="0">
      <sharedItems count="4">
        <s v=""/>
        <s v="Datasource Type"/>
        <s v="DCC"/>
        <s v="SOP"/>
      </sharedItems>
    </cacheField>
    <cacheField name="Document No. (REF.)" numFmtId="0">
      <sharedItems/>
    </cacheField>
    <cacheField name="Distribution Charges - Third" numFmtId="0">
      <sharedItems containsMixedTypes="1" containsNumber="1" minValue="-910" maxValue="-0.14000000000000001"/>
    </cacheField>
    <cacheField name="Overall Result" numFmtId="0">
      <sharedItems containsMixedTypes="1" containsNumber="1" minValue="-910" maxValue="-0.140000000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ssa, Mahesh" refreshedDate="46041.946236574076" createdVersion="6" refreshedVersion="8" minRefreshableVersion="3" recordCount="54" xr:uid="{A5E93335-E7FF-4E3E-A372-23D7B3012A87}">
  <cacheSource type="worksheet">
    <worksheetSource ref="A3:S1048576" sheet="Other Handling Fees" r:id="rId2"/>
  </cacheSource>
  <cacheFields count="19">
    <cacheField name="Segment" numFmtId="0">
      <sharedItems containsBlank="1"/>
    </cacheField>
    <cacheField name="Label" numFmtId="0">
      <sharedItems containsBlank="1"/>
    </cacheField>
    <cacheField name="Artist" numFmtId="0">
      <sharedItems containsBlank="1"/>
    </cacheField>
    <cacheField name="R2 Project" numFmtId="0">
      <sharedItems containsBlank="1"/>
    </cacheField>
    <cacheField name="R2 Project Description" numFmtId="0">
      <sharedItems containsBlank="1"/>
    </cacheField>
    <cacheField name="UPC" numFmtId="0">
      <sharedItems containsBlank="1"/>
    </cacheField>
    <cacheField name="UPC Description" numFmtId="0">
      <sharedItems containsBlank="1"/>
    </cacheField>
    <cacheField name="Exploitation" numFmtId="0">
      <sharedItems containsBlank="1"/>
    </cacheField>
    <cacheField name="Exploitation Description" numFmtId="0">
      <sharedItems containsBlank="1"/>
    </cacheField>
    <cacheField name="Cost Detail" numFmtId="0">
      <sharedItems containsBlank="1"/>
    </cacheField>
    <cacheField name="Cost Detail Description" numFmtId="0">
      <sharedItems containsBlank="1"/>
    </cacheField>
    <cacheField name="Product Type" numFmtId="0">
      <sharedItems containsBlank="1"/>
    </cacheField>
    <cacheField name="Product Type Description" numFmtId="0">
      <sharedItems containsBlank="1"/>
    </cacheField>
    <cacheField name="Datasource Type" numFmtId="0">
      <sharedItems containsBlank="1" count="17">
        <s v=""/>
        <s v="Datasource Type"/>
        <s v="DCC"/>
        <s v="SOP"/>
        <m/>
        <s v="RFB" u="1"/>
        <s v="UME" u="1"/>
        <s v="UML" u="1"/>
        <s v="DJF" u="1"/>
        <s v="MLP" u="1"/>
        <s v="EGR" u="1"/>
        <s v="GUP" u="1"/>
        <s v="VAS" u="1"/>
        <s v="LNC" u="1"/>
        <s v="FRT" u="1"/>
        <s v="OSP" u="1"/>
        <s v="DCP" u="1"/>
      </sharedItems>
    </cacheField>
    <cacheField name="Document No. (REF.)" numFmtId="0">
      <sharedItems containsBlank="1"/>
    </cacheField>
    <cacheField name="Distribution Charges - Third" numFmtId="0">
      <sharedItems containsBlank="1" containsMixedTypes="1" containsNumber="1" minValue="-1787.58" maxValue="-0.14000000000000001"/>
    </cacheField>
    <cacheField name="Overall Result" numFmtId="0">
      <sharedItems containsBlank="1" containsMixedTypes="1" containsNumber="1" minValue="-1787.58" maxValue="-0.14000000000000001"/>
    </cacheField>
    <cacheField name="Field3" numFmtId="0">
      <sharedItems containsNonDate="0" containsString="0" containsBlank="1"/>
    </cacheField>
    <cacheField name="Field4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strada, Kristin" refreshedDate="46045.478100810185" createdVersion="6" refreshedVersion="8" minRefreshableVersion="3" recordCount="14" xr:uid="{B62DD32B-8EC3-4867-8F0D-F281B8F8688C}">
  <cacheSource type="worksheet">
    <worksheetSource ref="A3:U1048576" sheet="Manufacturing" r:id="rId2"/>
  </cacheSource>
  <cacheFields count="21">
    <cacheField name="Segment" numFmtId="0">
      <sharedItems containsBlank="1"/>
    </cacheField>
    <cacheField name="Label" numFmtId="0">
      <sharedItems containsBlank="1"/>
    </cacheField>
    <cacheField name="Artist" numFmtId="0">
      <sharedItems containsBlank="1"/>
    </cacheField>
    <cacheField name="R2 Project" numFmtId="0">
      <sharedItems containsBlank="1"/>
    </cacheField>
    <cacheField name="R2 Project Description" numFmtId="0">
      <sharedItems containsBlank="1"/>
    </cacheField>
    <cacheField name="UPC" numFmtId="0">
      <sharedItems containsBlank="1"/>
    </cacheField>
    <cacheField name="UPC Description" numFmtId="0">
      <sharedItems containsBlank="1"/>
    </cacheField>
    <cacheField name="Exploitation" numFmtId="0">
      <sharedItems containsBlank="1"/>
    </cacheField>
    <cacheField name="Exploitation Description" numFmtId="0">
      <sharedItems containsBlank="1"/>
    </cacheField>
    <cacheField name="Cost Detail" numFmtId="0">
      <sharedItems containsBlank="1"/>
    </cacheField>
    <cacheField name="Cost Detail Description" numFmtId="0">
      <sharedItems containsBlank="1"/>
    </cacheField>
    <cacheField name="Product Type" numFmtId="0">
      <sharedItems containsBlank="1"/>
    </cacheField>
    <cacheField name="Product Type Description" numFmtId="0">
      <sharedItems containsBlank="1"/>
    </cacheField>
    <cacheField name="Datasource Type" numFmtId="0">
      <sharedItems containsBlank="1" count="9">
        <s v=""/>
        <s v="Datasource Type"/>
        <s v="UME"/>
        <m/>
        <s v="WBS" u="1"/>
        <s v="#" u="1"/>
        <s v="MFG" u="1"/>
        <s v="API" u="1"/>
        <s v="DJM" u="1"/>
      </sharedItems>
    </cacheField>
    <cacheField name="Document No. (REF.)" numFmtId="0">
      <sharedItems containsBlank="1"/>
    </cacheField>
    <cacheField name="Manufacturing Manufacturing Charges" numFmtId="0">
      <sharedItems containsBlank="1" containsMixedTypes="1" containsNumber="1" minValue="-259.09000000000003" maxValue="-15.19"/>
    </cacheField>
    <cacheField name="Manufacturing Overall Result" numFmtId="0">
      <sharedItems containsBlank="1" containsMixedTypes="1" containsNumber="1" minValue="-259.09000000000003" maxValue="-15.19"/>
    </cacheField>
    <cacheField name="Obsolescence Manufacturing Charges" numFmtId="0">
      <sharedItems containsBlank="1"/>
    </cacheField>
    <cacheField name="Obsolescence Overall Result" numFmtId="0">
      <sharedItems containsBlank="1"/>
    </cacheField>
    <cacheField name=" " numFmtId="0">
      <sharedItems containsNonDate="0" containsString="0" containsBlank="1"/>
    </cacheField>
    <cacheField name=" 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ssa, Mahesh" refreshedDate="46041.946231134258" createdVersion="7" refreshedVersion="8" minRefreshableVersion="3" recordCount="432" xr:uid="{0A8AE442-D5E6-4495-82CA-94AF53DD9E04}">
  <cacheSource type="worksheet">
    <worksheetSource ref="A3:W1048576" sheet="Digital Sales" r:id="rId2"/>
  </cacheSource>
  <cacheFields count="23">
    <cacheField name="Segment" numFmtId="0">
      <sharedItems containsBlank="1"/>
    </cacheField>
    <cacheField name="Label" numFmtId="0">
      <sharedItems containsBlank="1" count="10">
        <s v=""/>
        <s v="Label"/>
        <s v="US-ATO"/>
        <s v="US-JMP"/>
        <s v="US-RR0"/>
        <m/>
        <s v="US-PYL" u="1"/>
        <s v="US-SM7" u="1"/>
        <s v="US-SER" u="1"/>
        <s v="US-BCB" u="1"/>
      </sharedItems>
    </cacheField>
    <cacheField name="Artist" numFmtId="0">
      <sharedItems containsBlank="1" count="239">
        <s v=""/>
        <s v="Artist"/>
        <s v="Bassnectar"/>
        <s v="Black Pumas"/>
        <s v="Bouncer"/>
        <s v="Briscoe"/>
        <s v="CIVIC"/>
        <s v="Danny Barnes"/>
        <s v="Dawes"/>
        <s v="Drive-By Truckers"/>
        <s v="John Butler Trio"/>
        <s v="Kaiser Chiefs"/>
        <s v="Lee Ann Womack"/>
        <s v="Monsters Of Folk"/>
        <s v="My Morning Jacket"/>
        <s v="Rodrigo y Gabriela"/>
        <s v="The Heavy Heavy"/>
        <s v="The Murlocs"/>
        <s v="The Whigs"/>
        <s v="Widespread Panic"/>
        <s v="Ghosts of the Forest"/>
        <s v="Jerry Garcia"/>
        <s v="Jerry Garcia Band"/>
        <m/>
        <s v="Pouya" u="1"/>
        <s v="NCT DREAM" u="1"/>
        <s v="Red Velvet" u="1"/>
        <s v="WENDY" u="1"/>
        <s v="aespa" u="1"/>
        <s v="Abacabb" u="1"/>
        <s v="Kate Voegele" u="1"/>
        <s v="After The Burial" u="1"/>
        <s v="Hurray For The Riff Raff" u="1"/>
        <s v="ORB" u="1"/>
        <s v="In Motive" u="1"/>
        <s v="Sea Of Treachery" u="1"/>
        <s v="Mi$tro" u="1"/>
        <s v="Les Claypool's Duo De Twang" u="1"/>
        <s v="King Gizzard &amp; The Lizard Wizard" u="1"/>
        <s v="OmenXIII" u="1"/>
        <s v="Cassadee Pope" u="1"/>
        <s v="Trey Anastasio" u="1"/>
        <s v="BONES UK" u="1"/>
        <s v="Jonny Fritz" u="1"/>
        <s v="Federal Empire" u="1"/>
        <s v="The HAARP Machine" u="1"/>
        <s v="Veil Of Maya" u="1"/>
        <s v="Paradise City" u="1"/>
        <s v="Midlake" u="1"/>
        <s v="Altin Gün" u="1"/>
        <s v="The John Butler Trio" u="1"/>
        <s v="Dayshell" u="1"/>
        <s v="Bizzy Bone" u="1"/>
        <s v="Born Of Osiris" u="1"/>
        <s v="Mike Doughty" u="1"/>
        <s v="Circle Of Contempt" u="1"/>
        <s v="Sun Club" u="1"/>
        <s v="I See Stars" u="1"/>
        <s v="Kellin Quinn" u="1"/>
        <s v="Enfold Darkness" u="1"/>
        <s v="Animals As Leaders" u="1"/>
        <s v="Fellsilent" u="1"/>
        <s v="Natalie Prass" u="1"/>
        <s v="moe." u="1"/>
        <s v="Oceano" u="1"/>
        <s v="Fiction Family" u="1"/>
        <s v="DRÆMINGS" u="1"/>
        <s v="Old 97's" u="1"/>
        <s v="Various Artists" u="1"/>
        <s v="Lucero" u="1"/>
        <s v="Kopecky" u="1"/>
        <s v="Emily King" u="1"/>
        <s v="Neal Francis" u="1"/>
        <s v="Evan Brewer" u="1"/>
        <s v="David Draiman" u="1"/>
        <s v="Brandi Carlile" u="1"/>
        <s v="The Smashing Pumpkins" u="1"/>
        <s v="The Claypool Lennon Delirium" u="1"/>
        <s v="Gill Landry" u="1"/>
        <s v="J. Roddy Walston &amp; The Business" u="1"/>
        <s v="Amos Lee" u="1"/>
        <s v="The Native Howl" u="1"/>
        <s v="MEG MYERS" u="1"/>
        <s v="Lesser Key" u="1"/>
        <s v="Two Gallants" u="1"/>
        <s v="MF Khaos" u="1"/>
        <s v="Iron &amp; Wine" u="1"/>
        <s v="Leah Senior" u="1"/>
        <s v="Layla Khepri" u="1"/>
        <s v="A Band Of Bees" u="1"/>
        <s v="Pachyman" u="1"/>
        <s v="Starbenders" u="1"/>
        <s v="Amyl and The Sniffers" u="1"/>
        <s v="Rvshvd" u="1"/>
        <s v="Structures" u="1"/>
        <s v="Nilüfer Yanya" u="1"/>
        <s v="Slaughter To Prevail" u="1"/>
        <s v="Conducting From The Grave" u="1"/>
        <s v="Too Pure To Die" u="1"/>
        <s v="The Dean Ween Group" u="1"/>
        <s v="Mestís" u="1"/>
        <s v="Jovanotti" u="1"/>
        <s v="Fly Golden Eagle" u="1"/>
        <s v="Upon A Burning Body" u="1"/>
        <s v="Weathers" u="1"/>
        <s v="Soreption" u="1"/>
        <s v="Sam Pounds" u="1"/>
        <s v="Umphrey's McGee" u="1"/>
        <s v="From First To Last" u="1"/>
        <s v="Zeno Malone" u="1"/>
        <s v="Alberta Cross" u="1"/>
        <s v="Fever Dreamer" u="1"/>
        <s v="Rayland Baxter" u="1"/>
        <s v="Lower Than Atlantis" u="1"/>
        <s v="Chon" u="1"/>
        <s v="Primus" u="1"/>
        <s v="Bad Omens" u="1"/>
        <s v="Ben Bruce" u="1"/>
        <s v="Okkervil River" u="1"/>
        <s v="City In The Sea" u="1"/>
        <s v="Capture The Crown" u="1"/>
        <s v="Sleeping With Sirens" u="1"/>
        <s v="Make Me Famous" u="1"/>
        <s v="Everest" u="1"/>
        <s v="Mattiel" u="1"/>
        <s v="Nick Hakim" u="1"/>
        <s v="I The Breather" u="1"/>
        <s v="T.R.A.M." u="1"/>
        <s v="Stonefield" u="1"/>
        <s v="Drag Me Out" u="1"/>
        <s v="The Kindred" u="1"/>
        <s v="Stick To Your Guns" u="1"/>
        <s v="311" u="1"/>
        <s v="Alabama Shakes" u="1"/>
        <s v="Built To Spill" u="1"/>
        <s v="EARTHWALKERS" u="1"/>
        <s v="J Mascis" u="1"/>
        <s v="Blind Pilot" u="1"/>
        <s v="Darkest Hour" u="1"/>
        <s v="Isaiah DeShon" u="1"/>
        <s v="Blackguard" u="1"/>
        <s v="Down &amp; Dirty" u="1"/>
        <s v="Broadcast The Nightmare" u="1"/>
        <s v="Oh Pep!" u="1"/>
        <s v="Borgore" u="1"/>
        <s v="AlienBlaze" u="1"/>
        <s v="Come The Dawn" u="1"/>
        <s v="✝✝✝ (Crosses)" u="1"/>
        <s v="Night Riots" u="1"/>
        <s v="Rhett Miller" u="1"/>
        <s v="Dead Posey" u="1"/>
        <s v="Other Lives" u="1"/>
        <s v="Poppy" u="1"/>
        <s v="Jessica Lea Mayfield" u="1"/>
        <s v="Temples" u="1"/>
        <s v="No Cover" u="1"/>
        <s v="Bobby Long" u="1"/>
        <s v="Gomez" u="1"/>
        <s v="Agraceful" u="1"/>
        <s v="Lisa Hannigan" u="1"/>
        <s v="Gogol Bordello" u="1"/>
        <s v="Old Crow Medicine Show" u="1"/>
        <s v="Endur" u="1"/>
        <s v="JOSEPH" u="1"/>
        <s v="Sun on Shade" u="1"/>
        <s v="Vusi Mahlasela" u="1"/>
        <s v="Creature Feature" u="1"/>
        <s v="Between The Buried And Me" u="1"/>
        <s v="The Flux" u="1"/>
        <s v="Lilith Czar" u="1"/>
        <s v="Kristian Bush" u="1"/>
        <s v="Kool &amp; The Gang" u="1"/>
        <s v="The Belle Brigade" u="1"/>
        <s v="Stray From The Path" u="1"/>
        <s v="Betraying The Martyrs" u="1"/>
        <s v="Carmen Vandenberg" u="1"/>
        <s v="Jim James" u="1"/>
        <s v="Honey Harper" u="1"/>
        <s v="Kopecky Family Band" u="1"/>
        <s v="Pipe-eye" u="1"/>
        <s v="Yim Yames" u="1"/>
        <s v="Leo Kottke" u="1"/>
        <s v="Mike Gordon" u="1"/>
        <s v="Jonathan Davis" u="1"/>
        <s v="The Relentless" u="1"/>
        <s v="Not assigned" u="1"/>
        <s v="Chris Ray" u="1"/>
        <s v="Periphery" u="1"/>
        <s v="Through Fire" u="1"/>
        <s v="Mariachi El Bronx" u="1"/>
        <s v="Dead Letter Circus" u="1"/>
        <s v="Stars" u="1"/>
        <s v="Juliet Simms" u="1"/>
        <s v="Deep Sea Diver" u="1"/>
        <s v="Margaret Glaspy" u="1"/>
        <s v="Body Count" u="1"/>
        <s v="Allen Stone" u="1"/>
        <s v="Thad Cockrell" u="1"/>
        <s v="Erra" u="1"/>
        <s v="Circa Survive" u="1"/>
        <s v="Danny Worsnop" u="1"/>
        <s v="Brittany Howard" u="1"/>
        <s v="Machine Gun Kelly" u="1"/>
        <s v="New Volume" u="1"/>
        <s v="Lee McKinney" u="1"/>
        <s v="Patterson Hood" u="1"/>
        <s v="Cody Chick" u="1"/>
        <s v="Bullant" u="1"/>
        <s v="Kenotia" u="1"/>
        <s v="Cordovas" u="1"/>
        <s v="Chicano Batman" u="1"/>
        <s v="Black Veil Brides" u="1"/>
        <s v="Nita Strauss" u="1"/>
        <s v="Thomas Giles" u="1"/>
        <s v="Adam's House Cat" u="1"/>
        <s v="The Dillinger Escape Plan" u="1"/>
        <s v="Miss Fortune" u="1"/>
        <s v="Alexis Munroe" u="1"/>
        <s v="Caitlin Rose" u="1"/>
        <s v="Asking Alexandria" u="1"/>
        <s v="The Faceless" u="1"/>
        <s v="Benjamin Booker" u="1"/>
        <s v="Baked Beans" u="1"/>
        <s v="Ben Ottewell" u="1"/>
        <s v="SOJA" u="1"/>
        <s v="O.A.R." u="1"/>
        <s v="The Bronx" u="1"/>
        <s v="Carl Broemel" u="1"/>
        <s v="Grace Cummings" u="1"/>
        <s v="The Francesco Artusato Project" u="1"/>
        <s v="Monsters" u="1"/>
        <s v="Vida Blue" u="1"/>
        <s v="Slow Dancer" u="1"/>
        <s v="American Sin" u="1"/>
        <s v="Hey Rosetta!" u="1"/>
        <s v="Dylan LeBlanc" u="1"/>
        <s v="Palaye Royale" u="1"/>
        <s v="Traffik Island" u="1"/>
        <s v="September Mourning" u="1"/>
      </sharedItems>
    </cacheField>
    <cacheField name="R2 Project" numFmtId="0">
      <sharedItems containsBlank="1"/>
    </cacheField>
    <cacheField name="R2 Project Description" numFmtId="0">
      <sharedItems containsBlank="1"/>
    </cacheField>
    <cacheField name="UPC" numFmtId="0">
      <sharedItems containsBlank="1" count="1458">
        <s v=""/>
        <s v="UPC"/>
        <s v="880882373818"/>
        <s v="880882424954"/>
        <s v="880882425050"/>
        <s v="880882433512"/>
        <s v="880882388911"/>
        <s v="880882448714"/>
        <s v="602508186677"/>
        <s v="602508186684"/>
        <s v="602508194474"/>
        <s v="602508241888"/>
        <s v="#"/>
        <s v="880882459918"/>
        <s v="880882391928"/>
        <s v="880882167554"/>
        <s v="880882170127"/>
        <s v="607396619726"/>
        <s v="880882170325"/>
        <s v="602537758944"/>
        <s v="602537786558"/>
        <s v="602537998821"/>
        <s v="880882311124"/>
        <s v="880882622756"/>
        <s v="880882472252"/>
        <s v="880882472351"/>
        <s v="823674649029"/>
        <s v="880882659554"/>
        <s v="880882659653"/>
        <s v="880882659752"/>
        <s v="880882349714"/>
        <s v="9332727059834"/>
        <s v="880882170226"/>
        <s v="880882171124"/>
        <s v="880882363215"/>
        <s v="880882650551"/>
        <s v="880882650759"/>
        <s v="880882624859"/>
        <s v="880882624958"/>
        <m/>
        <s v="602445605309" u="1"/>
        <s v="602445801848" u="1"/>
        <s v="602448505521" u="1"/>
        <s v="842812158025" u="1"/>
        <s v="842812158032" u="1"/>
        <s v="842812158735" u="1"/>
        <s v="842812158766" u="1"/>
        <s v="842812158773" u="1"/>
        <s v="842812158780" u="1"/>
        <s v="842812158858" u="1"/>
        <s v="842812159381" u="1"/>
        <s v="842812159534" u="1"/>
        <s v="842812159824" u="1"/>
        <s v="842812160011" u="1"/>
        <s v="842812160028" u="1"/>
        <s v="842812160035" u="1"/>
        <s v="842812160042" u="1"/>
        <s v="842812160059" u="1"/>
        <s v="842812160066" u="1"/>
        <s v="842812162107" u="1"/>
        <s v="842812162206" u="1"/>
        <s v="888735944109" u="1"/>
        <s v="888735944116" u="1"/>
        <s v="888735944123" u="1"/>
        <s v="888735944178" u="1"/>
        <s v="888735944185" u="1"/>
        <s v="888735944222" u="1"/>
        <s v="888735944239" u="1"/>
        <s v="888735944246" u="1"/>
        <s v="888735944253" u="1"/>
        <s v="888735944260" u="1"/>
        <s v="888735944277" u="1"/>
        <s v="888735944284" u="1"/>
        <s v="888735944291" u="1"/>
        <s v="888735944307" u="1"/>
        <s v="888735944376" u="1"/>
        <s v="888735944604" u="1"/>
        <s v="888735945779" u="1"/>
        <s v="888735945823" u="1"/>
        <s v="888735945854" u="1"/>
        <s v="888735945861" u="1"/>
        <s v="888735945946" u="1"/>
        <s v="8809944148227" u="1"/>
        <s v="888735944895" u="1"/>
        <s v="888735947032" u="1"/>
        <s v="888735947049" u="1"/>
        <s v="888735947056" u="1"/>
        <s v="888735947063" u="1"/>
        <s v="888735947179" u="1"/>
        <s v="888735947186" u="1"/>
        <s v="888735947193" u="1"/>
        <s v="888735947339" u="1"/>
        <s v="888735947384" u="1"/>
        <s v="888735947407" u="1"/>
        <s v="888735947414" u="1"/>
        <s v="888735945670" u="1"/>
        <s v="888735945847" u="1"/>
        <s v="888735945885" u="1"/>
        <s v="888735945892" u="1"/>
        <s v="888735945908" u="1"/>
        <s v="888735945915" u="1"/>
        <s v="888735945922" u="1"/>
        <s v="888735945960" u="1"/>
        <s v="888735945977" u="1"/>
        <s v="888735945984" u="1"/>
        <s v="888735946172" u="1"/>
        <s v="888735946189" u="1"/>
        <s v="888735946349" u="1"/>
        <s v="888735947964" u="1"/>
        <s v="888735948060" u="1"/>
        <s v="888735948077" u="1"/>
        <s v="888735948084" u="1"/>
        <s v="888735948213" u="1"/>
        <s v="888735948251" u="1"/>
        <s v="888735948268" u="1"/>
        <s v="888735946974" u="1"/>
        <s v="888735947087" u="1"/>
        <s v="888735947094" u="1"/>
        <s v="888735947100" u="1"/>
        <s v="888735947223" u="1"/>
        <s v="888735947230" u="1"/>
        <s v="888735947247" u="1"/>
        <s v="888735947315" u="1"/>
        <s v="888735947483" u="1"/>
        <s v="888735947506" u="1"/>
        <s v="888735947520" u="1"/>
        <s v="888735947544" u="1"/>
        <s v="888735947551" u="1"/>
        <s v="888735947582" u="1"/>
        <s v="888735947605" u="1"/>
        <s v="888735947698" u="1"/>
        <s v="888735947704" u="1"/>
        <s v="888735947711" u="1"/>
        <s v="888735947797" u="1"/>
        <s v="888735947803" u="1"/>
        <s v="888735947810" u="1"/>
        <s v="888735947827" u="1"/>
        <s v="888735947834" u="1"/>
        <s v="888735947841" u="1"/>
        <s v="888735947858" u="1"/>
        <s v="888735947865" u="1"/>
        <s v="888735947889" u="1"/>
        <s v="817424011990" u="1"/>
        <s v="810016765318" u="1"/>
        <s v="817424016339" u="1"/>
        <s v="817424012362" u="1"/>
        <s v="817424018609" u="1"/>
        <s v="810016763611" u="1"/>
        <s v="817424016902" u="1"/>
        <s v="810121770344" u="1"/>
        <s v="880882188856" u="1"/>
        <s v="810016769477" u="1"/>
        <s v="886443729506" u="1"/>
        <s v="817424016209" u="1"/>
        <s v="817424012232" u="1"/>
        <s v="880882219659" u="1"/>
        <s v="880882228859" u="1"/>
        <s v="810016762669" u="1"/>
        <s v="880882217952" u="1"/>
        <s v="817424011983" u="1"/>
        <s v="817424016391" u="1"/>
        <s v="880882226459" u="1"/>
        <s v="880882349257" u="1"/>
        <s v="810016760269" u="1"/>
        <s v="810016769910" u="1"/>
        <s v="817424012102" u="1"/>
        <s v="880882206352" u="1"/>
        <s v="880882365950" u="1"/>
        <s v="810016760832" u="1"/>
        <s v="880882184056" u="1"/>
        <s v="880882405953" u="1"/>
        <s v="880882233259" u="1"/>
        <s v="880882260859" u="1"/>
        <s v="880882356057" u="1"/>
        <s v="810016766698" u="1"/>
        <s v="810016760139" u="1"/>
        <s v="880882231552" u="1"/>
        <s v="880882240752" u="1"/>
        <s v="880882421953" u="1"/>
        <s v="880882381257" u="1"/>
        <s v="880882239558" u="1"/>
        <s v="880882389956" u="1"/>
        <s v="810016766438" u="1"/>
        <s v="880882219451" u="1"/>
        <s v="880882228651" u="1"/>
        <s v="817424013482" u="1"/>
        <s v="810016764731" u="1"/>
        <s v="817424015752" u="1"/>
        <s v="810121771464" u="1"/>
        <s v="880882237158" u="1"/>
        <s v="880882255558" u="1"/>
        <s v="810016764038" u="1"/>
        <s v="880882253851" u="1"/>
        <s v="810016768890" u="1"/>
        <s v="817424017329" u="1"/>
        <s v="810016762331" u="1"/>
        <s v="817424013352" u="1"/>
        <s v="886443835146" u="1"/>
        <s v="817424015622" u="1"/>
        <s v="880882262358" u="1"/>
        <s v="880882394356" u="1"/>
        <s v="880882251451" u="1"/>
        <s v="817424019781" u="1"/>
        <s v="880882452759" u="1"/>
        <s v="810016761389" u="1"/>
        <s v="810016763659" u="1"/>
        <s v="880882432652" u="1"/>
        <s v="810016768067" u="1"/>
        <s v="880882268657" u="1"/>
        <s v="9332727101977" u="1"/>
        <s v="817424017251" u="1"/>
        <s v="880882449858" u="1"/>
        <s v="810016769958" u="1"/>
        <s v="880882293857" u="1"/>
        <s v="880882389055" u="1"/>
        <s v="880882255350" u="1"/>
        <s v="880882264550" u="1"/>
        <s v="810016765288" u="1"/>
        <s v="817424018579" u="1"/>
        <s v="880882313753" u="1"/>
        <s v="880882436551" u="1"/>
        <s v="880882271350" u="1"/>
        <s v="880882472658" u="1"/>
        <s v="810016763451" u="1"/>
        <s v="810016765721" u="1"/>
        <s v="880882470258" u="1"/>
        <s v="817424012072" u="1"/>
        <s v="817424018319" u="1"/>
        <s v="880882288556" u="1"/>
        <s v="810016764779" u="1"/>
        <s v="810121770054" u="1"/>
        <s v="880882328559" u="1"/>
        <s v="880882346959" u="1"/>
        <s v="810016769750" u="1"/>
        <s v="880882154158" u="1"/>
        <s v="880882190958" u="1"/>
        <s v="810016760672" u="1"/>
        <s v="810016766919" u="1"/>
        <s v="817424013963" u="1"/>
        <s v="880882326159" u="1"/>
        <s v="880882467357" u="1"/>
        <s v="880882476557" u="1"/>
        <s v="810016760542" u="1"/>
        <s v="880882454050" u="1"/>
        <s v="880882481650" u="1"/>
        <s v="817424011433" u="1"/>
        <s v="817424013703" u="1"/>
        <s v="817424018111" u="1"/>
        <s v="810016766841" u="1"/>
        <s v="880882223953" u="1"/>
        <s v="880882328351" u="1"/>
        <s v="880882346751" u="1"/>
        <s v="817424017169" u="1"/>
        <s v="817424015462" u="1"/>
        <s v="880882355258" u="1"/>
        <s v="880882364458" u="1"/>
        <s v="880882362751" u="1"/>
        <s v="810016766018" u="1"/>
        <s v="817424013062" u="1"/>
        <s v="810016763499" u="1"/>
        <s v="810016761792" u="1"/>
        <s v="880882335021" u="1"/>
        <s v="817424019491" u="1"/>
        <s v="880882229559" u="1"/>
        <s v="810016763369" u="1"/>
        <s v="880882359850" u="1"/>
        <s v="810016767909" u="1"/>
        <s v="817424012683" u="1"/>
        <s v="817424014953" u="1"/>
        <s v="810016766070" u="1"/>
        <s v="810016768340" u="1"/>
        <s v="817424019361" u="1"/>
        <s v="880882254759" u="1"/>
        <s v="894587001327" u="1"/>
        <s v="880882234652" u="1"/>
        <s v="880882243852" u="1"/>
        <s v="880882357450" u="1"/>
        <s v="880882366650" u="1"/>
        <s v="810016763802" u="1"/>
        <s v="880882261559" u="1"/>
        <s v="880882270759" u="1"/>
        <s v="817424019231" u="1"/>
        <s v="880882250652" u="1"/>
        <s v="880882355050" u="1"/>
        <s v="880882364250" u="1"/>
        <s v="880882373450" u="1"/>
        <s v="880882382650" u="1"/>
        <s v="810016767961" u="1"/>
        <s v="817424018982" u="1"/>
        <s v="810016761402" u="1"/>
        <s v="817424012423" u="1"/>
        <s v="880882431853" u="1"/>
        <s v="810016767268" u="1"/>
        <s v="880882371050" u="1"/>
        <s v="810016763291" u="1"/>
        <s v="810016769538" u="1"/>
        <s v="817424016582" u="1"/>
        <s v="880882229351" u="1"/>
        <s v="810016769408" u="1"/>
        <s v="817424016452" u="1"/>
        <s v="810016766889" u="1"/>
        <s v="817424018722" u="1"/>
        <s v="810121772164" u="1"/>
        <s v="880882247058" u="1"/>
        <s v="880882379056" u="1"/>
        <s v="817424011914" u="1"/>
        <s v="880882236151" u="1"/>
        <s v="810016769590" u="1"/>
        <s v="817424018029" u="1"/>
        <s v="817424014052" u="1"/>
        <s v="880882428259" u="1"/>
        <s v="880882426552" u="1"/>
        <s v="880882444952" u="1"/>
        <s v="810016762782" u="1"/>
        <s v="880882263058" u="1"/>
        <s v="880882395056" u="1"/>
        <s v="880882424152" u="1"/>
        <s v="886443306851" u="1"/>
        <s v="817424013673" u="1"/>
        <s v="810121771655" u="1"/>
        <s v="880882451059" u="1"/>
        <s v="810016762522" u="1"/>
        <s v="880882269920" u="1"/>
        <s v="810016768388" u="1"/>
        <s v="810016769200" u="1"/>
        <s v="817424013413" u="1"/>
        <s v="880882200855" u="1"/>
        <s v="817424017572" u="1"/>
        <s v="9332727102295" u="1"/>
        <s v="999990079380" u="1"/>
        <s v="880882321253" u="1"/>
        <s v="810016768128" u="1"/>
        <s v="817424019149" u="1"/>
        <s v="810016764151" u="1"/>
        <s v="817424015172" u="1"/>
        <s v="894587001990" u="1"/>
        <s v="817424019712" u="1"/>
        <s v="880882329952" u="1"/>
        <s v="810016764021" u="1"/>
        <s v="817424017312" u="1"/>
        <s v="810016763772" u="1"/>
        <s v="880882356859" u="1"/>
        <s v="880882459550" u="1"/>
        <s v="880882477950" u="1"/>
        <s v="880882191658" u="1"/>
        <s v="810016763079" u="1"/>
        <s v="880882289126" u="1"/>
        <s v="810016765349" u="1"/>
        <s v="880882180751" u="1"/>
        <s v="817424012393" u="1"/>
        <s v="810016763642" u="1"/>
        <s v="880882345259" u="1"/>
        <s v="880882363659" u="1"/>
        <s v="880882211554" u="1"/>
        <s v="880882220754" u="1"/>
        <s v="810016768050" u="1"/>
        <s v="810016761242" u="1"/>
        <s v="817424012263" u="1"/>
        <s v="880882370459" u="1"/>
        <s v="880882350352" u="1"/>
        <s v="810016769378" u="1"/>
        <s v="817424018692" u="1"/>
        <s v="817424012133" u="1"/>
        <s v="880882369958" u="1"/>
        <s v="817424014403" u="1"/>
        <s v="880882217853" u="1"/>
        <s v="810121770115" u="1"/>
        <s v="817424011884" u="1"/>
        <s v="810016765271" u="1"/>
        <s v="817424016292" u="1"/>
        <s v="817424018562" u="1"/>
        <s v="817424012003" u="1"/>
        <s v="880882206253" u="1"/>
        <s v="880882338251" u="1"/>
        <s v="880882347451" u="1"/>
        <s v="880882193157" u="1"/>
        <s v="880882182250" u="1"/>
        <s v="880882405854" u="1"/>
        <s v="810016768869" u="1"/>
        <s v="880882222253" u="1"/>
        <s v="880882231453" u="1"/>
        <s v="880882363451" u="1"/>
        <s v="880882356521" u="1"/>
        <s v="880882390358" u="1"/>
        <s v="817424016032" u="1"/>
        <s v="817424018302" u="1"/>
        <s v="810016764762" u="1"/>
        <s v="810121771495" u="1"/>
        <s v="810016769170" u="1"/>
        <s v="880882248659" u="1"/>
        <s v="880882219352" u="1"/>
        <s v="880882237752" u="1"/>
        <s v="880882369750" u="1"/>
        <s v="880882370121" u="1"/>
        <s v="880882378950" u="1"/>
        <s v="810016768609" u="1"/>
        <s v="817424013383" u="1"/>
        <s v="886443224971" u="1"/>
        <s v="880882246259" u="1"/>
        <s v="880882255459" u="1"/>
        <s v="880882264659" u="1"/>
        <s v="880882253752" u="1"/>
        <s v="894587001778" u="1"/>
        <s v="810016764502" u="1"/>
        <s v="810121771235" u="1"/>
        <s v="810016766391" u="1"/>
        <s v="880882367220" u="1"/>
        <s v="810016768661" u="1"/>
        <s v="810016761853" u="1"/>
        <s v="810121771105" u="1"/>
        <s v="886443151758" u="1"/>
        <s v="817424019552" u="1"/>
        <s v="880882430153" u="1"/>
        <s v="880882286958" u="1"/>
        <s v="810121770726" u="1"/>
        <s v="810016766131" u="1"/>
        <s v="817424017152" u="1"/>
        <s v="810016768401" u="1"/>
        <s v="880882264451" u="1"/>
        <s v="880882447359" u="1"/>
        <s v="880882322854" u="1"/>
        <s v="880882454852" u="1"/>
        <s v="886443359796" u="1"/>
        <s v="880882454159" u="1"/>
        <s v="880882472559" u="1"/>
        <s v="880882311254" u="1"/>
        <s v="880882434052" u="1"/>
        <s v="880882452452" u="1"/>
        <s v="880882304324" u="1"/>
        <s v="880882319953" u="1"/>
        <s v="880882443122" u="1"/>
        <s v="817424014243" u="1"/>
        <s v="880882297657" u="1"/>
        <s v="880882154752" u="1"/>
        <s v="886443861930" u="1"/>
        <s v="880882467951" u="1"/>
        <s v="810016769651" u="1"/>
        <s v="880882181659" u="1"/>
        <s v="810016760573" u="1"/>
        <s v="810016762843" u="1"/>
        <s v="880882201555" u="1"/>
        <s v="880882315153" u="1"/>
        <s v="880882333553" u="1"/>
        <s v="880882351953" u="1"/>
        <s v="886443123441" u="1"/>
        <s v="880882474058" u="1"/>
        <s v="810016762713" u="1"/>
        <s v="880882331153" u="1"/>
        <s v="880882178758" u="1"/>
        <s v="880882187958" u="1"/>
        <s v="810016768579" u="1"/>
        <s v="817424017893" u="1"/>
        <s v="817424011334" u="1"/>
        <s v="880882339852" u="1"/>
        <s v="602537709861" u="1"/>
        <s v="810016766179" u="1"/>
        <s v="817424018012" u="1"/>
        <s v="810016768449" u="1"/>
        <s v="880882156251" u="1"/>
        <s v="810016764472" u="1"/>
        <s v="817424017763" u="1"/>
        <s v="880882366759" u="1"/>
        <s v="880882205454" u="1"/>
        <s v="880882214654" u="1"/>
        <s v="880882328252" u="1"/>
        <s v="880882192358" u="1"/>
        <s v="810016762072" u="1"/>
        <s v="817424013093" u="1"/>
        <s v="880882314514" u="1"/>
        <s v="880882364359" u="1"/>
        <s v="880882382759" u="1"/>
        <s v="880882391959" u="1"/>
        <s v="817424019903" u="1"/>
        <s v="880882203054" u="1"/>
        <s v="880882221454" u="1"/>
        <s v="880882353452" u="1"/>
        <s v="880882371852" u="1"/>
        <s v="880882467050" u="1"/>
        <s v="880882476250" u="1"/>
        <s v="880882371159" u="1"/>
        <s v="880882196950" u="1"/>
        <s v="880882379858" u="1"/>
        <s v="880882218553" u="1"/>
        <s v="880882236953" u="1"/>
        <s v="817424012584" u="1"/>
        <s v="810016763833" u="1"/>
        <s v="810016769699" u="1"/>
        <s v="880882234553" u="1"/>
        <s v="880882357351" u="1"/>
        <s v="880882366551" u="1"/>
        <s v="810016767992" u="1"/>
        <s v="817424012454" u="1"/>
        <s v="810016763703" u="1"/>
        <s v="817424014724" u="1"/>
        <s v="880882192150" u="1"/>
        <s v="880882406554" u="1"/>
        <s v="880882384258" u="1"/>
        <s v="880882393458" u="1"/>
        <s v="880882373351" u="1"/>
        <s v="880882382551" u="1"/>
        <s v="9332727107542" u="1"/>
        <s v="810016765592" u="1"/>
        <s v="817424012324" u="1"/>
        <s v="880882422554" u="1"/>
        <s v="999990121065" u="1"/>
        <s v="810016769439" u="1"/>
        <s v="817424016483" u="1"/>
        <s v="817424011945" u="1"/>
        <s v="880882276959" u="1"/>
        <s v="880882229252" u="1"/>
        <s v="810016763062" u="1"/>
        <s v="817424014083" u="1"/>
        <s v="817424016353" u="1"/>
        <s v="880882265359" u="1"/>
        <s v="880882388157" u="1"/>
        <s v="880882397357" u="1"/>
        <s v="880882263652" u="1"/>
        <s v="880882368050" u="1"/>
        <s v="894587001020" u="1"/>
        <s v="810016769491" u="1"/>
        <s v="817424016223" u="1"/>
        <s v="880882426453" u="1"/>
        <s v="810016762683" u="1"/>
        <s v="817424015974" u="1"/>
        <s v="880882451653" u="1"/>
        <s v="810016762553" u="1"/>
        <s v="602547352590" u="1"/>
        <s v="817424015714" u="1"/>
        <s v="880882153953" u="1"/>
        <s v="880882249151" u="1"/>
        <s v="880882267551" u="1"/>
        <s v="810016768289" u="1"/>
        <s v="810016769101" u="1"/>
        <s v="880882292751" u="1"/>
        <s v="886443839960" u="1"/>
        <s v="880882466459" u="1"/>
        <s v="880882200756" u="1"/>
        <s v="880882325824" u="1"/>
        <s v="810016768029" u="1"/>
        <s v="817424015073" u="1"/>
        <s v="817424019613" u="1"/>
        <s v="880882329853" u="1"/>
        <s v="880882175559" u="1"/>
        <s v="880882193959" u="1"/>
        <s v="817424017213" u="1"/>
        <s v="9332727055089" u="1"/>
        <s v="810016763673" u="1"/>
        <s v="817424014694" u="1"/>
        <s v="810016765943" u="1"/>
        <s v="817424016964" u="1"/>
        <s v="880882479558" u="1"/>
        <s v="880882204655" u="1"/>
        <s v="880882309053" u="1"/>
        <s v="880882318253" u="1"/>
        <s v="880882336653" u="1"/>
        <s v="880882459451" u="1"/>
        <s v="880882477851" u="1"/>
        <s v="810016768081" u="1"/>
        <s v="880882191559" u="1"/>
        <s v="810016763543" u="1"/>
        <s v="880882477158" u="1"/>
        <s v="880882202255" u="1"/>
        <s v="894587001501" u="1"/>
        <s v="810016761143" u="1"/>
        <s v="810016763413" u="1"/>
        <s v="817424016704" u="1"/>
        <s v="810016769279" u="1"/>
        <s v="817424012034" u="1"/>
        <s v="880882369859" u="1"/>
        <s v="880882217754" u="1"/>
        <s v="884977489644" u="1"/>
        <s v="810016769149" u="1"/>
        <s v="9332727107535" u="1"/>
        <s v="842812180873" u="1"/>
        <s v="817424018463" u="1"/>
        <s v="880882367459" u="1"/>
        <s v="880882206154" u="1"/>
        <s v="880882215354" u="1"/>
        <s v="880882224554" u="1"/>
        <s v="880882365752" u="1"/>
        <s v="880882349622" u="1"/>
        <s v="880882191351" u="1"/>
        <s v="817424016063" u="1"/>
        <s v="880882231354" u="1"/>
        <s v="880882363352" u="1"/>
        <s v="880882372552" u="1"/>
        <s v="880882412555" u="1"/>
        <s v="810016764663" u="1"/>
        <s v="880882199357" u="1"/>
        <s v="880882188450" u="1"/>
        <s v="880882369651" u="1"/>
        <s v="810016762263" u="1"/>
        <s v="817424017824" u="1"/>
        <s v="880882253653" u="1"/>
        <s v="880882358051" u="1"/>
        <s v="880882367251" u="1"/>
        <s v="880882394851" u="1"/>
        <s v="810016762133" u="1"/>
        <s v="817424015424" u="1"/>
        <s v="880882302856" u="1"/>
        <s v="880882394158" u="1"/>
        <s v="880882251253" u="1"/>
        <s v="880882374051" u="1"/>
        <s v="880882383251" u="1"/>
        <s v="880882392451" u="1"/>
        <s v="817424012775" u="1"/>
        <s v="817424012645" u="1"/>
        <s v="810016768302" u="1"/>
        <s v="880882429553" u="1"/>
        <s v="880882438753" u="1"/>
        <s v="880882266059" u="1"/>
        <s v="880882291952" u="1"/>
        <s v="880882322755" u="1"/>
        <s v="880882454753" u="1"/>
        <s v="810016763383" u="1"/>
        <s v="817424018944" u="1"/>
        <s v="880882271152" u="1"/>
        <s v="880882311155" u="1"/>
        <s v="880882452353" u="1"/>
        <s v="880882461553" u="1"/>
        <s v="880882470753" u="1"/>
        <s v="817424016544" u="1"/>
        <s v="880882299958" u="1"/>
        <s v="880882319854" u="1"/>
        <s v="810016763123" u="1"/>
        <s v="880882154653" u="1"/>
        <s v="880882317454" u="1"/>
        <s v="880882467852" u="1"/>
        <s v="817424014014" u="1"/>
        <s v="880882275051" u="1"/>
        <s v="880882201456" u="1"/>
        <s v="880882456252" u="1"/>
        <s v="880882291051" u="1"/>
        <s v="880882483159" u="1"/>
        <s v="817424013635" u="1"/>
        <s v="602537709892" u="1"/>
        <s v="880882178659" u="1"/>
        <s v="880882187859" u="1"/>
        <s v="880882194659" u="1"/>
        <s v="880882297350" u="1"/>
        <s v="817424017664" u="1"/>
        <s v="880882205355" u="1"/>
        <s v="880882232955" u="1"/>
        <s v="880882355753" u="1"/>
        <s v="810016766513" u="1"/>
        <s v="880882380953" u="1"/>
        <s v="810016763994" u="1"/>
        <s v="880882411756" u="1"/>
        <s v="817424017404" u="1"/>
        <s v="810016761594" u="1"/>
        <s v="810016763864" u="1"/>
        <s v="880882198558" u="1"/>
        <s v="880882400156" u="1"/>
        <s v="880882196851" u="1"/>
        <s v="817424019293" u="1"/>
        <s v="880882379759" u="1"/>
        <s v="880882227654" u="1"/>
        <s v="810016761464" u="1"/>
        <s v="817424012485" u="1"/>
        <s v="810016763734" u="1"/>
        <s v="880882196158" u="1"/>
        <s v="810121770467" u="1"/>
        <s v="884977712612" u="1"/>
        <s v="810016768142" u="1"/>
        <s v="880882395759" u="1"/>
        <s v="810016767893" u="1"/>
        <s v="817424010085" u="1"/>
        <s v="817424012355" u="1"/>
        <s v="810016763604" u="1"/>
        <s v="880882192051" u="1"/>
        <s v="880882406455" u="1"/>
        <s v="880882384159" u="1"/>
        <s v="886443871380" u="1"/>
        <s v="816364010025" u="1"/>
        <s v="817424012225" u="1"/>
        <s v="880882440855" u="1"/>
        <s v="810016760955" u="1"/>
        <s v="817424011976" u="1"/>
        <s v="880882440725" u="1"/>
        <s v="880882305956" u="1"/>
        <s v="810016764984" u="1"/>
        <s v="880882377151" u="1"/>
        <s v="810016769392" u="1"/>
        <s v="9332727055027" u="1"/>
        <s v="880882303556" u="1"/>
        <s v="880882321956" u="1"/>
        <s v="880882270353" u="1"/>
        <s v="880882310356" u="1"/>
        <s v="810016762454" u="1"/>
        <s v="810016764724" u="1"/>
        <s v="817424015745" u="1"/>
        <s v="602537790067" u="1"/>
        <s v="810121771457" u="1"/>
        <s v="810016769132" u="1"/>
        <s v="817424015615" u="1"/>
        <s v="880882267452" u="1"/>
        <s v="817424019774" u="1"/>
        <s v="886443174788" u="1"/>
        <s v="880882292652" u="1"/>
        <s v="880882397050" u="1"/>
        <s v="810016761945" u="1"/>
        <s v="880882323455" u="1"/>
        <s v="880882338954" u="1"/>
        <s v="880882213756" u="1"/>
        <s v="880882222956" u="1"/>
        <s v="880882318154" u="1"/>
        <s v="880882336554" u="1"/>
        <s v="880882345754" u="1"/>
        <s v="880882459352" u="1"/>
        <s v="880882468552" u="1"/>
        <s v="880882477752" u="1"/>
        <s v="817424012195" u="1"/>
        <s v="880882202156" u="1"/>
        <s v="880882211356" u="1"/>
        <s v="880882343354" u="1"/>
        <s v="810121770740" u="1"/>
        <s v="817424012065" u="1"/>
        <s v="810016763314" u="1"/>
        <s v="817424014335" u="1"/>
        <s v="817424014205" u="1"/>
        <s v="880882217655" u="1"/>
        <s v="880882186159" u="1"/>
        <s v="880882195359" u="1"/>
        <s v="880882175252" u="1"/>
        <s v="880882298050" u="1"/>
        <s v="817424016094" u="1"/>
        <s v="880882206055" u="1"/>
        <s v="880882347253" u="1"/>
        <s v="880882374853" u="1"/>
        <s v="817424011556" u="1"/>
        <s v="810016762805" u="1"/>
        <s v="880882182052" u="1"/>
        <s v="810016767213" u="1"/>
        <s v="880882390853" u="1"/>
        <s v="810016764694" u="1"/>
        <s v="880882291112" u="1"/>
        <s v="810016766964" u="1"/>
        <s v="810016760405" u="1"/>
        <s v="817424018104" u="1"/>
        <s v="602547364050" u="1"/>
        <s v="886443575400" u="1"/>
        <s v="810016766834" u="1"/>
        <s v="880882199258" u="1"/>
        <s v="810016762164" u="1"/>
        <s v="817424013185" u="1"/>
        <s v="810016764434" u="1"/>
        <s v="886443038912" u="1"/>
        <s v="817424017725" u="1"/>
        <s v="880882195151" u="1"/>
        <s v="884977888225" u="1"/>
        <s v="880882302757" u="1"/>
        <s v="880882425555" u="1"/>
        <s v="810016761785" u="1"/>
        <s v="880882450755" u="1"/>
        <s v="817424012676" u="1"/>
        <s v="880882199050" u="1"/>
        <s v="817424014816" u="1"/>
        <s v="880882398651" u="1"/>
        <s v="810016767954" u="1"/>
        <s v="817424018975" u="1"/>
        <s v="817424012416" u="1"/>
        <s v="880882322656" u="1"/>
        <s v="880882463854" u="1"/>
        <s v="817424016575" u="1"/>
        <s v="880882452254" u="1"/>
        <s v="810016765424" u="1"/>
        <s v="880882299859" u="1"/>
        <s v="817424018715" u="1"/>
        <s v="817424011907" u="1"/>
        <s v="880882328955" u="1"/>
        <s v="810016769583" u="1"/>
        <s v="880882154554" u="1"/>
        <s v="880882203757" u="1"/>
        <s v="880882476953" u="1"/>
        <s v="810016762645" u="1"/>
        <s v="817424013666" u="1"/>
        <s v="880882324155" u="1"/>
        <s v="880882465353" u="1"/>
        <s v="880882474553" u="1"/>
        <s v="880882483753" u="1"/>
        <s v="810016760245" u="1"/>
        <s v="817424013536" u="1"/>
        <s v="880882481353" u="1"/>
        <s v="810121771518" u="1"/>
        <s v="880882183653" u="1"/>
        <s v="880882297251" u="1"/>
        <s v="880882167523" u="1"/>
        <s v="817424017565" u="1"/>
        <s v="817424010757" u="1"/>
        <s v="880882181253" u="1"/>
        <s v="880882190453" u="1"/>
        <s v="810016764144" u="1"/>
        <s v="817424015165" u="1"/>
        <s v="886443086197" u="1"/>
        <s v="817424019705" u="1"/>
        <s v="810016763895" u="1"/>
        <s v="810016764014" u="1"/>
        <s v="880882229955" u="1"/>
        <s v="810016763765" u="1"/>
        <s v="817424014786" u="1"/>
        <s v="817424012386" u="1"/>
        <s v="810016763635" u="1"/>
        <s v="817424016926" u="1"/>
        <s v="880882194352" u="1"/>
        <s v="880882225155" u="1"/>
        <s v="810016761235" u="1"/>
        <s v="817424012256" u="1"/>
        <s v="880882301958" u="1"/>
        <s v="880882415556" u="1"/>
        <s v="886443014794" u="1"/>
        <s v="810121770238" u="1"/>
        <s v="880882325015" u="1"/>
        <s v="880882241155" u="1"/>
        <s v="810016765394" u="1"/>
        <s v="817424018685" u="1"/>
        <s v="817424012126" u="1"/>
        <s v="880882431556" u="1"/>
        <s v="880882440756" u="1"/>
        <s v="880882350215" u="1"/>
        <s v="880882249854" u="1"/>
        <s v="817424018555" u="1"/>
        <s v="810121770290" u="1"/>
        <s v="880882229054" u="1"/>
        <s v="880882379452" u="1"/>
        <s v="880882388652" u="1"/>
        <s v="810016765134" u="1"/>
        <s v="842812180835" u="1"/>
        <s v="817424018425" u="1"/>
        <s v="880882305857" u="1"/>
        <s v="880882254254" u="1"/>
        <s v="880882263454" u="1"/>
        <s v="810016769293" u="1"/>
        <s v="880882388522" u="1"/>
        <s v="817424016025" u="1"/>
        <s v="602547041593" u="1"/>
        <s v="886443975040" u="1"/>
        <s v="810016762485" u="1"/>
        <s v="810016764755" u="1"/>
        <s v="810121771488" u="1"/>
        <s v="810016769163" u="1"/>
        <s v="880882301057" u="1"/>
        <s v="817424015516" u="1"/>
        <s v="880882153755" u="1"/>
        <s v="880882202958" u="1"/>
        <s v="880882307356" u="1"/>
        <s v="880882466954" u="1"/>
        <s v="810016766384" u="1"/>
        <s v="810016768654" u="1"/>
        <s v="810016761846" u="1"/>
        <s v="817424012867" u="1"/>
        <s v="880882323356" u="1"/>
        <s v="880882455354" u="1"/>
        <s v="884977722062" u="1"/>
        <s v="810016761716" u="1"/>
        <s v="894587001693" u="1"/>
        <s v="880882157654" u="1"/>
        <s v="880882338855" u="1"/>
        <s v="880882287252" u="1"/>
        <s v="817424014496" u="1"/>
        <s v="880882166724" u="1"/>
        <s v="810121771020" u="1"/>
        <s v="880882204457" u="1"/>
        <s v="880882318055" u="1"/>
        <s v="880882336455" u="1"/>
        <s v="880882468453" u="1"/>
        <s v="880882477653" u="1"/>
        <s v="810121770771" u="1"/>
        <s v="880882202750" u="1"/>
        <s v="817424012096" u="1"/>
        <s v="810016763345" u="1"/>
        <s v="880882220457" u="1"/>
        <s v="880882334055" u="1"/>
        <s v="880882343255" u="1"/>
        <s v="880882466053" u="1"/>
        <s v="880882410858" u="1"/>
        <s v="810121771969" u="1"/>
        <s v="810016769644" u="1"/>
        <s v="817424014106" u="1"/>
        <s v="880882349554" u="1"/>
        <s v="817424011587" u="1"/>
        <s v="810016762836" u="1"/>
        <s v="880882193553" u="1"/>
        <s v="810016767244" u="1"/>
        <s v="880882215156" u="1"/>
        <s v="880882233556" u="1"/>
        <s v="880882347154" u="1"/>
        <s v="880882383954" u="1"/>
        <s v="810016762706" u="1"/>
        <s v="817424013727" u="1"/>
        <s v="602547364081" u="1"/>
        <s v="880882231156" u="1"/>
        <s v="880882240356" u="1"/>
        <s v="880882199852" u="1"/>
        <s v="880882410650" u="1"/>
        <s v="817424015486" u="1"/>
        <s v="817424017756" u="1"/>
        <s v="810121772010" u="1"/>
        <s v="810016766605" u="1"/>
        <s v="880882427856" u="1"/>
        <s v="880882235055" u="1"/>
        <s v="880882244255" u="1"/>
        <s v="880882253455" u="1"/>
        <s v="880882367053" u="1"/>
        <s v="880882394653" u="1"/>
        <s v="880882407056" u="1"/>
        <s v="880882416256" u="1"/>
        <s v="880882425456" u="1"/>
        <s v="880882380915" u="1"/>
        <s v="810016763956" u="1"/>
        <s v="880882300951" u="1"/>
        <s v="810121771501" u="1"/>
        <s v="880882251055" u="1"/>
        <s v="880882392253" u="1"/>
        <s v="886443010956" u="1"/>
        <s v="810016768364" u="1"/>
        <s v="880882300258" u="1"/>
        <s v="880882450656" u="1"/>
        <s v="817424012577" u="1"/>
        <s v="810016763826" u="1"/>
        <s v="817424014847" u="1"/>
        <s v="810121770559" u="1"/>
        <s v="880882308957" u="1"/>
        <s v="886443092679" u="1"/>
        <s v="880882398552" u="1"/>
        <s v="810016768104" u="1"/>
        <s v="817424019125" u="1"/>
        <s v="810016765585" u="1"/>
        <s v="880882304850" u="1"/>
        <s v="817424012317" u="1"/>
        <s v="880882304157" u="1"/>
        <s v="880882322557" u="1"/>
        <s v="880882454555" u="1"/>
        <s v="880882463755" u="1"/>
        <s v="817424016476" u="1"/>
        <s v="810121770481" u="1"/>
        <s v="817424011938" u="1"/>
        <s v="880882452155" u="1"/>
        <s v="886443019133" u="1"/>
        <s v="880882156855" u="1"/>
        <s v="810121770351" u="1"/>
        <s v="880882319656" u="1"/>
        <s v="880882154455" u="1"/>
        <s v="810016762676" u="1"/>
        <s v="810016764946" u="1"/>
        <s v="817424015967" u="1"/>
        <s v="880882326456" u="1"/>
        <s v="880882449254" u="1"/>
        <s v="810016769354" u="1"/>
        <s v="880882201258" u="1"/>
        <s v="880882324056" u="1"/>
        <s v="810016760146" u="1"/>
        <s v="817424015707" u="1"/>
        <s v="880882481254" u="1"/>
        <s v="810121771419" u="1"/>
        <s v="810016766575" u="1"/>
        <s v="810016760016" u="1"/>
        <s v="817424013307" u="1"/>
        <s v="880882357955" u="1"/>
        <s v="880882205850" u="1"/>
        <s v="880882183554" u="1"/>
        <s v="817424015196" u="1"/>
        <s v="810016768715" u="1"/>
        <s v="810121771471" u="1"/>
        <s v="880882212650" u="1"/>
        <s v="880882221850" u="1"/>
        <s v="880882181154" u="1"/>
        <s v="810016764045" u="1"/>
        <s v="817424015066" u="1"/>
        <s v="880882353155" u="1"/>
        <s v="880882380755" u="1"/>
        <s v="880882201050" u="1"/>
        <s v="886443689688" u="1"/>
        <s v="880882411558" u="1"/>
        <s v="880882420758" u="1"/>
        <s v="886443001596" u="1"/>
        <s v="817424017206" u="1"/>
        <s v="810016761396" u="1"/>
        <s v="810016763666" u="1"/>
        <s v="810016765936" u="1"/>
        <s v="817424016957" u="1"/>
        <s v="810121771211" u="1"/>
        <s v="880882196653" u="1"/>
        <s v="880882359454" u="1"/>
        <s v="880882368654" u="1"/>
        <s v="817424012287" u="1"/>
        <s v="810016763536" u="1"/>
        <s v="880882194253" u="1"/>
        <s v="880882406950" u="1"/>
        <s v="880882225056" u="1"/>
        <s v="880882234256" u="1"/>
        <s v="880882261856" u="1"/>
        <s v="880882357054" u="1"/>
        <s v="810016769965" u="1"/>
        <s v="817424012157" u="1"/>
        <s v="880882406257" u="1"/>
        <s v="880882415457" u="1"/>
        <s v="880882433857" u="1"/>
        <s v="880882404550" u="1"/>
        <s v="880882382254" u="1"/>
        <s v="817424012027" u="1"/>
        <s v="880882413057" u="1"/>
        <s v="880882431457" u="1"/>
        <s v="880882350116" u="1"/>
        <s v="880882406127" u="1"/>
        <s v="602547353313" u="1"/>
        <s v="810121770009" u="1"/>
        <s v="880882249755" u="1"/>
        <s v="810016760627" u="1"/>
        <s v="880882379353" u="1"/>
        <s v="880882388553" u="1"/>
        <s v="817424016056" u="1"/>
        <s v="880882305758" u="1"/>
        <s v="880882314958" u="1"/>
        <s v="880882419356" u="1"/>
        <s v="880882303358" u="1"/>
        <s v="880882444556" u="1"/>
        <s v="810016766926" u="1"/>
        <s v="9332727102264" u="1"/>
        <s v="817424013840" u="1"/>
        <s v="880882309657" u="1"/>
        <s v="880882153656" u="1"/>
        <s v="880882399252" u="1"/>
        <s v="817424012898" u="1"/>
        <s v="817424013710" u="1"/>
        <s v="880882202859" u="1"/>
        <s v="880882307257" u="1"/>
        <s v="880882316457" u="1"/>
        <s v="880882325657" u="1"/>
        <s v="880882334857" u="1"/>
        <s v="880882466855" u="1"/>
        <s v="880882160456" u="1"/>
        <s v="880882292454" u="1"/>
        <s v="817424012768" u="1"/>
        <s v="880882200459" u="1"/>
        <s v="880882332457" u="1"/>
        <s v="880882446055" u="1"/>
        <s v="880882455255" u="1"/>
        <s v="880882473655" u="1"/>
        <s v="817424017176" u="1"/>
        <s v="880882303150" u="1"/>
        <s v="810016768425" u="1"/>
        <s v="880882471255" u="1"/>
        <s v="810016766025" u="1"/>
        <s v="810016765776" u="1"/>
        <s v="810121771051" u="1"/>
        <s v="880882329556" u="1"/>
        <s v="880882338756" u="1"/>
        <s v="817424016667" u="1"/>
        <s v="884977592368" u="1"/>
        <s v="817424018937" u="1"/>
        <s v="817424014960" u="1"/>
        <s v="880882204358" u="1"/>
        <s v="880882327156" u="1"/>
        <s v="880882336356" u="1"/>
        <s v="880882363956" u="1"/>
        <s v="810121770672" u="1"/>
        <s v="880882202651" u="1"/>
        <s v="880882211851" u="1"/>
        <s v="880882403959" u="1"/>
        <s v="894587001334" u="1"/>
        <s v="810016763246" u="1"/>
        <s v="817424014267" u="1"/>
        <s v="880882211158" u="1"/>
        <s v="880882343156" u="1"/>
        <s v="817424014830" u="1"/>
        <s v="810121770542" u="1"/>
        <s v="817424016407" u="1"/>
        <s v="810016760597" u="1"/>
        <s v="817424012430" u="1"/>
        <s v="810121772119" u="1"/>
        <s v="880882358655" u="1"/>
        <s v="810016760467" u="1"/>
        <s v="817424012300" u="1"/>
        <s v="810016762737" u="1"/>
        <s v="880882175054" u="1"/>
        <s v="880882215057" u="1"/>
        <s v="880882224257" u="1"/>
        <s v="880882347055" u="1"/>
        <s v="880882374655" u="1"/>
        <s v="810121772171" u="1"/>
        <s v="880882240950" u="1"/>
        <s v="810016762607" u="1"/>
        <s v="817424011921" u="1"/>
        <s v="602537709885" u="1"/>
        <s v="880882412951" u="1"/>
        <s v="817424018036" u="1"/>
        <s v="880882390655" u="1"/>
        <s v="810016764496" u="1"/>
        <s v="810016760207" u="1"/>
        <s v="880882430658" u="1"/>
        <s v="810121771792" u="1"/>
        <s v="880882239756" u="1"/>
        <s v="810016766636" u="1"/>
        <s v="817424017657" u="1"/>
        <s v="817424015950" u="1"/>
        <s v="880882188153" u="1"/>
        <s v="880882197353" u="1"/>
        <s v="880882255756" u="1"/>
        <s v="880882369354" u="1"/>
        <s v="880882396954" u="1"/>
        <s v="9332727100864" u="1"/>
        <s v="880882304959" u="1"/>
        <s v="880882253356" u="1"/>
        <s v="880882452957" u="1"/>
        <s v="810016763857" u="1"/>
        <s v="880882405250" u="1"/>
        <s v="880882300159" u="1"/>
        <s v="817424011020" u="1"/>
        <s v="880882443627" u="1"/>
        <s v="810016763727" u="1"/>
        <s v="817424019156" u="1"/>
        <s v="810016767886" u="1"/>
        <s v="810016761327" u="1"/>
        <s v="880882389253" u="1"/>
        <s v="810016768005" u="1"/>
        <s v="817424018777" u="1"/>
        <s v="817424012218" u="1"/>
        <s v="880882282455" u="1"/>
        <s v="817424011969" u="1"/>
        <s v="810016763086" u="1"/>
        <s v="886443019164" u="1"/>
        <s v="817424016377" u="1"/>
        <s v="880882302351" u="1"/>
        <s v="817424016940" u="1"/>
        <s v="817424016247" u="1"/>
        <s v="817424012270" u="1"/>
        <s v="880882156756" u="1"/>
        <s v="817424015998" u="1"/>
        <s v="817424016810" u="1"/>
        <s v="810121770252" u="1"/>
        <s v="880882319557" u="1"/>
        <s v="810016769385" u="1"/>
        <s v="817424012140" u="1"/>
        <s v="880882154356" u="1"/>
        <s v="880882181956" u="1"/>
        <s v="810016762577" u="1"/>
        <s v="810121770122" u="1"/>
        <s v="817424011891" u="1"/>
        <s v="880882203559" u="1"/>
        <s v="880882449155" u="1"/>
        <s v="880882476755" u="1"/>
        <s v="810016769255" u="1"/>
        <s v="880882201852" u="1"/>
        <s v="880882306250" u="1"/>
        <s v="817424012010" u="1"/>
        <s v="810016764717" u="1"/>
        <s v="817424015738" u="1"/>
        <s v="880882360757" u="1"/>
        <s v="880882322250" u="1"/>
        <s v="880882306120" u="1"/>
        <s v="886443940345" u="1"/>
        <s v="810016760047" u="1"/>
        <s v="817424015608" u="1"/>
        <s v="817424013208" u="1"/>
        <s v="880882357856" u="1"/>
        <s v="817424011501" u="1"/>
        <s v="810016761938" u="1"/>
        <s v="817424012959" u="1"/>
        <s v="880882205751" u="1"/>
        <s v="880882174255" u="1"/>
        <s v="880882192655" u="1"/>
        <s v="880882297053" u="1"/>
        <s v="880882205058" u="1"/>
        <s v="880882337056" u="1"/>
        <s v="880882355456" u="1"/>
        <s v="880882478254" u="1"/>
        <s v="817424017930" u="1"/>
        <s v="810016761808" u="1"/>
        <s v="880882181055" u="1"/>
        <s v="880882190255" u="1"/>
        <s v="880882353056" u="1"/>
        <s v="810016763697" u="1"/>
        <s v="9332727107559" u="1"/>
        <s v="810121771242" u="1"/>
        <s v="880882420659" u="1"/>
        <s v="810016763567" u="1"/>
        <s v="810016765837" u="1"/>
        <s v="880882218850" u="1"/>
        <s v="880882178154" u="1"/>
        <s v="880882359355" u="1"/>
        <s v="880882368555" u="1"/>
        <s v="817424012188" u="1"/>
        <s v="880882234850" u="1"/>
        <s v="817424012751" u="1"/>
        <s v="880882406851" u="1"/>
        <s v="810121770733" u="1"/>
        <s v="880882261757" u="1"/>
        <s v="880882270957" u="1"/>
        <s v="880882366155" u="1"/>
        <s v="880882393755" u="1"/>
        <s v="817424012058" u="1"/>
        <s v="880882214050" u="1"/>
        <s v="880882223250" u="1"/>
        <s v="880882415358" u="1"/>
        <s v="810016760788" u="1"/>
        <s v="880882230050" u="1"/>
        <s v="810016769736" u="1"/>
        <s v="817424016780" u="1"/>
        <s v="810016760658" u="1"/>
        <s v="810016765066" u="1"/>
        <s v="817424016087" u="1"/>
        <s v="880882198053" u="1"/>
        <s v="880882247256" u="1"/>
        <s v="884977893519" u="1"/>
        <s v="880882419257" u="1"/>
        <s v="810016764687" u="1"/>
        <s v="880882426750" u="1"/>
        <s v="880882263256" u="1"/>
        <s v="880882281656" u="1"/>
        <s v="810016769095" u="1"/>
        <s v="880882310752" u="1"/>
        <s v="880882451950" u="1"/>
        <s v="817424017848" u="1"/>
        <s v="810016762850" u="1"/>
        <s v="810121772102" u="1"/>
        <s v="880882310059" u="1"/>
        <s v="880882460457" u="1"/>
        <s v="880882440350" u="1"/>
        <s v="817424015448" u="1"/>
        <s v="817424017718" u="1"/>
        <s v="817424013741" u="1"/>
        <s v="880882155957" u="1"/>
        <s v="880882153557" u="1"/>
        <s v="880882399153" u="1"/>
        <s v="810016761778" u="1"/>
        <s v="880882466756" u="1"/>
        <s v="817424019477" u="1"/>
        <s v="810016763918" u="1"/>
        <s v="880882464356" u="1"/>
        <s v="880882307028" u="1"/>
        <s v="817424017077" u="1"/>
        <s v="810016768326" u="1"/>
        <s v="884977885439" u="1"/>
        <s v="817424015370" u="1"/>
        <s v="810121771082" u="1"/>
        <s v="817424014809" u="1"/>
        <s v="817424019217" u="1"/>
        <s v="817424015240" u="1"/>
        <s v="817424012409" u="1"/>
        <s v="880882338657" u="1"/>
        <s v="874587001329" u="1"/>
        <s v="880882173456" u="1"/>
        <s v="880882296254" u="1"/>
        <s v="810016763277" u="1"/>
        <s v="817424014298" u="1"/>
        <s v="817424015110" u="1"/>
        <s v="886443534926" u="1"/>
        <s v="810016765547" u="1"/>
        <s v="817424016568" u="1"/>
        <s v="817424012591" u="1"/>
        <s v="810016763840" u="1"/>
        <s v="880882204259" u="1"/>
        <s v="880882363857" u="1"/>
        <s v="880882468255" u="1"/>
        <s v="880882202552" u="1"/>
        <s v="880882211752" u="1"/>
        <s v="880882180256" u="1"/>
        <s v="880882164126" u="1"/>
        <s v="810016765417" u="1"/>
        <s v="817424012461" u="1"/>
        <s v="880882211059" u="1"/>
        <s v="880882220259" u="1"/>
        <s v="880882343057" u="1"/>
        <s v="880882370657" u="1"/>
        <s v="810016763710" u="1"/>
        <s v="880882188955" u="1"/>
        <s v="817424016308" u="1"/>
        <s v="810016760498" u="1"/>
        <s v="880882228958" u="1"/>
        <s v="810121770313" u="1"/>
        <s v="810016769446" u="1"/>
        <s v="880882217358" u="1"/>
        <s v="880882358556" u="1"/>
        <s v="817424012201" u="1"/>
        <s v="817424013659" u="1"/>
        <s v="817424015929" u="1"/>
        <s v="817424011952" u="1"/>
        <s v="880882407759" u="1"/>
        <s v="817424016360" u="1"/>
        <s v="880882224158" u="1"/>
        <s v="880882233358" u="1"/>
        <s v="880882213251" u="1"/>
        <s v="880882231651" u="1"/>
        <s v="880882240158" u="1"/>
        <s v="880882381356" u="1"/>
        <s v="880882390556" u="1"/>
        <s v="810016760108" u="1"/>
        <s v="880882248857" u="1"/>
        <s v="817424015288" u="1"/>
        <s v="817424017558" u="1"/>
        <s v="880882188054" u="1"/>
        <s v="880882197254" u="1"/>
        <s v="810121771563" u="1"/>
        <s v="880882255657" u="1"/>
        <s v="880882396855" u="1"/>
        <s v="894587002225" u="1"/>
        <s v="880882226350" u="1"/>
        <s v="810016766407" u="1"/>
        <s v="810016762430" u="1"/>
        <s v="810016764700" u="1"/>
        <s v="817424015721" u="1"/>
        <s v="810121771433" u="1"/>
        <s v="880882376055" u="1"/>
        <s v="884977493702" u="1"/>
        <s v="810016760030" u="1"/>
        <s v="817424019880" u="1"/>
        <s v="894587001846" u="1"/>
        <s v="817424013321" u="1"/>
        <s v="817424014779" u="1"/>
        <s v="880882423551" u="1"/>
        <s v="880882392055" u="1"/>
        <s v="880882432058" u="1"/>
        <s v="894587001716" u="1"/>
        <s v="817424012379" u="1"/>
        <s v="880882421151" u="1"/>
        <s v="810016763628" u="1"/>
        <s v="817424014649" u="1"/>
        <s v="817424012249" u="1"/>
        <s v="817424012812" u="1"/>
        <s v="880882417819" u="1"/>
        <s v="880882409050" u="1"/>
        <s v="810016769927" u="1"/>
        <s v="817424012119" u="1"/>
        <s v="810016760849" u="1"/>
        <s v="880882322359" u="1"/>
        <s v="880882463557" u="1"/>
        <s v="810016765257" u="1"/>
        <s v="810016761280" u="1"/>
        <s v="810016763550" u="1"/>
        <s v="810016765820" u="1"/>
        <s v="810121770283" u="1"/>
        <s v="880882402112" u="1"/>
        <s v="880882156657" u="1"/>
        <s v="880882288655" u="1"/>
        <s v="817424015899" u="1"/>
        <s v="817424016711" u="1"/>
        <s v="817424016018" u="1"/>
        <s v="817424012041" u="1"/>
        <s v="880882154257" u="1"/>
        <s v="880882181857" u="1"/>
        <s v="817424013499" u="1"/>
        <s v="817424014311" u="1"/>
        <s v="880882326258" u="1"/>
        <s v="880882476656" u="1"/>
        <s v="880882210953" u="1"/>
        <s v="880882342951" u="1"/>
        <s v="810016760078" u="1"/>
        <s v="810016762348" u="1"/>
        <s v="817424013369" u="1"/>
        <s v="817424015639" u="1"/>
        <s v="880882342258" u="1"/>
        <s v="810016762911" u="1"/>
        <s v="817424013932" u="1"/>
        <s v="880882340551" u="1"/>
        <s v="817424016070" u="1"/>
        <s v="817424013239" u="1"/>
        <s v="9332727101991" u="1"/>
        <s v="817424015509" u="1"/>
        <s v="810016760511" u="1"/>
        <s v="880882218959" u="1"/>
        <s v="817424013802" u="1"/>
        <s v="880882194956" u="1"/>
        <s v="880882319250" u="1"/>
        <s v="810016762270" u="1"/>
        <s v="880882214159" u="1"/>
        <s v="880882223359" u="1"/>
        <s v="880882250959" u="1"/>
        <s v="880882346157" u="1"/>
        <s v="880882364557" u="1"/>
        <s v="880882190156" u="1"/>
        <s v="880882455217" u="1"/>
        <s v="810016766117" u="1"/>
        <s v="810016762140" u="1"/>
        <s v="880882355227" u="1"/>
        <s v="817424017701" u="1"/>
        <s v="880882342050" u="1"/>
        <s v="880882351250" u="1"/>
        <s v="817424019590" u="1"/>
        <s v="884977878752" u="1"/>
        <s v="817424014489" u="1"/>
        <s v="810016761761" u="1"/>
        <s v="842812106132" u="1"/>
        <s v="880882178055" u="1"/>
        <s v="880882245658" u="1"/>
        <s v="817424012089" u="1"/>
        <s v="810016765608" u="1"/>
        <s v="817424017060" u="1"/>
        <s v="880882366056" u="1"/>
        <s v="880882393656" u="1"/>
        <s v="880882223151" u="1"/>
        <s v="817424014229" u="1"/>
        <s v="880882431952" u="1"/>
        <s v="810121770504" u="1"/>
        <s v="880882250058" u="1"/>
        <s v="810016763390" u="1"/>
        <s v="880882440459" u="1"/>
        <s v="810016760559" u="1"/>
        <s v="810016762829" u="1"/>
        <s v="886443502901" u="1"/>
        <s v="810016767237" u="1"/>
        <s v="817424016551" u="1"/>
        <s v="817424018821" u="1"/>
        <s v="880882265557" u="1"/>
        <s v="880882254650" u="1"/>
        <s v="602547364074" u="1"/>
        <s v="817424016421" u="1"/>
        <s v="880882417451" u="1"/>
        <s v="880882435158" u="1"/>
        <s v="880882444358" u="1"/>
        <s v="880882453558" u="1"/>
        <s v="880882471958" u="1"/>
        <s v="810016762188" u="1"/>
        <s v="880882310653" u="1"/>
        <s v="817424017749" u="1"/>
        <s v="810016762751" u="1"/>
        <s v="810016762058" u="1"/>
        <s v="810016764328" u="1"/>
        <s v="817424015349" u="1"/>
        <s v="880882327859" u="1"/>
        <s v="810016768487" u="1"/>
        <s v="817424015219" u="1"/>
        <s v="810016760221" u="1"/>
        <s v="817424011242" u="1"/>
        <s v="880882153458" u="1"/>
        <s v="880882399054" u="1"/>
        <s v="810016761679" u="1"/>
        <s v="817424013512" u="1"/>
        <s v="880882316259" u="1"/>
        <s v="880882343859" u="1"/>
        <s v="880882466657" u="1"/>
        <s v="817424019378" u="1"/>
        <s v="880882200954" u="1"/>
        <s v="880882305352" u="1"/>
        <s v="880882332952" u="1"/>
        <s v="817424011112" u="1"/>
        <s v="810016763819" u="1"/>
        <s v="880882455057" u="1"/>
        <s v="880882464257" u="1"/>
        <s v="884977888171" u="1"/>
        <s v="880882444150" u="1"/>
        <s v="810016764250" u="1"/>
        <s v="810016761419" u="1"/>
        <s v="880882471057" u="1"/>
        <s v="880882350529" u="1"/>
        <s v="880882184957" u="1"/>
        <s v="810016765578" u="1"/>
        <s v="817424016599" u="1"/>
        <s v="810016767848" u="1"/>
        <s v="817424014892" u="1"/>
        <s v="880882329358" u="1"/>
        <s v="810016765448" u="1"/>
        <s v="817424016469" u="1"/>
        <s v="817424012492" u="1"/>
        <s v="810016763741" u="1"/>
        <s v="880882211653" u="1"/>
        <s v="880882220853" u="1"/>
        <s v="880882316051" u="1"/>
        <s v="817424019170" u="1"/>
      </sharedItems>
    </cacheField>
    <cacheField name="UPC Description" numFmtId="0">
      <sharedItems containsBlank="1" count="1008">
        <s v=""/>
        <m/>
        <s v="Reflective"/>
        <s v="Into The Sun"/>
        <s v="Vava Voom"/>
        <s v="Colors / Eleanor Rigby"/>
        <s v="Capitol Cuts - Live from Studio A"/>
        <s v="Never Ever"/>
        <s v="-"/>
        <s v="Future Forecast"/>
        <s v="Man On Fire"/>
        <s v="North Hills"/>
        <s v="The Big To-Do"/>
        <s v="Ugly Buildings, Whores &amp; Politicians Greatest Hits 1998 - 20"/>
        <s v="April Uprising"/>
        <s v="Coming Home"/>
        <s v="My Life"/>
        <s v="The Lonely, The Lonesome &amp; The Gone"/>
        <s v="Monsters of Folk"/>
        <s v="Live 2015"/>
        <s v="Evil Urges"/>
        <s v="Half A Lifetime"/>
        <s v="Mettavolution"/>
        <s v="Young Blindness"/>
        <s v="In The Dark"/>
        <s v="Dirty Side Down"/>
        <s v="Ghosts Of The Forest"/>
        <s v="Bare Bones"/>
        <s v="Bare Bones: Volume I - Master Takes"/>
        <s v="GarciaLive Volume 21: February 13th, 1976 Keystone Berkeley"/>
        <s v="Best of Rap 2022" u="1"/>
        <s v="Musik zum Zocken 2022" u="1"/>
        <s v="Rap Workout 2022" u="1"/>
        <s v="Blood Was Never Thick As Water" u="1"/>
        <s v="Wig Split" u="1"/>
        <s v="The First Step of Becoming God Is a Bottle to the Face" u="1"/>
        <s v="Leave Me Alone" u="1"/>
        <s v="Walk In" u="1"/>
        <s v="Dying Slowly" u="1"/>
        <s v="One Deep In The Fleetwood" u="1"/>
        <s v="Why Do We Get High?" u="1"/>
        <s v="I'll Always Be Around" u="1"/>
        <s v="Stuck In Admiration" u="1"/>
        <s v="Out The Mud" u="1"/>
        <s v="Forever Waiting For You At My Window" u="1"/>
        <s v="Broken Melodies" u="1"/>
        <s v="ISTJ - The 3rd Album" u="1"/>
        <s v="Poison" u="1"/>
        <s v="ISTJ" u="1"/>
        <s v="The Second Video - We Go Extroverted" u="1"/>
        <s v="Yogurt Shake" u="1"/>
        <s v="The 3rd Album 'ISTJ'" u="1"/>
        <s v="DREAM( )SCAPE" u="1"/>
        <s v="Smoothie" u="1"/>
        <s v="iScreaM Vol.31 : Smoothie Remix" u="1"/>
        <s v="Chill Kill - The 3rd Album" u="1"/>
        <s v="Chill Kill" u="1"/>
        <s v="Cosmic" u="1"/>
        <s v="Wish You Hell - The 2nd Mini Album" u="1"/>
        <s v="Wish You Hell" u="1"/>
        <s v="Supernova" u="1"/>
        <s v="Armageddon - The 1st Album" u="1"/>
        <s v="Armageddon" u="1"/>
        <s v="Long Chat (#?)" u="1"/>
        <s v="Licorice" u="1"/>
        <s v="Live My Life" u="1"/>
        <s v="Survivalist" u="1"/>
        <s v="Strand3d" u="1"/>
        <s v="Lost Innocent World" u="1"/>
        <s v="††† (Crosses)" u="1"/>
        <s v="Product of My Environment" u="1"/>
        <s v="Clandestino" u="1"/>
        <s v="American Band" u="1"/>
        <s v="Refuge Cove" u="1"/>
        <s v="The Great I Am" u="1"/>
        <s v="Out of The Garden and Into The Darkness" u="1"/>
        <s v="I Know It's Wrong (But That's Alright)" u="1"/>
        <s v="Loyal To The Game" u="1"/>
        <s v="Beginner's Luck" u="1"/>
        <s v="Start It Over + What I Have To Give" u="1"/>
        <s v="Circuital" u="1"/>
        <s v="Reckless And Relentless" u="1"/>
        <s v="Automata II" u="1"/>
        <s v="Chapters of Misery" u="1"/>
        <s v="Yellow Eyes" u="1"/>
        <s v="3-D" u="1"/>
        <s v="One Of Us" u="1"/>
        <s v="Comfort Zone" u="1"/>
        <s v="The Game" u="1"/>
        <s v="The Space Between" u="1"/>
        <s v="Short Court Style" u="1"/>
        <s v="Love Gloom" u="1"/>
        <s v="It Still Moves" u="1"/>
        <s v="Don't Feel Quite Right" u="1"/>
        <s v="No Cover" u="1"/>
        <s v="Chaos And The Primordial" u="1"/>
        <s v="Limits" u="1"/>
        <s v="2009" u="1"/>
        <s v="Decode" u="1"/>
        <s v="Colors II" u="1"/>
        <s v="Sorry Is Gone" u="1"/>
        <s v="Not Yours Never Was" u="1"/>
        <s v="Twenty Twelve" u="1"/>
        <s v="Grow" u="1"/>
        <s v="Birthday Boy" u="1"/>
        <s v="Behold The Crown" u="1"/>
        <s v="Twelfth" u="1"/>
        <s v="Tribute To" u="1"/>
        <s v="ME" u="1"/>
        <s v="She Get It From Her Mama / Preacher's Daughter" u="1"/>
        <s v="Consider Me" u="1"/>
        <s v="Life Gone Wild EP" u="1"/>
        <s v="Oblivion" u="1"/>
        <s v="Joe" u="1"/>
        <s v="No Way Out Of Here" u="1"/>
        <s v="Wicked Waters" u="1"/>
        <s v="Spotify Singles" u="1"/>
        <s v="Drive By" u="1"/>
        <s v="Shadow" u="1"/>
        <s v="Hot Motion" u="1"/>
        <s v="The Lord Of Lightning Vs. Balrog" u="1"/>
        <s v="Hurt Nobody" u="1"/>
        <s v="Jar Of Hearts" u="1"/>
        <s v="Thrash Grass" u="1"/>
        <s v="Anonymous" u="1"/>
        <s v="Women Without Whiskey" u="1"/>
        <s v="Lime And Limpid Green" u="1"/>
        <s v="Revenants" u="1"/>
        <s v="Do You Like Pain?" u="1"/>
        <s v="That Santa Fe Channel" u="1"/>
        <s v="New Beat" u="1"/>
        <s v="Some Mutts (Can't Be Muzzled)" u="1"/>
        <s v="Worlds Collide (As It Ends Tonight)" u="1"/>
        <s v="What It Is" u="1"/>
        <s v="Wolves Within" u="1"/>
        <s v="Eclipse" u="1"/>
        <s v="BOUNCING" u="1"/>
        <s v="Mettal EP" u="1"/>
        <s v="The Hardest Mistakes" u="1"/>
        <s v="Have You Seen My Son?" u="1"/>
        <s v="Education, Education, Education &amp; War" u="1"/>
        <s v="These Are My Sins" u="1"/>
        <s v="Clear" u="1"/>
        <s v="Eat" u="1"/>
        <s v="Love Somebody" u="1"/>
        <s v="Feeling Lucky? - EP" u="1"/>
        <s v="Flux" u="1"/>
        <s v="Walk Away" u="1"/>
        <s v="Pressure" u="1"/>
        <s v="Colors" u="1"/>
        <s v="You Know Me Better" u="1"/>
        <s v="No One Is Lost" u="1"/>
        <s v="Fluorescent Wonder" u="1"/>
        <s v="OGOGO" u="1"/>
        <s v="The Eternal Reign" u="1"/>
        <s v="All The Trouble" u="1"/>
        <s v="Boom Boom Room" u="1"/>
        <s v="Mr. Doctor Man" u="1"/>
        <s v="Benjamin Booker" u="1"/>
        <s v="Shebeen Queen" u="1"/>
        <s v="Let You Down" u="1"/>
        <s v="Breaks My Back" u="1"/>
        <s v="You Look So Alive" u="1"/>
        <s v="Envy" u="1"/>
        <s v="Neon" u="1"/>
        <s v="Hey Hey I" u="1"/>
        <s v="I'm Ready" u="1"/>
        <s v="Manslaughter" u="1"/>
        <s v="Outta My System: Remixez Y Friendz" u="1"/>
        <s v="Parrhesia" u="1"/>
        <s v="Any Way You Wanna Love" u="1"/>
        <s v="Crossroads: 2010" u="1"/>
        <s v="I Found You" u="1"/>
        <s v="Lost In The Static" u="1"/>
        <s v="Small Town Heroes" u="1"/>
        <s v="Radius" u="1"/>
        <s v="Below The Noise" u="1"/>
        <s v="Bet She Looks Like You" u="1"/>
        <s v="This Must Be The Place" u="1"/>
        <s v="Bullet Proof Soul" u="1"/>
        <s v="Fangs" u="1"/>
        <s v="Food For Thought" u="1"/>
        <s v="Jaime" u="1"/>
        <s v="Cyboogie" u="1"/>
        <s v="Rapture" u="1"/>
        <s v="Women &amp; Work" u="1"/>
        <s v="Anxiety" u="1"/>
        <s v="Gumboot Soup" u="1"/>
        <s v="The Things I Regret" u="1"/>
        <s v="With Or Without Me" u="1"/>
        <s v="World Record" u="1"/>
        <s v="Holy Mother" u="1"/>
        <s v="SOHO" u="1"/>
        <s v="Bones UK" u="1"/>
        <s v="Blood And Rockets: Movement I, Saga Of Jack Parsons - Moveme" u="1"/>
        <s v="Lesser Key" u="1"/>
        <s v="Boys &amp; Girls" u="1"/>
        <s v="Bad News" u="1"/>
        <s v="Good Man" u="1"/>
        <s v="Day 7.5093" u="1"/>
        <s v="Amid The Noise And Haste" u="1"/>
        <s v="One Touch" u="1"/>
        <s v="Sound &amp; Color" u="1"/>
        <s v="iTunes Session" u="1"/>
        <s v="Soul Sphere" u="1"/>
        <s v="Live At The Croxton" u="1"/>
        <s v="Greenhouse Heat Death" u="1"/>
        <s v="Phantom" u="1"/>
        <s v="Breathe In Life" u="1"/>
        <s v="Someone, Somewhere" u="1"/>
        <s v="A Spark To Believe" u="1"/>
        <s v="Objects In The Mirror" u="1"/>
        <s v="Stay Gold" u="1"/>
        <s v="Kool For The Holidays" u="1"/>
        <s v="Thank U 4 Taking Me 2 The Disco" u="1"/>
        <s v="[id]" u="1"/>
        <s v="The Wolf You Feed" u="1"/>
        <s v="True Faith" u="1"/>
        <s v="Drug For The Modern Age" u="1"/>
        <s v="The Epilogue" u="1"/>
        <s v="Colors (Hypnotic Brass) b/w Sugar Man" u="1"/>
        <s v="Needy Bees" u="1"/>
        <s v="Infest The Rats' Nest" u="1"/>
        <s v="Cumbé" u="1"/>
        <s v="Let's Get Drunk &amp; Get It On" u="1"/>
        <s v="Surrender" u="1"/>
        <s v="The Greatest Show Unearthed" u="1"/>
        <s v="Ulla Dulla" u="1"/>
        <s v="Down Down The Deep River" u="1"/>
        <s v="Evergreen" u="1"/>
        <s v="Are You Listening" u="1"/>
        <s v="Mettal" u="1"/>
        <s v="The Firewatcher's Daughter" u="1"/>
        <s v="i hope you cry" u="1"/>
        <s v="Bat Country" u="1"/>
        <s v="Shadow Preachers" u="1"/>
        <s v="Jerry Was A Race Car Driver" u="1"/>
        <s v="Crossing Lines" u="1"/>
        <s v="A Higher Place" u="1"/>
        <s v="Sketches Of Brunswick East" u="1"/>
        <s v="Beacon Of Light" u="1"/>
        <s v="Ma Cherie" u="1"/>
        <s v="The Man I Was" u="1"/>
        <s v="The Fountain" u="1"/>
        <s v="New Blood b/w Skiptracer" u="1"/>
        <s v="Cruel Games" u="1"/>
        <s v="In Dreams" u="1"/>
        <s v="The North" u="1"/>
        <s v="Remenissions" u="1"/>
        <s v="The Traveler" u="1"/>
        <s v="A Cup Of Kindness Yet" u="1"/>
        <s v="ALL CAPS" u="1"/>
        <s v="Strawberry Lite" u="1"/>
        <s v="The Silver Gymnasium" u="1"/>
        <s v="Stay High again.." u="1"/>
        <s v="Girls Who Smoke" u="1"/>
        <s v="I Can't Breathe" u="1"/>
        <s v="Satisfaction" u="1"/>
        <s v="White Flag" u="1"/>
        <s v="This Is The Warning" u="1"/>
        <s v="Sometime After Sunset" u="1"/>
        <s v="Make Your Own History" u="1"/>
        <s v="Akeldama" u="1"/>
        <s v="Whatchoo" u="1"/>
        <s v="Hey Larocco" u="1"/>
        <s v="Stepped Up And Scratched" u="1"/>
        <s v="BENT" u="1"/>
        <s v="Lonely" u="1"/>
        <s v="Offa My Hands" u="1"/>
        <s v="Sun On Shade" u="1"/>
        <s v="The Eternal Lonesome" u="1"/>
        <s v="Antisocialist" u="1"/>
        <s v="Live In France" u="1"/>
        <s v="The Song" u="1"/>
        <s v="Underworld" u="1"/>
        <s v="Beauty In The Silence" u="1"/>
        <s v="Live In The Classic City II" u="1"/>
        <s v="The Tale Of The Altered Beast" u="1"/>
        <s v="If You Need It" u="1"/>
        <s v="Juggernaut: Omega" u="1"/>
        <s v="Descensus" u="1"/>
        <s v="Süpürgesi Yoncandan" u="1"/>
        <s v="Icarus EP" u="1"/>
        <s v="Fighter" u="1"/>
        <s v="Paradise" u="1"/>
        <s v="This Life Is All We Have" u="1"/>
        <s v="Stray Away" u="1"/>
        <s v="Back To Blood" u="1"/>
        <s v="From The Night" u="1"/>
        <s v="Universal Pulse" u="1"/>
        <s v="Can't Cheat Time" u="1"/>
        <s v="Warriors" u="1"/>
        <s v="NYE b/w Without You" u="1"/>
        <s v="Dayshell" u="1"/>
        <s v="Quartz" u="1"/>
        <s v="Mettavolution Live" u="1"/>
        <s v="If In Case You Feel The Same" u="1"/>
        <s v="Cover Me" u="1"/>
        <s v="Heaven Sent" u="1"/>
        <s v="The Industry" u="1"/>
        <s v="Higher" u="1"/>
        <s v="Live From Merriweather" u="1"/>
        <s v="Side Effects" u="1"/>
        <s v="Pandora Live: Brittany Howard " u="1"/>
        <s v="Go-Go Boots" u="1"/>
        <s v="Double Cover" u="1"/>
        <s v="Hit Different" u="1"/>
        <s v="Scarlet Cross" u="1"/>
        <s v="Into The Darkness" u="1"/>
        <s v="Paper Mâché Dream Balloon" u="1"/>
        <s v="How It Feels to Be Lost" u="1"/>
        <s v="Just Because" u="1"/>
        <s v="All Birds Say" u="1"/>
        <s v="Autotheism" u="1"/>
        <s v="When Legends Become Dust" u="1"/>
        <s v="Safe House" u="1"/>
        <s v="Falling Awake" u="1"/>
        <s v="The New Reign" u="1"/>
        <s v="You And I B/W Somebody To Anybody" u="1"/>
        <s v="Renegades Forever" u="1"/>
        <s v="Flying Microtonal Banana" u="1"/>
        <s v="Crosses" u="1"/>
        <s v="Interstate 44" u="1"/>
        <s v="Gece" u="1"/>
        <s v="Drift" u="1"/>
        <s v="Like A Villain" u="1"/>
        <s v="Our Cursed Rapture" u="1"/>
        <s v="Dark Star b/w Pastel Sunrise" u="1"/>
        <s v="Chon" u="1"/>
        <s v="First Time" u="1"/>
        <s v="Freedom Is Free" u="1"/>
        <s v="The Deaner Album" u="1"/>
        <s v="Away" u="1"/>
        <s v="ITALIA" u="1"/>
        <s v="Born To Be Alive" u="1"/>
        <s v="Meadow" u="1"/>
        <s v="Misery Company" u="1"/>
        <s v="In Your Head" u="1"/>
        <s v="Uniform Clarity" u="1"/>
        <s v="Change" u="1"/>
        <s v="Descent" u="1"/>
        <s v="You're Either On Something" u="1"/>
        <s v="It's Now or Never" u="1"/>
        <s v="The Phantom Tomorrow" u="1"/>
        <s v="Finding God Before God Finds Me" u="1"/>
        <s v="You'll Never Walk Alone" u="1"/>
        <s v="I'm Not A Loser" u="1"/>
        <s v="Bad Omens" u="1"/>
        <s v="Fuck Your Flag" u="1"/>
        <s v="Pura Vida Conspiracy" u="1"/>
        <s v="Alone" u="1"/>
        <s v="Naturally" u="1"/>
        <s v="The Music Is You: A Tribute To John Denver" u="1"/>
        <s v="See Me" u="1"/>
        <s v="The Colorist Orchestra &amp; Lisa Hannigan" u="1"/>
        <s v="Hate Me" u="1"/>
        <s v="Subtle Mistakes" u="1"/>
        <s v="The Old And The Young" u="1"/>
        <s v="Know You Better" u="1"/>
        <s v="Killing What Keeps Us Alive" u="1"/>
        <s v="Wide Awake" u="1"/>
        <s v="Talk To Me" u="1"/>
        <s v="Mariachi El Bronx" u="1"/>
        <s v="Inukshuk" u="1"/>
        <s v="Ghost Venue" u="1"/>
        <s v="Give You Blue" u="1"/>
        <s v="The Last Oasis" u="1"/>
        <s v="Antiphon" u="1"/>
        <s v="Green Naugahyde" u="1"/>
        <s v="Lifeless" u="1"/>
        <s v="Manic Candid Episode" u="1"/>
        <s v="Looking Down The Barrel Of A Gun" u="1"/>
        <s v="Sunny Days" u="1"/>
        <s v="Freezer Burn" u="1"/>
        <s v="Black Labyrinth" u="1"/>
        <s v="Viscera" u="1"/>
        <s v="The Simulation" u="1"/>
        <s v="Tonight Is The Night I Die" u="1"/>
        <s v="Little Bastards" u="1"/>
        <s v="Til Death" u="1"/>
        <s v="Vultures" u="1"/>
        <s v="Back Where You Began (How To Get Back Where You Began)" u="1"/>
        <s v="Brown Eyed Lover" u="1"/>
        <s v="Break Down The Walls" u="1"/>
        <s v="Gordian Naught" u="1"/>
        <s v="I'm Alone, No You're Not" u="1"/>
        <s v="Own Side Now" u="1"/>
        <s v="Heavy Bells" u="1"/>
        <s v="Move It" u="1"/>
        <s v="Asking Alexandria" u="1"/>
        <s v="Life In Lucidity" u="1"/>
        <s v="Pauline Hawkins" u="1"/>
        <s v="Perfect Weapon" u="1"/>
        <s v="Believe" u="1"/>
        <s v="Strength To Survive" u="1"/>
        <s v="Outrun" u="1"/>
        <s v="Ownerless" u="1"/>
        <s v="Ramona" u="1"/>
        <s v="Fight Club" u="1"/>
        <s v="Graveyard Whistling" u="1"/>
        <s v="Leave Us Alone" u="1"/>
        <s v="13th Century Metal" u="1"/>
        <s v="The Mourning" u="1"/>
        <s v="Infinite Mind" u="1"/>
        <s v="Hacker" u="1"/>
        <s v="Moments of Clarity" u="1"/>
        <s v="The Bastards" u="1"/>
        <s v="Nonagon Infinity" u="1"/>
        <s v="Don't Touch The Outside" u="1"/>
        <s v="Shapes &amp; Shadows" u="1"/>
        <s v="Don't Believe" u="1"/>
        <s v="History Repeats" u="1"/>
        <s v="Planets" u="1"/>
        <s v="Tomorrow Never Comes" u="1"/>
        <s v="Drive In" u="1"/>
        <s v="Devotion" u="1"/>
        <s v="Traveler" u="1"/>
        <s v="House On Fire" u="1"/>
        <s v="WILL THIS MAKE ME GOOD" u="1"/>
        <s v="Self-Immolate" u="1"/>
        <s v="Torch" u="1"/>
        <s v="Eating At You" u="1"/>
        <s v="I Won't Give In" u="1"/>
        <s v="So Much Trouble b/w Trust Me" u="1"/>
        <s v="Voodoo" u="1"/>
        <s v="Sisters" u="1"/>
        <s v="Green Twins" u="1"/>
        <s v="The Unholy Hand" u="1"/>
        <s v="Don't Kill The Messenger" u="1"/>
        <s v="The Disconnect" u="1"/>
        <s v="Haughty Melodic" u="1"/>
        <s v="Most Messed Up" u="1"/>
        <s v="Mariachi El Bronx II" u="1"/>
        <s v="Project: Webweaver" u="1"/>
        <s v="THE DEATH OF PEACE OF MIND" u="1"/>
        <s v="Divided &amp; United: The Songs Of The Civil War" u="1"/>
        <s v="The Eye" u="1"/>
        <s v="Slow Coming" u="1"/>
        <s v="Look At Me Now" u="1"/>
        <s v="Destroy The Empire" u="1"/>
        <s v="Stadium Inn" u="1"/>
        <s v="Taste Of You" u="1"/>
        <s v="Love Potions" u="1"/>
        <s v="Artifacts In Motion" u="1"/>
        <s v="Je Ne Me Connais Pas" u="1"/>
        <s v="Han-Tyumi And The Murder Of The Universe" u="1"/>
        <s v="Destrozado y Roto" u="1"/>
        <s v="Paranoia, Pandemonium" u="1"/>
        <s v="Corrupted" u="1"/>
        <s v="All A Man Should Do" u="1"/>
        <s v="God Rest Ye Merry Gentlemen" u="1"/>
        <s v="Presence" u="1"/>
        <s v="For What It's Worth" u="1"/>
        <s v="Periphery III: Select Difficulty" u="1"/>
        <s v="Made Up English Oceans" u="1"/>
        <s v="Villains" u="1"/>
        <s v="Throwback" u="1"/>
        <s v="Keep The Change" u="1"/>
        <s v="Wildfires" u="1"/>
        <s v="Lost &amp; Found" u="1"/>
        <s v="Fishing For Fishies" u="1"/>
        <s v="Eikasia" u="1"/>
        <s v="Mad World" u="1"/>
        <s v="Angels" u="1"/>
        <s v="Black Lipstick" u="1"/>
        <s v="The Day You Came" u="1"/>
        <s v="Black Star" u="1"/>
        <s v="Moonlight" u="1"/>
        <s v="Created From Filth And Dust" u="1"/>
        <s v="Renegade" u="1"/>
        <s v="Paper Wheels" u="1"/>
        <s v="Revival" u="1"/>
        <s v="Throw Me In The Jungle" u="1"/>
        <s v="Make My Head Sing..." u="1"/>
        <s v="Say Africa" u="1"/>
        <s v="Every Step's A Yes" u="1"/>
        <s v="Prancer" u="1"/>
        <s v="The Bloom And The Blight" u="1"/>
        <s v="Control" u="1"/>
        <s v="The Spiraling Void" u="1"/>
        <s v="Stay High" u="1"/>
        <s v="A Dream In The Dark: Two Decades Of Okkervil River Live" u="1"/>
        <s v="My Morning Jacket" u="1"/>
        <s v="A Lesson Never Learned" u="1"/>
        <s v="Han-Tyumi, The Confused Cyborg" u="1"/>
        <s v="Over Now" u="1"/>
        <s v="Time Stops" u="1"/>
        <s v="Cottonmouth" u="1"/>
        <s v="Press Rewind" u="1"/>
        <s v="Digital Black" u="1"/>
        <s v="Miss Universe" u="1"/>
        <s v="Things You Can't Control" u="1"/>
        <s v="Anarchy" u="1"/>
        <s v="Black Pumas" u="1"/>
        <s v="Spotify Sessions" u="1"/>
        <s v="Sweet Creep" u="1"/>
        <s v="Your Itinerary" u="1"/>
        <s v="South Of Reality" u="1"/>
        <s v="Jokerman" u="1"/>
        <s v="Planet B" u="1"/>
        <s v="BLOODMONEY" u="1"/>
        <s v="Quarterback" u="1"/>
        <s v="Shit Shots Count" u="1"/>
        <s v="Lost Day" u="1"/>
        <s v="The Desaturating Seven" u="1"/>
        <s v="You've Dug Your Grave, Now Lie In It" u="1"/>
        <s v="Planetary Duality" u="1"/>
        <s v="Mr. Wright" u="1"/>
        <s v="The Sun and The Wind" u="1"/>
        <s v="And Then Like Lions" u="1"/>
        <s v="Figure It Out" u="1"/>
        <s v="Howl" u="1"/>
        <s v="Alone In A Room" u="1"/>
        <s v="The Wanting" u="1"/>
        <s v="Matriarch" u="1"/>
        <s v="Talking to Myself" u="1"/>
        <s v="You And I" u="1"/>
        <s v="Live In Paris" u="1"/>
        <s v="Fever Dream" u="1"/>
        <s v="Mr. Rodriguez" u="1"/>
        <s v="Diamond: Decade Edition" u="1"/>
        <s v="Crimson Skies" u="1"/>
        <s v="Inside/Outside" u="1"/>
        <s v="All You Do Is Talk" u="1"/>
        <s v="I’d Like 2 Go Home Now" u="1"/>
        <s v="The Passing Scene" u="1"/>
        <s v="Casanova" u="1"/>
        <s v="(V)" u="1"/>
        <s v="Animals As Leaders Live 2017" u="1"/>
        <s v="Milk" u="1"/>
        <s v="Good Luck, Kid" u="1"/>
        <s v="Monsoon Rock" u="1"/>
        <s v="Something To Believe In" u="1"/>
        <s v="Cheap Love" u="1"/>
        <s v="Unanswered Questions" u="1"/>
        <s v="Invisible People" u="1"/>
        <s v="Light of the World" u="1"/>
        <s v="We Are The Tide" u="1"/>
        <s v="Tropicoller Lease" u="1"/>
        <s v="Down" u="1"/>
        <s v="The Violence" u="1"/>
        <s v="The Hope Division" u="1"/>
        <s v="Georgia On My Mind" u="1"/>
        <s v="Kill" u="1"/>
        <s v="Moving On" u="1"/>
        <s v="Blank Slate" u="1"/>
        <s v="The Black" u="1"/>
        <s v="I Wanna Love You" u="1"/>
        <s v="Everything Twice" u="1"/>
        <s v="True Blood" u="1"/>
        <s v="Sweet Amarillo" u="1"/>
        <s v="Sing Into My Mouth" u="1"/>
        <s v="Glass Animals" u="1"/>
        <s v="Guided By Angels" u="1"/>
        <s v="Sonically Distanced" u="1"/>
        <s v="Electric Deluxe Sessions" u="1"/>
        <s v="Sunny Days b/w Brown Eyed Lover" u="1"/>
        <s v="Paradise City Season One Soundtrack" u="1"/>
        <s v="Happy" u="1"/>
        <s v="The Simpson's Suck Now" u="1"/>
        <s v="I Never Liked Your Friends" u="1"/>
        <s v="Town Burned Down" u="1"/>
        <s v="Karma Kills" u="1"/>
        <s v="Eye of God" u="1"/>
        <s v="Tribute To 2" u="1"/>
        <s v="Live At Red Rocks With The Colorado Symphony" u="1"/>
        <s v="A.E.I.O.U.R.E.M.I.X.E.S" u="1"/>
        <s v="Basic Needs" u="1"/>
        <s v="Shades of Blue" u="1"/>
        <s v="Battle Mountain" u="1"/>
        <s v="A Simple Song" u="1"/>
        <s v="Bubbles Burst" u="1"/>
        <s v="Life Reaper" u="1"/>
        <s v="Tried My Best" u="1"/>
        <s v="Down To Hell" u="1"/>
        <s v="Violent Waves" u="1"/>
        <s v="Road Through Hell" u="1"/>
        <s v="One Of Us Is The Killer" u="1"/>
        <s v="The Look You Gave" u="1"/>
        <s v="Broken Hearted or What?" u="1"/>
        <s v="The Underground" u="1"/>
        <s v="Straight From The Barrio" u="1"/>
        <s v="Run Free" u="1"/>
        <s v="En Vivo" u="1"/>
        <s v="Undivided" u="1"/>
        <s v="Love Rides A Dark Horse" u="1"/>
        <s v="OCT 33" u="1"/>
        <s v="Skyrocket" u="1"/>
        <s v="The World Is My Enemy Now" u="1"/>
        <s v="Telepathy" u="1"/>
        <s v="Fire Burnin'" u="1"/>
        <s v="The Mark of The Judas" u="1"/>
        <s v="The Hidden Words" u="1"/>
        <s v="Candyman" u="1"/>
        <s v="NYE" u="1"/>
        <s v="Broken" u="1"/>
        <s v="Uniform Distortion" u="1"/>
        <s v="Shanghai Cigarettes" u="1"/>
        <s v="At Daggers Drawn" u="1"/>
        <s v="Not assigned" u="1"/>
        <s v="Eleanor Rigby" u="1"/>
        <s v="Empire" u="1"/>
        <s v="Thanks 4 Nothing" u="1"/>
        <s v="Umpqua Rushing" u="1"/>
        <s v="Punching Bag" u="1"/>
        <s v="Members Only" u="1"/>
        <s v="Most In The Summertime" u="1"/>
        <s v="In The Light of Knowledge" u="1"/>
        <s v="Destroyers Of The Soft Life" u="1"/>
        <s v="Life Through A Window" u="1"/>
        <s v="American Sin" u="1"/>
        <s v="Nature Strip" u="1"/>
        <s v="Live From The Corona Theatre" u="1"/>
        <s v="Noon" u="1"/>
        <s v="Regions Of Light And Sound Of God" u="1"/>
        <s v="Boys Will Be Girls" u="1"/>
        <s v="Nothing Is Wrong" u="1"/>
        <s v="Youmademefeelsomething" u="1"/>
        <s v="Brushy Mountain Conjugal Trailer" u="1"/>
        <s v="Pappy" u="1"/>
        <s v="The House Always Wins" u="1"/>
        <s v="Rodrigo y Gabriela" u="1"/>
        <s v="Violin" u="1"/>
        <s v="Treehouse" u="1"/>
        <s v="Misery Sermon" u="1"/>
        <s v="Turn Off The TV" u="1"/>
        <s v="I’m Still Drinking In My Dreams" u="1"/>
        <s v="The Bronx" u="1"/>
        <s v="Our Dying Sun" u="1"/>
        <s v="In Becoming A Ghost" u="1"/>
        <s v="Future People" u="1"/>
        <s v="A Tribute To" u="1"/>
        <s v="The Return of…" u="1"/>
        <s v="Divided By" u="1"/>
        <s v="Bitter" u="1"/>
        <s v="1984" u="1"/>
        <s v="Carry Me Back" u="1"/>
        <s v="MY MIRROR" u="1"/>
        <s v="Red. White. Green." u="1"/>
        <s v="The Jazz EP" u="1"/>
        <s v="Seeds" u="1"/>
        <s v="Spotify Singles - Christmas" u="1"/>
        <s v="Basal Ganglia" u="1"/>
        <s v="Can't Stop The Rain" u="1"/>
        <s v="Homey" u="1"/>
        <s v="Stand Up And Scream" u="1"/>
        <s v="Confidence And Consequence" u="1"/>
        <s v="Destiny Hotel" u="1"/>
        <s v="American Parasite" u="1"/>
        <s v="Stay Awake" u="1"/>
        <s v="Gravity Happens" u="1"/>
        <s v="BAD BOY" u="1"/>
        <s v="Amyl and The Sniffers" u="1"/>
        <s v="Sides" u="1"/>
        <s v="Longer Than You've Been Alive" u="1"/>
        <s v="Got Work?" u="1"/>
        <s v="Francesca" u="1"/>
        <s v="Profugus Mortis" u="1"/>
        <s v="SOPHIA &lt;144&gt;" u="1"/>
        <s v="Just A Fool" u="1"/>
        <s v="Paraphernalia" u="1"/>
        <s v="Unaware" u="1"/>
        <s v="Sleep Drifter" u="1"/>
        <s v="Ordunun Dereleri b/w Bir Of Çeksem" u="1"/>
        <s v="We Are Undone" u="1"/>
        <s v="APART" u="1"/>
        <s v="Confines" u="1"/>
        <s v="Okonokos" u="1"/>
        <s v="Perfect World" u="1"/>
        <s v="Love The Holidays" u="1"/>
        <s v="California Dreamin'" u="1"/>
        <s v="Outsider" u="1"/>
        <s v="Horse's Mouth" u="1"/>
        <s v="Quartz Bijou" u="1"/>
        <s v="Medicine Hat" u="1"/>
        <s v="Sons of Destruction" u="1"/>
        <s v="Essential Tremors" u="1"/>
        <s v="The Madness Of Many" u="1"/>
        <s v="Guardian Angel" u="1"/>
        <s v="Complete Collapse" u="1"/>
        <s v="Breathe" u="1"/>
        <s v="Mobbin' Out" u="1"/>
        <s v="Live In Virginia" u="1"/>
        <s v="Controlled Chaos" u="1"/>
        <s v="FIST FIGHT" u="1"/>
        <s v="Digital Renegade" u="1"/>
        <s v="The Stand-In" u="1"/>
        <s v="Whatever's On Your Mind" u="1"/>
        <s v="Florence + The Sphinx: Sumerian Ceremonials - A Tribute to F" u="1"/>
        <s v="Freak Show - EP" u="1"/>
        <s v="In Plain Sight" u="1"/>
        <s v="Same Days" u="1"/>
        <s v="The Watch Of The Buried" u="1"/>
        <s v="State Of The Art (A.E.I.O.U.)" u="1"/>
        <s v="Born Yesterday" u="1"/>
        <s v="Subject Zero" u="1"/>
        <s v="Disclosure" u="1"/>
        <s v="New State Of Mind" u="1"/>
        <s v="Only Death is Real" u="1"/>
        <s v="God Only Knows" u="1"/>
        <s v="Million" u="1"/>
        <s v="The Future Is Slow Coming" u="1"/>
        <s v="Starmaker" u="1"/>
        <s v="UNPLUGGED" u="1"/>
        <s v="Like A House On Fire" u="1"/>
        <s v="Bows &amp; Arrows" u="1"/>
        <s v="Pure Imagination" u="1"/>
        <s v="Glass Houses" u="1"/>
        <s v="Four Foot Shack" u="1"/>
        <s v="A Song For You" u="1"/>
        <s v="Summer Storm" u="1"/>
        <s v="Háblame / Corazón De Roca" u="1"/>
        <s v="The Dongo Durango" u="1"/>
        <s v="Trapdoor" u="1"/>
        <s v="Good Mmornin" u="1"/>
        <s v="Harvester of Constant Sorrow" u="1"/>
        <s v="Steps" u="1"/>
        <s v="False Idol" u="1"/>
        <s v="Satis Factory" u="1"/>
        <s v="Remedy" u="1"/>
        <s v="Heat Lightning Rumbles In The Distance" u="1"/>
        <s v="Gamma State" u="1"/>
        <s v="Yol" u="1"/>
        <s v="Breaking Free" u="1"/>
        <s v="Wasting Away" u="1"/>
        <s v="I Wasn't Only Thinking About You..." u="1"/>
        <s v="Context" u="1"/>
        <s v="Diamond" u="1"/>
        <s v="Imaginary Man" u="1"/>
        <s v="Avalon Speedway" u="1"/>
        <s v="In A Light" u="1"/>
        <s v="What It Means" u="1"/>
        <s v="A Girl Like You" u="1"/>
        <s v="Bittersweet Demons" u="1"/>
        <s v="(Your Love Keeps Lifting Me) Higher &amp; Higher" u="1"/>
        <s v="Periphery" u="1"/>
        <s v="Morning" u="1"/>
        <s v="Line It Up" u="1"/>
        <s v="Primer Coat" u="1"/>
        <s v="I Will Never Lose My Way" u="1"/>
        <s v="Building Balance" u="1"/>
        <s v="Roller Skates" u="1"/>
        <s v="Romantically Dead" u="1"/>
        <s v="Swingin'" u="1"/>
        <s v="Intercession" u="1"/>
        <s v="Right On You" u="1"/>
        <s v="Remind Me" u="1"/>
        <s v="Let Him Burn" u="1"/>
        <s v="Kisasa Kisas b/w Erkilet Güzeli" u="1"/>
        <s v="Dead" u="1"/>
        <s v="Ordunun Dereleri" u="1"/>
        <s v="Cuffed" u="1"/>
        <s v="Mass Produced" u="1"/>
        <s v="Can't You Hear Them Howl" u="1"/>
        <s v="Entwine The Threads" u="1"/>
        <s v="Emotions And Math" u="1"/>
        <s v="At Swim" u="1"/>
        <s v="Darkest Hour" u="1"/>
        <s v="Aurora Gone" u="1"/>
        <s v="No Rain" u="1"/>
        <s v="Monument Of The End" u="1"/>
        <s v="The Weekend" u="1"/>
        <s v="Stepping Stone" u="1"/>
        <s v="Redstar" u="1"/>
        <s v="Yüce Dag Basinda" u="1"/>
        <s v="Change Of Scenery" u="1"/>
        <s v="Scenery" u="1"/>
        <s v="Hang on to Yourself" u="1"/>
        <s v="You Think I Ain't Worth a Dollar, But I Feel Like a Milliona" u="1"/>
        <s v="Grim" u="1"/>
        <s v="Witness" u="1"/>
        <s v="Automata I" u="1"/>
        <s v="Re-Stitch These Wounds" u="1"/>
        <s v="Overstep" u="1"/>
        <s v="LIVE FAST DIE SLOW" u="1"/>
        <s v="Periphery II" u="1"/>
        <s v="Nothing Personal" u="1"/>
        <s v="Nightmares In Paradise" u="1"/>
        <s v="Honor Among Thieves" u="1"/>
        <s v="Juggernaut: Alpha" u="1"/>
        <s v="Like A Ghost" u="1"/>
        <s v="Here I Am" u="1"/>
        <s v="Pastimes" u="1"/>
        <s v="In Light Of Us" u="1"/>
        <s v="FGBGFM Unplugged" u="1"/>
        <s v="Heavyweight Champion Of The Year" u="1"/>
        <s v="Something Relative" u="1"/>
        <s v="Runaway Train" u="1"/>
        <s v="English Oceans" u="1"/>
        <s v="Fucking With My Head" u="1"/>
        <s v="Sweat Kollecta's Peanut Butter Traffik Jam" u="1"/>
        <s v="QADIR" u="1"/>
        <s v="American Satan" u="1"/>
        <s v="Agree to Disagree" u="1"/>
        <s v="The Common Man's Collapse" u="1"/>
        <s v="Dig Deep" u="1"/>
        <s v="Malandrino" u="1"/>
        <s v="Fire" u="1"/>
        <s v="Nick Hakim/Onyx Collective RSD" u="1"/>
        <s v="Gamma Knife" u="1"/>
        <s v="High Feeling" u="1"/>
        <s v="Bomb City" u="1"/>
        <s v="The Future And The Past" u="1"/>
        <s v="The Death of Me" u="1"/>
        <s v="Friendship (Is A Small Boat In A Storm)" u="1"/>
        <s v="Rising Sun" u="1"/>
        <s v="Malfunction" u="1"/>
        <s v="Wherever Is Your Heart" u="1"/>
        <s v="Live At Red Rocks" u="1"/>
        <s v="Trailer Hitch" u="1"/>
        <s v="Teen Dream Death Machine" u="1"/>
        <s v="Passenger" u="1"/>
        <s v="Cyboogie b/w Acarine" u="1"/>
        <s v="Misfit" u="1"/>
        <s v="Fifty Racks" u="1"/>
        <s v="Trio Sessions" u="1"/>
        <s v="Ashes (How To Do Kung Fu)" u="1"/>
        <s v="Weight EP" u="1"/>
        <s v="Feeling Lucky?" u="1"/>
        <s v="BITCHES BE WITCHES" u="1"/>
        <s v="People-Vultures" u="1"/>
        <s v="Saviour II" u="1"/>
        <s v="Those Words" u="1"/>
        <s v="Just One More" u="1"/>
        <s v="Cat's In The Cradle" u="1"/>
        <s v="Subliminal Criminals" u="1"/>
        <s v="More" u="1"/>
        <s v="West Coast" u="1"/>
        <s v="Where Do I Sign?" u="1"/>
        <s v="Sister Winter b/w Rest" u="1"/>
        <s v="Don't Wanna Fight" u="1"/>
        <s v="Live Like We Want To" u="1"/>
        <s v="Windows Are Rolled Down" u="1"/>
        <s v="I Love Leaving" u="1"/>
        <s v="Han-Tyumi &amp; The Murder Of The Universe" u="1"/>
        <s v="Crossover: 2010 EP" u="1"/>
        <s v="Okkervil River R.I.P." u="1"/>
        <s v="A Neverending Explosion" u="1"/>
        <s v="Alabama Ass Whuppin'" u="1"/>
        <s v="There Flies A Seagull" u="1"/>
        <s v="Best Bad Habit" u="1"/>
        <s v="Easier" u="1"/>
        <s v="Silence the Echo" u="1"/>
        <s v="Fiction Family" u="1"/>
        <s v="Synthwave Vegan" u="1"/>
        <s v="Battery" u="1"/>
        <s v="LIVE" u="1"/>
        <s v="The Part Of Him" u="1"/>
        <s v="H34T RISES" u="1"/>
        <s v="Everything For A Stone (How To Disappear)" u="1"/>
        <s v="Take It As It Comes" u="1"/>
        <s v="Regularly Scheduled Programming" u="1"/>
        <s v="Allen Stone" u="1"/>
        <s v="Poetry In Motion" u="1"/>
        <s v="London" u="1"/>
        <s v="Dead Trees" u="1"/>
        <s v="Delicious EP" u="1"/>
        <s v="Feathers &amp; Fishhooks" u="1"/>
        <s v="The Night" u="1"/>
        <s v="SOS (Overboard)" u="1"/>
        <s v="The Waterfall II" u="1"/>
        <s v="Are You Thirsty" u="1"/>
        <s v="Songs Of Patience" u="1"/>
        <s v="The Covers EP" u="1"/>
        <s v="Yarmouth Road" u="1"/>
        <s v="A Month of Sunshine" u="1"/>
        <s v="Sleep No More: Live At The McKittrick Hotel" u="1"/>
        <s v="Fire / Black Moon Rising" u="1"/>
        <s v="Truth And Purpose" u="1"/>
        <s v="Stronger" u="1"/>
        <s v="Lose It" u="1"/>
        <s v="Incidental" u="1"/>
        <s v="Security" u="1"/>
        <s v="Monolith Of Phobos" u="1"/>
        <s v="Listen To Your Heart" u="1"/>
        <s v="The Soundmaker" u="1"/>
        <s v="A Very Poppy Christmas" u="1"/>
        <s v="Exit Wounds" u="1"/>
        <s v="Polygondwanaland" u="1"/>
        <s v="What's The Deal With David?" u="1"/>
        <s v="New Demons" u="1"/>
        <s v="All The Things She Said" u="1"/>
        <s v="Mi$tro" u="1"/>
        <s v="Gelin Helayi b/w Div Div" u="1"/>
        <s v="The Story So Far / Stick To Your Guns" u="1"/>
        <s v="Violent Shiver" u="1"/>
        <s v="Phoenix" u="1"/>
        <s v="Rareform" u="1"/>
        <s v="Can't Hold Me" u="1"/>
        <s v="I Disagree (more)" u="1"/>
        <s v="Wake Up the Beast" u="1"/>
        <s v="Rocket" u="1"/>
        <s v="A Tribute To Bob Dylan In The 80s" u="1"/>
        <s v="Baby Luv" u="1"/>
        <s v="Baby Blu" u="1"/>
        <s v="He Loves Me" u="1"/>
        <s v="Fear of Dying" u="1"/>
        <s v="We Still Believe" u="1"/>
        <s v="A Winter Tale" u="1"/>
        <s v="Final Episode (Let's Change The Channel)" u="1"/>
        <s v="Graves" u="1"/>
        <s v="Blood Moon" u="1"/>
        <s v="Monsters" u="1"/>
        <s v="Kostolom" u="1"/>
        <s v="Angel Or Alien" u="1"/>
        <s v="No Love In LA" u="1"/>
        <s v="This Weekend's The Night!" u="1"/>
        <s v="Wishbone" u="1"/>
        <s v="Strawberry Lite b/w Vaguely Satisfied" u="1"/>
        <s v="For Their Love" u="1"/>
        <s v="Cricket And The Genie" u="1"/>
        <s v="Blood &amp; Tears" u="1"/>
        <s v="I Disagree" u="1"/>
        <s v="Tyson, Crying" u="1"/>
        <s v="All Is Known" u="1"/>
        <s v="Phases" u="1"/>
        <s v="Your Song" u="1"/>
        <s v="Velcro Kid" u="1"/>
        <s v="The Living Bubba" u="1"/>
        <s v="The World Is Ours" u="1"/>
        <s v="The Revolution's Dead" u="1"/>
        <s v="The Resilient" u="1"/>
        <s v="Sister Winter" u="1"/>
        <s v="The Messenger" u="1"/>
        <s v="HTIS" u="1"/>
        <s v="Syndicate" u="1"/>
        <s v="Comfort To Me" u="1"/>
        <s v="Lingua Franca" u="1"/>
        <s v="Rebearth" u="1"/>
        <s v="Be Like Him (How To Be Like Him)" u="1"/>
        <s v="Volume II" u="1"/>
        <s v="LP5 DLX" u="1"/>
        <s v="Tomorrow" u="1"/>
        <s v="Crystal Song" u="1"/>
        <s v="This Is Not, We Are / Not Normal" u="1"/>
        <s v="All Animal" u="1"/>
        <s v="Little Fishes" u="1"/>
        <s v="The Navigator" u="1"/>
        <s v="Music To Scream To" u="1"/>
        <s v="The Perilous Night" u="1"/>
        <s v="Hey Man" u="1"/>
        <s v="It's Great To Be Alive!" u="1"/>
        <s v="She Get It From Her Mama" u="1"/>
        <s v="Gxddamn" u="1"/>
        <s v="Dead Inside" u="1"/>
        <s v="9 Dead Alive" u="1"/>
        <s v="Into The Fire" u="1"/>
        <s v="Tomorrow We Die Alive" u="1"/>
        <s v="Another You" u="1"/>
        <s v="Skylasher" u="1"/>
        <s v="Ashes" u="1"/>
        <s v="Never Know" u="1"/>
        <s v="Miss You In My Life (How To Write A Letter)" u="1"/>
        <s v="Goodbye Summer: ATO Records 2013 Fall Music Sampler" u="1"/>
        <s v="The Unraveling" u="1"/>
        <s v="Grand Canyon" u="1"/>
        <s v="Strangers" u="1"/>
        <s v="Area 51" u="1"/>
        <s v="Thunderhead" u="1"/>
        <s v="Area 52" u="1"/>
        <s v="Make War" u="1"/>
        <s v="Polysemy" u="1"/>
        <s v="Come Back To Earth" u="1"/>
        <s v="The Joy of Motion" u="1"/>
        <s v="Prisoners" u="1"/>
        <s v="The Fire" u="1"/>
        <s v="Pa'lante" u="1"/>
        <s v="Incredible" u="1"/>
        <s v="Black Moon Rising" u="1"/>
        <s v="Spinning My Wheels" u="1"/>
        <s v="CHILDREN OF LIGHT II" u="1"/>
        <s v="In A Mood" u="1"/>
        <s v="Disobedient" u="1"/>
        <s v="Got You" u="1"/>
        <s v="Revelation" u="1"/>
        <s v="Fast Car b/w Fire" u="1"/>
        <s v="Chunky Shrapnel" u="1"/>
        <s v="Millionaire" u="1"/>
        <s v="Burn" u="1"/>
        <s v="Dunes" u="1"/>
        <s v="Malfunction x Broken Down" u="1"/>
        <s v="Kids Raising Kids" u="1"/>
        <s v="Same Damn Luck" u="1"/>
        <s v="ATO Records Session" u="1"/>
        <s v="I Believe" u="1"/>
        <s v="Primus &amp; The Chocolate Factory With The Fungi Ensemble" u="1"/>
        <s v="Burden EP" u="1"/>
        <s v="The End Of The World Party" u="1"/>
        <s v="Death By Stereo" u="1"/>
        <s v="How I See It (How To Do Magic)" u="1"/>
        <s v="The New OK" u="1"/>
        <s v="In The Rainbow Rain" u="1"/>
        <s v="The Discovery" u="1"/>
        <s v="100 Little Deaths" u="1"/>
        <s v="Ride 4 Me" u="1"/>
        <s v="You Look Good To Me" u="1"/>
        <s v="CYR" u="1"/>
        <s v="Color my life" u="1"/>
        <s v="Crash" u="1"/>
        <s v="Impossible Weight" u="1"/>
        <s v="Chicano Batman" u="1"/>
        <s v="From Death To Destiny" u="1"/>
        <s v="Godhead" u="1"/>
        <s v="Cartwheels" u="1"/>
        <s v="The Great Disillusion" u="1"/>
        <s v="I Don't Believe In Love" u="1"/>
        <s v="Just Pretend" u="1"/>
        <s v="Surrender Under Protest" u="1"/>
      </sharedItems>
    </cacheField>
    <cacheField name="Release Date US" numFmtId="0">
      <sharedItems containsBlank="1" count="641">
        <s v=""/>
        <s v="Release Date US"/>
        <s v="18.10.2019"/>
        <s v="21.08.2020"/>
        <s v="31.12.9999"/>
        <s v="06.12.2019"/>
        <s v="16.07.2021"/>
        <s v="18.08.2019"/>
        <s v="20.08.2019"/>
        <s v="#"/>
        <s v="10.12.2021"/>
        <s v="06.03.2020"/>
        <s v="12.03.2010"/>
        <s v="02.08.2011"/>
        <s v="02.04.2010"/>
        <s v="26.02.2014"/>
        <s v="27.02.2014"/>
        <s v="19.08.2014"/>
        <s v="27.10.2017"/>
        <s v="14.06.2024"/>
        <s v="03.09.2021"/>
        <s v="18.03.2025"/>
        <s v="26.04.2019"/>
        <s v="16.03.2010"/>
        <s v="21.05.2010"/>
        <s v="07.06.2019"/>
        <s v="13.12.2024"/>
        <m/>
        <s v="01/01/1900" u="1"/>
        <s v="10/22/2021" u="1"/>
        <s v="10/06/2021" u="1"/>
        <s v="10/04/2021" u="1"/>
        <s v="09/29/2021" u="1"/>
        <s v="10/21/2021" u="1"/>
        <s v="11/15/2021" u="1"/>
        <s v="11/03/2021" u="1"/>
        <s v="12/17/2021" u="1"/>
        <s v="01/06/2022" u="1"/>
        <s v="06/19/2023" u="1"/>
        <s v="06/18/2023" u="1"/>
        <s v="06/21/2023" u="1"/>
        <s v="06/23/2023" u="1"/>
        <s v="07/17/2023" u="1"/>
        <s v="07/08/2023" u="1"/>
        <s v="07/16/2023" u="1"/>
        <s v="07/03/2023" u="1"/>
        <s v="08/07/2023" u="1"/>
        <s v="11/17/2023" u="1"/>
        <s v="08/18/2023" u="1"/>
        <s v="03/25/2024" u="1"/>
        <s v="03/23/2024" u="1"/>
        <s v="04/12/2024" u="1"/>
        <s v="04/11/2024" u="1"/>
        <s v="11/13/2023" u="1"/>
        <s v="11/10/2023" u="1"/>
        <s v="11/09/2023" u="1"/>
        <s v="11/21/2023" u="1"/>
        <s v="12/02/2023" u="1"/>
        <s v="06/24/2024" u="1"/>
        <s v="06/23/2024" u="1"/>
        <s v="07/01/2024" u="1"/>
        <s v="03/12/2024" u="1"/>
        <s v="03/10/2024" u="1"/>
        <s v="03/13/2024" u="1"/>
        <s v="05/13/2024" u="1"/>
        <s v="05/27/2024" u="1"/>
        <s v="05/28/2024" u="1"/>
        <s v="05/14/2024" u="1"/>
        <s v="05/15/2024" u="1"/>
        <s v="05/16/2024" u="1"/>
        <s v="05/10/2024" u="1"/>
        <s v="05/11/2024" u="1"/>
        <s v="05/25/2024" u="1"/>
        <s v="06/03/2024" u="1"/>
        <s v="06/21/2024" u="1"/>
        <s v="21.10.2022" u="1"/>
        <s v="08.03.2021" u="1"/>
        <s v="16.02.2021" u="1"/>
        <s v="16.11.2022" u="1"/>
        <s v="04.02.2021" u="1"/>
        <s v="04.11.2022" u="1"/>
        <s v="12.01.2021" u="1"/>
        <s v="24.08.2015" u="1"/>
        <s v="16.07.2013" u="1"/>
        <s v="28.02.2020" u="1"/>
        <s v="20.01.2021" u="1"/>
        <s v="16.10.2020" u="1"/>
        <s v="16.09.2014" u="1"/>
        <s v="12.08.2014" u="1"/>
        <s v="28.04.2021" u="1"/>
        <s v="12.03.2021" u="1"/>
        <s v="08.12.2020" u="1"/>
        <s v="12.02.2020" u="1"/>
        <s v="12.11.2021" u="1"/>
        <s v="08.07.2022" u="1"/>
        <s v="28.08.2012" u="1"/>
        <s v="08.05.2020" u="1"/>
        <s v="20.10.2020" u="1"/>
        <s v="24.09.2013" u="1"/>
        <s v="04.09.2012" u="1"/>
        <s v="20.08.2013" u="1"/>
        <s v="20.05.2022" u="1"/>
        <s v="24.04.2020" u="1"/>
        <s v="17.01.2019" u="1"/>
        <s v="16.08.2022" u="1"/>
        <s v="08.07.2020" u="1"/>
        <s v="29.10.2019" u="1"/>
        <s v="17.10.2019" u="1"/>
        <s v="16.09.2022" u="1"/>
        <s v="24.08.2022" u="1"/>
        <s v="28.09.2010" u="1"/>
        <s v="16.07.2020" u="1"/>
        <s v="12.06.2020" u="1"/>
        <s v="05.03.2019" u="1"/>
        <s v="09.03.2018" u="1"/>
        <s v="29.11.2019" u="1"/>
        <s v="13.02.2019" u="1"/>
        <s v="01.02.2019" u="1"/>
        <s v="09.11.2018" u="1"/>
        <s v="25.10.2019" u="1"/>
        <s v="17.10.2018" u="1"/>
        <s v="01.10.2019" u="1"/>
        <s v="05.10.2018" u="1"/>
        <s v="24.08.2021" u="1"/>
        <s v="28.08.2020" u="1"/>
        <s v="04.08.2020" u="1"/>
        <s v="20.07.2021" u="1"/>
        <s v="20.09.2011" u="1"/>
        <s v="09.04.2018" u="1"/>
        <s v="01.03.2019" u="1"/>
        <s v="09.03.2017" u="1"/>
        <s v="01.11.2019" u="1"/>
        <s v="01.10.2018" u="1"/>
        <s v="20.09.2022" u="1"/>
        <s v="24.09.2021" u="1"/>
        <s v="20.08.2021" u="1"/>
        <s v="09.05.2018" u="1"/>
        <s v="17.04.2018" u="1"/>
        <s v="09.03.2016" u="1"/>
        <s v="05.02.2016" u="1"/>
        <s v="13.10.2017" u="1"/>
        <s v="09.07.2019" u="1"/>
        <s v="05.06.2019" u="1"/>
        <s v="13.04.2018" u="1"/>
        <s v="13.11.2017" u="1"/>
        <s v="17.02.2015" u="1"/>
        <s v="01.02.2016" u="1"/>
        <s v="29.10.2015" u="1"/>
        <s v="17.01.2014" u="1"/>
        <s v="05.10.2015" u="1"/>
        <s v="25.06.2019" u="1"/>
        <s v="29.06.2018" u="1"/>
        <s v="09.06.2017" u="1"/>
        <s v="25.05.2018" u="1"/>
        <s v="05.05.2017" u="1"/>
        <s v="29.04.2016" u="1"/>
        <s v="25.03.2016" u="1"/>
        <s v="17.03.2015" u="1"/>
        <s v="01.12.2017" u="1"/>
        <s v="21.11.2017" u="1"/>
        <s v="25.11.2016" u="1"/>
        <s v="21.10.2016" u="1"/>
        <s v="29.10.2014" u="1"/>
        <s v="05.08.2019" u="1"/>
        <s v="25.09.2009" u="1"/>
        <s v="21.06.2019" u="1"/>
        <s v="01.06.2018" u="1"/>
        <s v="09.04.2014" u="1"/>
        <s v="21.03.2016" u="1"/>
        <s v="05.03.2014" u="1"/>
        <s v="25.02.2014" u="1"/>
        <s v="13.11.2015" u="1"/>
        <s v="17.11.2014" u="1"/>
        <s v="05.02.2013" u="1"/>
        <s v="21.01.2014" u="1"/>
        <s v="17.09.2019" u="1"/>
        <s v="13.08.2019" u="1"/>
        <s v="17.08.2018" u="1"/>
        <s v="13.07.2018" u="1"/>
        <s v="17.06.2016" u="1"/>
        <s v="21.04.2016" u="1"/>
        <s v="29.04.2014" u="1"/>
        <s v="17.04.2014" u="1"/>
        <s v="09.02.2023" u="1"/>
        <s v="09.04.2013" u="1"/>
        <s v="25.03.2014" u="1"/>
        <s v="01.12.2015" u="1"/>
        <s v="05.03.2013" u="1"/>
        <s v="05.02.2012" u="1"/>
        <s v="05.11.2013" u="1"/>
        <s v="21.10.2014" u="1"/>
        <s v="13.09.2019" u="1"/>
        <s v="09.08.2016" u="1"/>
        <s v="25.07.2017" u="1"/>
        <s v="29.07.2016" u="1"/>
        <s v="01.06.2016" u="1"/>
        <s v="01.05.2015" u="1"/>
        <s v="05.05.2014" u="1"/>
        <s v="21.04.2015" u="1"/>
        <s v="01.04.2014" u="1"/>
        <s v="25.01.2023" u="1"/>
        <s v="13.01.2023" u="1"/>
        <s v="17.12.2013" u="1"/>
        <s v="29.09.2017" u="1"/>
        <s v="09.09.2016" u="1"/>
        <s v="21.08.2018" u="1"/>
        <s v="01.08.2017" u="1"/>
        <s v="05.08.2016" u="1"/>
        <s v="25.07.2016" u="1"/>
        <s v="17.07.2015" u="1"/>
        <s v="01.07.2016" u="1"/>
        <s v="17.06.2014" u="1"/>
        <s v="13.02.2023" u="1"/>
        <s v="29.01.2021" u="1"/>
        <s v="13.03.2012" u="1"/>
        <s v="09.01.2020" u="1"/>
        <s v="01.02.2011" u="1"/>
        <s v="21.09.2018" u="1"/>
        <s v="01.09.2017" u="1"/>
        <s v="17.08.2015" u="1"/>
        <s v="29.07.2014" u="1"/>
        <s v="25.02.2022" u="1"/>
        <s v="29.11.2022" u="1"/>
        <s v="05.04.2011" u="1"/>
        <s v="25.10.2022" u="1"/>
        <s v="17.01.2020" u="1"/>
        <s v="01.10.2022" u="1"/>
        <s v="09.09.2014" u="1"/>
        <s v="29.08.2014" u="1"/>
        <s v="25.07.2014" u="1"/>
        <s v="01.07.2014" u="1"/>
        <s v="25.06.2013" u="1"/>
        <s v="25.03.2022" u="1"/>
        <s v="17.05.2011" u="1"/>
        <s v="05.11.2021" u="1"/>
        <s v="13.01.2020" u="1"/>
        <s v="25.09.2015" u="1"/>
        <s v="17.07.2012" u="1"/>
        <s v="29.04.2021" u="1"/>
        <s v="21.01.2020" u="1"/>
        <s v="21.09.2015" u="1"/>
        <s v="17.09.2013" u="1"/>
        <s v="29.06.2022" u="1"/>
        <s v="13.05.2022" u="1"/>
        <s v="17.05.2021" u="1"/>
        <s v="25.05.2010" u="1"/>
        <s v="21.02.2020" u="1"/>
        <s v="13.11.2020" u="1"/>
        <s v="09.08.2022" u="1"/>
        <s v="09.06.2020" u="1"/>
        <s v="29.05.2020" u="1"/>
        <s v="21.06.2011" u="1"/>
        <s v="01.12.2020" u="1"/>
        <s v="09.09.2022" u="1"/>
        <s v="29.08.2022" u="1"/>
        <s v="25.06.2021" u="1"/>
        <s v="01.05.2020" u="1"/>
        <s v="18.01.2018" u="1"/>
        <s v="17.08.2021" u="1"/>
        <s v="13.07.2021" u="1"/>
        <s v="13.09.2011" u="1"/>
        <s v="01.07.2021" u="1"/>
        <s v="18.03.2019" u="1"/>
        <s v="06.03.2019" u="1"/>
        <s v="06.02.2018" u="1"/>
        <s v="22.01.2019" u="1"/>
        <s v="18.01.2017" u="1"/>
        <s v="13.09.2022" u="1"/>
        <s v="25.08.2021" u="1"/>
        <s v="13.08.2021" u="1"/>
        <s v="05.08.2020" u="1"/>
        <s v="21.07.2021" u="1"/>
        <s v="26.03.2019" u="1"/>
        <s v="22.02.2019" u="1"/>
        <s v="26.02.2018" u="1"/>
        <s v="22.10.2019" u="1"/>
        <s v="26.10.2018" u="1"/>
        <s v="02.10.2018" u="1"/>
        <s v="06.10.2017" u="1"/>
        <s v="10.11.2008" u="1"/>
        <s v="17.09.2020" u="1"/>
        <s v="06.05.2019" u="1"/>
        <s v="14.04.2019" u="1"/>
        <s v="02.04.2019" u="1"/>
        <s v="06.04.2018" u="1"/>
        <s v="22.03.2019" u="1"/>
        <s v="02.03.2018" u="1"/>
        <s v="22.11.2019" u="1"/>
        <s v="14.11.2018" u="1"/>
        <s v="06.11.2017" u="1"/>
        <s v="10.10.2018" u="1"/>
        <s v="06.01.2015" u="1"/>
        <s v="25.09.2020" u="1"/>
        <s v="10.04.2019" u="1"/>
        <s v="10.12.2019" u="1"/>
        <s v="14.12.2018" u="1"/>
        <s v="18.03.2016" u="1"/>
        <s v="22.02.2017" u="1"/>
        <s v="26.02.2016" u="1"/>
        <s v="22.01.2016" u="1"/>
        <s v="14.10.2016" u="1"/>
        <s v="14.06.2019" u="1"/>
        <s v="10.03.2017" u="1"/>
        <s v="18.03.2015" u="1"/>
        <s v="18.02.2014" u="1"/>
        <s v="14.01.2014" u="1"/>
        <s v="26.07.2019" u="1"/>
        <s v="26.05.2017" u="1"/>
        <s v="18.05.2016" u="1"/>
        <s v="02.05.2017" u="1"/>
        <s v="18.03.2014" u="1"/>
        <s v="10.02.2015" u="1"/>
        <s v="14.02.2014" u="1"/>
        <s v="14.10.2014" u="1"/>
        <s v="14.08.2019" u="1"/>
        <s v="02.08.2019" u="1"/>
        <s v="26.06.2017" u="1"/>
        <s v="02.06.2017" u="1"/>
        <s v="18.05.2015" u="1"/>
        <s v="14.03.2014" u="1"/>
        <s v="06.01.2023" u="1"/>
        <s v="30.10.2015" u="1"/>
        <s v="22.10.2014" u="1"/>
        <s v="14.10.2013" u="1"/>
        <s v="18.01.2011" u="1"/>
        <s v="18.08.2017" u="1"/>
        <s v="26.07.2017" u="1"/>
        <s v="26.05.2015" u="1"/>
        <s v="26.01.2023" u="1"/>
        <s v="10.11.2014" u="1"/>
        <s v="14.02.2012" u="1"/>
        <s v="06.11.2012" u="1"/>
        <s v="22.10.2013" u="1"/>
        <s v="06.09.2017" u="1"/>
        <s v="10.08.2018" u="1"/>
        <s v="10.07.2017" u="1"/>
        <s v="10.06.2016" u="1"/>
        <s v="18.06.2014" u="1"/>
        <s v="06.06.2014" u="1"/>
        <s v="14.02.2023" u="1"/>
        <s v="02.04.2013" u="1"/>
        <s v="06.10.2022" u="1"/>
        <s v="26.09.2017" u="1"/>
        <s v="26.08.2016" u="1"/>
        <s v="02.08.2016" u="1"/>
        <s v="02.06.2014" u="1"/>
        <s v="14.05.2013" u="1"/>
        <s v="18.11.2022" u="1"/>
        <s v="14.10.2022" u="1"/>
        <s v="06.12.2011" u="1"/>
        <s v="22.09.2017" u="1"/>
        <s v="18.09.2015" u="1"/>
        <s v="30.08.2017" u="1"/>
        <s v="14.08.2015" u="1"/>
        <s v="10.07.2015" u="1"/>
        <s v="26.05.2012" u="1"/>
        <s v="26.02.2021" u="1"/>
        <s v="10.04.2012" u="1"/>
        <s v="02.11.2022" u="1"/>
        <s v="06.04.2010" u="1"/>
        <s v="10.08.2015" u="1"/>
        <s v="06.08.2013" u="1"/>
        <s v="06.05.2022" u="1"/>
        <s v="26.06.2012" u="1"/>
        <s v="14.12.2022" u="1"/>
        <s v="26.11.2021" u="1"/>
        <s v="10.11.2022" u="1"/>
        <s v="14.02.2020" u="1"/>
        <s v="18.11.2020" u="1"/>
        <s v="22.10.2021" u="1"/>
        <s v="02.10.2020" u="1"/>
        <s v="30.09.2016" u="1"/>
        <s v="02.09.2014" u="1"/>
        <s v="18.05.2021" u="1"/>
        <s v="26.03.2020" u="1"/>
        <s v="10.03.2021" u="1"/>
        <s v="18.12.2020" u="1"/>
        <s v="10.09.2014" u="1"/>
        <s v="14.06.2022" u="1"/>
        <s v="18.06.2021" u="1"/>
        <s v="14.05.2021" u="1"/>
        <s v="10.03.2020" u="1"/>
        <s v="18.08.2022" u="1"/>
        <s v="30.09.2014" u="1"/>
        <s v="10.09.2013" u="1"/>
        <s v="14.07.2022" u="1"/>
        <s v="22.06.2022" u="1"/>
        <s v="22.04.2020" u="1"/>
        <s v="10.04.2020" u="1"/>
        <s v="07.10.2019" u="1"/>
        <s v="06.09.2022" u="1"/>
        <s v="18.08.2021" u="1"/>
        <s v="22.07.2022" u="1"/>
        <s v="22.06.2021" u="1"/>
        <s v="26.06.2020" u="1"/>
        <s v="10.06.2021" u="1"/>
        <s v="22.05.2020" u="1"/>
        <s v="30.04.2020" u="1"/>
        <s v="30.12.2020" u="1"/>
        <s v="27.02.2019" u="1"/>
        <s v="15.02.2019" u="1"/>
        <s v="19.02.2018" u="1"/>
        <s v="19.11.2019" u="1"/>
        <s v="11.01.2019" u="1"/>
        <s v="15.01.2018" u="1"/>
        <s v="15.10.2019" u="1"/>
        <s v="02.09.2022" u="1"/>
        <s v="18.08.2020" u="1"/>
        <s v="06.08.2020" u="1"/>
        <s v="30.06.2021" u="1"/>
        <s v="30.08.2011" u="1"/>
        <s v="19.04.2019" u="1"/>
        <s v="19.11.2018" u="1"/>
        <s v="07.11.2018" u="1"/>
        <s v="27.01.2017" u="1"/>
        <s v="11.01.2018" u="1"/>
        <s v="11.10.2019" u="1"/>
        <s v="19.10.2017" u="1"/>
        <s v="03.10.2018" u="1"/>
        <s v="18.09.2020" u="1"/>
        <s v="30.08.2022" u="1"/>
        <s v="26.08.2020" u="1"/>
        <s v="10.08.2021" u="1"/>
        <s v="14.08.2020" u="1"/>
        <s v="22.07.2020" u="1"/>
        <s v="10.07.2020" u="1"/>
        <s v="30.06.2020" u="1"/>
        <s v="27.03.2018" u="1"/>
        <s v="11.03.2019" u="1"/>
        <s v="07.11.2017" u="1"/>
        <s v="19.01.2015" u="1"/>
        <s v="10.09.2021" u="1"/>
        <s v="02.09.2020" u="1"/>
        <s v="19.06.2019" u="1"/>
        <s v="15.05.2019" u="1"/>
        <s v="03.05.2019" u="1"/>
        <s v="27.04.2018" u="1"/>
        <s v="11.04.2019" u="1"/>
        <s v="19.04.2017" u="1"/>
        <s v="11.12.2019" u="1"/>
        <s v="03.03.2017" u="1"/>
        <s v="07.03.2016" u="1"/>
        <s v="19.10.2015" u="1"/>
        <s v="19.07.2019" u="1"/>
        <s v="27.06.2019" u="1"/>
        <s v="19.05.2017" u="1"/>
        <s v="23.04.2018" u="1"/>
        <s v="11.12.2018" u="1"/>
        <s v="15.12.2017" u="1"/>
        <s v="03.02.2015" u="1"/>
        <s v="07.10.2014" u="1"/>
        <s v="07.08.2019" u="1"/>
        <s v="15.09.2009" u="1"/>
        <s v="11.06.2019" u="1"/>
        <s v="31.07.2009" u="1"/>
        <s v="31.03.2017" u="1"/>
        <s v="11.03.2016" u="1"/>
        <s v="03.03.2015" u="1"/>
        <s v="23.11.2016" u="1"/>
        <s v="11.11.2016" u="1"/>
        <s v="19.02.2013" u="1"/>
        <s v="23.10.2015" u="1"/>
        <s v="31.05.2018" u="1"/>
        <s v="27.05.2016" u="1"/>
        <s v="19.05.2015" u="1"/>
        <s v="07.04.2014" u="1"/>
        <s v="03.03.2014" u="1"/>
        <s v="11.02.2014" u="1"/>
        <s v="19.11.2013" u="1"/>
        <s v="27.09.2019" u="1"/>
        <s v="07.09.2018" u="1"/>
        <s v="23.08.2019" u="1"/>
        <s v="23.06.2017" u="1"/>
        <s v="03.06.2016" u="1"/>
        <s v="11.05.2016" u="1"/>
        <s v="19.05.2014" u="1"/>
        <s v="15.04.2014" u="1"/>
        <s v="07.02.2023" u="1"/>
        <s v="27.01.2023" u="1"/>
        <s v="11.03.2014" u="1"/>
        <s v="19.11.2012" u="1"/>
        <s v="23.09.2019" u="1"/>
        <s v="19.08.2016" u="1"/>
        <s v="15.07.2016" u="1"/>
        <s v="11.05.2015" u="1"/>
        <s v="03.02.2023" u="1"/>
        <s v="27.03.2012" u="1"/>
        <s v="11.03.2013" u="1"/>
        <s v="19.01.2021" u="1"/>
        <s v="19.10.2022" u="1"/>
        <s v="11.11.2013" u="1"/>
        <s v="15.02.2011" u="1"/>
        <s v="31.01.2012" u="1"/>
        <s v="27.09.2017" u="1"/>
        <s v="15.09.2017" u="1"/>
        <s v="07.09.2016" u="1"/>
        <s v="15.08.2016" u="1"/>
        <s v="27.07.2015" u="1"/>
        <s v="23.06.2015" u="1"/>
        <s v="23.02.2023" u="1"/>
        <s v="31.01.2023" u="1"/>
        <s v="15.01.2021" u="1"/>
        <s v="07.09.2015" u="1"/>
        <s v="15.11.2022" u="1"/>
        <s v="03.11.2022" u="1"/>
        <s v="07.02.2020" u="1"/>
        <s v="19.04.2021" u="1"/>
        <s v="19.06.2011" u="1"/>
        <s v="07.06.2011" u="1"/>
        <s v="15.12.2022" u="1"/>
        <s v="03.02.2020" u="1"/>
        <s v="01.01.1900" u="1"/>
        <s v="11.09.2015" u="1"/>
        <s v="07.08.2012" u="1"/>
        <s v="23.07.2013" u="1"/>
        <s v="27.05.2022" u="1"/>
        <s v="19.05.2021" u="1"/>
        <s v="19.07.2011" u="1"/>
        <s v="15.04.2021" u="1"/>
        <s v="23.03.2021" u="1"/>
        <s v="27.03.2020" u="1"/>
        <s v="27.11.2020" u="1"/>
        <s v="31.01.2020" u="1"/>
        <s v="03.11.2020" u="1"/>
        <s v="16.01.2009" u="1"/>
        <s v="23.09.2014" u="1"/>
        <s v="03.09.2013" u="1"/>
        <s v="23.04.2021" u="1"/>
        <s v="15.04.2020" u="1"/>
        <s v="31.05.2011" u="1"/>
        <s v="03.04.2020" u="1"/>
        <s v="15.12.2020" u="1"/>
        <s v="19.08.2022" u="1"/>
        <s v="07.07.2021" u="1"/>
        <s v="19.06.2020" u="1"/>
        <s v="27.05.2020" u="1"/>
        <s v="11.05.2021" u="1"/>
        <s v="15.05.2020" u="1"/>
        <s v="31.03.2020" u="1"/>
        <s v="11.12.2020" u="1"/>
        <s v="08.02.2019" u="1"/>
        <s v="04.01.2019" u="1"/>
        <s v="08.10.2019" u="1"/>
        <s v="07.09.2022" u="1"/>
        <s v="11.09.2012" u="1"/>
        <s v="08.11.2019" u="1"/>
        <s v="04.10.2019" u="1"/>
        <s v="27.09.2022" u="1"/>
        <s v="03.08.2021" u="1"/>
        <s v="23.07.2021" u="1"/>
        <s v="11.07.2021" u="1"/>
        <s v="28.02.2018" u="1"/>
        <s v="12.01.2018" u="1"/>
        <s v="23.09.2022" u="1"/>
        <s v="31.08.2010" u="1"/>
        <s v="16.04.2019" u="1"/>
        <s v="12.03.2019" u="1"/>
        <s v="04.12.2019" u="1"/>
        <s v="16.11.2018" u="1"/>
        <s v="24.10.2018" u="1"/>
        <s v="31.07.2020" u="1"/>
        <s v="28.05.2019" u="1"/>
        <s v="24.04.2019" u="1"/>
        <s v="12.04.2019" u="1"/>
        <s v="16.04.2018" u="1"/>
        <s v="12.12.2019" u="1"/>
        <s v="08.03.2016" u="1"/>
        <s v="08.12.2017" u="1"/>
        <s v="24.02.2017" u="1"/>
        <s v="28.10.2016" u="1"/>
        <s v="08.10.2015" u="1"/>
        <s v="11.09.2020" u="1"/>
        <s v="28.06.2019" u="1"/>
        <s v="24.05.2019" u="1"/>
        <s v="08.04.2016" u="1"/>
        <s v="12.12.2018" u="1"/>
        <s v="16.03.2016" u="1"/>
        <s v="04.03.2016" u="1"/>
        <s v="20.10.2017" u="1"/>
        <s v="28.01.2014" u="1"/>
        <s v="16.10.2015" u="1"/>
        <s v="16.07.2019" u="1"/>
        <s v="16.05.2017" u="1"/>
        <s v="24.04.2017" u="1"/>
        <s v="28.04.2016" u="1"/>
        <s v="12.04.2017" u="1"/>
        <s v="04.04.2016" u="1"/>
        <s v="08.12.2015" u="1"/>
        <s v="24.02.2015" u="1"/>
        <s v="04.02.2014" u="1"/>
        <s v="20.01.2015" u="1"/>
        <s v="08.10.2013" u="1"/>
        <s v="16.08.2019" u="1"/>
        <s v="16.06.2017" u="1"/>
        <s v="24.05.2017" u="1"/>
        <s v="28.04.2015" u="1"/>
        <s v="08.04.2014" u="1"/>
        <s v="24.03.2015" u="1"/>
        <s v="04.11.2014" u="1"/>
        <s v="24.10.2014" u="1"/>
        <s v="28.08.2018" u="1"/>
        <s v="08.07.2016" u="1"/>
        <s v="08.06.2015" u="1"/>
        <s v="24.05.2016" u="1"/>
        <s v="24.04.2015" u="1"/>
        <s v="28.04.2014" u="1"/>
        <s v="08.02.2023" u="1"/>
        <s v="16.12.2014" u="1"/>
        <s v="20.11.2015" u="1"/>
        <s v="28.02.2012" u="1"/>
        <s v="20.10.2014" u="1"/>
        <s v="24.01.2012" u="1"/>
        <s v="16.10.2012" u="1"/>
        <s v="08.09.2017" u="1"/>
        <s v="24.08.2018" u="1"/>
        <s v="04.08.2017" u="1"/>
        <s v="16.06.2015" u="1"/>
        <s v="12.05.2015" u="1"/>
        <s v="20.04.2015" u="1"/>
        <s v="28.02.2023" u="1"/>
        <s v="08.11.2011" u="1"/>
        <s v="20.09.2019" u="1"/>
        <s v="12.09.2018" u="1"/>
        <s v="04.09.2017" u="1"/>
        <s v="20.07.2017" u="1"/>
        <s v="08.07.2014" u="1"/>
        <s v="16.06.2014" u="1"/>
        <s v="28.05.2013" u="1"/>
        <s v="04.02.2022" u="1"/>
        <s v="08.11.2022" u="1"/>
        <s v="28.10.2022" u="1"/>
        <s v="04.10.2022" u="1"/>
        <s v="08.10.2021" u="1"/>
        <s v="24.10.2011" u="1"/>
        <s v="20.09.2018" u="1"/>
        <s v="28.09.2016" u="1"/>
        <s v="12.08.2016" u="1"/>
        <s v="20.07.2016" u="1"/>
        <s v="24.07.2015" u="1"/>
        <s v="04.07.2014" u="1"/>
        <s v="24.06.2014" u="1"/>
      </sharedItems>
    </cacheField>
    <cacheField name="ISRC" numFmtId="0">
      <sharedItems containsBlank="1" count="5596">
        <s v=""/>
        <s v="ISRC"/>
        <s v="USATO1900112"/>
        <s v="USATO1900115"/>
        <s v="QMLD61404043"/>
        <s v="QMLD61404045"/>
        <s v="QMLD61404046"/>
        <s v="QMLD61404047"/>
        <s v="QMLD61404048"/>
        <s v="QMLD61404050"/>
        <s v="QMLD61404052"/>
        <s v="QMLD61404053"/>
        <s v="QMLD61404055"/>
        <s v="QMLD61404056"/>
        <s v="QMLD61404057"/>
        <s v="QMLD61404058"/>
        <s v="USQY51251586"/>
        <s v="USQY51253214"/>
        <s v="USQY51253215"/>
        <s v="USQY51253216"/>
        <s v="USQY51253217"/>
        <s v="USQY51253219"/>
        <s v="USQY51253220"/>
        <s v="USQY51253221"/>
        <s v="USQY51253222"/>
        <s v="USATO1900384"/>
        <s v="USATO2000536"/>
        <s v="GB2DY1900331"/>
        <s v="GB2DY1900333"/>
        <s v="USATO2500215"/>
        <s v="USATO2500218"/>
        <s v="AUTZK2100020"/>
        <s v="USATO1900410"/>
        <s v="USATO1900414"/>
        <s v="USATO1900417"/>
        <s v="USD010800001"/>
        <s v="USD010800003"/>
        <s v="USD010800005"/>
        <s v="USD010800006"/>
        <s v="USD010800008"/>
        <s v="USD010800011"/>
        <s v="USD010800002"/>
        <s v="USD010800010"/>
        <s v="USATO1000018"/>
        <s v="USATO1000019"/>
        <s v="USATO1000020"/>
        <s v="USATO1000021"/>
        <s v="USATO1000022"/>
        <s v="USATO1000023"/>
        <s v="USATO1000024"/>
        <s v="USATO1000025"/>
        <s v="USATO1000026"/>
        <s v="USATO1000027"/>
        <s v="USATO1000028"/>
        <s v="USATO1000029"/>
        <s v="US27Q0460474"/>
        <s v="AUFC00900009"/>
        <s v="AUFC00900013"/>
        <s v="AUFC00900014"/>
        <s v="AUFC00900015"/>
        <s v="AUFC00900017"/>
        <s v="AUFC00900018"/>
        <s v="AUFC00900019"/>
        <s v="AUFC00900021"/>
        <s v="AUFC00900022"/>
        <s v="AUFC00900023"/>
        <s v="AUFC00900024"/>
        <s v="AUFC00900026"/>
        <s v="GBUV71400160"/>
        <s v="GBUV71400247"/>
        <s v="GBUV71400927"/>
        <s v="USATO1700239"/>
        <s v="USATO2400016"/>
        <s v="USATO2100166"/>
        <s v="USATO2100172"/>
        <s v="USATO0800032"/>
        <s v="USATO0800033"/>
        <s v="USATO0800034"/>
        <s v="USATO0800037"/>
        <s v="USATO0800039"/>
        <s v="USATO0800040"/>
        <s v="USATO0800041"/>
        <s v="USATO0800042"/>
        <s v="USATO0800043"/>
        <s v="USATO0800038"/>
        <s v="USATO0800045"/>
        <s v="USATO2400338"/>
        <s v="USATO2400341"/>
        <s v="USATO2400344"/>
        <s v="IEACJ1800152"/>
        <s v="IEACJ1900001"/>
        <s v="USATO2500190"/>
        <s v="AUDJ01401299"/>
        <s v="AUDJ01401300"/>
        <s v="AUDJ01401301"/>
        <s v="AUDJ01401302"/>
        <s v="AUDJ01401303"/>
        <s v="AUDJ01401304"/>
        <s v="AUDJ01401305"/>
        <s v="AUDJ01401306"/>
        <s v="AUDJ01401307"/>
        <s v="AUDJ01401308"/>
        <s v="AUDJ01401309"/>
        <s v="USATO1000002"/>
        <s v="USATO1000003"/>
        <s v="USATO1000004"/>
        <s v="USATO1000005"/>
        <s v="USATO1000006"/>
        <s v="USATO1000007"/>
        <s v="USATO1000010"/>
        <s v="USATO1000011"/>
        <s v="USATO1000050"/>
        <s v="USATO1000051"/>
        <s v="USATO1000052"/>
        <s v="USATO1000053"/>
        <s v="USATO1000054"/>
        <s v="USATO1000055"/>
        <s v="USATO1000056"/>
        <s v="USATO1000057"/>
        <s v="USATO1000058"/>
        <s v="USATO1000059"/>
        <s v="USATO1000060"/>
        <s v="USATO1000061"/>
        <s v="USATO1900128"/>
        <s v="USAD42400033"/>
        <s v="USAD42400040"/>
        <s v="USAD42400043"/>
        <s v="USAD42400013"/>
        <s v="USATO2400040"/>
        <s v="USATO2400042"/>
        <s v="USATO2400044"/>
        <s v="USATO2400045"/>
        <s v="USATO2400047"/>
        <s v="USATO2400049"/>
        <m/>
        <s v="QZT242100005" u="1"/>
        <s v="QZT242100002" u="1"/>
        <s v="QZT242100001" u="1"/>
        <s v="QZT242100003" u="1"/>
        <s v="QZT242100004" u="1"/>
        <s v="QZT242100006" u="1"/>
        <s v="QZT242100007" u="1"/>
        <s v="QZT242100008" u="1"/>
        <s v="TCAFL2195488" u="1"/>
        <s v="TCAFN2158559" u="1"/>
        <s v="TCAFP2148263" u="1"/>
        <s v="#" u="1"/>
        <s v="QZT242100009" u="1"/>
        <s v="QZT242100010" u="1"/>
        <s v="QZT242100011" u="1"/>
        <s v="QZT242100012" u="1"/>
        <s v="QZT242100016" u="1"/>
        <s v="QZT242100013" u="1"/>
        <s v="QZT242100014" u="1"/>
        <s v="QZT242100018" u="1"/>
        <s v="QZT242100015" u="1"/>
        <s v="QZT242100017" u="1"/>
        <s v="QZT242100019" u="1"/>
        <s v="QZT242100020" u="1"/>
        <s v="KRA302300198" u="1"/>
        <s v="KRA302300199" u="1"/>
        <s v="KRZ262300191" u="1"/>
        <s v="KRZ262300178" u="1"/>
        <s v="KRZ262300199" u="1"/>
        <s v="KRA302300210" u="1"/>
        <s v="KRA302300211" u="1"/>
        <s v="KRA302300212" u="1"/>
        <s v="KRA302300213" u="1"/>
        <s v="KRA302300214" u="1"/>
        <s v="KRA302300215" u="1"/>
        <s v="KRA302300216" u="1"/>
        <s v="KRA302300217" u="1"/>
        <s v="KRA302300218" u="1"/>
        <s v="KRA302300219" u="1"/>
        <s v="KRA302300220" u="1"/>
        <s v="KRA302300223" u="1"/>
        <s v="KRA302300226" u="1"/>
        <s v="KRA302300227" u="1"/>
        <s v="KRZ262300216" u="1"/>
        <s v="KRZ262300218" u="1"/>
        <s v="KRZ262300210" u="1"/>
        <s v="KRZ262300220" u="1"/>
        <s v="KRZ262300221" u="1"/>
        <s v="KRZ262300222" u="1"/>
        <s v="KRZ262300223" u="1"/>
        <s v="KRZ262300224" u="1"/>
        <s v="KRZ262300225" u="1"/>
        <s v="KRZ262300226" u="1"/>
        <s v="KRZ262300227" u="1"/>
        <s v="KRZ262300228" u="1"/>
        <s v="KRZ262300229" u="1"/>
        <s v="KRA302300221" u="1"/>
        <s v="KRA302300222" u="1"/>
        <s v="KRA302300224" u="1"/>
        <s v="KRA302300225" u="1"/>
        <s v="KRZ262300215" u="1"/>
        <s v="KRA302300270" u="1"/>
        <s v="KRA302300453" u="1"/>
        <s v="KRA302300454" u="1"/>
        <s v="KRZ262300419" u="1"/>
        <s v="KRA302300290" u="1"/>
        <s v="KRA302400037" u="1"/>
        <s v="KRA302400038" u="1"/>
        <s v="KRA302400039" u="1"/>
        <s v="KRA302400040" u="1"/>
        <s v="KRA302400041" u="1"/>
        <s v="KRA302400042" u="1"/>
        <s v="KRA302400044" u="1"/>
        <s v="KRA302400045" u="1"/>
        <s v="KRA302400046" u="1"/>
        <s v="KRA302400047" u="1"/>
        <s v="KRA302400048" u="1"/>
        <s v="KRA302400049" u="1"/>
        <s v="KRZ262400068" u="1"/>
        <s v="KRZ262400053" u="1"/>
        <s v="KRZ262400070" u="1"/>
        <s v="KRZ262400071" u="1"/>
        <s v="KRZ262400072" u="1"/>
        <s v="KRZ262400073" u="1"/>
        <s v="KRZ262400074" u="1"/>
        <s v="KRA302400077" u="1"/>
        <s v="KRZ262400114" u="1"/>
        <s v="KRZ262400112" u="1"/>
        <s v="KRA302300431" u="1"/>
        <s v="KRA302300432" u="1"/>
        <s v="KRA302300433" u="1"/>
        <s v="KRA302300434" u="1"/>
        <s v="KRA302300435" u="1"/>
        <s v="KRA302300436" u="1"/>
        <s v="KRA302300437" u="1"/>
        <s v="KRA302300438" u="1"/>
        <s v="KRA302300439" u="1"/>
        <s v="KRA302300440" u="1"/>
        <s v="KRA302300441" u="1"/>
        <s v="KRA302300442" u="1"/>
        <s v="KRA302300443" u="1"/>
        <s v="KRA302300444" u="1"/>
        <s v="KRA302300445" u="1"/>
        <s v="KRA302300446" u="1"/>
        <s v="KRA302300447" u="1"/>
        <s v="KRA302300448" u="1"/>
        <s v="KRA302300449" u="1"/>
        <s v="KRA302300450" u="1"/>
        <s v="KRA302300451" u="1"/>
        <s v="KRZ262300417" u="1"/>
        <s v="KRZ262300408" u="1"/>
        <s v="KRZ262300418" u="1"/>
        <s v="KRA302300470" u="1"/>
        <s v="KRA302300471" u="1"/>
        <s v="KRA302300472" u="1"/>
        <s v="KRA302300479" u="1"/>
        <s v="KRA302300480" u="1"/>
        <s v="KRZ262300444" u="1"/>
        <s v="KRA302400202" u="1"/>
        <s v="KRA302400203" u="1"/>
        <s v="KRA302400204" u="1"/>
        <s v="KRA302400205" u="1"/>
        <s v="KRA302400206" u="1"/>
        <s v="KRA302400207" u="1"/>
        <s v="KRA302400212" u="1"/>
        <s v="KRA302400213" u="1"/>
        <s v="KRA302400214" u="1"/>
        <s v="KRA302400215" u="1"/>
        <s v="KRA302400216" u="1"/>
        <s v="KRA302400217" u="1"/>
        <s v="KRZ262400219" u="1"/>
        <s v="KRZ262400211" u="1"/>
        <s v="KRZ262400220" u="1"/>
        <s v="KRA302400051" u="1"/>
        <s v="KRA302400052" u="1"/>
        <s v="KRA302400053" u="1"/>
        <s v="KRA302400054" u="1"/>
        <s v="KRA302400055" u="1"/>
        <s v="KRA302400056" u="1"/>
        <s v="KRA302400057" u="1"/>
        <s v="KRA302400058" u="1"/>
        <s v="KRA302400059" u="1"/>
        <s v="KRA302400060" u="1"/>
        <s v="KRA302400061" u="1"/>
        <s v="KRA302400062" u="1"/>
        <s v="KRZ262400090" u="1"/>
        <s v="KRZ262400054" u="1"/>
        <s v="KRZ262400091" u="1"/>
        <s v="KRZ262400092" u="1"/>
        <s v="KRZ262400093" u="1"/>
        <s v="KRZ262400094" u="1"/>
        <s v="KRZ262400095" u="1"/>
        <s v="KRZ262400097" u="1"/>
        <s v="KRA302400090" u="1"/>
        <s v="KRA302400093" u="1"/>
        <s v="KRA302400094" u="1"/>
        <s v="KRA302400095" u="1"/>
        <s v="KRA302400096" u="1"/>
        <s v="KRA302400097" u="1"/>
        <s v="KRA302400098" u="1"/>
        <s v="KRA302400099" u="1"/>
        <s v="KRA302400100" u="1"/>
        <s v="KRA302400101" u="1"/>
        <s v="KRA302400120" u="1"/>
        <s v="KRA302400091" u="1"/>
        <s v="KRA302400102" u="1"/>
        <s v="KRA302400103" u="1"/>
        <s v="KRA302400104" u="1"/>
        <s v="KRA302400105" u="1"/>
        <s v="KRA302400106" u="1"/>
        <s v="KRA302400107" u="1"/>
        <s v="KRA302400108" u="1"/>
        <s v="KRA302400109" u="1"/>
        <s v="KRA302400110" u="1"/>
        <s v="KRZ262400123" u="1"/>
        <s v="KRZ262400125" u="1"/>
        <s v="KRZ262400155" u="1"/>
        <s v="KRZ262400156" u="1"/>
        <s v="KRZ262400157" u="1"/>
        <s v="KRZ262400153" u="1"/>
        <s v="KRZ262400154" u="1"/>
        <s v="KRZ262400158" u="1"/>
        <s v="KRZ262400168" u="1"/>
        <s v="KRZ262400169" u="1"/>
        <s v="KRZ262400170" u="1"/>
        <s v="KRZ262400171" u="1"/>
        <s v="KRZ262400172" u="1"/>
        <s v="KRZ262400173" u="1"/>
        <s v="KRZ262400174" u="1"/>
        <s v="KRZ262400175" u="1"/>
        <s v="KRZ262400176" u="1"/>
        <s v="KRZ262400177" u="1"/>
        <s v="KRA302400142" u="1"/>
        <s v="USYFZ0801401" u="1"/>
        <s v="AUTZK1900026" u="1"/>
        <s v="IEACJ1600083" u="1"/>
        <s v="USATO1600162" u="1"/>
        <s v="USATO2000056" u="1"/>
        <s v="GBPVV1802643" u="1"/>
        <s v="USATO1400032" u="1"/>
        <s v="USYFZ1564809" u="1"/>
        <s v="USYFZ1779607" u="1"/>
        <s v="USYFZ0801210" u="1"/>
        <s v="USYFZ1221103" u="1"/>
        <s v="AUTZK1800036" u="1"/>
        <s v="QZFZ32061888" u="1"/>
        <s v="USATO1100192" u="1"/>
        <s v="USATO1500172" u="1"/>
        <s v="USATO1900152" u="1"/>
        <s v="USATO1700022" u="1"/>
        <s v="USATO1900012" u="1"/>
        <s v="USYFZ1675608" u="1"/>
        <s v="USYFZ1787607" u="1"/>
        <s v="USFYZ1908506" u="1"/>
        <s v="USYFZ1453101" u="1"/>
        <s v="USYFZ1673901" u="1"/>
        <s v="AUTZK1900036" u="1"/>
        <s v="USATO1200192" u="1"/>
        <s v="USATO1400853" u="1"/>
        <s v="USATO1600032" u="1"/>
        <s v="USYFZ1452009" u="1"/>
        <s v="USATO1400713" u="1"/>
        <s v="USATO1600703" u="1"/>
        <s v="USKF41940207" u="1"/>
        <s v="USYFZ1221113" u="1"/>
        <s v="USYFZ1560702" u="1"/>
        <s v="USYFZ2148605" u="1"/>
        <s v="USATO1900162" u="1"/>
        <s v="USATO2100066" u="1"/>
        <s v="DED831401135" u="1"/>
        <s v="USATO1500042" u="1"/>
        <s v="USYFZ1453111" u="1"/>
        <s v="USYFZ1561101" u="1"/>
        <s v="USYFZ1673911" u="1"/>
        <s v="USYFZ1675510" u="1"/>
        <s v="USYFZ1815503" u="1"/>
        <s v="USYFZ1918302" u="1"/>
        <s v="USYFZ1925903" u="1"/>
        <s v="USYFZ2147405" u="1"/>
        <s v="AUTZK1900046" u="1"/>
        <s v="USATO1600182" u="1"/>
        <s v="USATO2000076" u="1"/>
        <s v="USYFZ1105804" u="1"/>
        <s v="USYFZ1109002" u="1"/>
        <s v="QZHN71991855" u="1"/>
        <s v="USATO1400052" u="1"/>
        <s v="USYFZ1784007" u="1"/>
        <s v="USYFZ1339509" u="1"/>
        <s v="USYFZ1670301" u="1"/>
        <s v="USYFZ2157004" u="1"/>
        <s v="USATO1900172" u="1"/>
        <s v="USATO1100072" u="1"/>
        <s v="USYFZ0800809" u="1"/>
        <s v="USYFZ0903608" u="1"/>
        <s v="USYFZ1561111" u="1"/>
        <s v="USYFZ1811504" u="1"/>
        <s v="USYFZ2033006" u="1"/>
        <s v="AUTZK1700066" u="1"/>
        <s v="AUTZK1900056" u="1"/>
        <s v="GBBRP1342503" u="1"/>
        <s v="USATO2000086" u="1"/>
        <s v="USYFZ0800701" u="1"/>
        <s v="USYFZ0901901" u="1"/>
        <s v="USYFZ1105003" u="1"/>
        <s v="USYFZ1105814" u="1"/>
        <s v="USYFZ1457801" u="1"/>
        <s v="QZ8LD1752145" u="1"/>
        <s v="USATO1800042" u="1"/>
        <s v="USYFZ2202901" u="1"/>
        <s v="USYFZ0801208" u="1"/>
        <s v="USYFZ0902408" u="1"/>
        <s v="USYFZ0904007" u="1"/>
        <s v="USYFZ1670311" u="1"/>
        <s v="USYFZ1780711" u="1"/>
        <s v="USYFZ2151406" u="1"/>
        <s v="USYFZ2263405" u="1"/>
        <s v="USYFZ2287413" u="1"/>
        <s v="USYFZ1447401" u="1"/>
        <s v="USATO1100082" u="1"/>
        <s v="USYFZ1790310" u="1"/>
        <s v="AUTZK1700076" u="1"/>
        <s v="USYFZ1105824" u="1"/>
        <s v="USATO1200082" u="1"/>
        <s v="USATO1400072" u="1"/>
        <s v="USATO1600062" u="1"/>
        <s v="USATO1400603" u="1"/>
        <s v="USYFZ0902310" u="1"/>
        <s v="USYFZ1340603" u="1"/>
        <s v="USYFZ1447411" u="1"/>
        <s v="USYFZ1564601" u="1"/>
        <s v="USATO1500072" u="1"/>
        <s v="USATO1700062" u="1"/>
        <s v="USATO1900052" u="1"/>
        <s v="USYFZ1453109" u="1"/>
        <s v="USYFZ1673909" u="1"/>
        <s v="USYFZ1675508" u="1"/>
        <s v="USYFZ1677107" u="1"/>
        <s v="USYFZ1545001" u="1"/>
        <s v="USYFZ1677810" u="1"/>
        <s v="USATO1200092" u="1"/>
        <s v="USATO1800062" u="1"/>
        <s v="IEBWM1100006" u="1"/>
        <s v="USYFZ1566210" u="1"/>
        <s v="USYFZ1809002" u="1"/>
        <s v="USATO1500082" u="1"/>
        <s v="USATO1700072" u="1"/>
        <s v="USATO1900062" u="1"/>
        <s v="USYFZ1106904" u="1"/>
        <s v="USYFZ1561109" u="1"/>
        <s v="USYFZ1895507" u="1"/>
        <s v="USYFZ1897106" u="1"/>
        <s v="CASA11000197" u="1"/>
        <s v="USYFZ1563411" u="1"/>
        <s v="USATO0800036" u="1"/>
        <s v="USATO1600082" u="1"/>
        <s v="USYFZ1338902" u="1"/>
        <s v="USATO1400763" u="1"/>
        <s v="USYFZ1670309" u="1"/>
        <s v="USATO2000507" u="1"/>
        <s v="USYFZ1674210" u="1"/>
        <s v="USYFZ1915403" u="1"/>
        <s v="USATO1500092" u="1"/>
        <s v="USYFZ1337702" u="1"/>
        <s v="USYFZ1790308" u="1"/>
        <s v="USYFZ0800709" u="1"/>
        <s v="USYFZ0901909" u="1"/>
        <s v="USYFZ1811404" u="1"/>
        <s v="USATO1800082" u="1"/>
        <s v="USYFZ0901801" u="1"/>
        <s v="USYFZ1457701" u="1"/>
        <s v="USYFZ1558901" u="1"/>
        <s v="USATO1400773" u="1"/>
        <s v="USATO2000517" u="1"/>
        <s v="USYFZ0902308" u="1"/>
        <s v="USYFZ1447409" u="1"/>
        <s v="USYFZ2030107" u="1"/>
        <s v="USATO1900082" u="1"/>
        <s v="USYFZ0900601" u="1"/>
        <s v="USYFZ1223303" u="1"/>
        <s v="USYFZ1677808" u="1"/>
        <s v="USATO1300503" u="1"/>
        <s v="USATO1800092" u="1"/>
        <s v="USYFZ1558911" u="1"/>
        <s v="USATO1400783" u="1"/>
        <s v="DETP62000143" u="1"/>
        <s v="USATO1400643" u="1"/>
        <s v="USYFZ1566208" u="1"/>
        <s v="USYFZ1669007" u="1"/>
        <s v="USYFZ1779407" u="1"/>
        <s v="USATO1400503" u="1"/>
        <s v="USATO1900092" u="1"/>
        <s v="USYFZ0900611" u="1"/>
        <s v="USYFZ0902210" u="1"/>
        <s v="USYFZ1450903" u="1"/>
        <s v="USYFZ2038806" u="1"/>
        <s v="USYFZ1545009" u="1"/>
        <s v="USYFZ1563409" u="1"/>
        <s v="USYFZ1677818" u="1"/>
        <s v="USATO1300513" u="1"/>
        <s v="USYFZ1561702" u="1"/>
        <s v="USYFZ1673701" u="1"/>
        <s v="USATO2000537" u="1"/>
        <s v="USYFZ1674208" u="1"/>
        <s v="USYFZ1898206" u="1"/>
        <s v="USATO1400513" u="1"/>
        <s v="GBCFB1200102" u="1"/>
        <s v="USYFZ1562101" u="1"/>
        <s v="USYFZ2038816" u="1"/>
        <s v="USYFZ1108403" u="1"/>
        <s v="USYFZ1781701" u="1"/>
        <s v="USYFZ1785710" u="1"/>
        <s v="USYFZ1806103" u="1"/>
        <s v="QZFYZ1948176" u="1"/>
        <s v="USATO1400663" u="1"/>
        <s v="USATO2000547" u="1"/>
        <s v="USYFZ1674218" u="1"/>
        <s v="USATO1400523" u="1"/>
        <s v="USYFZ1562111" u="1"/>
        <s v="USYFZ2166004" u="1"/>
        <s v="USYFZ2285604" u="1"/>
        <s v="USYFZ0902901" u="1"/>
        <s v="USYFZ1337602" u="1"/>
        <s v="USYFZ1438802" u="1"/>
        <s v="USYFZ1449601" u="1"/>
        <s v="USYFZ1790208" u="1"/>
        <s v="USYFZ2203901" u="1"/>
        <s v="USYFZ0901809" u="1"/>
        <s v="USYFZ1558909" u="1"/>
        <s v="GBENL1802146" u="1"/>
        <s v="USYFZ0901701" u="1"/>
        <s v="USYFZ1336402" u="1"/>
        <s v="USYFZ1338001" u="1"/>
        <s v="USYFZ1448401" u="1"/>
        <s v="USATO2000557" u="1"/>
        <s v="USATO1400533" u="1"/>
        <s v="USYFZ0801008" u="1"/>
        <s v="USYFZ0900609" u="1"/>
        <s v="USYFZ0902208" u="1"/>
        <s v="USATO0900086" u="1"/>
        <s v="TCABA1121023" u="1"/>
        <s v="USYFZ0900501" u="1"/>
        <s v="USYFZ0902911" u="1"/>
        <s v="USYFZ1210805" u="1"/>
        <s v="USYFZ1335202" u="1"/>
        <s v="USYFZ1447201" u="1"/>
        <s v="USYFZ1449611" u="1"/>
        <s v="USYFZ1454802" u="1"/>
        <s v="GBENL1601627" u="1"/>
        <s v="USATO1300543" u="1"/>
        <s v="USYFZ0901711" u="1"/>
        <s v="USYFZ1220404" u="1"/>
        <s v="USYFZ1338011" u="1"/>
        <s v="USYFZ1448411" u="1"/>
        <s v="USYFZ1556401" u="1"/>
        <s v="USAJN1503505" u="1"/>
        <s v="USATO1600673" u="1"/>
        <s v="USATO2000567" u="1"/>
        <s v="USATO1400543" u="1"/>
        <s v="USATO2000427" u="1"/>
        <s v="USYFZ1678107" u="1"/>
        <s v="USYFZ1210004" u="1"/>
        <s v="USYFZ1342002" u="1"/>
        <s v="USYFZ1454001" u="1"/>
        <s v="USYFZ1562802" u="1"/>
        <s v="USYFZ1564401" u="1"/>
        <s v="USYFZ1674801" u="1"/>
        <s v="QZAPG1769462" u="1"/>
        <s v="USATO1300553" u="1"/>
        <s v="USYFZ1785708" u="1"/>
        <s v="USYFZ1897707" u="1"/>
        <s v="USATO1300413" u="1"/>
        <s v="USYFZ1673601" u="1"/>
        <s v="USYFZ2149505" u="1"/>
        <s v="USATO1600683" u="1"/>
        <s v="USYFZ1107904" u="1"/>
        <s v="USATO1400553" u="1"/>
        <s v="USATO2000437" u="1"/>
        <s v="USYFZ1562109" u="1"/>
        <s v="USYFZ1450002" u="1"/>
        <s v="QZAPG1769472" u="1"/>
        <s v="USATO1300423" u="1"/>
        <s v="USYFZ1666010" u="1"/>
        <s v="USYFZ1781601" u="1"/>
        <s v="USYFZ1785610" u="1"/>
        <s v="USYFZ2145506" u="1"/>
        <s v="USYFZ2268304" u="1"/>
        <s v="QMXHK1100002" u="1"/>
        <s v="USATO1400563" u="1"/>
        <s v="USFYZ1912207" u="1"/>
        <s v="USYFZ0902909" u="1"/>
        <s v="USYFZ1449609" u="1"/>
        <s v="USYFZ1450012" u="1"/>
        <s v="USYFZ0902801" u="1"/>
        <s v="USYFZ1207103" u="1"/>
        <s v="USYFZ0901709" u="1"/>
        <s v="USYFZ1338009" u="1"/>
        <s v="USYFZ1448409" u="1"/>
        <s v="USYFZ1783210" u="1"/>
        <s v="USYFZ1811204" u="1"/>
        <s v="USYFZ1912404" u="1"/>
        <s v="USYFZ2275104" u="1"/>
        <s v="USYFZ0800401" u="1"/>
        <s v="USYFZ0901601" u="1"/>
        <s v="USYFZ1446702" u="1"/>
        <s v="USATO1400573" u="1"/>
        <s v="USATO1600563" u="1"/>
        <s v="USATO2000457" u="1"/>
        <s v="USATO2000317" u="1"/>
        <s v="USYFZ0900509" u="1"/>
        <s v="USYFZ0902108" u="1"/>
        <s v="USYFZ0902811" u="1"/>
        <s v="USYFZ1447101" u="1"/>
        <s v="AUFC01100020" u="1"/>
        <s v="USATO1900413" u="1"/>
        <s v="QZES91926516" u="1"/>
        <s v="USYFZ2275114" u="1"/>
        <s v="USYFZ0901611" u="1"/>
        <s v="USYFZ0903210" u="1"/>
        <s v="USYFZ1446712" u="1"/>
        <s v="USATO1800423" u="1"/>
        <s v="USYFZ1454009" u="1"/>
        <s v="USYFZ1674809" u="1"/>
        <s v="USYFZ1788407" u="1"/>
        <s v="USYFZ0902010" u="1"/>
        <s v="USATO1900423" u="1"/>
        <s v="USYFZ1666008" u="1"/>
        <s v="USYFZ1785608" u="1"/>
        <s v="USYFZ1927903" u="1"/>
        <s v="QME6H1400027" u="1"/>
        <s v="QME6H1800007" u="1"/>
        <s v="USATO1400593" u="1"/>
        <s v="USATO1600583" u="1"/>
        <s v="USYFZ1107804" u="1"/>
        <s v="USYFZ1219803" u="1"/>
        <s v="USATO2000337" u="1"/>
        <s v="USYFZ1667110" u="1"/>
        <s v="USYFZ1670702" u="1"/>
        <s v="USYFZ1672301" u="1"/>
        <s v="AUFC01100008" u="1"/>
        <s v="USATO1900433" u="1"/>
        <s v="USYFZ1783208" u="1"/>
        <s v="USATO1700303" u="1"/>
        <s v="QZARB1867523" u="1"/>
        <s v="USYFZ1781501" u="1"/>
        <s v="USYFZ1927102" u="1"/>
        <s v="USYFZ2145406" u="1"/>
        <s v="USYFZ0903901" u="1"/>
        <s v="USYFZ1338602" u="1"/>
        <s v="USATO1800303" u="1"/>
        <s v="USATO2000207" u="1"/>
        <s v="USFYZ2288016" u="1"/>
        <s v="USYFZ0902809" u="1"/>
        <s v="USYFZ1670712" u="1"/>
        <s v="USYFZ1812304" u="1"/>
        <s v="USYFZ2155005" u="1"/>
        <s v="USYFZ2265405" u="1"/>
        <s v="USYFZ0700301" u="1"/>
        <s v="USYFZ0902701" u="1"/>
        <s v="USYFZ1346602" u="1"/>
        <s v="USATO1900443" u="1"/>
        <s v="USYFZ2203701" u="1"/>
        <s v="USATO1700313" u="1"/>
        <s v="USATO1900303" u="1"/>
        <s v="USYFZ0901609" u="1"/>
        <s v="USYFZ0903208" u="1"/>
        <s v="QZARB1867533" u="1"/>
        <s v="USYFZ2264205" u="1"/>
        <s v="USYFZ0901501" u="1"/>
        <s v="USYFZ1338612" u="1"/>
        <s v="USATO2000217" u="1"/>
        <s v="USYFZ0902008" u="1"/>
        <s v="USYFZ1791110" u="1"/>
        <s v="IEACJ2000030" u="1"/>
        <s v="USYFZ0700311" u="1"/>
        <s v="USYFZ1346612" u="1"/>
        <s v="USYFZ1447001" u="1"/>
        <s v="GBCVZ1900023" u="1"/>
        <s v="QZFZ71922275" u="1"/>
        <s v="USATO1900453" u="1"/>
        <s v="USYFZ2210501" u="1"/>
        <s v="USATO1300343" u="1"/>
        <s v="USATO1900313" u="1"/>
        <s v="USYFZ2264215" u="1"/>
        <s v="USYFZ0903110" u="1"/>
        <s v="USYFZ1211004" u="1"/>
        <s v="USYFZ1343002" u="1"/>
        <s v="USYFZ1543803" u="1"/>
        <s v="USATO2000367" u="1"/>
        <s v="GBUM71308330" u="1"/>
        <s v="USYFZ1667108" u="1"/>
        <s v="USYFZ1788307" u="1"/>
        <s v="CASA11000200" u="1"/>
        <s v="IEACJ2000040" u="1"/>
        <s v="USYFZ1452202" u="1"/>
        <s v="USYFZ1553402" u="1"/>
        <s v="USYFZ1674601" u="1"/>
        <s v="QZFZ71922285" u="1"/>
        <s v="USATO1300493" u="1"/>
        <s v="USATO1300353" u="1"/>
        <s v="AUTZK2000003" u="1"/>
        <s v="USYFZ1211014" u="1"/>
        <s v="USYFZ1343012" u="1"/>
        <s v="USYFZ1929402" u="1"/>
        <s v="USYFZ2037306" u="1"/>
        <s v="USYFZ2156906" u="1"/>
        <s v="USYFZ1672309" u="1"/>
        <s v="USATO1200223" u="1"/>
        <s v="USATO1600203" u="1"/>
        <s v="AUTZK2100003" u="1"/>
        <s v="GBCVZ2100087" u="1"/>
        <s v="USYFZ1667010" u="1"/>
        <s v="USYFZ1674611" u="1"/>
        <s v="USYFZ2157305" u="1"/>
        <s v="QZFZ71922295" u="1"/>
        <s v="USATO1900473" u="1"/>
        <s v="USYFZ1104905" u="1"/>
        <s v="USYFZ1339702" u="1"/>
        <s v="USATO1300363" u="1"/>
        <s v="USATO1700343" u="1"/>
        <s v="USATO1900333" u="1"/>
        <s v="USATO1700203" u="1"/>
        <s v="AUTZK2000013" u="1"/>
        <s v="USYFZ1671001" u="1"/>
        <s v="QZDA62005949" u="1"/>
        <s v="USATO2000387" u="1"/>
        <s v="USYFZ0600201" u="1"/>
        <s v="USYFZ0903801" u="1"/>
        <s v="USYFZ1224904" u="1"/>
        <s v="IEACJ2000168" u="1"/>
        <s v="QZHN42014465" u="1"/>
        <s v="USYFZ1791108" u="1"/>
        <s v="USATO1600213" u="1"/>
        <s v="USATO2000107" u="1"/>
        <s v="USFYZ1912007" u="1"/>
        <s v="USYFZ0700309" u="1"/>
        <s v="USYFZ0902709" u="1"/>
        <s v="IEACJ1400004" u="1"/>
        <s v="USATO1000103" u="1"/>
        <s v="USATO1900483" u="1"/>
        <s v="USYFZ0902601" u="1"/>
        <s v="USYFZ1104915" u="1"/>
        <s v="USYFZ1449301" u="1"/>
        <s v="USYFZ1456902" u="1"/>
        <s v="QZAPG1716746" u="1"/>
        <s v="USATO1300373" u="1"/>
        <s v="USYFZ2212801" u="1"/>
        <s v="USATO1100243" u="1"/>
        <s v="USATO1300233" u="1"/>
        <s v="USATO1900203" u="1"/>
        <s v="USYFZ0901509" u="1"/>
        <s v="USYFZ0903108" u="1"/>
        <s v="AUTZK2000023" u="1"/>
        <s v="USCGH1228004" u="1"/>
        <s v="USYFZ1671011" u="1"/>
        <s v="USYFZ2145316" u="1"/>
        <s v="USATO2000397" u="1"/>
        <s v="USATO1800353" u="1"/>
        <s v="USATO2000257" u="1"/>
        <s v="USYFZ2031610" u="1"/>
        <s v="IEACJ2000038" u="1"/>
        <s v="ZAA011000357" u="1"/>
        <s v="USATO1000113" u="1"/>
        <s v="USYFZ1791010" u="1"/>
        <s v="USATO1900493" u="1"/>
        <s v="USYFZ0902611" u="1"/>
        <s v="USYFZ1340904" u="1"/>
        <s v="USYFZ1449311" u="1"/>
        <s v="USYFZ1452903" u="1"/>
        <s v="USATO1300383" u="1"/>
        <s v="USYFZ2320801" u="1"/>
        <s v="USATO1500233" u="1"/>
        <s v="USATO2100117" u="1"/>
        <s v="USYFZ1899807" u="1"/>
        <s v="AUTZK2000033" u="1"/>
        <s v="DETP61800087" u="1"/>
        <s v="IEACJ1100034" u="1"/>
        <s v="QZB4J1847753" u="1"/>
        <s v="USFYZ1793904" u="1"/>
        <s v="GBUM71308338" u="1"/>
        <s v="USYFZ1220104" u="1"/>
        <s v="USYFZ1675701" u="1"/>
        <s v="USATO2000267" u="1"/>
        <s v="USYFZ2200001" u="1"/>
        <s v="AUTZK1700107" u="1"/>
        <s v="USATO1200253" u="1"/>
        <s v="USYFZ1667008" u="1"/>
        <s v="USYFZ1674609" u="1"/>
        <s v="USYFZ1779007" u="1"/>
        <s v="GBMGR1200138" u="1"/>
        <s v="USATO1000123" u="1"/>
        <s v="USATO1200113" u="1"/>
        <s v="USYFZ1450503" u="1"/>
        <s v="USYFZ1788910" u="1"/>
        <s v="USATO1700373" u="1"/>
        <s v="USATO1100263" u="1"/>
        <s v="USATO1700233" u="1"/>
        <s v="QZARB1867453" u="1"/>
        <s v="USATO1100123" u="1"/>
        <s v="USATO1300113" u="1"/>
        <s v="USATO1500103" u="1"/>
        <s v="USYFZ1675711" u="1"/>
        <s v="QZFYZ1982156" u="1"/>
        <s v="USATO1400393" u="1"/>
        <s v="USATO1800373" u="1"/>
        <s v="IEACJ1800154" u="1"/>
        <s v="USATO1000133" u="1"/>
        <s v="USATO1600103" u="1"/>
        <s v="USYFZ1450513" u="1"/>
        <s v="USYFZ1670502" u="1"/>
        <s v="USYFZ1896910" u="1"/>
        <s v="USYFZ2034407" u="1"/>
        <s v="USYFZ2157205" u="1"/>
        <s v="USATO1700383" u="1"/>
        <s v="USATO1300263" u="1"/>
        <s v="USATO1700243" u="1"/>
        <s v="USATO1900233" u="1"/>
        <s v="USYFZ1671009" u="1"/>
        <s v="QZARB1867463" u="1"/>
        <s v="USATO1100133" u="1"/>
        <s v="USYFZ0600209" u="1"/>
        <s v="USYFZ2031608" u="1"/>
        <s v="USYFZ2217207" u="1"/>
        <s v="USYFZ0600101" u="1"/>
        <s v="USYFZ0800902" u="1"/>
        <s v="USYFZ0903701" u="1"/>
        <s v="USYFZ1336803" u="1"/>
        <s v="CA7T31200003" u="1"/>
        <s v="USYFZ1791008" u="1"/>
        <s v="USATO1600113" u="1"/>
        <s v="USATO1800103" u="1"/>
        <s v="USYFZ0801409" u="1"/>
        <s v="USYFZ0902609" u="1"/>
        <s v="USYFZ1449309" u="1"/>
        <s v="USYFZ1672111" u="1"/>
        <s v="USYFZ1924103" u="1"/>
        <s v="USYFZ2287614" u="1"/>
        <s v="USATO1700393" u="1"/>
        <s v="USATO1900383" u="1"/>
        <s v="USYFZ0801301" u="1"/>
        <s v="USYFZ0902501" u="1"/>
        <s v="USYFZ1225203" u="1"/>
        <s v="USYFZ1559601" u="1"/>
        <s v="USYFZ2203501" u="1"/>
        <s v="USATO1300133" u="1"/>
        <s v="USATO1500123" u="1"/>
        <s v="USATO1900103" u="1"/>
        <s v="USATO2000297" u="1"/>
        <s v="USYFZ0903711" u="1"/>
        <s v="USYFZ1110405" u="1"/>
        <s v="USYFZ1222404" u="1"/>
        <s v="USYFZ1448001" u="1"/>
        <s v="USYFZ1457201" u="1"/>
        <s v="USYFZ1558401" u="1"/>
        <s v="CA7T31200013" u="1"/>
        <s v="USATO1600263" u="1"/>
        <s v="USATO1800253" u="1"/>
        <s v="USATO1400133" u="1"/>
        <s v="USATO1400944" u="1"/>
        <s v="USATO1600123" u="1"/>
        <s v="USYFZ1788908" u="1"/>
        <s v="USATO1200003" u="1"/>
        <s v="USFYZ1897803" u="1"/>
        <s v="USYFZ0902511" u="1"/>
        <s v="USYFZ1120004" u="1"/>
        <s v="USYFZ1225213" u="1"/>
        <s v="USYFZ1564802" u="1"/>
        <s v="QZAPG1769863" u="1"/>
        <s v="USATO1300283" u="1"/>
        <s v="USATO1700263" u="1"/>
        <s v="USXC70900106" u="1"/>
        <s v="AUTZK2000073" u="1"/>
        <s v="USATO1100153" u="1"/>
        <s v="USYFZ1675709" u="1"/>
        <s v="USYFZ1789307" u="1"/>
        <s v="GBUM71026400" u="1"/>
        <s v="QZFZ32061881" u="1"/>
        <s v="USATO1100013" u="1"/>
        <s v="USATO1300003" u="1"/>
        <s v="USYFZ1222414" u="1"/>
        <s v="USYFZ1448011" u="1"/>
        <s v="USYFZ1675601" u="1"/>
        <s v="USATO2000167" u="1"/>
        <s v="USYFZ1109904" u="1"/>
        <s v="QZFYZ1944318" u="1"/>
        <s v="USATO1000163" u="1"/>
        <s v="USATO1200153" u="1"/>
        <s v="USATO1600133" u="1"/>
        <s v="USATO1800123" u="1"/>
        <s v="USYFZ1896908" u="1"/>
        <s v="USATO1400003" u="1"/>
        <s v="USATO1600804" u="1"/>
        <s v="USYFZ1452002" u="1"/>
        <s v="USYFZ1779610" u="1"/>
        <s v="USYFZ2036707" u="1"/>
        <s v="GBKPL1670824" u="1"/>
        <s v="QZAPG1769873" u="1"/>
        <s v="USATO1700273" u="1"/>
        <s v="AUTZK2000083" u="1"/>
        <s v="USATO1100163" u="1"/>
        <s v="USATO1500143" u="1"/>
        <s v="USATO1300013" u="1"/>
        <s v="USATO1500003" u="1"/>
        <s v="USYFZ1675611" u="1"/>
        <s v="USYFZ1787610" u="1"/>
        <s v="USYFZ2037106" u="1"/>
        <s v="USYFZ2165906" u="1"/>
        <s v="USATO1600283" u="1"/>
        <s v="AUTZK1700017" u="1"/>
        <s v="USATO0080133" u="1"/>
        <s v="USATO1800133" u="1"/>
        <s v="USYFZ1672109" u="1"/>
        <s v="USATO1000033" u="1"/>
        <s v="USATO1200023" u="1"/>
        <s v="USATO1600003" u="1"/>
        <s v="USYFZ1452012" u="1"/>
        <s v="USYFZ2036717" u="1"/>
        <s v="USYFZ1104705" u="1"/>
        <s v="USYFZ1339502" u="1"/>
        <s v="AUTZK1800017" u="1"/>
        <s v="USATO1100033" u="1"/>
        <s v="USATO1500013" u="1"/>
        <s v="USYFZ0903709" u="1"/>
        <s v="USATO1600293" u="1"/>
        <s v="USATO1800283" u="1"/>
        <s v="USYFZ0800802" u="1"/>
        <s v="USYFZ0903601" u="1"/>
        <s v="USYFZ1224704" u="1"/>
        <s v="USYFZ1336703" u="1"/>
        <s v="AUTZK1700027" u="1"/>
        <s v="AUTZK1900017" u="1"/>
        <s v="IEACJ1600074" u="1"/>
        <s v="USATO2000047" u="1"/>
        <s v="GBPVV1802634" u="1"/>
        <s v="USATO1000043" u="1"/>
        <s v="USATO1600013" u="1"/>
        <s v="USATO1800003" u="1"/>
        <s v="USYFZ0801309" u="1"/>
        <s v="USYFZ0902509" u="1"/>
        <s v="USYFZ1784010" u="1"/>
        <s v="USYFZ2278314" u="1"/>
        <s v="USATO1900283" u="1"/>
        <s v="USYFZ0801201" u="1"/>
        <s v="USYFZ0902401" u="1"/>
        <s v="USYFZ1104715" u="1"/>
        <s v="USYFZ1335503" u="1"/>
        <s v="USYFZ1339512" u="1"/>
        <s v="USYFZ1559501" u="1"/>
        <s v="AUTZK1800027" u="1"/>
        <s v="USATO1100183" u="1"/>
        <s v="USATO1300173" u="1"/>
        <s v="USATO1500163" u="1"/>
        <s v="USATO1700013" u="1"/>
        <s v="USATO1900003" u="1"/>
        <s v="USYFZ1448009" u="1"/>
        <s v="USATO1800293" u="1"/>
        <s v="USYFZ0800812" u="1"/>
        <s v="USYFZ0903611" u="1"/>
        <s v="USYFZ1242303" u="1"/>
        <s v="USYFZ1343503" u="1"/>
        <s v="USYFZ1558301" u="1"/>
        <s v="AUTZK1900027" u="1"/>
        <s v="IEACJ1600084" u="1"/>
        <s v="USATO1600163" u="1"/>
        <s v="USATO2000057" u="1"/>
        <s v="GBPVV1802644" u="1"/>
        <s v="USATO1400033" u="1"/>
        <s v="USYFZ1779608" u="1"/>
        <s v="GBUM71026548" u="1"/>
        <s v="USYFZ0904010" u="1"/>
        <s v="USYFZ1221104" u="1"/>
        <s v="USYFZ1667501" u="1"/>
        <s v="AUTZK1800037" u="1"/>
        <s v="USATO1100193" u="1"/>
        <s v="USATO1500173" u="1"/>
        <s v="USATO1900153" u="1"/>
        <s v="USATO2100057" u="1"/>
        <s v="UKGUH1700504" u="1"/>
        <s v="USATO1700023" u="1"/>
        <s v="USATO1900013" u="1"/>
        <s v="USYFZ1675609" u="1"/>
        <s v="USYFZ1787608" u="1"/>
        <s v="USFYZ1908507" u="1"/>
        <s v="USYFZ1453102" u="1"/>
        <s v="USYFZ1565101" u="1"/>
        <s v="USYFZ1673902" u="1"/>
        <s v="USYFZ1675501" u="1"/>
        <s v="USATO1200193" u="1"/>
        <s v="USATO2000067" u="1"/>
        <s v="USATO1400854" u="1"/>
        <s v="USATO1600033" u="1"/>
        <s v="USATO1800023" u="1"/>
        <s v="USATO1400714" u="1"/>
        <s v="USATO1600704" u="1"/>
        <s v="USKF41940208" u="1"/>
        <s v="USYFZ1560703" u="1"/>
        <s v="USYFZ2148606" u="1"/>
        <s v="USATO1300193" u="1"/>
        <s v="USATO1100063" u="1"/>
        <s v="USATO1500043" u="1"/>
        <s v="USATO1900023" u="1"/>
        <s v="USYFZ1453112" u="1"/>
        <s v="USYFZ1561102" u="1"/>
        <s v="USYFZ1673912" u="1"/>
        <s v="USYFZ1675511" u="1"/>
        <s v="USYFZ1677110" u="1"/>
        <s v="USYFZ1815504" u="1"/>
        <s v="USYFZ1918303" u="1"/>
        <s v="USYFZ1925904" u="1"/>
        <s v="USYFZ2147406" u="1"/>
        <s v="AUTZK1900047" u="1"/>
        <s v="USATO1600183" u="1"/>
        <s v="USATO2000077" u="1"/>
        <s v="USYFZ1105805" u="1"/>
        <s v="USYFZ1109003" u="1"/>
        <s v="QZHN71991856" u="1"/>
        <s v="USYFZ1784008" u="1"/>
        <s v="USYFZ1670302" u="1"/>
        <s v="USYFZ2285805" u="1"/>
        <s v="USATO1900173" u="1"/>
        <s v="USATO1100073" u="1"/>
        <s v="USYFZ0903609" u="1"/>
        <s v="CASA11200298" u="1"/>
        <s v="USYFZ1790301" u="1"/>
        <s v="USYFZ1811505" u="1"/>
        <s v="USYFZ2033007" u="1"/>
        <s v="AUTZK1700067" u="1"/>
        <s v="AUTZK1900057" u="1"/>
        <s v="GBBRP1342504" u="1"/>
        <s v="USYFZ0800702" u="1"/>
        <s v="USYFZ0901902" u="1"/>
        <s v="USYFZ0903501" u="1"/>
        <s v="USYFZ1105004" u="1"/>
        <s v="USYFZ1105815" u="1"/>
        <s v="QZ8LD1752146" u="1"/>
        <s v="USATO1200073" u="1"/>
        <s v="USATO1800043" u="1"/>
        <s v="USYFZ0801209" u="1"/>
        <s v="USYFZ0902409" u="1"/>
        <s v="USYFZ0904008" u="1"/>
        <s v="USYFZ1670312" u="1"/>
        <s v="USYFZ1780712" u="1"/>
        <s v="USYFZ2151407" u="1"/>
        <s v="USYFZ2263406" u="1"/>
        <s v="USATO2000510" u="1"/>
        <s v="USYFZ0902301" u="1"/>
        <s v="USYFZ1447402" u="1"/>
        <s v="USATO1100083" u="1"/>
        <s v="QZHN42057503" u="1"/>
        <s v="AUTZK1700077" u="1"/>
        <s v="USYFZ1105825" u="1"/>
        <s v="USYFZ1677801" u="1"/>
        <s v="USATO1000093" u="1"/>
        <s v="USATO1200083" u="1"/>
        <s v="USATO1400073" u="1"/>
        <s v="USATO1600063" u="1"/>
        <s v="USATO1800053" u="1"/>
        <s v="USQY51747081" u="1"/>
        <s v="USYFZ2031310" u="1"/>
        <s v="USATO1400604" u="1"/>
        <s v="USATO2000520" u="1"/>
        <s v="USYFZ0902311" u="1"/>
        <s v="USYFZ1340604" u="1"/>
        <s v="USYFZ1447412" u="1"/>
        <s v="USYFZ1566201" u="1"/>
        <s v="USATO1500073" u="1"/>
        <s v="USATO1900053" u="1"/>
        <s v="USYFZ2030110" u="1"/>
        <s v="USYFZ1675509" u="1"/>
        <s v="USYFZ1677108" u="1"/>
        <s v="USYFZ1545002" u="1"/>
        <s v="USYFZ1563402" u="1"/>
        <s v="USYFZ1677811" u="1"/>
        <s v="USATO1800063" u="1"/>
        <s v="IEBWM1100007" u="1"/>
        <s v="USYFZ1566211" u="1"/>
        <s v="USYFZ1669010" u="1"/>
        <s v="USYFZ1674201" u="1"/>
        <s v="USYFZ1809003" u="1"/>
        <s v="USATO1500083" u="1"/>
        <s v="USATO1900063" u="1"/>
        <s v="USYFZ1106905" u="1"/>
        <s v="USYFZ1897107" u="1"/>
        <s v="USYFZ1563412" u="1"/>
        <s v="USATO1600083" u="1"/>
        <s v="USATO1400764" u="1"/>
        <s v="USYQN1200004" u="1"/>
        <s v="USATO2000508" u="1"/>
        <s v="USATO2000540" u="1"/>
        <s v="USYFZ1674211" u="1"/>
        <s v="USYFZ1915404" u="1"/>
        <s v="USATO1500093" u="1"/>
        <s v="USATO1900073" u="1"/>
        <s v="USATO2000400" u="1"/>
        <s v="USYFZ1337703" u="1"/>
        <s v="USYFZ1790309" u="1"/>
        <s v="USYFZ2030801" u="1"/>
        <s v="USYFZ2214801" u="1"/>
        <s v="USYFZ1790201" u="1"/>
        <s v="USYFZ1811405" u="1"/>
        <s v="USYFZ2152507" u="1"/>
        <s v="USATO1800083" u="1"/>
        <s v="USYFZ0901802" u="1"/>
        <s v="USYFZ1457702" u="1"/>
        <s v="USYFZ1558902" u="1"/>
        <s v="USATO1400774" u="1"/>
        <s v="USYFZ2204401" u="1"/>
        <s v="USATO2000518" u="1"/>
        <s v="USYFZ0902309" u="1"/>
        <s v="USATO2000550" u="1"/>
        <s v="USYFZ2030108" u="1"/>
        <s v="USATO1900083" u="1"/>
        <s v="USYFZ0801001" u="1"/>
        <s v="USYFZ0900602" u="1"/>
        <s v="USYFZ0902201" u="1"/>
        <s v="USYFZ1223304" u="1"/>
        <s v="USYFZ1677809" u="1"/>
        <s v="AUUM72001009" u="1"/>
        <s v="GBENL1601620" u="1"/>
        <s v="USATO1300504" u="1"/>
        <s v="USYFZ1558101" u="1"/>
        <s v="USYFZ1558912" u="1"/>
        <s v="DETP62000144" u="1"/>
        <s v="USATO1400644" u="1"/>
        <s v="USYFZ1566209" u="1"/>
        <s v="USYFZ1669008" u="1"/>
        <s v="USYFZ1779408" u="1"/>
        <s v="USATO1400504" u="1"/>
        <s v="USATO2000560" u="1"/>
        <s v="USATO1900093" u="1"/>
        <s v="USATO2000420" u="1"/>
        <s v="USUV71402045" u="1"/>
        <s v="USYFZ0902211" u="1"/>
        <s v="USYFZ1450904" u="1"/>
        <s v="USYFZ1566101" u="1"/>
        <s v="USYFZ2038807" u="1"/>
        <s v="QZHN42057553" u="1"/>
        <s v="USATO1300514" u="1"/>
        <s v="USYFZ1561703" u="1"/>
        <s v="USYFZ1785701" u="1"/>
        <s v="USATO1400654" u="1"/>
        <s v="USATO2000538" u="1"/>
        <s v="USYFZ1674209" u="1"/>
        <s v="USYFZ1898207" u="1"/>
        <s v="USATO2000570" u="1"/>
        <s v="USATO2000430" u="1"/>
        <s v="USYFZ1562102" u="1"/>
        <s v="USYFZ1678110" u="1"/>
        <s v="USYFZ1108404" u="1"/>
        <s v="USYFZ1806104" u="1"/>
        <s v="USYFZ1897710" u="1"/>
        <s v="USYFZ1914905" u="1"/>
        <s v="USATO1400524" u="1"/>
        <s v="USFYZ2288217" u="1"/>
        <s v="USATO2000440" u="1"/>
        <s v="USYFZ2166005" u="1"/>
        <s v="USATO2000300" u="1"/>
        <s v="USYFZ0902902" u="1"/>
        <s v="USYFZ1337603" u="1"/>
        <s v="USYFZ1438803" u="1"/>
        <s v="USYFZ1449602" u="1"/>
        <s v="USYFZ1790209" u="1"/>
        <s v="GBENL1802147" u="1"/>
        <s v="USYFZ0901702" u="1"/>
        <s v="USYFZ1338002" u="1"/>
        <s v="USYFZ1448402" u="1"/>
        <s v="USATO2000558" u="1"/>
        <s v="USYFZ2204301" u="1"/>
        <s v="USATO1400534" u="1"/>
        <s v="USYFZ0902209" u="1"/>
        <s v="USATO0900087" u="1"/>
        <s v="TCABA1121024" u="1"/>
        <s v="USFYZ1912210" u="1"/>
        <s v="USYFZ0900502" u="1"/>
        <s v="USYFZ0902101" u="1"/>
        <s v="USYFZ0902912" u="1"/>
        <s v="USYFZ1210806" u="1"/>
        <s v="USYFZ1335203" u="1"/>
        <s v="USYFZ1454803" u="1"/>
        <s v="USYFZ1669601" u="1"/>
        <s v="GBENL1601628" u="1"/>
        <s v="USYFZ2212301" u="1"/>
        <s v="USATO1300544" u="1"/>
        <s v="USATO1300404" u="1"/>
        <s v="USYFZ1220405" u="1"/>
        <s v="USYFZ1338012" u="1"/>
        <s v="USYFZ1556402" u="1"/>
        <s v="USYFZ1558001" u="1"/>
        <s v="USAJN1503506" u="1"/>
        <s v="USATO1600674" u="1"/>
        <s v="USYFZ2211101" u="1"/>
        <s v="QZHN91938557" u="1"/>
        <s v="USATO1400544" u="1"/>
        <s v="USATO2000428" u="1"/>
        <s v="USYFZ1678108" u="1"/>
        <s v="USYFZ1210005" u="1"/>
        <s v="USYFZ1342003" u="1"/>
        <s v="USYFZ1454002" u="1"/>
        <s v="USYFZ1562803" u="1"/>
        <s v="USYFZ1674802" u="1"/>
        <s v="QZAPG1769463" u="1"/>
        <s v="USATO1300554" u="1"/>
        <s v="USYFZ1785709" u="1"/>
        <s v="USYFZ1897708" u="1"/>
        <s v="USATO1300414" u="1"/>
        <s v="USYFZ1666001" u="1"/>
        <s v="USYFZ1785601" u="1"/>
        <s v="USYFZ2149506" u="1"/>
        <s v="USATO1600684" u="1"/>
        <s v="USYFZ1107905" u="1"/>
        <s v="USATO1400554" u="1"/>
        <s v="USATO2000438" u="1"/>
        <s v="GBCVZ2000040" u="1"/>
        <s v="GBUM71026398" u="1"/>
        <s v="QME6H1400020" u="1"/>
        <s v="USYFZ1450003" u="1"/>
        <s v="USYFZ1788410" u="1"/>
        <s v="QZAPG1769473" u="1"/>
        <s v="AUFC01100001" u="1"/>
        <s v="USYFZ1783201" u="1"/>
        <s v="USYFZ2145507" u="1"/>
        <s v="USYFZ2268305" u="1"/>
        <s v="QMXHK1100003" u="1"/>
        <s v="USATO1400564" u="1"/>
        <s v="USATO1600554" u="1"/>
        <s v="QME6H1800010" u="1"/>
        <s v="USFYZ1912208" u="1"/>
        <s v="USATO2000340" u="1"/>
        <s v="USYFZ1450013" u="1"/>
        <s v="USATO2000200" u="1"/>
        <s v="USYFZ0902802" u="1"/>
        <s v="USYFZ1207104" u="1"/>
        <s v="USYFZ2214601" u="1"/>
        <s v="AUFC01100011" u="1"/>
        <s v="USYFZ1811205" u="1"/>
        <s v="USYFZ1912405" u="1"/>
        <s v="USYFZ2275105" u="1"/>
        <s v="USYFZ0800402" u="1"/>
        <s v="USYFZ0901602" u="1"/>
        <s v="USYFZ0903201" u="1"/>
        <s v="USYFZ1446703" u="1"/>
        <s v="USATO1400574" u="1"/>
        <s v="USATO1600564" u="1"/>
        <s v="USATO2000458" u="1"/>
        <s v="USYFZ2213401" u="1"/>
        <s v="USATO1800414" u="1"/>
        <s v="USATO2000318" u="1"/>
        <s v="USATO2000350" u="1"/>
        <s v="USATO2000210" u="1"/>
        <s v="USYFZ0902001" u="1"/>
        <s v="USYFZ0902812" u="1"/>
        <s v="AUFC01100021" u="1"/>
        <s v="USYFZ0903211" u="1"/>
        <s v="QME6H1400018" u="1"/>
        <s v="USATO1800424" u="1"/>
        <s v="USYFZ1788408" u="1"/>
        <s v="USATO2000220" u="1"/>
        <s v="USYFZ0902011" u="1"/>
        <s v="USYFZ1667101" u="1"/>
        <s v="USATO1900424" u="1"/>
        <s v="USYFZ1666009" u="1"/>
        <s v="USYFZ1785609" u="1"/>
        <s v="USYFZ1927904" u="1"/>
        <s v="GBPVV2003110" u="1"/>
        <s v="QME6H1800008" u="1"/>
        <s v="USATO1400594" u="1"/>
        <s v="USATO1600584" u="1"/>
        <s v="USATO2000478" u="1"/>
        <s v="USYFZ1107805" u="1"/>
        <s v="USYFZ1219804" u="1"/>
        <s v="USATO2000338" u="1"/>
        <s v="USYFZ1670703" u="1"/>
        <s v="USYFZ1672302" u="1"/>
        <s v="USYFZ1788310" u="1"/>
        <s v="USYFZ2278605" u="1"/>
        <s v="USATO1900434" u="1"/>
        <s v="USYFZ1783209" u="1"/>
        <s v="USATO1300324" u="1"/>
        <s v="USATO1700304" u="1"/>
        <s v="QZARB1867524" u="1"/>
        <s v="USYFZ2145407" u="1"/>
        <s v="USYFZ0903902" u="1"/>
        <s v="USYFZ1338603" u="1"/>
        <s v="USATO1800304" u="1"/>
        <s v="USATO2000208" u="1"/>
        <s v="USYFZ1670713" u="1"/>
        <s v="USYFZ1791101" u="1"/>
        <s v="USYFZ1812305" u="1"/>
        <s v="USYFZ2265406" u="1"/>
        <s v="USYFZ2287815" u="1"/>
        <s v="USYFZ0700302" u="1"/>
        <s v="USYFZ0902702" u="1"/>
        <s v="USYFZ1346603" u="1"/>
        <s v="GBCVZ1900014" u="1"/>
        <s v="USATO1900444" u="1"/>
        <s v="USYFZ2203702" u="1"/>
        <s v="USYFZ2205301" u="1"/>
        <s v="USYFZ2324901" u="1"/>
        <s v="USATO1300334" u="1"/>
        <s v="USATO1900304" u="1"/>
        <s v="USYFZ0903209" u="1"/>
        <s v="QZARB1867534" u="1"/>
        <s v="USYFZ2264206" u="1"/>
        <s v="USYFZ0901502" u="1"/>
        <s v="USYFZ0903101" u="1"/>
        <s v="USYFZ1338613" u="1"/>
        <s v="USATO2000218" u="1"/>
        <s v="USATO2000390" u="1"/>
        <s v="USYFZ0902009" u="1"/>
        <s v="USYFZ1791111" u="1"/>
        <s v="IEACJ2000031" u="1"/>
        <s v="USATO2000110" u="1"/>
        <s v="USFYZ1912010" u="1"/>
        <s v="USYFZ0700312" u="1"/>
        <s v="USYFZ1346613" u="1"/>
        <s v="GBCVZ1900024" u="1"/>
        <s v="QZFZ71922276" u="1"/>
        <s v="USATO1900454" u="1"/>
        <s v="USATO1300344" u="1"/>
        <s v="USATO1900314" u="1"/>
        <s v="USYFZ0903111" u="1"/>
        <s v="USYFZ1211005" u="1"/>
        <s v="USYFZ1343003" u="1"/>
        <s v="USYFZ1543804" u="1"/>
        <s v="GBMGR1100131" u="1"/>
        <s v="GBUM71308331" u="1"/>
        <s v="USATO1800324" u="1"/>
        <s v="USYFZ1667109" u="1"/>
        <s v="USYFZ1788308" u="1"/>
        <s v="IEACJ2000041" u="1"/>
        <s v="USYFZ1452203" u="1"/>
        <s v="USYFZ1553403" u="1"/>
        <s v="USYFZ1667001" u="1"/>
        <s v="USYFZ1786601" u="1"/>
        <s v="QZFZ71922286" u="1"/>
        <s v="USATO1300494" u="1"/>
        <s v="USATO1300354" u="1"/>
        <s v="USATO1900324" u="1"/>
        <s v="AUTZK2000004" u="1"/>
        <s v="USATO2100120" u="1"/>
        <s v="USYFZ1211015" u="1"/>
        <s v="USYFZ1343013" u="1"/>
        <s v="USYFZ1929403" u="1"/>
        <s v="USYFZ2037307" u="1"/>
        <s v="USYFZ2156907" u="1"/>
        <s v="DETP61800090" u="1"/>
        <s v="USATO1400494" u="1"/>
        <s v="USATO1800334" u="1"/>
        <s v="USATO1200224" u="1"/>
        <s v="USATO1600204" u="1"/>
        <s v="USATO2000270" u="1"/>
        <s v="AUTZK1700110" u="1"/>
        <s v="AUTZK2100004" u="1"/>
        <s v="GBCVZ2100088" u="1"/>
        <s v="USATO2000130" u="1"/>
        <s v="USYFZ1667011" u="1"/>
        <s v="USYFZ1674612" u="1"/>
        <s v="QZFZ71922296" u="1"/>
        <s v="USATO1900474" u="1"/>
        <s v="USYFZ1104906" u="1"/>
        <s v="USYFZ1339703" u="1"/>
        <s v="USATO1300364" u="1"/>
        <s v="USATO1700344" u="1"/>
        <s v="USATO1900334" u="1"/>
        <s v="USATO1700204" u="1"/>
        <s v="AUTZK2000014" u="1"/>
        <s v="USATO2100130" u="1"/>
        <s v="USYFZ1671002" u="1"/>
        <s v="USATO2000388" u="1"/>
        <s v="USYFZ0600202" u="1"/>
        <s v="USYFZ0903802" u="1"/>
        <s v="USYFZ1224905" u="1"/>
        <s v="QZHN42014466" u="1"/>
        <s v="USATO1800344" u="1"/>
        <s v="USYFZ1791109" u="1"/>
        <s v="USYFZ2031601" u="1"/>
        <s v="IEACJ2000029" u="1"/>
        <s v="USATO1600214" u="1"/>
        <s v="USATO2000280" u="1"/>
        <s v="USFYZ1912008" u="1"/>
        <s v="AUTZK1700120" u="1"/>
        <s v="IEACJ1400005" u="1"/>
        <s v="USATO1000104" u="1"/>
        <s v="USYFZ1791001" u="1"/>
        <s v="USATO1900484" u="1"/>
        <s v="USFYZ2291401" u="1"/>
        <s v="USYFZ0801402" u="1"/>
        <s v="USYFZ0902602" u="1"/>
        <s v="USYFZ1449302" u="1"/>
        <s v="USYFZ1456903" u="1"/>
        <s v="QZAPG1716747" u="1"/>
        <s v="USATO1300374" u="1"/>
        <s v="USYFZ2034410" u="1"/>
        <s v="USYFZ2324801" u="1"/>
        <s v="USATO1300234" u="1"/>
        <s v="USATO1700214" u="1"/>
        <s v="USATO1900204" u="1"/>
        <s v="USYFZ0903109" u="1"/>
        <s v="AUTZK2000024" u="1"/>
        <s v="USCGH1228005" u="1"/>
        <s v="USYFZ2145317" u="1"/>
        <s v="USATO2000398" u="1"/>
        <s v="USATO2100000" u="1"/>
        <s v="USATO1800354" u="1"/>
        <s v="USATO2000258" u="1"/>
        <s v="USYFZ2031611" u="1"/>
        <s v="IEACJ2000039" u="1"/>
        <s v="ZAA011000358" u="1"/>
        <s v="USATO1000114" u="1"/>
        <s v="USYFZ1791011" u="1"/>
        <s v="AUFC00900025" u="1"/>
        <s v="USYFZ1340905" u="1"/>
        <s v="USYFZ1449312" u="1"/>
        <s v="USYFZ1452904" u="1"/>
        <s v="USYFZ1788901" u="1"/>
        <s v="USATO1300384" u="1"/>
        <s v="USYFZ2331601" u="1"/>
        <s v="USATO1300244" u="1"/>
        <s v="USATO1700224" u="1"/>
        <s v="USATO2100118" u="1"/>
        <s v="USYFZ1899808" u="1"/>
        <s v="AUTZK2000034" u="1"/>
        <s v="DETP61800088" u="1"/>
        <s v="IEACJ1100035" u="1"/>
        <s v="QZB4J1847754" u="1"/>
        <s v="USYFZ1220105" u="1"/>
        <s v="USYFZ1675702" u="1"/>
        <s v="USATO1400384" u="1"/>
        <s v="USATO2000268" u="1"/>
        <s v="AUTZK1700108" u="1"/>
        <s v="USATO1200254" u="1"/>
        <s v="USYFZ1667009" u="1"/>
        <s v="USYFZ1779008" u="1"/>
        <s v="USATO1000124" u="1"/>
        <s v="USATO1200114" u="1"/>
        <s v="USYFZ1450504" u="1"/>
        <s v="USYFZ1786501" u="1"/>
        <s v="USYFZ1788911" u="1"/>
        <s v="USYFZ1896901" u="1"/>
        <s v="USATO1100264" u="1"/>
        <s v="USATO1300254" u="1"/>
        <s v="USATO1700234" u="1"/>
        <s v="USATO2100128" u="1"/>
        <s v="QZARB1867454" u="1"/>
        <s v="USATO1100124" u="1"/>
        <s v="USATO1300114" u="1"/>
        <s v="USATO1500104" u="1"/>
        <s v="USYFZ1675712" u="1"/>
        <s v="USYFZ1789310" u="1"/>
        <s v="GB9C21900016" u="1"/>
        <s v="GB9C22100092" u="1"/>
        <s v="USATO1400394" u="1"/>
        <s v="USATO1800374" u="1"/>
        <s v="USATO2000278" u="1"/>
        <s v="IEACJ1800155" u="1"/>
        <s v="USATO1000134" u="1"/>
        <s v="USATO1600104" u="1"/>
        <s v="USATO2000170" u="1"/>
        <s v="USYFZ1670503" u="1"/>
        <s v="USYFZ1672102" u="1"/>
        <s v="USYFZ1896911" u="1"/>
        <s v="USYFZ2034408" u="1"/>
        <s v="USYFZ2157206" u="1"/>
        <s v="USATO1700384" u="1"/>
        <s v="USATO1100274" u="1"/>
        <s v="USATO1300264" u="1"/>
        <s v="USATO1700244" u="1"/>
        <s v="USYFZ2032701" u="1"/>
        <s v="USYFZ2036710" u="1"/>
        <s v="USYFZ2216701" u="1"/>
        <s v="QZARB1867464" u="1"/>
        <s v="USATO1100134" u="1"/>
        <s v="USATO1300124" u="1"/>
        <s v="USYFZ2031609" u="1"/>
        <s v="USYFZ2217208" u="1"/>
        <s v="USATO2000288" u="1"/>
        <s v="USYFZ0600102" u="1"/>
        <s v="USYFZ0800903" u="1"/>
        <s v="USYFZ0903702" u="1"/>
        <s v="USYFZ1336804" u="1"/>
        <s v="CA7T31200004" u="1"/>
        <s v="USYFZ1791009" u="1"/>
        <s v="USYFZ2040701" u="1"/>
        <s v="USATO1600114" u="1"/>
        <s v="USATO1800104" u="1"/>
        <s v="AUTZK1700020" u="1"/>
        <s v="USYFZ1672112" u="1"/>
        <s v="USYFZ1924104" u="1"/>
        <s v="USYFZ2153207" u="1"/>
        <s v="USATO1700394" u="1"/>
        <s v="USYFZ0801302" u="1"/>
        <s v="USYFZ0902502" u="1"/>
        <s v="USYFZ1225204" u="1"/>
        <s v="USATO1700254" u="1"/>
        <s v="USYFZ2036720" u="1"/>
        <s v="USYFZ2324701" u="1"/>
        <s v="IEACJ1100065" u="1"/>
        <s v="USATO1300134" u="1"/>
        <s v="USATO1500124" u="1"/>
        <s v="USATO1900104" u="1"/>
        <s v="AUTZK1800020" u="1"/>
        <s v="USATO1100004" u="1"/>
        <s v="USATO2000298" u="1"/>
        <s v="USYFZ1110406" u="1"/>
        <s v="USYFZ1222405" u="1"/>
        <s v="USYFZ1448002" u="1"/>
        <s v="USATO1800254" u="1"/>
        <s v="USYFZ2213101" u="1"/>
        <s v="USATO1200144" u="1"/>
        <s v="USATO1400134" u="1"/>
        <s v="USATO1800114" u="1"/>
        <s v="USYFZ1788909" u="1"/>
        <s v="AUTZK1700030" u="1"/>
        <s v="AUTZK1900020" u="1"/>
        <s v="USATO1200004" u="1"/>
        <s v="USATO2000050" u="1"/>
        <s v="USFYZ1897804" u="1"/>
        <s v="USYFZ1120005" u="1"/>
        <s v="USYFZ1225214" u="1"/>
        <s v="USYFZ1564803" u="1"/>
        <s v="USYFZ1669201" u="1"/>
        <s v="USYFZ1779601" u="1"/>
        <s v="QZAPG1769864" u="1"/>
        <s v="USATO1300284" u="1"/>
        <s v="USATO1700264" u="1"/>
        <s v="USXC70900107" u="1"/>
        <s v="USYFZ2322301" u="1"/>
        <s v="AUTZK2000074" u="1"/>
        <s v="USATO1100154" u="1"/>
        <s v="USATO1500134" u="1"/>
        <s v="USYFZ1789308" u="1"/>
        <s v="AUTZK1800030" u="1"/>
        <s v="GBUM71026401" u="1"/>
        <s v="QZFZ32061882" u="1"/>
        <s v="USATO1300004" u="1"/>
        <s v="USYFZ1448012" u="1"/>
        <s v="USYFZ1675602" u="1"/>
        <s v="USYFZ1787601" u="1"/>
        <s v="USATO2000168" u="1"/>
        <s v="USYFZ1109905" u="1"/>
        <s v="USATO1000164" u="1"/>
        <s v="USATO1200154" u="1"/>
        <s v="USATO1400955" u="1"/>
        <s v="USATO1600134" u="1"/>
        <s v="USATO1800124" u="1"/>
        <s v="USYFZ1896909" u="1"/>
        <s v="AUTZK1900030" u="1"/>
        <s v="USATO1200014" u="1"/>
        <s v="USATO1400004" u="1"/>
        <s v="USATO1600805" u="1"/>
        <s v="USYFZ1452003" u="1"/>
        <s v="USYFZ1779611" u="1"/>
        <s v="USYFZ1795601" u="1"/>
        <s v="USYFZ2036708" u="1"/>
        <s v="QZAPG1769874" u="1"/>
        <s v="USATO1700274" u="1"/>
        <s v="USKF41940201" u="1"/>
        <s v="USATO1100164" u="1"/>
        <s v="USATO1500144" u="1"/>
        <s v="AUTZK1800040" u="1"/>
        <s v="USATO1100024" u="1"/>
        <s v="USATO1300014" u="1"/>
        <s v="USATO1500004" u="1"/>
        <s v="USATO2100060" u="1"/>
        <s v="USATO0300010" u="1"/>
        <s v="USYFZ1675612" u="1"/>
        <s v="USYFZ1787611" u="1"/>
        <s v="USYFZ2165907" u="1"/>
        <s v="USATO1600284" u="1"/>
        <s v="USFYZ1908510" u="1"/>
        <s v="AUTZK1700018" u="1"/>
        <s v="CASA11200281" u="1"/>
        <s v="USATO0080134" u="1"/>
        <s v="USATO1800134" u="1"/>
        <s v="AUTZK1900040" u="1"/>
        <s v="USATO1000034" u="1"/>
        <s v="USATO1200024" u="1"/>
        <s v="USATO1600004" u="1"/>
        <s v="USATO2000070" u="1"/>
        <s v="USYFZ1784001" u="1"/>
        <s v="USYFZ2036718" u="1"/>
        <s v="USATO1700284" u="1"/>
        <s v="USYFZ1104706" u="1"/>
        <s v="USYFZ1339503" u="1"/>
        <s v="AUTZK1800018" u="1"/>
        <s v="USATO1100174" u="1"/>
        <s v="USATO1500014" u="1"/>
        <s v="USYFZ1916004" u="1"/>
        <s v="USATO1600294" u="1"/>
        <s v="USATO1800284" u="1"/>
        <s v="USYFZ0800803" u="1"/>
        <s v="USYFZ0903602" u="1"/>
        <s v="USYFZ1224705" u="1"/>
        <s v="AUTZK1700028" u="1"/>
        <s v="AUTZK1900018" u="1"/>
        <s v="IEACJ1600075" u="1"/>
        <s v="USATO2000048" u="1"/>
        <s v="USYFZ2040601" u="1"/>
        <s v="USYFZ2215401" u="1"/>
        <s v="AUTZK1700060" u="1"/>
        <s v="AUTZK1900050" u="1"/>
        <s v="GBPVV1802635" u="1"/>
        <s v="USATO1000044" u="1"/>
        <s v="USATO1400024" u="1"/>
        <s v="USATO1600014" u="1"/>
        <s v="USATO1800004" u="1"/>
        <s v="GBUM71026679" u="1"/>
        <s v="USYFZ1784011" u="1"/>
        <s v="USATO1900284" u="1"/>
        <s v="USYFZ0801202" u="1"/>
        <s v="USYFZ0902402" u="1"/>
        <s v="USYFZ0904001" u="1"/>
        <s v="USYFZ1104716" u="1"/>
        <s v="AUTZK1800028" u="1"/>
        <s v="USATO1100184" u="1"/>
        <s v="USATO1500164" u="1"/>
        <s v="USYFZ2324601" u="1"/>
        <s v="USATO1700014" u="1"/>
        <s v="USATO1900004" u="1"/>
        <s v="USATO2100080" u="1"/>
        <s v="USATO1800294" u="1"/>
        <s v="USATO2000198" u="1"/>
        <s v="USYFZ1242304" u="1"/>
        <s v="USYFZ1338313" u="1"/>
        <s v="USYFZ1343504" u="1"/>
        <s v="AUTZK1900028" u="1"/>
        <s v="IEACJ1600085" u="1"/>
        <s v="USATO1600164" u="1"/>
        <s v="AUTZK1700070" u="1"/>
        <s v="AUTZK1900060" u="1"/>
        <s v="GBPVV1802645" u="1"/>
        <s v="USATO1400034" u="1"/>
        <s v="USYFZ1779609" u="1"/>
        <s v="USYFZ0904011" u="1"/>
        <s v="USYFZ1221105" u="1"/>
        <s v="USYFZ1667502" u="1"/>
        <s v="USYFZ1669101" u="1"/>
        <s v="AUTZK1800038" u="1"/>
        <s v="USATO1500174" u="1"/>
        <s v="USATO1900154" u="1"/>
        <s v="USATO2100058" u="1"/>
        <s v="USYFZ2151410" u="1"/>
        <s v="UKGUH1700505" u="1"/>
        <s v="USATO1700024" u="1"/>
        <s v="USYFZ1787609" u="1"/>
        <s v="USFYZ1908508" u="1"/>
        <s v="USYFZ1453103" u="1"/>
        <s v="USYFZ1675502" u="1"/>
        <s v="USYFZ1677101" u="1"/>
        <s v="AUTZK1900038" u="1"/>
        <s v="USATO1200194" u="1"/>
        <s v="USATO2000068" u="1"/>
        <s v="USYFZ2321001" u="1"/>
        <s v="AUTZK1700080" u="1"/>
        <s v="USATO1400855" u="1"/>
        <s v="USATO1600034" u="1"/>
        <s v="USATO1800024" u="1"/>
        <s v="USATO1400715" u="1"/>
        <s v="USATO1600705" u="1"/>
        <s v="USYFZ1221115" u="1"/>
        <s v="USYFZ1560704" u="1"/>
        <s v="USYFZ2148607" u="1"/>
        <s v="USATO1300194" u="1"/>
        <s v="USATO1100064" u="1"/>
        <s v="USATO1500044" u="1"/>
        <s v="USATO1900024" u="1"/>
        <s v="USYFZ2034901" u="1"/>
        <s v="USYFZ1453113" u="1"/>
        <s v="USYFZ1561103" u="1"/>
        <s v="USYFZ1675512" u="1"/>
        <s v="USYFZ1677111" u="1"/>
        <s v="USYFZ1815505" u="1"/>
        <s v="USYFZ1895501" u="1"/>
        <s v="USYFZ1918304" u="1"/>
        <s v="USYFZ1925905" u="1"/>
        <s v="USYFZ2147407" u="1"/>
        <s v="AUTZK1900048" u="1"/>
        <s v="USATO1600184" u="1"/>
        <s v="USATO2000078" u="1"/>
        <s v="USYFZ1105806" u="1"/>
        <s v="USYFZ1109004" u="1"/>
        <s v="QZ8LD1752137" u="1"/>
        <s v="QZHN71991857" u="1"/>
        <s v="USATO1400054" u="1"/>
        <s v="USYFZ1784009" u="1"/>
        <s v="USYFZ2042901" u="1"/>
        <s v="USYFZ2217701" u="1"/>
        <s v="IEBWM1100010" u="1"/>
        <s v="USYFZ1670303" u="1"/>
        <s v="USYFZ1793101" u="1"/>
        <s v="IEACJ1900095" u="1"/>
        <s v="USATO1900174" u="1"/>
        <s v="USATO2100078" u="1"/>
        <s v="USFYZ1912401" u="1"/>
        <s v="USATO1100074" u="1"/>
        <s v="USYFZ1790302" u="1"/>
        <s v="USYFZ1811506" u="1"/>
        <s v="USYFZ2033008" u="1"/>
        <s v="AUTZK1700068" u="1"/>
        <s v="AUTZK1900058" u="1"/>
        <s v="USYFZ0800703" u="1"/>
        <s v="USYFZ0901903" u="1"/>
        <s v="USYFZ0903502" u="1"/>
        <s v="USYFZ1105005" u="1"/>
        <s v="USYFZ1105816" u="1"/>
        <s v="USATO1200074" u="1"/>
        <s v="USATO1400064" u="1"/>
        <s v="USATO1800044" u="1"/>
        <s v="USYFZ2031301" u="1"/>
        <s v="USYFZ0904009" u="1"/>
        <s v="USYFZ1780713" u="1"/>
        <s v="USYFZ2151408" u="1"/>
        <s v="USYFZ2263407" u="1"/>
        <s v="USATO2000511" u="1"/>
        <s v="USYFZ0902302" u="1"/>
        <s v="USYFZ1447403" u="1"/>
        <s v="USATO1100084" u="1"/>
        <s v="USYFZ2030101" u="1"/>
        <s v="USYFZ2324501" u="1"/>
        <s v="AUTZK1700078" u="1"/>
        <s v="USYFZ1105826" u="1"/>
        <s v="USYFZ1345003" u="1"/>
        <s v="USYFZ1677802" u="1"/>
        <s v="USATO1200084" u="1"/>
        <s v="USATO1400074" u="1"/>
        <s v="USATO1600064" u="1"/>
        <s v="USQY51747082" u="1"/>
        <s v="USYFZ2031311" u="1"/>
        <s v="USATO1400605" u="1"/>
        <s v="USATO2000521" u="1"/>
        <s v="USATO2100098" u="1"/>
        <s v="USYFZ1340605" u="1"/>
        <s v="USYFZ1566202" u="1"/>
        <s v="USYFZ1669001" u="1"/>
        <s v="USYFZ1779401" u="1"/>
        <s v="USATO1500074" u="1"/>
        <s v="USYFZ2030111" u="1"/>
        <s v="USYFZ2322101" u="1"/>
        <s v="USYFZ1677109" u="1"/>
        <s v="USYFZ1545003" u="1"/>
        <s v="USYFZ1563403" u="1"/>
        <s v="USYFZ1677812" u="1"/>
        <s v="USATO1200094" u="1"/>
        <s v="USATO1800064" u="1"/>
        <s v="USYFZ2330101" u="1"/>
        <s v="IEBWM1100008" u="1"/>
        <s v="QZBRF1812500" u="1"/>
        <s v="USATO2000531" u="1"/>
        <s v="USYFZ1566212" u="1"/>
        <s v="USYFZ1669011" u="1"/>
        <s v="USYFZ1674202" u="1"/>
        <s v="USYFZ1809004" u="1"/>
        <s v="USYFZ1917805" u="1"/>
        <s v="USATO1500084" u="1"/>
        <s v="USATO1900064" u="1"/>
        <s v="USYFZ1106906" u="1"/>
        <s v="USYFZ1897108" u="1"/>
        <s v="USYFZ1794201" u="1"/>
        <s v="USATO1600084" u="1"/>
        <s v="USATO1400765" u="1"/>
        <s v="USYQN1200005" u="1"/>
        <s v="GBUM71027421" u="1"/>
        <s v="USATO2000509" u="1"/>
        <s v="USATO2000541" u="1"/>
        <s v="USYFZ1674212" u="1"/>
        <s v="USYFZ1898210" u="1"/>
        <s v="USYFZ1915405" u="1"/>
        <s v="QZES61922529" u="1"/>
        <s v="USATO1500094" u="1"/>
        <s v="USATO1900074" u="1"/>
        <s v="USATO2000401" u="1"/>
        <s v="USYFZ1337704" u="1"/>
        <s v="QZHN42057534" u="1"/>
        <s v="USYFZ1790202" u="1"/>
        <s v="USYFZ1811406" u="1"/>
        <s v="USYFZ2031309" u="1"/>
        <s v="USATO1800084" u="1"/>
        <s v="USYFZ0901803" u="1"/>
        <s v="USYFZ1457703" u="1"/>
        <s v="USYFZ1558903" u="1"/>
        <s v="USATO1400775" u="1"/>
        <s v="USATO2000519" u="1"/>
        <s v="USATO2000551" u="1"/>
        <s v="USYFZ2030109" u="1"/>
        <s v="USATO1900084" u="1"/>
        <s v="USYFZ0801002" u="1"/>
        <s v="USYFZ0900603" u="1"/>
        <s v="USYFZ0902202" u="1"/>
        <s v="USYFZ1223305" u="1"/>
        <s v="USYFZ2322802" u="1"/>
        <s v="GBENL1601621" u="1"/>
        <s v="USATO1300505" u="1"/>
        <s v="DETP62000145" u="1"/>
        <s v="USATO1400645" u="1"/>
        <s v="USATO2000529" u="1"/>
        <s v="USYFZ1669009" u="1"/>
        <s v="USYFZ1779409" u="1"/>
        <s v="USATO1400505" u="1"/>
        <s v="USATO2000561" u="1"/>
        <s v="USATO1900094" u="1"/>
        <s v="USATO2000421" u="1"/>
        <s v="USYFZ0902212" u="1"/>
        <s v="USYFZ1450905" u="1"/>
        <s v="USYFZ1678101" u="1"/>
        <s v="USATO1300515" u="1"/>
        <s v="USYFZ1561704" u="1"/>
        <s v="USYFZ1785702" u="1"/>
        <s v="USYFZ1787301" u="1"/>
        <s v="USYFZ1897701" u="1"/>
        <s v="QZ8LD1905269" u="1"/>
        <s v="USATO1400655" u="1"/>
        <s v="USATO2000539" u="1"/>
        <s v="USYFZ1898208" u="1"/>
        <s v="USYFZ1562103" u="1"/>
        <s v="USYFZ1108405" u="1"/>
        <s v="USYFZ2043901" u="1"/>
        <s v="USYFZ1806105" u="1"/>
        <s v="USYFZ1897711" u="1"/>
        <s v="USYFZ1914906" u="1"/>
        <s v="USATO1600795" u="1"/>
        <s v="USATO1400665" u="1"/>
        <s v="USATO2000549" u="1"/>
        <s v="USYFZ2042701" u="1"/>
        <s v="USATO2000441" u="1"/>
        <s v="USYFZ2166006" u="1"/>
        <s v="USATO2000301" u="1"/>
        <s v="USYFZ0902903" u="1"/>
        <s v="USYFZ1337604" u="1"/>
        <s v="USYFZ1438804" u="1"/>
        <s v="USYFZ1449603" u="1"/>
        <s v="GBENL1601619" u="1"/>
        <s v="USYFZ2203903" u="1"/>
        <s v="QME6H1300001" u="1"/>
        <s v="GBENL1802148" u="1"/>
        <s v="USYFZ0901703" u="1"/>
        <s v="USYFZ0903302" u="1"/>
        <s v="USYFZ1338003" u="1"/>
        <s v="USYFZ1448403" u="1"/>
        <s v="USATO2000559" u="1"/>
        <s v="USYFZ2145510" u="1"/>
        <s v="USATO2000419" u="1"/>
        <s v="USATO0900088" u="1"/>
        <s v="USFYZ1912211" u="1"/>
        <s v="USYFZ0900503" u="1"/>
        <s v="USYFZ0902102" u="1"/>
        <s v="USYFZ1210807" u="1"/>
        <s v="USYFZ1335204" u="1"/>
        <s v="USYFZ1454804" u="1"/>
        <s v="USYFZ1669602" u="1"/>
        <s v="GBENL1601629" u="1"/>
        <s v="USYFZ2324301" u="1"/>
        <s v="USATO1300405" u="1"/>
        <s v="USYFZ1220406" u="1"/>
        <s v="USYFZ1556403" u="1"/>
        <s v="USAJN1503507" u="1"/>
        <s v="USATO1400685" u="1"/>
        <s v="USATO1600675" u="1"/>
        <s v="USATO1400545" u="1"/>
        <s v="USATO2000429" u="1"/>
        <s v="USYFZ1678109" u="1"/>
        <s v="QME6H1600001" u="1"/>
        <s v="USYFZ1210006" u="1"/>
        <s v="USYFZ1342004" u="1"/>
        <s v="USYFZ1454003" u="1"/>
        <s v="USYFZ1562804" u="1"/>
        <s v="USYFZ1674803" u="1"/>
        <s v="USYFZ1779201" u="1"/>
        <s v="USYFZ1788401" u="1"/>
        <s v="USYFZ1898801" u="1"/>
        <s v="QZAPG1769464" u="1"/>
        <s v="USYFZ2331101" u="1"/>
        <s v="USATO1300555" u="1"/>
        <s v="USHM81716700" u="1"/>
        <s v="USYFZ1897709" u="1"/>
        <s v="USATO1300415" u="1"/>
        <s v="USYFZ1666002" u="1"/>
        <s v="USYFZ1785602" u="1"/>
        <s v="USYFZ1787201" u="1"/>
        <s v="USYFZ2149507" u="1"/>
        <s v="USATO1600685" u="1"/>
        <s v="USYFZ1107906" u="1"/>
        <s v="USATO1400555" u="1"/>
        <s v="USATO2000439" u="1"/>
        <s v="GBCVZ2000041" u="1"/>
        <s v="GBUM71026399" u="1"/>
        <s v="QME6H1400021" u="1"/>
        <s v="QME6H1800001" u="1"/>
        <s v="USYFZ1450004" u="1"/>
        <s v="QZAPG1769474" u="1"/>
        <s v="AUFC01100002" u="1"/>
        <s v="QME6H1900001" u="1"/>
        <s v="USYFZ1666012" u="1"/>
        <s v="USYFZ1783202" u="1"/>
        <s v="USYFZ2268306" u="1"/>
        <s v="QMXHK1100004" u="1"/>
        <s v="USATO1400565" u="1"/>
        <s v="USATO1600555" u="1"/>
        <s v="QME6H1800011" u="1"/>
        <s v="USFYZ1912209" u="1"/>
        <s v="USATO2000341" u="1"/>
        <s v="USYFZ1450014" u="1"/>
        <s v="USATO2000201" u="1"/>
        <s v="USYFZ0902803" u="1"/>
        <s v="USYFZ1207105" u="1"/>
        <s v="AUFC01100012" u="1"/>
        <s v="USYFZ1811206" u="1"/>
        <s v="USYFZ1912406" u="1"/>
        <s v="USYFZ2275106" u="1"/>
        <s v="USYFZ0800403" u="1"/>
        <s v="USYFZ0901603" u="1"/>
        <s v="USYFZ0903202" u="1"/>
        <s v="USYFZ1446704" u="1"/>
        <s v="USATO1400575" u="1"/>
        <s v="USATO1600565" u="1"/>
        <s v="USYFZ2145410" u="1"/>
        <s v="USYFZ2215001" u="1"/>
        <s v="USATO1800415" u="1"/>
        <s v="GBKPL1600601" u="1"/>
        <s v="USYFZ0902002" u="1"/>
        <s v="USYFZ0902813" u="1"/>
        <s v="AUFC01100022" u="1"/>
        <s v="USATO1900415" u="1"/>
        <s v="USYFZ0903212" u="1"/>
        <s v="QME6H1400019" u="1"/>
        <s v="USATO1800425" u="1"/>
        <s v="USYFZ1788409" u="1"/>
        <s v="QZFZ22063402" u="1"/>
        <s v="USATO2000221" u="1"/>
        <s v="USYFZ0902012" u="1"/>
        <s v="USYFZ1667102" u="1"/>
        <s v="USYFZ1788301" u="1"/>
        <s v="USYFZ2331001" u="1"/>
        <s v="USATO1900425" u="1"/>
        <s v="TCACW1738010" u="1"/>
        <s v="USYFZ1787101" u="1"/>
        <s v="QME6H1800009" u="1"/>
        <s v="USATO1400595" u="1"/>
        <s v="USATO1600585" u="1"/>
        <s v="USYFZ1107806" u="1"/>
        <s v="USYFZ1219805" u="1"/>
        <s v="USATO2000339" u="1"/>
        <s v="USYFZ2035701" u="1"/>
        <s v="USYFZ1670704" u="1"/>
        <s v="USYFZ2278606" u="1"/>
        <s v="USATO1900435" u="1"/>
        <s v="USYFZ2034501" u="1"/>
        <s v="USYFZ2144901" u="1"/>
        <s v="USATO1300325" u="1"/>
        <s v="USATO1700305" u="1"/>
        <s v="QZARB1867525" u="1"/>
        <s v="USYFZ2145408" u="1"/>
        <s v="USYFZ0903903" u="1"/>
        <s v="USYFZ1338604" u="1"/>
        <s v="USYFZ2033301" u="1"/>
        <s v="USATO1800305" u="1"/>
        <s v="USATO2000209" u="1"/>
        <s v="USYFZ1791102" u="1"/>
        <s v="USYFZ1812306" u="1"/>
        <s v="USYFZ2265407" u="1"/>
        <s v="USFYZ1912001" u="1"/>
        <s v="USYFZ0700303" u="1"/>
        <s v="USYFZ0902703" u="1"/>
        <s v="USYFZ1346604" u="1"/>
        <s v="GBCVZ1900015" u="1"/>
        <s v="USATO1300475" u="1"/>
        <s v="USATO1900445" u="1"/>
        <s v="USYFZ2326501" u="1"/>
        <s v="USATO1900305" u="1"/>
        <s v="QZAPG1716740" u="1"/>
        <s v="QZARB1867535" u="1"/>
        <s v="USYFZ2264207" u="1"/>
        <s v="USATO2000499" u="1"/>
        <s v="USYFZ0901503" u="1"/>
        <s v="USYFZ0903102" u="1"/>
        <s v="USATO2000219" u="1"/>
        <s v="USATO2000391" u="1"/>
        <s v="USYFZ1791112" u="1"/>
        <s v="IEACJ2000032" u="1"/>
        <s v="USFYZ1912011" u="1"/>
        <s v="USYFZ0700313" u="1"/>
        <s v="USYFZ1346614" u="1"/>
        <s v="GBCVZ1900025" u="1"/>
        <s v="QZFZ71922277" u="1"/>
        <s v="USATO1300485" u="1"/>
        <s v="USATO1900455" u="1"/>
        <s v="USYFZ2324101" u="1"/>
        <s v="USATO1900315" u="1"/>
        <s v="GBPVV2003109" u="1"/>
        <s v="USYFZ0903112" u="1"/>
        <s v="USYFZ1211006" u="1"/>
        <s v="USYFZ1343004" u="1"/>
        <s v="USYFZ1543805" u="1"/>
        <s v="USYFZ1899801" u="1"/>
        <s v="DETP61800081" u="1"/>
        <s v="GBUM71308332" u="1"/>
        <s v="USATO1800325" u="1"/>
        <s v="USYFZ1788309" u="1"/>
        <s v="USATO2000261" u="1"/>
        <s v="DETP61900049" u="1"/>
        <s v="USYFZ1452204" u="1"/>
        <s v="USYFZ1553404" u="1"/>
        <s v="USYFZ1667002" u="1"/>
        <s v="USYFZ1674603" u="1"/>
        <s v="USYFZ1779001" u="1"/>
        <s v="USYFZ1786602" u="1"/>
        <s v="QZFZ71922287" u="1"/>
        <s v="USATO1300495" u="1"/>
        <s v="USATO1300355" u="1"/>
        <s v="USATO1900325" u="1"/>
        <s v="AUTZK2000005" u="1"/>
        <s v="USATO2100121" u="1"/>
        <s v="USYFZ1343014" u="1"/>
        <s v="USYFZ1787001" u="1"/>
        <s v="USYFZ1929404" u="1"/>
        <s v="USYFZ2037308" u="1"/>
        <s v="USYFZ2156908" u="1"/>
        <s v="USATO1800335" u="1"/>
        <s v="USATO1600205" u="1"/>
        <s v="AUTZK1700111" u="1"/>
        <s v="AUTZK2100005" u="1"/>
        <s v="USYFZ1667012" u="1"/>
        <s v="USYFZ1674613" u="1"/>
        <s v="QZFZ71922297" u="1"/>
        <s v="USATO1900475" u="1"/>
        <s v="USYFZ1104907" u="1"/>
        <s v="USYFZ1339704" u="1"/>
        <s v="USATO1300365" u="1"/>
        <s v="USATO1900335" u="1"/>
        <s v="USYFZ2034401" u="1"/>
        <s v="USYFZ2043601" u="1"/>
        <s v="USATO1300225" u="1"/>
        <s v="USATO1700205" u="1"/>
        <s v="AUTZK2000015" u="1"/>
        <s v="USYFZ1671003" u="1"/>
        <s v="USATO2000389" u="1"/>
        <s v="USYFZ0600203" u="1"/>
        <s v="USYFZ0903803" u="1"/>
        <s v="QZHN42014467" u="1"/>
        <s v="USATO1800345" u="1"/>
        <s v="USYFZ2042401" u="1"/>
        <s v="USYFZ2217201" u="1"/>
        <s v="USATO1600215" u="1"/>
        <s v="USATO2000281" u="1"/>
        <s v="USFYZ1912009" u="1"/>
        <s v="AUTZK1700121" u="1"/>
        <s v="IEACJ1400006" u="1"/>
        <s v="USYFZ1791002" u="1"/>
        <s v="AUFC00900016" u="1"/>
        <s v="USATO1900485" u="1"/>
        <s v="USYFZ0801403" u="1"/>
        <s v="USYFZ0902603" u="1"/>
        <s v="USYFZ1449303" u="1"/>
        <s v="USYFZ1456904" u="1"/>
        <s v="QZAPG1716748" u="1"/>
        <s v="USATO1300375" u="1"/>
        <s v="USYFZ2034411" u="1"/>
        <s v="USYFZ2041201" u="1"/>
        <s v="USATO1100245" u="1"/>
        <s v="USATO1300235" u="1"/>
        <s v="USATO1700215" u="1"/>
        <s v="USATO1900205" u="1"/>
        <s v="AUTZK2000025" u="1"/>
        <s v="USATO2100141" u="1"/>
        <s v="USCGH1228006" u="1"/>
        <s v="USYFZ2145318" u="1"/>
        <s v="USATO2000399" u="1"/>
        <s v="USATO1800355" u="1"/>
        <s v="USATO2000259" u="1"/>
        <s v="USYFZ2031612" u="1"/>
        <s v="USYFZ2150401" u="1"/>
        <s v="USYFZ1340906" u="1"/>
        <s v="USYFZ1449313" u="1"/>
        <s v="USYFZ1452905" u="1"/>
        <s v="USYFZ1788902" u="1"/>
        <s v="USATO1300385" u="1"/>
        <s v="USYFZ2153210" u="1"/>
        <s v="USATO1300245" u="1"/>
        <s v="USATO1500235" u="1"/>
        <s v="USATO1700225" u="1"/>
        <s v="USATO1900215" u="1"/>
        <s v="USATO2100119" u="1"/>
        <s v="AUTZK2000035" u="1"/>
        <s v="DETP61800089" u="1"/>
        <s v="IEACJ1100036" u="1"/>
        <s v="QZB4J1847755" u="1"/>
        <s v="USYFZ1220106" u="1"/>
        <s v="USYFZ1675703" u="1"/>
        <s v="USYFZ1789301" u="1"/>
        <s v="USATO1400385" u="1"/>
        <s v="USATO1800365" u="1"/>
        <s v="AUTZK1700109" u="1"/>
        <s v="USATO1200255" u="1"/>
        <s v="USYFZ1779009" u="1"/>
        <s v="USATO1000125" u="1"/>
        <s v="USATO1200115" u="1"/>
        <s v="USATO2000161" u="1"/>
        <s v="USYFZ1450505" u="1"/>
        <s v="USYFZ1788912" u="1"/>
        <s v="USYFZ1896902" u="1"/>
        <s v="USATO1300255" u="1"/>
        <s v="USATO1700235" u="1"/>
        <s v="USYFZ2036701" u="1"/>
        <s v="QZARB1867455" u="1"/>
        <s v="USATO1100125" u="1"/>
        <s v="AUTZK1800001" u="1"/>
        <s v="USYFZ1789311" u="1"/>
        <s v="USATO1400395" u="1"/>
        <s v="USATO1800375" u="1"/>
        <s v="USATO2000279" u="1"/>
        <s v="IEACJ1800156" u="1"/>
        <s v="USYFZ2035501" u="1"/>
        <s v="USATO1000135" u="1"/>
        <s v="USATO1600105" u="1"/>
        <s v="USYFZ1670504" u="1"/>
        <s v="USYFZ1896101" u="1"/>
        <s v="USYFZ1896912" u="1"/>
        <s v="USYFZ2034409" u="1"/>
        <s v="USYFZ2157207" u="1"/>
        <s v="USATO1700385" u="1"/>
        <s v="USATO1300265" u="1"/>
        <s v="USATO1700245" u="1"/>
        <s v="USATO1900235" u="1"/>
        <s v="USYFZ2036711" u="1"/>
        <s v="USYFZ2043501" u="1"/>
        <s v="QZARB1867465" u="1"/>
        <s v="USATO1100135" u="1"/>
        <s v="USATO1300125" u="1"/>
        <s v="USYFZ2217209" u="1"/>
        <s v="GB9C21900027" u="1"/>
        <s v="USYFZ0600103" u="1"/>
        <s v="USYFZ0800904" u="1"/>
        <s v="USYFZ0903703" u="1"/>
        <s v="USYFZ1336805" u="1"/>
        <s v="CA7T31200005" u="1"/>
        <s v="USYFZ2040702" u="1"/>
        <s v="USYFZ2165910" u="1"/>
        <s v="USATO1200135" u="1"/>
        <s v="USATO1400125" u="1"/>
        <s v="USATO1600115" u="1"/>
        <s v="USATO1800105" u="1"/>
        <s v="AUTZK1700021" u="1"/>
        <s v="USYFZ1672113" u="1"/>
        <s v="USYFZ1924105" u="1"/>
        <s v="USYFZ2153208" u="1"/>
        <s v="USYFZ0801303" u="1"/>
        <s v="USYFZ0902503" u="1"/>
        <s v="USYFZ1225205" u="1"/>
        <s v="IEACJ1900166" u="1"/>
        <s v="IEACJ1100066" u="1"/>
        <s v="USATO1300135" u="1"/>
        <s v="USATO1500125" u="1"/>
        <s v="USATO1900105" u="1"/>
        <s v="AUTZK1800021" u="1"/>
        <s v="USATO1100005" u="1"/>
        <s v="USATO2000299" u="1"/>
        <s v="USYFZ1110407" u="1"/>
        <s v="USYFZ1222406" u="1"/>
        <s v="USYFZ1448003" u="1"/>
        <s v="USATO1800255" u="1"/>
        <s v="USYFZ2150301" u="1"/>
        <s v="USYFZ2325101" u="1"/>
        <s v="USATO1400135" u="1"/>
        <s v="USATO1800115" u="1"/>
        <s v="AUTZK1700031" u="1"/>
        <s v="AUTZK1900021" u="1"/>
        <s v="USATO1200005" u="1"/>
        <s v="USATO2000051" u="1"/>
        <s v="USFYZ1897805" u="1"/>
        <s v="USYFZ1120006" u="1"/>
        <s v="USYFZ1564804" u="1"/>
        <s v="USYFZ1779602" u="1"/>
        <s v="QZAPG1769865" u="1"/>
        <s v="USATO1300285" u="1"/>
        <s v="USXC70900108" u="1"/>
        <s v="AUTZK2000075" u="1"/>
        <s v="USATO1100155" u="1"/>
        <s v="USATO1500135" u="1"/>
        <s v="USYFZ1789309" u="1"/>
        <s v="AUTZK1800031" u="1"/>
        <s v="GBUM71026402" u="1"/>
        <s v="QZFZ32061883" u="1"/>
        <s v="USATO1300005" u="1"/>
        <s v="USYFZ1448013" u="1"/>
        <s v="USYFZ1675603" u="1"/>
        <s v="USYFZ1787602" u="1"/>
        <s v="USATO2000169" u="1"/>
        <s v="USFYZ1908501" u="1"/>
        <s v="USYFZ1109906" u="1"/>
        <s v="USATO1000165" u="1"/>
        <s v="USATO1600135" u="1"/>
        <s v="USATO1800125" u="1"/>
        <s v="USYFZ2037801" u="1"/>
        <s v="AUTZK1900031" u="1"/>
        <s v="USATO1400005" u="1"/>
        <s v="USATO1600806" u="1"/>
        <s v="USYFZ1452004" u="1"/>
        <s v="USYFZ2036709" u="1"/>
        <s v="QZAPG1769875" u="1"/>
        <s v="USATO1700275" u="1"/>
        <s v="USKF41940202" u="1"/>
        <s v="USATO1100165" u="1"/>
        <s v="USATO1500145" u="1"/>
        <s v="AUTZK1800041" u="1"/>
        <s v="USATO1100025" u="1"/>
        <s v="USATO1300015" u="1"/>
        <s v="USATO1500005" u="1"/>
        <s v="USATO2100061" u="1"/>
        <s v="USYFZ1675613" u="1"/>
        <s v="USYFZ1787612" u="1"/>
        <s v="USYFZ2165908" u="1"/>
        <s v="USATO1600285" u="1"/>
        <s v="USFYZ1908511" u="1"/>
        <s v="AUTZK1700019" u="1"/>
        <s v="USATO1800135" u="1"/>
        <s v="AUTZK1900041" u="1"/>
        <s v="USATO1000035" u="1"/>
        <s v="USATO1200025" u="1"/>
        <s v="USATO2000071" u="1"/>
        <s v="QZHN71991850" u="1"/>
        <s v="USYFZ1784002" u="1"/>
        <s v="USYFZ1896001" u="1"/>
        <s v="USYFZ2036719" u="1"/>
        <s v="USYFZ2157107" u="1"/>
        <s v="USATO1700285" u="1"/>
        <s v="USYFZ1104707" u="1"/>
        <s v="USYFZ1339504" u="1"/>
        <s v="AUTZK1800019" u="1"/>
        <s v="USYFZ2043401" u="1"/>
        <s v="USYFZ2148610" u="1"/>
        <s v="USYFZ1916005" u="1"/>
        <s v="USATO1600295" u="1"/>
        <s v="USATO1800285" u="1"/>
        <s v="USYFZ0800804" u="1"/>
        <s v="USYFZ0903603" u="1"/>
        <s v="AUTZK1700029" u="1"/>
        <s v="AUTZK1900019" u="1"/>
        <s v="IEACJ1600076" u="1"/>
        <s v="USATO1600155" u="1"/>
        <s v="USATO2000049" u="1"/>
        <s v="USYFZ2033001" u="1"/>
        <s v="USYFZ2040602" u="1"/>
        <s v="AUTZK1700061" u="1"/>
        <s v="AUTZK1900051" u="1"/>
        <s v="GBPVV1802636" u="1"/>
        <s v="USATO1000045" u="1"/>
        <s v="USATO1400025" u="1"/>
        <s v="USATO1800005" u="1"/>
        <s v="USATO2000081" u="1"/>
        <s v="USUV71302940" u="1"/>
        <s v="QZ8LD1752140" u="1"/>
        <s v="QZHN71991860" u="1"/>
        <s v="USYFZ1784012" u="1"/>
        <s v="USYFZ0801203" u="1"/>
        <s v="USYFZ0902403" u="1"/>
        <s v="USYFZ0904002" u="1"/>
        <s v="AUTZK1800029" u="1"/>
        <s v="USATO1100185" u="1"/>
        <s v="USATO1500165" u="1"/>
        <s v="USYFZ2041001" u="1"/>
        <s v="USYFZ2151401" u="1"/>
        <s v="USATO1100045" u="1"/>
        <s v="USATO1700015" u="1"/>
        <s v="USATO1900005" u="1"/>
        <s v="USATO2000199" u="1"/>
        <s v="USYFZ1242305" u="1"/>
        <s v="USYFZ1343505" u="1"/>
        <s v="AUTZK1900029" u="1"/>
        <s v="IEACJ1600086" u="1"/>
        <s v="USYFZ2150201" u="1"/>
        <s v="USYFZ2325001" u="1"/>
        <s v="AUTZK1700071" u="1"/>
        <s v="AUTZK1900061" u="1"/>
        <s v="USATO1400035" u="1"/>
        <s v="USATO2000091" u="1"/>
        <s v="USYFZ1221106" u="1"/>
        <s v="AUTZK1800039" u="1"/>
        <s v="USATO1900155" u="1"/>
        <s v="USATO2100059" u="1"/>
        <s v="USYFZ2151411" u="1"/>
        <s v="USATO1700025" u="1"/>
        <s v="USFYZ1908509" u="1"/>
        <s v="USYFZ1453104" u="1"/>
        <s v="USYFZ1673904" u="1"/>
        <s v="USYFZ1675503" u="1"/>
        <s v="USYFZ1677102" u="1"/>
        <s v="USYFZ1789101" u="1"/>
        <s v="AUTZK1900039" u="1"/>
        <s v="USATO1200195" u="1"/>
        <s v="USATO2000069" u="1"/>
        <s v="USFYZ2289501" u="1"/>
        <s v="AUTZK1700081" u="1"/>
        <s v="USATO1400856" u="1"/>
        <s v="USATO1600035" u="1"/>
        <s v="USATO1800025" u="1"/>
        <s v="USATO1400716" u="1"/>
        <s v="USATO1600706" u="1"/>
        <s v="IEBWM1100001" u="1"/>
        <s v="USYFZ1560705" u="1"/>
        <s v="USYFZ2148608" u="1"/>
        <s v="USATO1300195" u="1"/>
        <s v="USATO1100065" u="1"/>
        <s v="USATO1500045" u="1"/>
        <s v="USATO1900025" u="1"/>
        <s v="USYFZ1453114" u="1"/>
        <s v="USYFZ1561104" u="1"/>
        <s v="USYFZ1677112" u="1"/>
        <s v="USYFZ1815506" u="1"/>
        <s v="USYFZ1895502" u="1"/>
        <s v="USYFZ1897101" u="1"/>
        <s v="USYFZ1918305" u="1"/>
        <s v="AUTZK1900049" u="1"/>
        <s v="USATO1600185" u="1"/>
        <s v="USYFZ1105807" u="1"/>
        <s v="USYFZ1109005" u="1"/>
        <s v="QZ8LD1752138" u="1"/>
        <s v="QZHN71991858" u="1"/>
        <s v="USATO1400055" u="1"/>
        <s v="USYFZ2042902" u="1"/>
        <s v="USYFZ2154901" u="1"/>
        <s v="IEBWM1100011" u="1"/>
        <s v="USYFZ1670304" u="1"/>
        <s v="USYFZ1793102" u="1"/>
        <s v="IEACJ1900096" u="1"/>
        <s v="USATO1500195" u="1"/>
        <s v="USATO1700185" u="1"/>
        <s v="USATO2000502" u="1"/>
        <s v="USATO2100079" u="1"/>
        <s v="USATO1100075" u="1"/>
        <s v="USYFZ2144501" u="1"/>
        <s v="QZFZ22055833" u="1"/>
        <s v="USYFZ1790303" u="1"/>
        <s v="USYFZ1811507" u="1"/>
        <s v="AUTZK1700069" u="1"/>
        <s v="AUTZK1900059" u="1"/>
        <s v="GBBRP1342506" u="1"/>
        <s v="USYFZ0800704" u="1"/>
        <s v="USYFZ0901904" u="1"/>
        <s v="USYFZ0903503" u="1"/>
        <s v="USYFZ1105006" u="1"/>
        <s v="USYFZ1105817" u="1"/>
        <s v="USATO1200075" u="1"/>
        <s v="USATO1400065" u="1"/>
        <s v="USATO1800045" u="1"/>
        <s v="USYFZ2152501" u="1"/>
        <s v="USYFZ2151409" u="1"/>
        <s v="USYFZ2263408" u="1"/>
        <s v="USATO1700195" u="1"/>
        <s v="USATO2000512" u="1"/>
        <s v="USYFZ0902303" u="1"/>
        <s v="USYFZ1447404" u="1"/>
        <s v="USATO1100085" u="1"/>
        <s v="USYFZ2030102" u="1"/>
        <s v="USYFZ2160501" u="1"/>
        <s v="USHM21806291" u="1"/>
        <s v="AUTZK1700079" u="1"/>
        <s v="USYFZ1105827" u="1"/>
        <s v="USYFZ1677803" u="1"/>
        <s v="USATO1200085" u="1"/>
        <s v="USATO1400075" u="1"/>
        <s v="USATO1600065" u="1"/>
        <s v="USQY51747083" u="1"/>
        <s v="USYFZ2031312" u="1"/>
        <s v="USYFZ2150101" u="1"/>
        <s v="USATO1400606" u="1"/>
        <s v="USATO1900195" u="1"/>
        <s v="USATO2000522" u="1"/>
        <s v="USATO2100099" u="1"/>
        <s v="USYFZ1340606" u="1"/>
        <s v="USYFZ1566203" u="1"/>
        <s v="USYFZ1669002" u="1"/>
        <s v="USYFZ1779402" u="1"/>
        <s v="USATO1500075" u="1"/>
        <s v="USYFZ2038801" u="1"/>
        <s v="USYFZ1545004" u="1"/>
        <s v="USYFZ1563404" u="1"/>
        <s v="USYFZ1677813" u="1"/>
        <s v="USYFZ1899401" u="1"/>
        <s v="USATO1200095" u="1"/>
        <s v="USATO1800065" u="1"/>
        <s v="IEBWM1100009" u="1"/>
        <s v="USYFZ2028401" u="1"/>
        <s v="USATO2000532" u="1"/>
        <s v="USYFZ1669012" u="1"/>
        <s v="USYFZ1674203" u="1"/>
        <s v="USYFZ1809005" u="1"/>
        <s v="USYFZ1898201" u="1"/>
        <s v="USYFZ1917806" u="1"/>
        <s v="USATO1500085" u="1"/>
        <s v="USATO1900065" u="1"/>
        <s v="USYFZ1106907" u="1"/>
        <s v="USYFZ1794202" u="1"/>
        <s v="USATO1600085" u="1"/>
        <s v="USATO1800075" u="1"/>
        <s v="USYFZ1002908" u="1"/>
        <s v="USATO1400766" u="1"/>
        <s v="USYFZ2035201" u="1"/>
        <s v="USYFZ2329601" u="1"/>
        <s v="USATO2000542" u="1"/>
        <s v="USYFZ1674213" u="1"/>
        <s v="USYFZ1915406" u="1"/>
        <s v="USATO1500095" u="1"/>
        <s v="USATO1900075" u="1"/>
        <s v="USATO2000402" u="1"/>
        <s v="USYFZ1337705" u="1"/>
        <s v="USYFZ2162801" u="1"/>
        <s v="USYFZ1790203" u="1"/>
        <s v="USYFZ1811407" u="1"/>
        <s v="USATO1800085" u="1"/>
        <s v="USYFZ0901804" u="1"/>
        <s v="USYFZ1457704" u="1"/>
        <s v="USYFZ1558904" u="1"/>
        <s v="USATO1400776" u="1"/>
        <s v="USATO2000552" u="1"/>
        <s v="USATO1900085" u="1"/>
        <s v="USATO2000412" u="1"/>
        <s v="USYFZ0801003" u="1"/>
        <s v="USYFZ0900604" u="1"/>
        <s v="USYFZ0902203" u="1"/>
        <s v="USYFZ1223306" u="1"/>
        <s v="GBENL1601622" u="1"/>
        <s v="USATO1300506" u="1"/>
        <s v="DETP62000146" u="1"/>
        <s v="USATO1400646" u="1"/>
        <s v="USATO1400506" u="1"/>
        <s v="USATO1900095" u="1"/>
        <s v="USATO2000422" u="1"/>
        <s v="USYFZ0902213" u="1"/>
        <s v="USYFZ1450906" u="1"/>
        <s v="USYFZ1678102" u="1"/>
        <s v="USYFZ2038809" u="1"/>
        <s v="GBPVV2003592" u="1"/>
        <s v="USYFZ1561705" u="1"/>
        <s v="USYFZ1785703" u="1"/>
        <s v="USYFZ1787302" u="1"/>
        <s v="USYFZ1897702" u="1"/>
        <s v="USYFZ1899301" u="1"/>
        <s v="USATO1400656" u="1"/>
        <s v="USMC10400622" u="1"/>
        <s v="USYFZ1898209" u="1"/>
        <s v="USYFZ2147901" u="1"/>
        <s v="USAJN1503510" u="1"/>
        <s v="USYFZ1562104" u="1"/>
        <s v="USYFZ1108406" u="1"/>
        <s v="USYFZ2043902" u="1"/>
        <s v="USYFZ1806106" u="1"/>
        <s v="USYFZ1897712" u="1"/>
        <s v="USYFZ1914907" u="1"/>
        <s v="USATO1600796" u="1"/>
        <s v="USYFZ2145501" u="1"/>
        <s v="USATO1400526" u="1"/>
        <s v="USATO2000442" u="1"/>
        <s v="USYFZ2166007" u="1"/>
        <s v="USATO2000302" u="1"/>
        <s v="USFYZ1912202" u="1"/>
        <s v="USYFZ0902904" u="1"/>
        <s v="USYFZ1337605" u="1"/>
        <s v="USYFZ1438805" u="1"/>
        <s v="USYFZ1449604" u="1"/>
        <s v="USYFZ2043101" u="1"/>
        <s v="USYFZ2203904" u="1"/>
        <s v="QZFZ62004435" u="1"/>
        <s v="QME6H1300002" u="1"/>
        <s v="USYFZ2286006" u="1"/>
        <s v="USYFZ0901704" u="1"/>
        <s v="USYFZ1338004" u="1"/>
        <s v="USYFZ1448404" u="1"/>
        <s v="USYFZ2145511" u="1"/>
        <s v="USATO1400536" u="1"/>
        <s v="USATO0900089" u="1"/>
        <s v="USATO1190001" u="1"/>
        <s v="TCABA1121026" u="1"/>
        <s v="USATO2000312" u="1"/>
        <s v="USYFZ0900504" u="1"/>
        <s v="USYFZ0902103" u="1"/>
        <s v="USYFZ1210808" u="1"/>
        <s v="USYFZ1335205" u="1"/>
        <s v="USYFZ1454805" u="1"/>
        <s v="USYFZ1669603" u="1"/>
        <s v="USYFZ2270701" u="1"/>
        <s v="USRE11000115" u="1"/>
        <s v="USYFZ1220407" u="1"/>
        <s v="USYFZ1556404" u="1"/>
        <s v="USAJN1503508" u="1"/>
        <s v="USATO1600676" u="1"/>
        <s v="USATO1400546" u="1"/>
        <s v="QME6H1600002" u="1"/>
        <s v="USATO2000462" u="1"/>
        <s v="USYFZ1210007" u="1"/>
        <s v="USYFZ1342005" u="1"/>
        <s v="USYFZ1454004" u="1"/>
        <s v="USYFZ1562805" u="1"/>
        <s v="USYFZ1674804" u="1"/>
        <s v="USYFZ1788402" u="1"/>
        <s v="QZAPG1769465" u="1"/>
        <s v="USATO1300556" u="1"/>
        <s v="USATO1300416" u="1"/>
        <s v="USYFZ1785603" u="1"/>
        <s v="USYFZ2149508" u="1"/>
        <s v="USATO1600686" u="1"/>
        <s v="USYFZ1107907" u="1"/>
        <s v="USATO1400556" u="1"/>
        <s v="USYFZ2147801" u="1"/>
        <s v="GBCVZ2000042" u="1"/>
        <s v="QME6H1400022" u="1"/>
        <s v="QME6H1800002" u="1"/>
        <s v="USYFZ1450005" u="1"/>
        <s v="QZAPG1769475" u="1"/>
        <s v="AUFC01100003" u="1"/>
        <s v="QME6H1900002" u="1"/>
        <s v="USYFZ1666013" u="1"/>
        <s v="USYFZ1783203" u="1"/>
        <s v="USYFZ2145509" u="1"/>
        <s v="USYFZ2268307" u="1"/>
        <s v="USATO1400566" u="1"/>
        <s v="USATO1600556" u="1"/>
        <s v="USYFZ2145401" u="1"/>
        <s v="USYFZ2154601" u="1"/>
        <s v="USYFZ2163801" u="1"/>
        <s v="QME6H1800012" u="1"/>
        <s v="USATO1800406" u="1"/>
        <s v="USATO2000342" u="1"/>
        <s v="USYFZ1450015" u="1"/>
        <s v="USATO2000202" u="1"/>
        <s v="USYFZ0902804" u="1"/>
        <s v="USYFZ1207106" u="1"/>
        <s v="USYFZ2162601" u="1"/>
        <s v="USYFZ1912407" u="1"/>
        <s v="USYFZ2275107" u="1"/>
        <s v="QMXHK1100015" u="1"/>
        <s v="USYFZ0800404" u="1"/>
        <s v="USYFZ0901604" u="1"/>
        <s v="USYFZ0903203" u="1"/>
        <s v="USYFZ1446705" u="1"/>
        <s v="USATO1400576" u="1"/>
        <s v="USATO1600566" u="1"/>
        <s v="USYFZ2145411" u="1"/>
        <s v="USATO1800416" u="1"/>
        <s v="USATO2000212" u="1"/>
        <s v="USYFZ0902003" u="1"/>
        <s v="USATO1900416" u="1"/>
        <s v="USYFZ0903213" u="1"/>
        <s v="USYFZ2264210" u="1"/>
        <s v="USATO1800426" u="1"/>
        <s v="USYFZ0902013" u="1"/>
        <s v="USYFZ1667103" u="1"/>
        <s v="USYFZ1788302" u="1"/>
        <s v="USFYZ1909201" u="1"/>
        <s v="USATO1900426" u="1"/>
        <s v="USYFZ2038501" u="1"/>
        <s v="USYFZ2148901" u="1"/>
        <s v="QZFZ71922280" u="1"/>
        <s v="USATO2100222" u="1"/>
        <s v="USATO1400596" u="1"/>
        <s v="USATO1600586" u="1"/>
        <s v="USYFZ1107807" u="1"/>
        <s v="USYFZ1219806" u="1"/>
        <s v="USYFZ2037301" u="1"/>
        <s v="USYFZ2156901" u="1"/>
        <s v="USATO2000232" u="1"/>
        <s v="USYFZ1670705" u="1"/>
        <s v="USYFZ1672304" u="1"/>
        <s v="USYFZ2278607" u="1"/>
        <s v="USAT20901906" u="1"/>
        <s v="USATO1900436" u="1"/>
        <s v="USYFZ2144902" u="1"/>
        <s v="QZFZ71922290" u="1"/>
        <s v="USATO1700306" u="1"/>
        <s v="QZARB1867526" u="1"/>
        <s v="USYFZ2145409" u="1"/>
        <s v="USYFZ0903904" u="1"/>
        <s v="USYFZ1338605" u="1"/>
        <s v="GBUM71308313" u="1"/>
        <s v="USATO1800306" u="1"/>
        <s v="USYFZ1791103" u="1"/>
        <s v="USYFZ1812307" u="1"/>
        <s v="USYFZ2265408" u="1"/>
        <s v="USFYZ1912002" u="1"/>
        <s v="USYFZ0700304" u="1"/>
        <s v="USYFZ0902704" u="1"/>
        <s v="USYFZ1346605" u="1"/>
        <s v="USYFZ2162501" u="1"/>
        <s v="USATO1900306" u="1"/>
        <s v="USYFZ1104910" u="1"/>
        <s v="QZAPG1716741" u="1"/>
        <s v="QZARB1867536" u="1"/>
        <s v="USYFZ2264208" u="1"/>
        <s v="USATO2100102" u="1"/>
        <s v="USYFZ0901504" u="1"/>
        <s v="USYFZ0903103" u="1"/>
        <s v="USATO2000392" u="1"/>
        <s v="QZHN42014470" u="1"/>
        <s v="USATO2000252" u="1"/>
        <s v="USYFZ1791113" u="1"/>
        <s v="IEACJ2000033" u="1"/>
        <s v="USFYZ1912012" u="1"/>
        <s v="USYFZ0700314" u="1"/>
        <s v="USYFZ1346615" u="1"/>
        <s v="QZFZ71922278" u="1"/>
        <s v="USATO1300486" u="1"/>
        <s v="USATO1900456" u="1"/>
        <s v="USATO1300346" u="1"/>
        <s v="USATO1900316" u="1"/>
        <s v="USYFZ1211007" u="1"/>
        <s v="USYFZ1343005" u="1"/>
        <s v="USYFZ1543806" u="1"/>
        <s v="USYFZ1899802" u="1"/>
        <s v="DETP61800082" u="1"/>
        <s v="GBUM71308333" u="1"/>
        <s v="USATO1200216" u="1"/>
        <s v="USATO2000262" u="1"/>
        <s v="CASA11000203" u="1"/>
        <s v="USYFZ1452205" u="1"/>
        <s v="USYFZ1553405" u="1"/>
        <s v="USYFZ1667003" u="1"/>
        <s v="USYFZ1779002" u="1"/>
        <s v="USYFZ1786603" u="1"/>
        <s v="QZFZ71922288" u="1"/>
        <s v="USATO1300356" u="1"/>
        <s v="USATO1900326" u="1"/>
        <s v="USYFZ2038401" u="1"/>
        <s v="AUTZK2000006" u="1"/>
        <s v="USATO2100122" u="1"/>
        <s v="USYFZ1343015" u="1"/>
        <s v="USYFZ2037309" u="1"/>
        <s v="USYFZ2156909" u="1"/>
        <s v="USATO1400496" u="1"/>
        <s v="USATO1800336" u="1"/>
        <s v="USATO1600206" u="1"/>
        <s v="AUTZK1700112" u="1"/>
        <s v="AUTZK2100006" u="1"/>
        <s v="USYFZ1667013" u="1"/>
        <s v="USYFZ1674614" u="1"/>
        <s v="QZFZ71922298" u="1"/>
        <s v="USATO1900476" u="1"/>
        <s v="USYFZ1104908" u="1"/>
        <s v="USYFZ1339705" u="1"/>
        <s v="QZAPG1716739" u="1"/>
        <s v="USATO1300366" u="1"/>
        <s v="USATO1700346" u="1"/>
        <s v="USATO1900336" u="1"/>
        <s v="USYFZ2034402" u="1"/>
        <s v="USYFZ2036001" u="1"/>
        <s v="USATO1100236" u="1"/>
        <s v="USATO1300226" u="1"/>
        <s v="USATO1700206" u="1"/>
        <s v="AUTZK2000016" u="1"/>
        <s v="USYFZ1671004" u="1"/>
        <s v="USYFZ0600204" u="1"/>
        <s v="USYFZ0903804" u="1"/>
        <s v="GB9C22100064" u="1"/>
        <s v="QZHN42014468" u="1"/>
        <s v="USATO1800346" u="1"/>
        <s v="USYFZ2031603" u="1"/>
        <s v="USYFZ2217202" u="1"/>
        <s v="USATO1600216" u="1"/>
        <s v="USATO2000282" u="1"/>
        <s v="AUTZK1700122" u="1"/>
        <s v="IEACJ1400007" u="1"/>
        <s v="USYFZ1791003" u="1"/>
        <s v="USATO1900486" u="1"/>
        <s v="USYFZ0801404" u="1"/>
        <s v="USYFZ0902604" u="1"/>
        <s v="USYFZ1449304" u="1"/>
        <s v="USYFZ1456905" u="1"/>
        <s v="QZAPG1716749" u="1"/>
        <s v="USATO1300376" u="1"/>
        <s v="USYFZ2034412" u="1"/>
        <s v="USYFZ2153201" u="1"/>
        <s v="USATO1100246" u="1"/>
        <s v="USATO1300236" u="1"/>
        <s v="USATO1700216" u="1"/>
        <s v="USATO1900206" u="1"/>
        <s v="AUTZK2000026" u="1"/>
        <s v="QZB4J1847746" u="1"/>
        <s v="USYFZ2145319" u="1"/>
        <s v="USATO1800356" u="1"/>
        <s v="USYFZ2031613" u="1"/>
        <s v="USATO2000292" u="1"/>
        <s v="USYFZ1340907" u="1"/>
        <s v="USYFZ1449314" u="1"/>
        <s v="USYFZ1452906" u="1"/>
        <s v="USYFZ1788903" u="1"/>
        <s v="USATO1300386" u="1"/>
        <s v="USYFZ2153211" u="1"/>
        <s v="USATO1300246" u="1"/>
        <s v="USATO1500236" u="1"/>
        <s v="USATO1700226" u="1"/>
        <s v="USATO1900216" u="1"/>
        <s v="AUTZK2000036" u="1"/>
        <s v="IEACJ1100037" u="1"/>
        <s v="USXC70900101" u="1"/>
        <s v="USYFZ1220107" u="1"/>
        <s v="USYFZ1675704" u="1"/>
        <s v="USYFZ1789302" u="1"/>
        <s v="USYFZ1110410" u="1"/>
        <s v="USYFZ2149901" u="1"/>
        <s v="USATO1000126" u="1"/>
        <s v="USATO1200116" u="1"/>
        <s v="USATO2000162" u="1"/>
        <s v="USYFZ1450506" u="1"/>
        <s v="USYFZ1786503" u="1"/>
        <s v="USYFZ1788913" u="1"/>
        <s v="USYFZ1896903" u="1"/>
        <s v="USATO1300396" u="1"/>
        <s v="USATO1300256" u="1"/>
        <s v="USATO1700236" u="1"/>
        <s v="USATO1900226" u="1"/>
        <s v="USYFZ2036702" u="1"/>
        <s v="USYFZ2038301" u="1"/>
        <s v="QZARB1867456" u="1"/>
        <s v="USATO1100126" u="1"/>
        <s v="USATO2100162" u="1"/>
        <s v="USYFZ1789312" u="1"/>
        <s v="USATO1400396" u="1"/>
        <s v="USATO1800376" u="1"/>
        <s v="USYFZ2035502" u="1"/>
        <s v="USYFZ2037101" u="1"/>
        <s v="USYFZ2165901" u="1"/>
        <s v="USATO1000136" u="1"/>
        <s v="USATO1600106" u="1"/>
        <s v="USYFZ1670505" u="1"/>
        <s v="USATO1700386" u="1"/>
        <s v="USATO1300266" u="1"/>
        <s v="USATO1700246" u="1"/>
        <s v="USYFZ2036712" u="1"/>
        <s v="QZARB1867466" u="1"/>
        <s v="USATO1100136" u="1"/>
        <s v="USATO1300126" u="1"/>
        <s v="AUTZK1800012" u="1"/>
        <s v="USYFZ0600104" u="1"/>
        <s v="USYFZ0800905" u="1"/>
        <s v="USYFZ0903704" u="1"/>
        <s v="USYFZ1336806" u="1"/>
        <s v="CA7T31200006" u="1"/>
        <s v="USATO1600256" u="1"/>
        <s v="USYFZ2040703" u="1"/>
        <s v="USYFZ2163501" u="1"/>
        <s v="USYFZ2273901" u="1"/>
        <s v="USATO1200136" u="1"/>
        <s v="USATO1600116" u="1"/>
        <s v="USATO1800106" u="1"/>
        <s v="USYFZ1924106" u="1"/>
        <s v="USYFZ2153209" u="1"/>
        <s v="USATO1900386" u="1"/>
        <s v="USYFZ0801304" u="1"/>
        <s v="USYFZ0902504" u="1"/>
        <s v="USYFZ1225206" u="1"/>
        <s v="IEACJ1100067" u="1"/>
        <s v="USATO1300136" u="1"/>
        <s v="USATO1900106" u="1"/>
        <s v="USYFZ1104710" u="1"/>
        <s v="AUTZK1800022" u="1"/>
        <s v="USATO1100006" u="1"/>
        <s v="USYFZ1110408" u="1"/>
        <s v="USYFZ1222407" u="1"/>
        <s v="USYFZ1448004" u="1"/>
        <s v="USATO1800256" u="1"/>
        <s v="USYFZ2271501" u="1"/>
        <s v="USATO1200146" u="1"/>
        <s v="USATO1800116" u="1"/>
        <s v="AUTZK1700032" u="1"/>
        <s v="AUTZK1900022" u="1"/>
        <s v="USATO1200006" u="1"/>
        <s v="USATO2000052" u="1"/>
        <s v="USFYZ1897806" u="1"/>
        <s v="USYFZ1120007" u="1"/>
        <s v="USYFZ1564805" u="1"/>
        <s v="USYFZ1779603" u="1"/>
        <s v="QZAPG1769866" u="1"/>
        <s v="USATO1300286" u="1"/>
        <s v="USATO1700266" u="1"/>
        <s v="USATO1900256" u="1"/>
        <s v="USXC70900109" u="1"/>
        <s v="AUTZK2000076" u="1"/>
        <s v="USATO1100156" u="1"/>
        <s v="USATO1500136" u="1"/>
        <s v="AUTZK1800032" u="1"/>
        <s v="GBUM71026403" u="1"/>
        <s v="QZFZ32061884" u="1"/>
        <s v="USATO1300006" u="1"/>
        <s v="USYFZ1448014" u="1"/>
        <s v="USYFZ1675604" u="1"/>
        <s v="USYFZ1787603" u="1"/>
        <s v="USYFZ1109907" u="1"/>
        <s v="USATO1000166" u="1"/>
        <s v="USATO1600136" u="1"/>
        <s v="AUTZK1900032" u="1"/>
        <s v="USATO1400006" u="1"/>
        <s v="USYFZ1452005" u="1"/>
        <s v="QZAPG1769876" u="1"/>
        <s v="USATO1700276" u="1"/>
        <s v="USKF41940203" u="1"/>
        <s v="USATO1100166" u="1"/>
        <s v="USYFZ2038201" u="1"/>
        <s v="USYFZ2148601" u="1"/>
        <s v="AUTZK1800042" u="1"/>
        <s v="USATO1100026" u="1"/>
        <s v="USATO1300016" u="1"/>
        <s v="USATO1500006" u="1"/>
        <s v="USATO2100062" u="1"/>
        <s v="USYFZ1675614" u="1"/>
        <s v="USYFZ1787613" u="1"/>
        <s v="USYFZ2165909" u="1"/>
        <s v="USATO1600286" u="1"/>
        <s v="USFYZ1908512" u="1"/>
        <s v="IEACJ1600067" u="1"/>
        <s v="USATO1800136" u="1"/>
        <s v="USYFZ2037001" u="1"/>
        <s v="USYFZ2147401" u="1"/>
        <s v="AUTZK1900042" u="1"/>
        <s v="USATO1000036" u="1"/>
        <s v="USATO1200026" u="1"/>
        <s v="USATO2000072" u="1"/>
        <s v="QZHN71991851" u="1"/>
        <s v="USYFZ1784003" u="1"/>
        <s v="USYFZ1896002" u="1"/>
        <s v="USATO1700286" u="1"/>
        <s v="USYFZ1104708" u="1"/>
        <s v="USYFZ1339505" u="1"/>
        <s v="USATO1300166" u="1"/>
        <s v="USATO1500156" u="1"/>
        <s v="USYFZ2043402" u="1"/>
        <s v="USYFZ2148611" u="1"/>
        <s v="QM2PV1702252" u="1"/>
        <s v="USYFZ1916006" u="1"/>
        <s v="USATO1600296" u="1"/>
        <s v="USATO1800286" u="1"/>
        <s v="USYFZ0800805" u="1"/>
        <s v="USYFZ0903604" u="1"/>
        <s v="IEACJ1600077" u="1"/>
        <s v="USATO1600156" u="1"/>
        <s v="USYFZ2040603" u="1"/>
        <s v="AUTZK1700062" u="1"/>
        <s v="AUTZK1900052" u="1"/>
        <s v="GBPVV1802637" u="1"/>
        <s v="USATO1000046" u="1"/>
        <s v="USATO1400026" u="1"/>
        <s v="USATO1800006" u="1"/>
        <s v="USUV71302941" u="1"/>
        <s v="USYFZ1105810" u="1"/>
        <s v="QZ8LD1752141" u="1"/>
        <s v="QZHN71991861" u="1"/>
        <s v="USYFZ0801204" u="1"/>
        <s v="USYFZ0902404" u="1"/>
        <s v="USYFZ0904003" u="1"/>
        <s v="USYFZ1335506" u="1"/>
        <s v="USATO1100186" u="1"/>
        <s v="USATO1500166" u="1"/>
        <s v="USHM81851100" u="1"/>
        <s v="USYFZ2263401" u="1"/>
        <s v="USATO1100046" u="1"/>
        <s v="USATO1300036" u="1"/>
        <s v="USATO1700016" u="1"/>
        <s v="USATO1900006" u="1"/>
        <s v="USATO1800296" u="1"/>
        <s v="USYFZ1242306" u="1"/>
        <s v="USYFZ1343506" u="1"/>
        <s v="USYFZ2033012" u="1"/>
        <s v="AUTZK1700072" u="1"/>
        <s v="USYFZ1105820" u="1"/>
        <s v="USATO1400707" u="1"/>
        <s v="USYFZ1221107" u="1"/>
        <s v="USATO1900156" u="1"/>
        <s v="USYFZ2151412" u="1"/>
        <s v="USYFZ2270201" u="1"/>
        <s v="USATO1500036" u="1"/>
        <s v="USATO1700026" u="1"/>
        <s v="USATO1900016" u="1"/>
        <s v="USYFZ1453105" u="1"/>
        <s v="USYFZ1673905" u="1"/>
        <s v="USYFZ1675504" u="1"/>
        <s v="USYFZ1677103" u="1"/>
        <s v="USYFZ1789102" u="1"/>
        <s v="USATO1200196" u="1"/>
        <s v="AUTZK1700082" u="1"/>
        <s v="QZHN71991849" u="1"/>
        <s v="USATO1400046" u="1"/>
        <s v="USATO1400857" u="1"/>
        <s v="USATO1600036" u="1"/>
        <s v="USATO1800026" u="1"/>
        <s v="USATO1600707" u="1"/>
        <s v="IEBWM1100002" u="1"/>
        <s v="USYFZ1560706" u="1"/>
        <s v="USYFZ2148609" u="1"/>
        <s v="USATO1300196" u="1"/>
        <s v="USATO1100066" u="1"/>
        <s v="USATO1500046" u="1"/>
        <s v="USATO1900026" u="1"/>
        <s v="USYFZ2157701" u="1"/>
        <s v="USYFZ1561105" u="1"/>
        <s v="USYFZ1815507" u="1"/>
        <s v="USYFZ1895503" u="1"/>
        <s v="USYFZ1897102" u="1"/>
        <s v="USYFZ1918306" u="1"/>
        <s v="USATO1600186" u="1"/>
        <s v="USUV71302939" u="1"/>
        <s v="USYFZ1105808" u="1"/>
        <s v="USYFZ1109006" u="1"/>
        <s v="QZ8LD1752139" u="1"/>
        <s v="QZHN71991859" u="1"/>
        <s v="USATO1400056" u="1"/>
        <s v="USYFZ2042903" u="1"/>
        <s v="USYFZ2165701" u="1"/>
        <s v="USYFZ1670305" u="1"/>
        <s v="USYFZ1793103" u="1"/>
        <s v="IEACJ1900097" u="1"/>
        <s v="TCABA1200180" u="1"/>
        <s v="USATO2000503" u="1"/>
        <s v="USATO1100076" u="1"/>
        <s v="USYFZ1106910" u="1"/>
        <s v="USYFZ1790304" u="1"/>
        <s v="USYFZ2286207" u="1"/>
        <s v="GBBRP1342507" u="1"/>
        <s v="USYFZ0800705" u="1"/>
        <s v="USYFZ0901905" u="1"/>
        <s v="USYFZ1105007" u="1"/>
        <s v="USYFZ1105818" u="1"/>
        <s v="USATO1200076" u="1"/>
        <s v="USATO1400066" u="1"/>
        <s v="USATO1400877" u="1"/>
        <s v="USATO1600056" u="1"/>
        <s v="USATO1800046" u="1"/>
        <s v="USYFZ2031303" u="1"/>
        <s v="USYFZ2152502" u="1"/>
        <s v="USYFZ2273701" u="1"/>
        <s v="USYFZ2263409" u="1"/>
        <s v="USATO2000513" u="1"/>
        <s v="USYFZ0902304" u="1"/>
        <s v="USYFZ1447405" u="1"/>
        <s v="USATO1100086" u="1"/>
        <s v="USYFZ2030103" u="1"/>
        <s v="USYFZ1677804" u="1"/>
        <s v="USATO1200086" u="1"/>
        <s v="USATO1400076" u="1"/>
        <s v="USATO1600066" u="1"/>
        <s v="USCGJ1822559" u="1"/>
        <s v="USQY51747084" u="1"/>
        <s v="USYFZ1811410" u="1"/>
        <s v="USYFZ2031313" u="1"/>
        <s v="USATO1400607" u="1"/>
        <s v="USATO1900196" u="1"/>
        <s v="USYFZ1340607" u="1"/>
        <s v="USYFZ1566204" u="1"/>
        <s v="USYFZ1779403" u="1"/>
        <s v="USATO1500076" u="1"/>
        <s v="USYFZ2030113" u="1"/>
        <s v="USYFZ2270101" u="1"/>
        <s v="USYFZ1545005" u="1"/>
        <s v="USYFZ1563405" u="1"/>
        <s v="USYFZ1677814" u="1"/>
        <s v="USATO1600076" u="1"/>
        <s v="USATO1800066" u="1"/>
        <s v="USATO1400757" u="1"/>
        <s v="USYFZ2028402" u="1"/>
        <s v="QZFYZ2038477" u="1"/>
        <s v="USATO2000533" u="1"/>
        <s v="USYFZ1674204" u="1"/>
        <s v="USYFZ1809006" u="1"/>
        <s v="USYFZ1898202" u="1"/>
        <s v="USYFZ1917807" u="1"/>
        <s v="USATO1500086" u="1"/>
        <s v="USATO1900066" u="1"/>
        <s v="USYFZ1106908" u="1"/>
        <s v="QMR4Q1400042" u="1"/>
        <s v="USYFZ2157601" u="1"/>
        <s v="QMDA61883786" u="1"/>
        <s v="USYFZ1794203" u="1"/>
        <s v="USATO1400096" u="1"/>
        <s v="USATO1600086" u="1"/>
        <s v="USATO1400767" u="1"/>
        <s v="USYQN1200007" u="1"/>
        <s v="USATO2000543" u="1"/>
        <s v="USYFZ1674214" u="1"/>
        <s v="USYFZ1915407" u="1"/>
        <s v="USATO1500096" u="1"/>
        <s v="USATO1900076" u="1"/>
        <s v="USATO2000403" u="1"/>
        <s v="USYFZ1337706" u="1"/>
        <s v="USYFZ2038011" u="1"/>
        <s v="USYFZ1790204" u="1"/>
        <s v="USYFZ1811408" u="1"/>
        <s v="QZHN61989137" u="1"/>
        <s v="USATO1800086" u="1"/>
        <s v="USYFZ0901805" u="1"/>
        <s v="USYFZ1457705" u="1"/>
        <s v="USYFZ1558905" u="1"/>
        <s v="USATO1400777" u="1"/>
        <s v="USYFZ2286810" u="1"/>
        <s v="USATO1400637" u="1"/>
        <s v="USATO2000553" u="1"/>
        <s v="USATO1900086" u="1"/>
        <s v="USYFZ0801004" u="1"/>
        <s v="USYFZ0900605" u="1"/>
        <s v="USYFZ0902204" u="1"/>
        <s v="USYFZ1223307" u="1"/>
        <s v="USYFZ2166010" u="1"/>
        <s v="USD010800007" u="1"/>
        <s v="USYFZ1210801" u="1"/>
        <s v="GBENL1601623" u="1"/>
        <s v="USATO1300507" u="1"/>
        <s v="DETP62000147" u="1"/>
        <s v="USAJN1503501" u="1"/>
        <s v="USATO1400507" u="1"/>
        <s v="USATO2000563" u="1"/>
        <s v="USATO1900096" u="1"/>
        <s v="USATO2000423" u="1"/>
        <s v="USYFZ1450907" u="1"/>
        <s v="USYFZ1678103" u="1"/>
        <s v="GBPVV2003593" u="1"/>
        <s v="USYFZ1561706" u="1"/>
        <s v="USYFZ1785704" u="1"/>
        <s v="USYFZ1897703" u="1"/>
        <s v="USATO1400797" u="1"/>
        <s v="USATO1400657" u="1"/>
        <s v="USYFZ1220410" u="1"/>
        <s v="USYFZ2039101" u="1"/>
        <s v="USYFZ2149501" u="1"/>
        <s v="USAJN1503511" u="1"/>
        <s v="USATO1400517" u="1"/>
        <s v="USYFZ1562105" u="1"/>
        <s v="USYFZ1108407" u="1"/>
        <s v="USYFZ2043903" u="1"/>
        <s v="USYFZ2157501" u="1"/>
        <s v="USYFZ2319903" u="1"/>
        <s v="USATO1300527" u="1"/>
        <s v="USYFZ1806107" u="1"/>
        <s v="USYFZ1897713" u="1"/>
        <s v="USATO1600797" u="1"/>
        <s v="USYFZ2037512" u="1"/>
        <s v="USYFZ2042703" u="1"/>
        <s v="USYFZ2145502" u="1"/>
        <s v="USATO1400527" u="1"/>
        <s v="USYFZ1107910" u="1"/>
        <s v="USYFZ2166008" u="1"/>
        <s v="TCABA1121017" u="1"/>
        <s v="USATO2000303" u="1"/>
        <s v="USFYZ1912203" u="1"/>
        <s v="USYFZ0902905" u="1"/>
        <s v="USYFZ1337606" u="1"/>
        <s v="USYFZ1438806" u="1"/>
        <s v="USYFZ1449605" u="1"/>
        <s v="USYFZ1810801" u="1"/>
        <s v="QZFZ62004436" u="1"/>
        <s v="QME6H1300003" u="1"/>
        <s v="USYFZ0901705" u="1"/>
        <s v="USYFZ1338005" u="1"/>
        <s v="USYFZ1448405" u="1"/>
        <s v="USYFZ2145512" u="1"/>
        <s v="USYFZ2163101" u="1"/>
        <s v="TCABA1121027" u="1"/>
        <s v="USYFZ0900505" u="1"/>
        <s v="USYFZ0902104" u="1"/>
        <s v="USYFZ1335206" u="1"/>
        <s v="USYFZ1669604" u="1"/>
        <s v="USATO1300407" u="1"/>
        <s v="USYFZ1220408" u="1"/>
        <s v="USYFZ1556405" u="1"/>
        <s v="USAJN1503509" u="1"/>
        <s v="USATO1600677" u="1"/>
        <s v="USYFZ1811210" u="1"/>
        <s v="USYFZ1912410" u="1"/>
        <s v="USYFZ2271101" u="1"/>
        <s v="USYFZ2275110" u="1"/>
        <s v="USATO1400547" u="1"/>
        <s v="QME6H1600003" u="1"/>
        <s v="USATO2000463" u="1"/>
        <s v="USYFZ1210008" u="1"/>
        <s v="USYFZ1342006" u="1"/>
        <s v="USYFZ1454005" u="1"/>
        <s v="USYFZ1562806" u="1"/>
        <s v="USYFZ1674805" u="1"/>
        <s v="USYFZ1788403" u="1"/>
        <s v="QZAPG1769466" u="1"/>
        <s v="USATO1300557" u="1"/>
        <s v="USATO1300417" u="1"/>
        <s v="USYFZ1666004" u="1"/>
        <s v="USYFZ1785604" u="1"/>
        <s v="USYFZ2149509" u="1"/>
        <s v="USATO1600687" u="1"/>
        <s v="USYFZ1107908" u="1"/>
        <s v="USATO1400557" u="1"/>
        <s v="QME6H1400023" u="1"/>
        <s v="QME6H1800003" u="1"/>
        <s v="USATO2000333" u="1"/>
        <s v="USYFZ1450006" u="1"/>
        <s v="QZAPG1769476" u="1"/>
        <s v="USATO1300567" u="1"/>
        <s v="USYFZ2267801" u="1"/>
        <s v="AUFC01100004" u="1"/>
        <s v="USYFZ1783204" u="1"/>
        <s v="USYFZ2268308" u="1"/>
        <s v="USATO1400567" u="1"/>
        <s v="USATO1600557" u="1"/>
        <s v="USYFZ2145402" u="1"/>
        <s v="QME6H1800013" u="1"/>
        <s v="USATO1800407" u="1"/>
        <s v="USYFZ1107810" u="1"/>
        <s v="USATO2000343" u="1"/>
        <s v="USYFZ1450016" u="1"/>
        <s v="USATO2000203" u="1"/>
        <s v="USYFZ0902805" u="1"/>
        <s v="USYFZ2155001" u="1"/>
        <s v="USYFZ2265401" u="1"/>
        <s v="USYFZ2278610" u="1"/>
        <s v="AUFC01100014" u="1"/>
        <s v="USYFZ1811208" u="1"/>
        <s v="USYFZ1912408" u="1"/>
        <s v="USYFZ2275108" u="1"/>
        <s v="USYFZ0800405" u="1"/>
        <s v="USYFZ0901605" u="1"/>
        <s v="USYFZ0903204" u="1"/>
        <s v="USYFZ1446706" u="1"/>
        <s v="USATO1400577" u="1"/>
        <s v="USATO1600567" u="1"/>
        <s v="USYFZ2145412" u="1"/>
        <s v="USYFZ2264201" u="1"/>
        <s v="USYFZ2282601" u="1"/>
        <s v="USATO1800417" u="1"/>
        <s v="USATO2000213" u="1"/>
        <s v="USYFZ0902004" u="1"/>
        <s v="QZFZ71922271" u="1"/>
        <s v="USYFZ0903214" u="1"/>
        <s v="USATO1600577" u="1"/>
        <s v="USYFZ2264211" u="1"/>
        <s v="USATO1800427" u="1"/>
        <s v="USYFZ1667104" u="1"/>
        <s v="QZHNA2125727" u="1"/>
        <s v="USATO1900427" u="1"/>
        <s v="QZFZ71922281" u="1"/>
        <s v="QZARB1867517" u="1"/>
        <s v="USATO2100223" u="1"/>
        <s v="USATO1400597" u="1"/>
        <s v="USATO1600587" u="1"/>
        <s v="USYFZ1107808" u="1"/>
        <s v="USYFZ1219807" u="1"/>
        <s v="USYFZ1211010" u="1"/>
        <s v="USYFZ2037302" u="1"/>
        <s v="USYFZ2156902" u="1"/>
        <s v="USYFZ2158501" u="1"/>
        <s v="USATO1600307" u="1"/>
        <s v="USATO2000373" u="1"/>
        <s v="USATO2000233" u="1"/>
        <s v="USYFZ1670706" u="1"/>
        <s v="USYFZ1672305" u="1"/>
        <s v="USYFZ2278608" u="1"/>
        <s v="USATO1900437" u="1"/>
        <s v="USYFZ2157301" u="1"/>
        <s v="QZFZ71922291" u="1"/>
        <s v="USATO1700307" u="1"/>
        <s v="USYFZ1104901" u="1"/>
        <s v="QZARB1867527" u="1"/>
        <s v="USYFZ0903905" u="1"/>
        <s v="USYFZ1338606" u="1"/>
        <s v="GBKPL1668616" u="1"/>
        <s v="USYFZ2275701" u="1"/>
        <s v="USATO1800307" u="1"/>
        <s v="USATO2000383" u="1"/>
        <s v="USYFZ1791104" u="1"/>
        <s v="USYFZ1812308" u="1"/>
        <s v="USFYZ1912003" u="1"/>
        <s v="USYFZ0700305" u="1"/>
        <s v="USYFZ0902705" u="1"/>
        <s v="USYFZ1346606" u="1"/>
        <s v="GBCVZ1900017" u="1"/>
        <s v="USATO1300477" u="1"/>
        <s v="USYFZ2164101" u="1"/>
        <s v="USATO1900307" u="1"/>
        <s v="USYFZ1104911" u="1"/>
        <s v="QZAPG1716742" u="1"/>
        <s v="QZARB1867537" u="1"/>
        <s v="USATO2100243" u="1"/>
        <s v="USYFZ2264209" u="1"/>
        <s v="USYFZ0901505" u="1"/>
        <s v="USYFZ0903104" u="1"/>
        <s v="USCGH1227999" u="1"/>
        <s v="USCGH1228000" u="1"/>
        <s v="USATO2000393" u="1"/>
        <s v="QZHN42014471" u="1"/>
        <s v="USATO2000253" u="1"/>
        <s v="IEACJ2000034" u="1"/>
        <s v="USATO2000113" u="1"/>
        <s v="USYFZ0700315" u="1"/>
        <s v="ZAA011000353" u="1"/>
        <s v="QZFZ71922279" u="1"/>
        <s v="USATO1300487" u="1"/>
        <s v="USATO1900457" u="1"/>
        <s v="AUFC00900020" u="1"/>
        <s v="USATO1300347" u="1"/>
        <s v="USATO1900317" u="1"/>
        <s v="USATO2100113" u="1"/>
        <s v="USYFZ1211008" u="1"/>
        <s v="USYFZ1343006" u="1"/>
        <s v="USYFZ1543807" u="1"/>
        <s v="USYFZ1899803" u="1"/>
        <s v="DETP61800083" u="1"/>
        <s v="IEACJ1100030" u="1"/>
        <s v="GBUM71308334" u="1"/>
        <s v="USATO2000263" u="1"/>
        <s v="CASA11000204" u="1"/>
        <s v="USYFZ1452206" u="1"/>
        <s v="USYFZ1553406" u="1"/>
        <s v="USYFZ1667004" u="1"/>
        <s v="USYFZ1674605" u="1"/>
        <s v="USYFZ1779003" u="1"/>
        <s v="USYFZ1786604" u="1"/>
        <s v="QZFZ71922289" u="1"/>
        <s v="USATO1900467" u="1"/>
        <s v="AUFC00900030" u="1"/>
        <s v="USATO1300357" u="1"/>
        <s v="USATO1900327" u="1"/>
        <s v="USYFZ1340910" u="1"/>
        <s v="USYFZ2038402" u="1"/>
        <s v="AUTZK2000007" u="1"/>
        <s v="USATO2100123" u="1"/>
        <s v="IEACJ1100040" u="1"/>
        <s v="USATO1400497" u="1"/>
        <s v="USYFZ1220110" u="1"/>
        <s v="USATO1200227" u="1"/>
        <s v="USATO1600207" u="1"/>
        <s v="AUTZK1700113" u="1"/>
        <s v="AUTZK2100007" u="1"/>
        <s v="USYFZ1667014" u="1"/>
        <s v="USYFZ1674615" u="1"/>
        <s v="DETP61900093" u="1"/>
        <s v="GBMGR1200144" u="1"/>
        <s v="QZFZ71922299" u="1"/>
        <s v="USATO1900477" u="1"/>
        <s v="USYFZ1104909" u="1"/>
        <s v="USYFZ1339706" u="1"/>
        <s v="USATO1300367" u="1"/>
        <s v="USATO1700347" u="1"/>
        <s v="USATO1900337" u="1"/>
        <s v="USYFZ1812901" u="1"/>
        <s v="USYFZ2034403" u="1"/>
        <s v="USATO1100237" u="1"/>
        <s v="USATO1300227" u="1"/>
        <s v="USATO1500217" u="1"/>
        <s v="USATO1700207" u="1"/>
        <s v="USATO2100273" u="1"/>
        <s v="AUTZK2000017" u="1"/>
        <s v="USYFZ1671005" u="1"/>
        <s v="USYFZ0600205" u="1"/>
        <s v="USYFZ0903805" u="1"/>
        <s v="QZHN42014469" u="1"/>
        <s v="USATO1800347" u="1"/>
        <s v="USYFZ1811701" u="1"/>
        <s v="USYFZ2031604" u="1"/>
        <s v="USYFZ2217203" u="1"/>
        <s v="USATO1600217" u="1"/>
        <s v="USATO2000283" u="1"/>
        <s v="AUTZK1700123" u="1"/>
        <s v="IEACJ1400008" u="1"/>
        <s v="NLA321700125" u="1"/>
        <s v="USYFZ1791004" u="1"/>
        <s v="USATO1900487" u="1"/>
        <s v="USYFZ0801405" u="1"/>
        <s v="USYFZ0902605" u="1"/>
        <s v="USYFZ1449305" u="1"/>
        <s v="USYFZ1456906" u="1"/>
        <s v="USATO1300377" u="1"/>
        <s v="USYFZ2292801" u="1"/>
        <s v="USATO1100247" u="1"/>
        <s v="USATO1300237" u="1"/>
        <s v="USATO1700217" u="1"/>
        <s v="USATO1900207" u="1"/>
        <s v="AUTZK2000027" u="1"/>
        <s v="QZB4J1847747" u="1"/>
        <s v="USATO2100143" u="1"/>
        <s v="USATO1800357" u="1"/>
        <s v="USATO1200247" u="1"/>
        <s v="USYFZ1110401" u="1"/>
        <s v="AUFC00900028" u="1"/>
        <s v="USYFZ1340908" u="1"/>
        <s v="USYFZ1452907" u="1"/>
        <s v="USYFZ1788904" u="1"/>
        <s v="USATO1300387" u="1"/>
        <s v="USFYZ1563401" u="1"/>
        <s v="USYFZ2153212" u="1"/>
        <s v="USATO1100257" u="1"/>
        <s v="USATO1300247" u="1"/>
        <s v="USATO1500237" u="1"/>
        <s v="USATO1700227" u="1"/>
        <s v="AUTZK2000037" u="1"/>
        <s v="IEACJ1100038" u="1"/>
        <s v="USATO1300107" u="1"/>
        <s v="USATO2100153" u="1"/>
        <s v="USXC70900102" u="1"/>
        <s v="IEACJ1100070" u="1"/>
        <s v="USYFZ1220108" u="1"/>
        <s v="USYFZ1675705" u="1"/>
        <s v="USYFZ1789303" u="1"/>
        <s v="USATO1400387" u="1"/>
        <s v="USATO1800367" u="1"/>
        <s v="USYFZ1222410" u="1"/>
        <s v="USATO1000127" u="1"/>
        <s v="USATO1200117" u="1"/>
        <s v="USATO2000163" u="1"/>
        <s v="USYFZ1450507" u="1"/>
        <s v="USYFZ1786504" u="1"/>
        <s v="USYFZ1896904" u="1"/>
        <s v="USATO1300397" u="1"/>
        <s v="USATO1600800" u="1"/>
        <s v="USATO1700377" u="1"/>
        <s v="USATO1300257" u="1"/>
        <s v="USATO1700237" u="1"/>
        <s v="USATO1900227" u="1"/>
        <s v="USYFZ1120010" u="1"/>
        <s v="USYFZ2036703" u="1"/>
        <s v="USYFZ2038302" u="1"/>
        <s v="QZARB1867457" u="1"/>
        <s v="USATO1100127" u="1"/>
        <s v="USYFZ1789313" u="1"/>
        <s v="USATO1400397" u="1"/>
        <s v="USATO1800377" u="1"/>
        <s v="USYFZ2035503" u="1"/>
        <s v="USYFZ2037102" u="1"/>
        <s v="USYFZ2149101" u="1"/>
        <s v="USYFZ2165902" u="1"/>
        <s v="USATO1600107" u="1"/>
        <s v="USATO2000173" u="1"/>
        <s v="USYFZ1109910" u="1"/>
        <s v="AUTZK1700013" u="1"/>
        <s v="USYFZ1670506" u="1"/>
        <s v="USYFZ1672105" u="1"/>
        <s v="USATO1700387" u="1"/>
        <s v="USATO1100277" u="1"/>
        <s v="USATO1700247" u="1"/>
        <s v="USATO1900237" u="1"/>
        <s v="USYFZ2036713" u="1"/>
        <s v="USYFZ2157101" u="1"/>
        <s v="QZARB1867467" u="1"/>
        <s v="USATO1100137" u="1"/>
        <s v="USATO1300127" u="1"/>
        <s v="USATO1500117" u="1"/>
        <s v="USYFZ1104701" u="1"/>
        <s v="AUTZK1800013" u="1"/>
        <s v="USYFZ2286408" u="1"/>
        <s v="USYFZ0600105" u="1"/>
        <s v="USYFZ0800906" u="1"/>
        <s v="USYFZ0903705" u="1"/>
        <s v="USYFZ1336807" u="1"/>
        <s v="CA7T31200007" u="1"/>
        <s v="USYFZ1811601" u="1"/>
        <s v="USYFZ2040704" u="1"/>
        <s v="USATO1200137" u="1"/>
        <s v="USATO1600117" u="1"/>
        <s v="AUTZK1700023" u="1"/>
        <s v="AUTZK1900013" u="1"/>
        <s v="IEACJ1600070" u="1"/>
        <s v="USYFZ1924107" u="1"/>
        <s v="USYFZ0801305" u="1"/>
        <s v="USYFZ0902505" u="1"/>
        <s v="USYFZ1225207" u="1"/>
        <s v="USYFZ2157111" u="1"/>
        <s v="IEACJ1100068" u="1"/>
        <s v="USATO1100147" u="1"/>
        <s v="USATO1300137" u="1"/>
        <s v="USATO1500127" u="1"/>
        <s v="USATO1900107" u="1"/>
        <s v="USATO2100183" u="1"/>
        <s v="USYFZ1104711" u="1"/>
        <s v="AUTZK1800023" u="1"/>
        <s v="USATO1100007" u="1"/>
        <s v="USYFZ1110409" u="1"/>
        <s v="USYFZ1222408" u="1"/>
        <s v="USYFZ1448005" u="1"/>
        <s v="USATO1800257" u="1"/>
        <s v="USYFZ2282301" u="1"/>
        <s v="USATO1200147" u="1"/>
        <s v="USATO1600127" u="1"/>
        <s v="USATO1800117" u="1"/>
        <s v="AUTZK1700033" u="1"/>
        <s v="AUTZK1900023" u="1"/>
        <s v="IEACJ1600080" u="1"/>
        <s v="USATO1200007" u="1"/>
        <s v="USATO2000053" u="1"/>
        <s v="USFYZ1897807" u="1"/>
        <s v="GBPVV1802640" u="1"/>
        <s v="USATO1400840" u="1"/>
        <s v="USYFZ1120008" u="1"/>
        <s v="USYFZ1564806" u="1"/>
        <s v="USYFZ1779604" u="1"/>
        <s v="QZAPG1769867" u="1"/>
        <s v="USATO1300287" u="1"/>
        <s v="USATO1700267" u="1"/>
        <s v="AUTZK2000077" u="1"/>
        <s v="USATO1500137" u="1"/>
        <s v="AUTZK1800033" u="1"/>
        <s v="QZFZ32061885" u="1"/>
        <s v="USATO1300007" u="1"/>
        <s v="USYFZ1448015" u="1"/>
        <s v="USYFZ1675605" u="1"/>
        <s v="USYFZ1787604" u="1"/>
        <s v="USATO1600277" u="1"/>
        <s v="USYFZ1109908" u="1"/>
        <s v="USATO1000167" u="1"/>
        <s v="USATO1600137" u="1"/>
        <s v="AUTZK1900033" u="1"/>
        <s v="USATO1200017" u="1"/>
        <s v="USATO1400007" u="1"/>
        <s v="USATO1400850" u="1"/>
        <s v="USYFZ1452006" u="1"/>
        <s v="QZAPG1769877" u="1"/>
        <s v="USATO1400710" u="1"/>
        <s v="USATO1600700" u="1"/>
        <s v="USATO1700277" u="1"/>
        <s v="USATO1900267" u="1"/>
        <s v="USKF41940204" u="1"/>
        <s v="USATO1100167" u="1"/>
        <s v="USYFZ1221110" u="1"/>
        <s v="USYFZ2038202" u="1"/>
        <s v="AUTZK1800043" u="1"/>
        <s v="USATO1100027" u="1"/>
        <s v="USATO1300017" u="1"/>
        <s v="USATO1500007" u="1"/>
        <s v="USATO2100063" u="1"/>
        <s v="USYFZ1675615" u="1"/>
        <s v="USATO1600287" u="1"/>
        <s v="IEACJ1600068" u="1"/>
        <s v="USATO0080137" u="1"/>
        <s v="USATO1800137" u="1"/>
        <s v="USYFZ2147402" u="1"/>
        <s v="USYFZ2149001" u="1"/>
        <s v="USYFZ2156602" u="1"/>
        <s v="USYFZ2158201" u="1"/>
        <s v="AUTZK1900043" u="1"/>
        <s v="USATO1000037" u="1"/>
        <s v="USATO1200027" u="1"/>
        <s v="USATO1600007" u="1"/>
        <s v="USATO2000073" u="1"/>
        <s v="USYFZ1105801" u="1"/>
        <s v="QZHN71991852" u="1"/>
        <s v="USATO1400860" u="1"/>
        <s v="USYFZ1784004" u="1"/>
        <s v="USYFZ1896003" u="1"/>
        <s v="USYFZ2157109" u="1"/>
        <s v="USATO1600710" u="1"/>
        <s v="USATO1700287" u="1"/>
        <s v="USYFZ1104709" u="1"/>
        <s v="USYFZ1339506" u="1"/>
        <s v="USATO1300167" u="1"/>
        <s v="USATO1500157" u="1"/>
        <s v="USYFZ2043403" u="1"/>
        <s v="USYFZ2148612" u="1"/>
        <s v="USYFZ2157001" u="1"/>
        <s v="USATO1600297" u="1"/>
        <s v="USATO1800287" u="1"/>
        <s v="USYFZ0800806" u="1"/>
        <s v="USYFZ0903605" u="1"/>
        <s v="IEACJ1600078" u="1"/>
        <s v="USATO1600157" u="1"/>
        <s v="USYFZ1811501" u="1"/>
        <s v="USYFZ1815510" u="1"/>
        <s v="USYFZ2040604" u="1"/>
        <s v="AUTZK1700063" u="1"/>
        <s v="AUTZK1900053" u="1"/>
        <s v="GBPVV1802638" u="1"/>
        <s v="USATO1000047" u="1"/>
        <s v="USATO1400027" u="1"/>
        <s v="USATO1800007" u="1"/>
        <s v="USYFZ1105811" u="1"/>
        <s v="QZ8LD1752142" u="1"/>
        <s v="QZHN71991862" u="1"/>
        <s v="USYFZ0801205" u="1"/>
        <s v="USYFZ0902405" u="1"/>
        <s v="USYFZ0904004" u="1"/>
        <s v="QZHN61957372" u="1"/>
        <s v="USATO1100187" u="1"/>
        <s v="USATO1300177" u="1"/>
        <s v="USATO1500167" u="1"/>
        <s v="USYFZ1911501" u="1"/>
        <s v="USYFZ2151403" u="1"/>
        <s v="USATO1900007" u="1"/>
        <s v="USA171360000" u="1"/>
        <s v="USATO1800297" u="1"/>
        <s v="USYFZ1343507" u="1"/>
        <s v="AUTZK1900063" u="1"/>
        <s v="USYFZ1105010" u="1"/>
        <s v="USYFZ1105821" u="1"/>
        <s v="USATO1400708" u="1"/>
        <s v="USATO1400880" u="1"/>
        <s v="USYFZ1221108" u="1"/>
        <s v="USATO1400600" u="1"/>
        <s v="USATO1900157" u="1"/>
        <s v="USYFZ2151413" u="1"/>
        <s v="USATO1700027" u="1"/>
        <s v="USATO1900017" u="1"/>
        <s v="USYFZ1453106" u="1"/>
        <s v="USYFZ1673906" u="1"/>
        <s v="USYFZ1675505" u="1"/>
        <s v="USYFZ1677104" u="1"/>
        <s v="USATO1200197" u="1"/>
        <s v="AUTZK1700083" u="1"/>
        <s v="UKGUH1800508" u="1"/>
        <s v="USATO1400047" u="1"/>
        <s v="USATO1400858" u="1"/>
        <s v="USATO1600037" u="1"/>
        <s v="USATO1600708" u="1"/>
        <s v="IEBWM1100003" u="1"/>
        <s v="USYFZ1560707" u="1"/>
        <s v="USATO1300197" u="1"/>
        <s v="USATO1100067" u="1"/>
        <s v="USATO1500047" u="1"/>
        <s v="USATO1900027" u="1"/>
        <s v="USYFZ1340610" u="1"/>
        <s v="USYFZ1106901" u="1"/>
        <s v="USYFZ1561106" u="1"/>
        <s v="USYFZ1815508" u="1"/>
        <s v="USYFZ1895504" u="1"/>
        <s v="USYFZ1897103" u="1"/>
        <s v="USYFZ1918307" u="1"/>
        <s v="USATO1600187" u="1"/>
        <s v="USYFZ1105809" u="1"/>
        <s v="USYFZ1109007" u="1"/>
        <s v="CASA11000194" u="1"/>
        <s v="USATO1400057" u="1"/>
        <s v="USYFZ2042904" u="1"/>
        <s v="USATO1400760" u="1"/>
        <s v="USYFZ1793104" u="1"/>
        <s v="IEACJ1900098" u="1"/>
        <s v="USATO1700187" u="1"/>
        <s v="USATO2000504" u="1"/>
        <s v="USYFZ1917810" u="1"/>
        <s v="USYFZ1106911" u="1"/>
        <s v="USYFZ1790305" u="1"/>
        <s v="GBBRP1342508" u="1"/>
        <s v="USYFZ0800706" u="1"/>
        <s v="USYFZ0901906" u="1"/>
        <s v="USYFZ1105008" u="1"/>
        <s v="USYFZ1105819" u="1"/>
        <s v="USATO1000087" u="1"/>
        <s v="USATO1200077" u="1"/>
        <s v="USATO1400067" u="1"/>
        <s v="USATO1600057" u="1"/>
        <s v="USATO1800047" u="1"/>
        <s v="USYFZ1811401" u="1"/>
        <s v="USYFZ2031304" u="1"/>
        <s v="USYFZ2152503" u="1"/>
        <s v="USYQN1200010" u="1"/>
        <s v="USYFZ0902305" u="1"/>
        <s v="USYFZ1447406" u="1"/>
        <s v="USATO1100087" u="1"/>
        <s v="USYFZ1915410" u="1"/>
        <s v="USYFZ2274101" u="1"/>
        <s v="QZK6N2098830" u="1"/>
        <s v="USYFZ1677805" u="1"/>
        <s v="USATO1200087" u="1"/>
        <s v="USATO1400077" u="1"/>
        <s v="USATO1400888" u="1"/>
        <s v="USATO1600067" u="1"/>
        <s v="USQY51747085" u="1"/>
        <s v="USYFZ1811411" u="1"/>
        <s v="USYFZ2031314" u="1"/>
        <s v="USYFZ2282101" u="1"/>
        <s v="USATO1400780" u="1"/>
        <s v="USATO1400640" u="1"/>
        <s v="USYFZ1340608" u="1"/>
        <s v="USYFZ1566205" u="1"/>
        <s v="USYFZ1669004" u="1"/>
        <s v="USYFZ1779404" u="1"/>
        <s v="GBUM71208074" u="1"/>
        <s v="USATO1500077" u="1"/>
        <s v="USYFZ2030114" u="1"/>
        <s v="USYFZ1223310" u="1"/>
        <s v="USYFZ1545006" u="1"/>
        <s v="USYFZ1563406" u="1"/>
        <s v="USYFZ1677815" u="1"/>
        <s v="USATO1300510" u="1"/>
        <s v="USATO1600077" u="1"/>
        <s v="USATO1800067" u="1"/>
        <s v="USATO1400758" u="1"/>
        <s v="USYFZ2028403" u="1"/>
        <s v="USATO1600780" u="1"/>
        <s v="DETP62000150" u="1"/>
        <s v="USATO2000534" u="1"/>
        <s v="USYFZ1674205" u="1"/>
        <s v="USYFZ1809007" u="1"/>
        <s v="USYFZ1898203" u="1"/>
        <s v="USYFZ1917808" u="1"/>
        <s v="USATO1400510" u="1"/>
        <s v="USATO1500087" u="1"/>
        <s v="USATO1900067" u="1"/>
        <s v="USYFZ1106909" u="1"/>
        <s v="USYFZ1450910" u="1"/>
        <s v="USYFZ2157602" u="1"/>
        <s v="USYFZ2159201" u="1"/>
        <s v="USATO1600087" u="1"/>
        <s v="USATO1800077" u="1"/>
        <s v="USYFZ1813701" u="1"/>
        <s v="USYQN1200008" u="1"/>
        <s v="USATO1400660" u="1"/>
        <s v="USYFZ1674215" u="1"/>
        <s v="USYFZ1915408" u="1"/>
        <s v="USATO1500097" u="1"/>
        <s v="USATO1900077" u="1"/>
        <s v="USATO2000404" u="1"/>
        <s v="USYFZ1337707" u="1"/>
        <s v="USYFZ2038012" u="1"/>
        <s v="USYFZ2166001" u="1"/>
        <s v="USYFZ1108410" u="1"/>
        <s v="USYFZ1790205" u="1"/>
        <s v="USYFZ1811409" u="1"/>
        <s v="USATO1300530" u="1"/>
        <s v="USATO1800087" u="1"/>
        <s v="USYFZ0901806" u="1"/>
        <s v="USYFZ1457706" u="1"/>
        <s v="USYFZ1558906" u="1"/>
        <s v="USATO1400778" u="1"/>
        <s v="USYFZ1914911" u="1"/>
        <s v="USATO1400638" u="1"/>
        <s v="QZHN71928073" u="1"/>
        <s v="USATO2000554" u="1"/>
        <s v="USATO1400530" u="1"/>
        <s v="USATO1900087" u="1"/>
        <s v="USYFZ0801005" u="1"/>
        <s v="USYFZ0900606" u="1"/>
        <s v="USYFZ0902205" u="1"/>
        <s v="USYFZ1223308" u="1"/>
        <s v="USYFZ2166011" u="1"/>
        <s v="USYFZ2274001" u="1"/>
        <s v="TCABA1121020" u="1"/>
        <s v="USYFZ1210802" u="1"/>
        <s v="GBENL1601624" u="1"/>
        <s v="USATO1300508" u="1"/>
        <s v="USATO1800097" u="1"/>
        <s v="USATO1300400" u="1"/>
        <s v="DETP62000148" u="1"/>
        <s v="USYFZ1220401" u="1"/>
        <s v="USAJN1503502" u="1"/>
        <s v="USATO1400508" u="1"/>
        <s v="USATO1600670" u="1"/>
        <s v="USATO2000564" u="1"/>
        <s v="USATO1400540" u="1"/>
        <s v="USATO1900097" u="1"/>
        <s v="USATO2000424" u="1"/>
        <s v="USYFZ1450908" u="1"/>
        <s v="USYFZ1678104" u="1"/>
        <s v="USATO1400400" u="1"/>
        <s v="USYFZ1210001" u="1"/>
        <s v="USYFZ1561707" u="1"/>
        <s v="USYFZ1785705" u="1"/>
        <s v="USYFZ1897704" u="1"/>
        <s v="USATO1300410" u="1"/>
        <s v="USATO1400798" u="1"/>
        <s v="QZHNB1987870" u="1"/>
        <s v="USATO1400658" u="1"/>
        <s v="USYFZ2149502" u="1"/>
        <s v="USAJN1503512" u="1"/>
        <s v="USATO1400690" u="1"/>
        <s v="USATO1600680" u="1"/>
        <s v="USYFZ1107901" u="1"/>
        <s v="USATO1400550" u="1"/>
        <s v="USATO2000434" u="1"/>
        <s v="USYFZ1562106" u="1"/>
        <s v="USYFZ1108408" u="1"/>
        <s v="USYFZ2043904" u="1"/>
        <s v="USATO1300528" u="1"/>
        <s v="USATO1300560" u="1"/>
        <s v="USYFZ1806108" u="1"/>
        <s v="USYFZ1914909" u="1"/>
        <s v="USATO1300420" u="1"/>
        <s v="USATO1600798" u="1"/>
        <s v="USYFZ1813601" u="1"/>
        <s v="USYFZ2037513" u="1"/>
        <s v="USYFZ2042704" u="1"/>
        <s v="USYFZ2145503" u="1"/>
        <s v="USYFZ2268301" u="1"/>
        <s v="USATO1400528" u="1"/>
        <s v="USATO1600690" u="1"/>
        <s v="USATO1400560" u="1"/>
        <s v="USYFZ2166009" u="1"/>
        <s v="TCABA1121018" u="1"/>
        <s v="USATO2000304" u="1"/>
        <s v="USFYZ1912204" u="1"/>
        <s v="USYFZ0902906" u="1"/>
        <s v="USYFZ1337607" u="1"/>
        <s v="USYFZ1438807" u="1"/>
        <s v="USYFZ1449606" u="1"/>
        <s v="QZFZ62004437" u="1"/>
        <s v="USATO1300538" u="1"/>
        <s v="QME6H1300004" u="1"/>
        <s v="USYFZ0901706" u="1"/>
        <s v="USYFZ1338006" u="1"/>
        <s v="USYFZ1448406" u="1"/>
        <s v="USYFZ1811201" u="1"/>
        <s v="USYFZ2163102" u="1"/>
        <s v="USYFZ2275101" u="1"/>
        <s v="USATO1400570" u="1"/>
        <s v="USATO1600560" u="1"/>
        <s v="USATO2000454" u="1"/>
        <s v="TCABA1121028" u="1"/>
        <s v="USWB11701087" u="1"/>
        <s v="USYFZ0900506" u="1"/>
        <s v="USYFZ0902105" u="1"/>
        <s v="USYFZ1335207" u="1"/>
        <s v="USYFZ1669605" u="1"/>
        <s v="USUV71400372" u="1"/>
        <s v="USATO1300408" u="1"/>
        <s v="USYFZ1220409" u="1"/>
        <s v="USYFZ1556406" u="1"/>
        <s v="USATO1400688" u="1"/>
        <s v="USATO1600678" u="1"/>
        <s v="USYFZ1811211" u="1"/>
        <s v="USYFZ1912411" u="1"/>
        <s v="USYFZ2275111" u="1"/>
        <s v="USATO1400548" u="1"/>
        <s v="QME6H1600004" u="1"/>
        <s v="USATO1800420" u="1"/>
        <s v="USYFZ1210009" u="1"/>
        <s v="USYFZ1342007" u="1"/>
        <s v="USYFZ1454006" u="1"/>
        <s v="USYFZ1562807" u="1"/>
        <s v="USYFZ1674806" u="1"/>
        <s v="USYFZ1788404" u="1"/>
        <s v="QZAPG1769467" u="1"/>
        <s v="USATO1300558" u="1"/>
        <s v="USATO1300418" u="1"/>
        <s v="USYFZ1666005" u="1"/>
        <s v="USYFZ1785605" u="1"/>
        <s v="USATO1600688" u="1"/>
        <s v="USYFZ1107909" u="1"/>
        <s v="USATO1400558" u="1"/>
        <s v="USYFZ1815901" u="1"/>
        <s v="QME6H1400024" u="1"/>
        <s v="QME6H1800004" u="1"/>
        <s v="USATO1400590" u="1"/>
        <s v="USATO1600580" u="1"/>
        <s v="USYFZ1107801" u="1"/>
        <s v="USATO2000334" u="1"/>
        <s v="USYFZ1450007" u="1"/>
        <s v="QZAPG1769477" u="1"/>
        <s v="USATO1600300" u="1"/>
        <s v="USYFZ1814701" u="1"/>
        <s v="USYFZ1915901" u="1"/>
        <s v="USYFZ2269401" u="1"/>
        <s v="AUFC01100005" u="1"/>
        <s v="USATO1900430" u="1"/>
        <s v="USYFZ1783205" u="1"/>
        <s v="USYFZ2268309" u="1"/>
        <s v="QZARB1867520" u="1"/>
        <s v="USATO1400568" u="1"/>
        <s v="USATO1600558" u="1"/>
        <s v="USYFZ1923901" u="1"/>
        <s v="USYFZ2145403" u="1"/>
        <s v="QME6H1400034" u="1"/>
        <s v="QME6H1800014" u="1"/>
        <s v="USATO1800408" u="1"/>
        <s v="USYFZ1219810" u="1"/>
        <s v="USATO2000344" u="1"/>
        <s v="USATO1800300" u="1"/>
        <s v="USATO2000204" u="1"/>
        <s v="USYFZ0902806" u="1"/>
        <s v="USYFZ1922701" u="1"/>
        <s v="USYFZ2155002" u="1"/>
        <s v="USYFZ2265402" u="1"/>
        <s v="USYFZ2278611" u="1"/>
        <s v="AUFC01100015" u="1"/>
        <s v="USATO1900440" u="1"/>
        <s v="USYFZ1811209" u="1"/>
        <s v="USYFZ1912409" u="1"/>
        <s v="USATO1300330" u="1"/>
        <s v="USATO1900300" u="1"/>
        <s v="USYFZ0800406" u="1"/>
        <s v="USYFZ0901606" u="1"/>
        <s v="USYFZ0903205" u="1"/>
        <s v="USYFZ1446707" u="1"/>
        <s v="QZARB1867530" u="1"/>
        <s v="USYFZ2264202" u="1"/>
        <s v="USATO1800418" u="1"/>
        <s v="USATO2000214" u="1"/>
        <s v="USYFZ0902005" u="1"/>
        <s v="USATO1200200" u="1"/>
        <s v="USATO1900418" u="1"/>
        <s v="GBCVZ1900020" u="1"/>
        <s v="QZFZ71922272" u="1"/>
        <s v="USATO1900450" u="1"/>
        <s v="USATO1900310" u="1"/>
        <s v="USATO1600578" u="1"/>
        <s v="USYFZ2264212" u="1"/>
        <s v="USATO1800428" u="1"/>
        <s v="USYFZ1211001" u="1"/>
        <s v="USYFZ1220201" u="1"/>
        <s v="USYFZ1667105" u="1"/>
        <s v="USYFZ1788304" u="1"/>
        <s v="USATO1900428" u="1"/>
        <s v="QZFZ71922282" u="1"/>
        <s v="USATO1300490" u="1"/>
        <s v="QZARB1867518" u="1"/>
        <s v="USATO1300350" u="1"/>
        <s v="USATO1900320" u="1"/>
        <s v="USATO2100224" u="1"/>
        <s v="USATO1400598" u="1"/>
        <s v="USYFZ1107809" u="1"/>
        <s v="USYFZ1219808" u="1"/>
        <s v="USYFZ1211011" u="1"/>
        <s v="USYFZ1543810" u="1"/>
        <s v="USYFZ2037303" u="1"/>
        <s v="USYFZ1107701" u="1"/>
        <s v="USYFZ1670707" u="1"/>
        <s v="QZFZ61978026" u="1"/>
        <s v="USATO1200220" u="1"/>
        <s v="USATO1600200" u="1"/>
        <s v="GBCVZ2100084" u="1"/>
        <s v="USATO1900438" u="1"/>
        <s v="USYFZ2157302" u="1"/>
        <s v="QZFZ71922292" u="1"/>
        <s v="USATO1700308" u="1"/>
        <s v="USATO1900470" u="1"/>
        <s v="USYFZ1104902" u="1"/>
        <s v="QZARB1867528" u="1"/>
        <s v="USATO1300360" u="1"/>
        <s v="USYFZ2286609" u="1"/>
        <s v="USATO1700200" u="1"/>
        <s v="USYFZ0903906" u="1"/>
        <s v="USYFZ1338607" u="1"/>
        <s v="AUTZK2000010" u="1"/>
        <s v="USYFZ1914601" u="1"/>
        <s v="USYFZ1923801" u="1"/>
        <s v="USYFZ2327704" u="1"/>
        <s v="USATO2000384" u="1"/>
        <s v="USYFZ1224901" u="1"/>
        <s v="QZHN42014462" u="1"/>
        <s v="USATO1600350" u="1"/>
        <s v="USYFZ1791105" u="1"/>
        <s v="USATO1600210" u="1"/>
        <s v="USFYZ1912004" u="1"/>
        <s v="USYFZ0700306" u="1"/>
        <s v="USYFZ0902706" u="1"/>
        <s v="USYFZ1346607" u="1"/>
        <s v="AUTZK2100010" u="1"/>
        <s v="GBCVZ1900018" u="1"/>
        <s v="IEACJ1400001" u="1"/>
        <s v="USYFZ1812201" u="1"/>
        <s v="USATO1900308" u="1"/>
        <s v="USATO1900480" u="1"/>
        <s v="USYFZ1104912" u="1"/>
        <s v="QZAPG1716743" u="1"/>
        <s v="QZARB1867538" u="1"/>
        <s v="USATO1300370" u="1"/>
        <s v="USATO1700350" u="1"/>
        <s v="USATO1900340" u="1"/>
        <s v="USATO1100240" u="1"/>
        <s v="USATO1300230" u="1"/>
        <s v="USATO1700210" u="1"/>
        <s v="USATO1900200" u="1"/>
        <s v="USYFZ0901506" u="1"/>
        <s v="USYFZ0903105" u="1"/>
        <s v="AUTZK2000020" u="1"/>
        <s v="USCGH1228001" u="1"/>
        <s v="USATO2000394" u="1"/>
        <s v="QZHN42014472" u="1"/>
        <s v="USATO1800350" u="1"/>
        <s v="USATO2000254" u="1"/>
        <s v="IEACJ2000035" u="1"/>
        <s v="USATO1600220" u="1"/>
        <s v="USATO2000114" u="1"/>
        <s v="USYFZ0700316" u="1"/>
        <s v="USATO1300488" u="1"/>
        <s v="USATO1900458" u="1"/>
        <s v="USYFZ1921799" u="1"/>
        <s v="USATO1300348" u="1"/>
        <s v="USATO1900318" u="1"/>
        <s v="USYFZ1340901" u="1"/>
        <s v="USATO1300380" u="1"/>
        <s v="USATO1300240" u="1"/>
        <s v="USATO1700220" u="1"/>
        <s v="USATO1900210" u="1"/>
        <s v="USATO2100114" u="1"/>
        <s v="USYFZ1211009" u="1"/>
        <s v="USYFZ1343007" u="1"/>
        <s v="USYFZ1543808" u="1"/>
        <s v="USYFZ1899804" u="1"/>
        <s v="AUTZK2000030" u="1"/>
        <s v="DETP61800084" u="1"/>
        <s v="IEACJ1100031" u="1"/>
        <s v="QZB4J1847750" u="1"/>
        <s v="GBUM71308335" u="1"/>
        <s v="USYFZ1220101" u="1"/>
        <s v="USATO1200250" u="1"/>
        <s v="USYFZ1452207" u="1"/>
        <s v="USYFZ1553407" u="1"/>
        <s v="USYFZ1667005" u="1"/>
        <s v="USYFZ1674606" u="1"/>
        <s v="USYFZ1779004" u="1"/>
        <s v="USYFZ1786605" u="1"/>
        <s v="USATO1200110" u="1"/>
        <s v="USATO1400100" u="1"/>
        <s v="USATO1900468" u="1"/>
        <s v="USATO1300358" u="1"/>
        <s v="USATO1900328" u="1"/>
        <s v="USYFZ1452910" u="1"/>
        <s v="USYFZ2038403" u="1"/>
        <s v="USATO1300390" u="1"/>
        <s v="AUTZK2000008" u="1"/>
        <s v="USATO1100260" u="1"/>
        <s v="USATO1700230" u="1"/>
        <s v="USATO1900220" u="1"/>
        <s v="USATO2100124" u="1"/>
        <s v="USATO1300110" u="1"/>
        <s v="USATO1400498" u="1"/>
        <s v="USATO1500100" u="1"/>
        <s v="USATO1800338" u="1"/>
        <s v="USYFZ1220111" u="1"/>
        <s v="USYFZ2279601" u="1"/>
        <s v="USYFZ2288801" u="1"/>
        <s v="USATO1200228" u="1"/>
        <s v="USATO1400390" u="1"/>
        <s v="USATO1600208" u="1"/>
        <s v="USATO1800370" u="1"/>
        <s v="AUTZK1700114" u="1"/>
        <s v="AUTZK2100008" u="1"/>
        <s v="IEACJ1800151" u="1"/>
        <s v="USYFZ1667015" u="1"/>
        <s v="DETP61900094" u="1"/>
        <s v="GBMGR1200145" u="1"/>
        <s v="QZFYX2028171" u="1"/>
        <s v="USATO1000130" u="1"/>
        <s v="USATO1200120" u="1"/>
        <s v="USATO1400921" u="1"/>
        <s v="USATO1900478" u="1"/>
        <s v="USYFZ1339707" u="1"/>
        <s v="USATO1300368" u="1"/>
        <s v="USATO1700348" u="1"/>
        <s v="USATO1900338" u="1"/>
        <s v="USYFZ1450510" u="1"/>
        <s v="USYFZ2034404" u="1"/>
        <s v="USYFZ2269201" u="1"/>
        <s v="USATO1100238" u="1"/>
        <s v="USATO1300228" u="1"/>
        <s v="USATO1500218" u="1"/>
        <s v="USATO1700208" u="1"/>
        <s v="USATO1700380" u="1"/>
        <s v="AUTZK2000018" u="1"/>
        <s v="USATO1300260" u="1"/>
        <s v="USATO1700240" u="1"/>
        <s v="USATO1900230" u="1"/>
        <s v="USYFZ1671006" u="1"/>
        <s v="QZARB1867460" u="1"/>
        <s v="USATO1100130" u="1"/>
        <s v="USYFZ0600206" u="1"/>
        <s v="USYFZ0903806" u="1"/>
        <s v="USATO1800348" u="1"/>
        <s v="USYFZ1923701" u="1"/>
        <s v="USYFZ2031605" u="1"/>
        <s v="USYFZ2217204" u="1"/>
        <s v="USATO1600218" u="1"/>
        <s v="USATO2000284" u="1"/>
        <s v="AUTZK1700124" u="1"/>
        <s v="IEACJ1400009" u="1"/>
        <s v="USATO1000108" u="1"/>
        <s v="USATO1600250" u="1"/>
        <s v="USYFZ1791005" u="1"/>
        <s v="USATO1000140" u="1"/>
        <s v="USATO1600110" u="1"/>
        <s v="USATO1800100" u="1"/>
        <s v="USATO1900488" u="1"/>
        <s v="USYFZ0801406" u="1"/>
        <s v="USYFZ0902606" u="1"/>
        <s v="USYFZ1449306" u="1"/>
        <s v="USYFZ1456907" u="1"/>
        <s v="USATO1300378" u="1"/>
        <s v="USYFZ1812101" u="1"/>
        <s v="USYFZ1922501" u="1"/>
        <s v="USYFZ2153203" u="1"/>
        <s v="USYFZ2294401" u="1"/>
        <s v="USATO1300238" u="1"/>
        <s v="USATO1700218" u="1"/>
        <s v="USATO1900208" u="1"/>
        <s v="AUTZK2000028" u="1"/>
        <s v="QZB4J1847748" u="1"/>
        <s v="USATO1700250" u="1"/>
        <s v="USATO1900240" u="1"/>
        <s v="QZARB1867470" u="1"/>
        <s v="USATO1100140" u="1"/>
        <s v="USATO1300130" u="1"/>
        <s v="USATO1500120" u="1"/>
        <s v="USATO1900100" u="1"/>
        <s v="USYFZ1921301" u="1"/>
        <s v="USYFZ2031615" u="1"/>
        <s v="USATO1200248" u="1"/>
        <s v="USATO2000294" u="1"/>
        <s v="USYFZ1110402" u="1"/>
        <s v="USYFZ1222401" u="1"/>
        <s v="USYFZ1336810" u="1"/>
        <s v="CA7T31200010" u="1"/>
        <s v="USATO1800250" u="1"/>
        <s v="AUFC00900029" u="1"/>
        <s v="USATO1200140" u="1"/>
        <s v="USATO1400130" u="1"/>
        <s v="USATO1600120" u="1"/>
        <s v="USYFZ1340909" u="1"/>
        <s v="USYFZ1452908" u="1"/>
        <s v="USYFZ1788905" u="1"/>
        <s v="USATO1200000" u="1"/>
        <s v="USATO1300388" u="1"/>
        <s v="USYFZ1924110" u="1"/>
        <s v="IEACJ1900139" u="1"/>
        <s v="USATO1100258" u="1"/>
        <s v="USATO1300248" u="1"/>
        <s v="USATO1700228" u="1"/>
        <s v="USATO1900390" u="1"/>
        <s v="USYFZ1120001" u="1"/>
        <s v="USYFZ1225210" u="1"/>
        <s v="AUTZK2000038" u="1"/>
        <s v="IEACJ1100039" u="1"/>
        <s v="QZAPG1769860" u="1"/>
        <s v="USATO1300108" u="1"/>
        <s v="USATO1700260" u="1"/>
        <s v="USATO2100154" u="1"/>
        <s v="USXC70900103" u="1"/>
        <s v="IEACJ1100071" u="1"/>
        <s v="USATO1100150" u="1"/>
        <s v="USATO1500130" u="1"/>
        <s v="USYFZ1220109" u="1"/>
        <s v="USYFZ1675706" u="1"/>
        <s v="USYFZ1789304" u="1"/>
        <s v="USATO1300000" u="1"/>
        <s v="USATO1400388" u="1"/>
        <s v="USATO1800368" u="1"/>
        <s v="USATO1200258" u="1"/>
        <s v="USYFZ1222411" u="1"/>
        <s v="GBCVZ1002280" u="1"/>
        <s v="USATO1000128" u="1"/>
        <s v="USATO1200118" u="1"/>
        <s v="USATO1800260" u="1"/>
        <s v="USATO2000164" u="1"/>
        <s v="USYFZ1109901" u="1"/>
        <s v="USATO1000160" u="1"/>
        <s v="USATO1200150" u="1"/>
        <s v="USATO1600130" u="1"/>
        <s v="USATO1800120" u="1"/>
        <s v="USYFZ1450508" u="1"/>
        <s v="USYFZ1786505" u="1"/>
        <s v="USYFZ1896905" u="1"/>
        <s v="USATO1200010" u="1"/>
        <s v="USATO1300398" u="1"/>
        <s v="USATO1400000" u="1"/>
        <s v="USATO1600801" u="1"/>
        <s v="USATO1700378" u="1"/>
        <s v="USATO1100268" u="1"/>
        <s v="USATO1900228" u="1"/>
        <s v="USYFZ2036704" u="1"/>
        <s v="QZAPG1769870" u="1"/>
        <s v="QZARB1867458" u="1"/>
        <s v="USATO1100128" u="1"/>
        <s v="USATO1300290" u="1"/>
        <s v="USATO1700270" u="1"/>
        <s v="AUTZK2000080" u="1"/>
        <s v="USATO1100160" u="1"/>
        <s v="USATO1500140" u="1"/>
        <s v="USATO1300010" u="1"/>
        <s v="USATO1400398" u="1"/>
        <s v="USATO1800378" u="1"/>
        <s v="USYFZ2035504" u="1"/>
        <s v="USYFZ2037103" u="1"/>
        <s v="USYFZ2165903" u="1"/>
        <s v="USATO1600108" u="1"/>
        <s v="USATO1600280" u="1"/>
        <s v="USYFZ1109911" u="1"/>
        <s v="AUTZK1700014" u="1"/>
        <s v="USYFZ1670507" u="1"/>
        <s v="USYFZ1672106" u="1"/>
        <s v="USATO1000030" u="1"/>
        <s v="USATO1200020" u="1"/>
        <s v="USATO1400010" u="1"/>
        <s v="USATO1700388" u="1"/>
        <s v="USATO1700248" u="1"/>
        <s v="USATO1900238" u="1"/>
        <s v="USYFZ2036714" u="1"/>
        <s v="USYFZ2157102" u="1"/>
        <s v="USYFZ2278301" u="1"/>
        <s v="QZARB1867468" u="1"/>
        <s v="USATO1100138" u="1"/>
        <s v="USATO1300128" u="1"/>
        <s v="USATO1500118" u="1"/>
        <s v="USATO1700280" u="1"/>
        <s v="USYFZ1104702" u="1"/>
        <s v="AUTZK1800014" u="1"/>
        <s v="USATO1100170" u="1"/>
        <s v="USATO1100030" u="1"/>
        <s v="USATO1300020" u="1"/>
        <s v="USATO1500010" u="1"/>
        <s v="USYFZ0600106" u="1"/>
        <s v="USYFZ0800907" u="1"/>
        <s v="USYFZ0903706" u="1"/>
        <s v="USYFZ1336808" u="1"/>
        <s v="CA7T31200008" u="1"/>
        <s v="USYFZ1923601" u="1"/>
        <s v="USYFZ2040705" u="1"/>
        <s v="USATO1600118" u="1"/>
        <s v="USATO1600290" u="1"/>
        <s v="USATO1800280" u="1"/>
        <s v="USYFZ1224701" u="1"/>
        <s v="AUTZK1700024" u="1"/>
        <s v="AUTZK1900014" u="1"/>
        <s v="IEACJ1600071" u="1"/>
        <s v="USATO1800140" u="1"/>
        <s v="USYFZ1924108" u="1"/>
        <s v="USATO1000040" u="1"/>
        <s v="USATO1600010" u="1"/>
        <s v="USATO1700398" u="1"/>
        <s v="USATO1800000" u="1"/>
        <s v="USYFZ0801306" u="1"/>
        <s v="USYFZ0902506" u="1"/>
        <s v="USYFZ1225208" u="1"/>
        <s v="USYFZ1922401" u="1"/>
        <s v="IEACJ1100069" u="1"/>
        <s v="USATO1100148" u="1"/>
        <s v="USATO1300138" u="1"/>
        <s v="USATO1500128" u="1"/>
        <s v="USATO1700290" u="1"/>
        <s v="USATO1900108" u="1"/>
        <s v="USYFZ1104712" u="1"/>
        <s v="AUTZK1800024" u="1"/>
        <s v="USATO1100008" u="1"/>
        <s v="USATO1500160" u="1"/>
        <s v="USATO1700010" u="1"/>
        <s v="USYFZ1222409" u="1"/>
        <s v="USYFZ1448006" u="1"/>
        <s v="USATO1800258" u="1"/>
        <s v="USYFZ1916010" u="1"/>
        <s v="USATO1200148" u="1"/>
        <s v="USATO1600128" u="1"/>
        <s v="USATO1800118" u="1"/>
        <s v="USATO1800290" u="1"/>
        <s v="AUTZK1900024" u="1"/>
        <s v="IEACJ1600081" u="1"/>
        <s v="USATO1200008" u="1"/>
        <s v="USATO1200180" u="1"/>
        <s v="USATO1600160" u="1"/>
        <s v="USATO2000054" u="1"/>
        <s v="GBPVV1802641" u="1"/>
        <s v="USATO1400030" u="1"/>
        <s v="USATO1400841" u="1"/>
        <s v="USATO1800010" u="1"/>
        <s v="USYFZ1120009" u="1"/>
        <s v="USYFZ1564807" u="1"/>
        <s v="USYFZ1779605" u="1"/>
        <s v="QZAPG1769868" u="1"/>
        <s v="USATO1300288" u="1"/>
        <s v="USATO1700268" u="1"/>
        <s v="AUTZK2000078" u="1"/>
        <s v="USATO1500138" u="1"/>
        <s v="USATO1900118" u="1"/>
        <s v="USYFZ1221101" u="1"/>
        <s v="AUTZK1800034" u="1"/>
        <s v="QZFZ32061886" u="1"/>
        <s v="USATO1100190" u="1"/>
        <s v="USATO1300008" u="1"/>
        <s v="USATO1300180" u="1"/>
        <s v="USATO1900150" u="1"/>
        <s v="UKGUH1700501" u="1"/>
        <s v="USATO1300040" u="1"/>
        <s v="USATO1700020" u="1"/>
        <s v="USATO1900010" u="1"/>
        <s v="USYFZ1675606" u="1"/>
        <s v="USYFZ1787605" u="1"/>
        <s v="USATO1600278" u="1"/>
        <s v="USFYZ1908504" u="1"/>
        <s v="USYFZ1109909" u="1"/>
        <s v="USATO1200158" u="1"/>
        <s v="USATO1600138" u="1"/>
        <s v="USYFZ1808701" u="1"/>
        <s v="AUTZK1900034" u="1"/>
        <s v="USATO1200018" u="1"/>
        <s v="USATO1400008" u="1"/>
        <s v="USATO1400851" u="1"/>
        <s v="USATO1600030" u="1"/>
        <s v="USYFZ1452007" u="1"/>
        <s v="QZAPG1769878" u="1"/>
        <s v="USATO1400711" u="1"/>
        <s v="USATO1600701" u="1"/>
        <s v="USATO1700278" u="1"/>
        <s v="USKF41940205" u="1"/>
        <s v="USATO1100168" u="1"/>
        <s v="USYFZ1221111" u="1"/>
        <s v="USYFZ2148603" u="1"/>
        <s v="USATO1100028" u="1"/>
        <s v="USATO1300018" u="1"/>
        <s v="USATO1500008" u="1"/>
        <s v="USATO1900160" u="1"/>
        <s v="USATO2100064" u="1"/>
        <s v="USATO1100060" u="1"/>
        <s v="USATO1500040" u="1"/>
        <s v="USATO1900020" u="1"/>
        <s v="CASA11200285" u="1"/>
        <s v="IEACJ1600069" u="1"/>
        <s v="USATO1800138" u="1"/>
        <s v="USYFZ1815501" u="1"/>
        <s v="USYFZ1925901" u="1"/>
        <s v="USYFZ2156603" u="1"/>
        <s v="USYFZ2158202" u="1"/>
        <s v="AUTZK1900044" u="1"/>
        <s v="USATO1000038" u="1"/>
        <s v="USATO1200028" u="1"/>
        <s v="USATO1600008" u="1"/>
        <s v="USATO1600180" u="1"/>
        <s v="USATO2000074" u="1"/>
        <s v="USYFZ1105802" u="1"/>
        <s v="QZHN71991853" u="1"/>
        <s v="USATO1400861" u="1"/>
        <s v="USATO1600040" u="1"/>
        <s v="USYFZ1784005" u="1"/>
        <s v="USYFZ1896004" u="1"/>
        <s v="USATO1700288" u="1"/>
        <s v="USYFZ1339507" u="1"/>
        <s v="USATO1300168" u="1"/>
        <s v="USATO1500158" u="1"/>
        <s v="USYFZ2157002" u="1"/>
        <s v="USATO1700008" u="1"/>
        <s v="USATO1900170" u="1"/>
        <s v="USATO1100070" u="1"/>
        <s v="USATO1900030" u="1"/>
        <s v="USYFZ1916008" u="1"/>
        <s v="USATO1600298" u="1"/>
        <s v="USATO1800288" u="1"/>
        <s v="USYFZ0800807" u="1"/>
        <s v="USYFZ0903606" u="1"/>
        <s v="CASA11200295" u="1"/>
        <s v="IEACJ1600079" u="1"/>
        <s v="IEACJ1800069" u="1"/>
        <s v="USATO1600158" u="1"/>
        <s v="USYFZ1811502" u="1"/>
        <s v="USYFZ1815511" u="1"/>
        <s v="USYFZ1918310" u="1"/>
        <s v="USYFZ2040605" u="1"/>
        <s v="AUTZK1700064" u="1"/>
        <s v="AUTZK1900054" u="1"/>
        <s v="GBBRP1342501" u="1"/>
        <s v="GBPVV1802639" u="1"/>
        <s v="USATO1400028" u="1"/>
        <s v="USATO1600190" u="1"/>
        <s v="USATO1800008" u="1"/>
        <s v="USYFZ1105001" u="1"/>
        <s v="USYFZ1105812" u="1"/>
        <s v="QZ8LD1752143" u="1"/>
        <s v="QZHN71991863" u="1"/>
        <s v="USATO1800040" u="1"/>
        <s v="USATO1900288" u="1"/>
        <s v="USYFZ0801206" u="1"/>
        <s v="USYFZ0902406" u="1"/>
        <s v="USYFZ0904005" u="1"/>
        <s v="USATO1100188" u="1"/>
        <s v="USATO1300178" u="1"/>
        <s v="USATO1500168" u="1"/>
        <s v="USYFZ1922301" u="1"/>
        <s v="USYFZ2151404" u="1"/>
        <s v="USYFZ2263403" u="1"/>
        <s v="USYFZ2285001" u="1"/>
        <s v="USYFZ2294201" u="1"/>
        <s v="USATO1300038" u="1"/>
        <s v="USATO1700018" u="1"/>
        <s v="USATO1900008" u="1"/>
        <s v="USATO1100080" u="1"/>
        <s v="USATO1800298" u="1"/>
        <s v="USYFZ1343508" u="1"/>
        <s v="USATO1600028" u="1"/>
        <s v="USYFZ1105011" u="1"/>
        <s v="USYFZ1105822" u="1"/>
        <s v="USATO1200080" u="1"/>
        <s v="USATO1400070" u="1"/>
        <s v="USATO1400709" u="1"/>
        <s v="USATO1600060" u="1"/>
        <s v="USATO1800050" u="1"/>
        <s v="USATO1600731" u="1"/>
        <s v="USYFZ1221109" u="1"/>
        <s v="USATO1400601" u="1"/>
        <s v="USATO1900158" u="1"/>
        <s v="USYFZ2151414" u="1"/>
        <s v="USATO1500038" u="1"/>
        <s v="USATO1700028" u="1"/>
        <s v="USATO1900018" u="1"/>
        <s v="USYFZ1340601" u="1"/>
        <s v="USATO1500070" u="1"/>
        <s v="USATO1900050" u="1"/>
        <s v="USYFZ1453107" u="1"/>
        <s v="USYFZ1673907" u="1"/>
        <s v="USYFZ1675506" u="1"/>
        <s v="USYFZ1677105" u="1"/>
        <s v="USATO1200198" u="1"/>
        <s v="AUTZK1700084" u="1"/>
        <s v="USATO1400048" u="1"/>
        <s v="USATO1400859" u="1"/>
        <s v="USATO1600038" u="1"/>
        <s v="USYFZ1909801" u="1"/>
        <s v="USA561218201" u="1"/>
        <s v="USATO1600709" u="1"/>
        <s v="USATO1800060" u="1"/>
        <s v="IEBWM1100004" u="1"/>
        <s v="USATO1400751" u="1"/>
        <s v="USYFZ1560708" u="1"/>
        <s v="USATO1300198" u="1"/>
        <s v="USATO1900168" u="1"/>
        <s v="USATO1100068" u="1"/>
        <s v="USATO1500048" u="1"/>
        <s v="USATO1900028" u="1"/>
        <s v="USYFZ1340611" u="1"/>
        <s v="USYFZ1917801" u="1"/>
        <s v="USATO1500080" u="1"/>
        <s v="USATO1900060" u="1"/>
        <s v="USYFZ1106902" u="1"/>
        <s v="USYFZ1561107" u="1"/>
        <s v="USYFZ1815509" u="1"/>
        <s v="USYFZ1895505" u="1"/>
        <s v="USYFZ1897104" u="1"/>
        <s v="USYFZ1918308" u="1"/>
        <s v="USATO1600188" u="1"/>
        <s v="USATO1400058" u="1"/>
        <s v="USATO1600080" u="1"/>
        <s v="USATO1800070" u="1"/>
        <s v="USATO1400761" u="1"/>
        <s v="USYFZ1670307" u="1"/>
        <s v="USYFZ1793105" u="1"/>
        <s v="USYQN1200001" u="1"/>
        <s v="USATO2000505" u="1"/>
        <s v="USATO1100078" u="1"/>
        <s v="USYFZ1915401" u="1"/>
        <s v="USATO1500090" u="1"/>
        <s v="USATO1900070" u="1"/>
        <s v="USYFZ1790306" u="1"/>
        <s v="GBBRP1342509" u="1"/>
        <s v="QZHN42057530" u="1"/>
        <s v="USATO1600198" u="1"/>
        <s v="USYFZ0800707" u="1"/>
        <s v="USYFZ0901907" u="1"/>
        <s v="USYFZ1105009" u="1"/>
        <s v="USATO1200078" u="1"/>
        <s v="USATO1400068" u="1"/>
        <s v="USATO1400879" u="1"/>
        <s v="USATO1600058" u="1"/>
        <s v="USATO1800048" u="1"/>
        <s v="USYFZ1811402" u="1"/>
        <s v="USYFZ1813001" u="1"/>
        <s v="USYFZ2031305" u="1"/>
        <s v="USYFZ2152504" u="1"/>
        <s v="DETP62000131" u="1"/>
        <s v="USATO1900188" u="1"/>
        <s v="USYFZ0902306" u="1"/>
        <s v="USYFZ1447407" u="1"/>
        <s v="USATO1900048" u="1"/>
        <s v="USYFZ1915411" u="1"/>
        <s v="USYFZ2030105" u="1"/>
        <s v="USATO1900080" u="1"/>
        <s v="USYFZ1223301" u="1"/>
        <s v="USYFZ1677806" u="1"/>
        <s v="USATO1600068" u="1"/>
        <s v="USATO1800058" u="1"/>
        <s v="USYFZ1811412" u="1"/>
        <s v="USYFZ2031315" u="1"/>
        <s v="USATO1400749" u="1"/>
        <s v="USATO1800090" u="1"/>
        <s v="USATO1400781" u="1"/>
        <s v="DETP62000141" u="1"/>
        <s v="USATO1400641" u="1"/>
        <s v="USYFZ1340609" u="1"/>
        <s v="USYFZ1566206" u="1"/>
        <s v="USYFZ1669005" u="1"/>
        <s v="USYFZ1779405" u="1"/>
        <s v="USATO1500078" u="1"/>
        <s v="USATO1900090" u="1"/>
        <s v="USYFZ1450901" u="1"/>
        <s v="USYFZ1545007" u="1"/>
        <s v="USYFZ1563407" u="1"/>
        <s v="USYFZ1677816" u="1"/>
        <s v="USATO1300511" u="1"/>
        <s v="USATO1600078" u="1"/>
        <s v="USATO1800068" u="1"/>
        <s v="USATO1400759" u="1"/>
        <s v="USATO1600781" u="1"/>
        <s v="DETP62000151" u="1"/>
        <s v="USATO1400651" u="1"/>
        <s v="USYFZ1674206" u="1"/>
        <s v="USYFZ1809008" u="1"/>
        <s v="USYFZ1898204" u="1"/>
        <s v="USYFZ1917809" u="1"/>
        <s v="QME6H2000001" u="1"/>
        <s v="USATO1400511" u="1"/>
        <s v="USATO1500088" u="1"/>
        <s v="USATO1900068" u="1"/>
        <s v="USYFZ1450911" u="1"/>
        <s v="USYFZ1108401" u="1"/>
        <s v="USATO1800078" u="1"/>
        <s v="USYFZ1806101" u="1"/>
        <s v="USYFZ1914902" u="1"/>
        <s v="USYFZ2279201" u="1"/>
        <s v="USATO1400661" u="1"/>
        <s v="USATO2000545" u="1"/>
        <s v="USYFZ1674216" u="1"/>
        <s v="USYFZ1915409" u="1"/>
        <s v="USATO1400521" u="1"/>
        <s v="USATO1500098" u="1"/>
        <s v="USATO1900078" u="1"/>
        <s v="USATO2000405" u="1"/>
        <s v="USYFZ1337708" u="1"/>
        <s v="USYFZ2038013" u="1"/>
        <s v="USYFZ2166002" u="1"/>
        <s v="USYFZ1108411" u="1"/>
        <s v="USYFZ1790206" u="1"/>
        <s v="USATO1800088" u="1"/>
        <s v="USATO1900501" u="1"/>
        <s v="USYFZ0901807" u="1"/>
        <s v="USYFZ1457707" u="1"/>
        <s v="USYFZ1558907" u="1"/>
        <s v="USATO1400779" u="1"/>
        <s v="USYFZ1914912" u="1"/>
        <s v="GBENL1802144" u="1"/>
        <s v="USATO1400639" u="1"/>
        <s v="USATO2000555" u="1"/>
        <s v="USATO1400531" u="1"/>
        <s v="USATO1900088" u="1"/>
        <s v="USYFZ0801006" u="1"/>
        <s v="USYFZ0900607" u="1"/>
        <s v="USYFZ0902206" u="1"/>
        <s v="USYFZ1223309" u="1"/>
        <s v="USATO0900084" u="1"/>
        <s v="USYFZ2294001" u="1"/>
        <s v="TCABA1121021" u="1"/>
        <s v="USD010800009" u="1"/>
        <s v="USYFZ1210803" u="1"/>
        <s v="USYFZ1337610" u="1"/>
        <s v="USYFZ1438810" u="1"/>
        <s v="GBENL1601625" u="1"/>
        <s v="USATO1300509" u="1"/>
        <s v="USATO1800098" u="1"/>
        <s v="USATO1300401" u="1"/>
        <s v="USATO1600779" u="1"/>
        <s v="DETP62000149" u="1"/>
        <s v="USYFZ1220402" u="1"/>
        <s v="USAJN1503503" u="1"/>
        <s v="USATO1400509" u="1"/>
        <s v="USATO1600671" u="1"/>
        <s v="USATO2000425" u="1"/>
        <s v="USYFZ1450909" u="1"/>
        <s v="USYFZ1678105" u="1"/>
        <s v="USYFZ1210002" u="1"/>
        <s v="USYFZ1335210" u="1"/>
        <s v="USYFZ1450801" u="1"/>
        <s v="QZAPG1769460" u="1"/>
        <s v="USYFZ1785706" u="1"/>
        <s v="USYFZ1897705" u="1"/>
        <s v="USATO1300411" u="1"/>
        <s v="USATO1400659" u="1"/>
        <s v="USYFZ2149503" u="1"/>
        <s v="USATO1400691" u="1"/>
        <s v="USATO1600681" u="1"/>
        <s v="USYFZ1107902" u="1"/>
        <s v="USATO1400551" u="1"/>
        <s v="USATO2000435" u="1"/>
        <s v="USYFZ1562107" u="1"/>
        <s v="USYFZ1108409" u="1"/>
        <s v="USYFZ1342010" u="1"/>
        <s v="USYFZ1562810" u="1"/>
        <s v="USYFZ2043905" u="1"/>
        <s v="QZAPG1769470" u="1"/>
        <s v="USYFZ1117501" u="1"/>
        <s v="USATO1300561" u="1"/>
        <s v="USYFZ1806109" u="1"/>
        <s v="USATO1300421" u="1"/>
        <s v="USATO1600799" u="1"/>
        <s v="USYFZ2037514" u="1"/>
        <s v="USYFZ2042705" u="1"/>
        <s v="USYFZ2145504" u="1"/>
        <s v="USYFZ2268302" u="1"/>
        <s v="USYFZ2279101" u="1"/>
        <s v="USATO1400529" u="1"/>
        <s v="USATO1600691" u="1"/>
        <s v="USATO1400561" u="1"/>
        <s v="TCABA1121019" u="1"/>
        <s v="USFYZ1912205" u="1"/>
        <s v="USYFZ0902907" u="1"/>
        <s v="USYFZ1337608" u="1"/>
        <s v="USYFZ1438808" u="1"/>
        <s v="USYFZ1449607" u="1"/>
        <s v="USYFZ2038864" u="1"/>
        <s v="USYFZ1450010" u="1"/>
        <s v="USYFZ1207101" u="1"/>
        <s v="USYFZ1225501" u="1"/>
        <s v="QME6H1300005" u="1"/>
        <s v="QZHN71956774" u="1"/>
        <s v="USYFZ0901707" u="1"/>
        <s v="USYFZ0903306" u="1"/>
        <s v="USYFZ1338007" u="1"/>
        <s v="USYFZ1448407" u="1"/>
        <s v="USEP41523023" u="1"/>
        <s v="USYFZ1811202" u="1"/>
        <s v="USYFZ2275102" u="1"/>
        <s v="QMXHK1100010" u="1"/>
        <s v="USYFZ1224301" u="1"/>
        <s v="USATO1600561" u="1"/>
        <s v="USATO2000315" u="1"/>
        <s v="USYFZ0900507" u="1"/>
        <s v="USYFZ0902106" u="1"/>
        <s v="USYFZ1335208" u="1"/>
        <s v="USYFZ1669606" u="1"/>
        <s v="USATO1300409" u="1"/>
        <s v="USATO1900411" u="1"/>
        <s v="USYFZ1556407" u="1"/>
        <s v="USATO1600679" u="1"/>
        <s v="USYFZ2275112" u="1"/>
        <s v="USAT21304724" u="1"/>
        <s v="USATO1400549" u="1"/>
        <s v="USYFZ1446710" u="1"/>
        <s v="QME6H1600005" u="1"/>
        <s v="USATO1800421" u="1"/>
        <s v="USYFZ1342008" u="1"/>
        <s v="USYFZ1454007" u="1"/>
        <s v="USYFZ1562808" u="1"/>
        <s v="USYFZ1674807" u="1"/>
        <s v="USYFZ1788405" u="1"/>
        <s v="QZAPG1769468" u="1"/>
        <s v="GBUM71406937" u="1"/>
        <s v="USATO1300559" u="1"/>
        <s v="USATO1300419" u="1"/>
        <s v="USYFZ1666006" u="1"/>
        <s v="USYFZ1785606" u="1"/>
        <s v="USATO1600689" u="1"/>
        <s v="USATO1400559" u="1"/>
        <s v="USYFZ1927901" u="1"/>
        <s v="QME6H1400025" u="1"/>
        <s v="QME6H1800005" u="1"/>
        <s v="USATO1400591" u="1"/>
        <s v="USATO1600581" u="1"/>
        <s v="USYFZ1107802" u="1"/>
        <s v="USYFZ1219801" u="1"/>
        <s v="USATO1800431" u="1"/>
        <s v="USATO2000335" u="1"/>
        <s v="USYFZ1450008" u="1"/>
        <s v="QZAPG1769478" u="1"/>
        <s v="USATO1600301" u="1"/>
        <s v="USYFZ1807101" u="1"/>
        <s v="DETP62100091" u="1"/>
        <s v="USATO1900431" u="1"/>
        <s v="USYFZ1783206" u="1"/>
        <s v="QMXHK1100008" u="1"/>
        <s v="USATO1600699" u="1"/>
        <s v="QZARB1867521" u="1"/>
        <s v="USATO1400569" u="1"/>
        <s v="USATO1600559" u="1"/>
        <s v="USYFZ2145404" u="1"/>
        <s v="QME6H1400035" u="1"/>
        <s v="USATO1800409" u="1"/>
        <s v="USATO1800301" u="1"/>
        <s v="USATO2000205" u="1"/>
        <s v="USYFZ0902807" u="1"/>
        <s v="USYFZ1670710" u="1"/>
        <s v="USYFZ1812302" u="1"/>
        <s v="USYFZ2155003" u="1"/>
        <s v="USYFZ2265403" u="1"/>
        <s v="USYFZ2278612" u="1"/>
        <s v="USATO1900409" u="1"/>
        <s v="USYFZ1335801" u="1"/>
        <s v="USATO1900441" u="1"/>
        <s v="USATO1300331" u="1"/>
        <s v="USATO1700311" u="1"/>
        <s v="USATO1900301" u="1"/>
        <s v="USYFZ0800407" u="1"/>
        <s v="USYFZ0901607" u="1"/>
        <s v="USYFZ0903206" u="1"/>
        <s v="USYFZ1446708" u="1"/>
        <s v="QZARB1867531" u="1"/>
        <s v="USYFZ2264203" u="1"/>
        <s v="USATO1800419" u="1"/>
        <s v="USYFZ1338610" u="1"/>
        <s v="USATO2000215" u="1"/>
        <s v="USYFZ0902006" u="1"/>
        <s v="USATO1200201" u="1"/>
        <s v="USYFZ2287011" u="1"/>
        <s v="USATO1900419" u="1"/>
        <s v="USYFZ1346610" u="1"/>
        <s v="GBCVZ1900021" u="1"/>
        <s v="QZFZ71922273" u="1"/>
        <s v="USATO1300481" u="1"/>
        <s v="USATO1900451" u="1"/>
        <s v="USATO1300341" u="1"/>
        <s v="USATO1900311" u="1"/>
        <s v="USATO1300201" u="1"/>
        <s v="USATO1600579" u="1"/>
        <s v="USFYZ1795601" u="1"/>
        <s v="USYFZ2264213" u="1"/>
        <s v="USATO1800429" u="1"/>
        <s v="USYFZ1211002" u="1"/>
        <s v="USYFZ1543801" u="1"/>
        <s v="USATO2000365" u="1"/>
        <s v="GBKPL1672869" u="1"/>
        <s v="USATO1800321" u="1"/>
        <s v="USYFZ1667106" u="1"/>
        <s v="USATO1900429" u="1"/>
        <s v="QZFZ71922283" u="1"/>
        <s v="USATO1300491" u="1"/>
        <s v="QZARB1867519" u="1"/>
        <s v="USATO1300351" u="1"/>
        <s v="USATO1700331" u="1"/>
        <s v="USATO1900321" u="1"/>
        <s v="USATO1400599" u="1"/>
        <s v="USYFZ1219809" u="1"/>
        <s v="AUTZK2000001" u="1"/>
        <s v="USYFZ1211012" u="1"/>
        <s v="USYFZ1343010" u="1"/>
        <s v="USYFZ1543811" u="1"/>
        <s v="USYFZ2037304" u="1"/>
        <s v="USYFZ1670708" u="1"/>
        <s v="USYFZ1672307" u="1"/>
        <s v="USATO1600201" u="1"/>
        <s v="AUTZK2100001" u="1"/>
        <s v="USATO1900439" u="1"/>
        <s v="USYFZ1452210" u="1"/>
        <s v="USYFZ1553410" u="1"/>
        <s v="USYFZ1807001" u="1"/>
        <s v="USYFZ2157303" u="1"/>
        <s v="QZFZ71922293" u="1"/>
        <s v="USATO1700309" u="1"/>
        <s v="USATO1900471" u="1"/>
        <s v="USYFZ1104903" u="1"/>
        <s v="QZARB1867529" u="1"/>
        <s v="USATO1300361" u="1"/>
        <s v="USATO1900331" u="1"/>
        <s v="USATO1700201" u="1"/>
        <s v="USYFZ1338608" u="1"/>
        <s v="AUTZK2000011" u="1"/>
        <s v="USATO1800309" u="1"/>
        <s v="USATO2000385" u="1"/>
        <s v="USYFZ1224902" u="1"/>
        <s v="USYFZ1336901" u="1"/>
        <s v="QZHN42014463" u="1"/>
        <s v="USYFZ1791106" u="1"/>
        <s v="USATO1600211" u="1"/>
        <s v="USFYZ1912005" u="1"/>
        <s v="USYFZ0700307" u="1"/>
        <s v="USYFZ0902707" u="1"/>
        <s v="USYFZ1346608" u="1"/>
        <s v="AUTZK2100011" u="1"/>
        <s v="GBCVZ1900019" u="1"/>
        <s v="IEACJ1400002" u="1"/>
        <s v="USATO1900309" u="1"/>
        <s v="USATO1900481" u="1"/>
        <s v="USYFZ1104913" u="1"/>
        <s v="USYFZ1335701" u="1"/>
        <s v="USYFZ1339710" u="1"/>
        <s v="QZAPG1716744" u="1"/>
        <s v="USATO1300371" u="1"/>
        <s v="USATO1700351" u="1"/>
        <s v="USATO1900341" u="1"/>
        <s v="USATO1100241" u="1"/>
        <s v="USATO1300231" u="1"/>
        <s v="USYFZ0901507" u="1"/>
        <s v="USYFZ0903106" u="1"/>
        <s v="AUTZK2000021" u="1"/>
        <s v="USCGH1228002" u="1"/>
        <s v="USATO2000395" u="1"/>
        <s v="QZHN42014473" u="1"/>
        <s v="USATO1800351" u="1"/>
        <s v="USATO2000255" u="1"/>
        <s v="IEACJ2000036" u="1"/>
        <s v="USATO1300489" u="1"/>
        <s v="USATO1900459" u="1"/>
        <s v="USATO1300349" u="1"/>
        <s v="USATO1900319" u="1"/>
        <s v="USYFZ1340902" u="1"/>
        <s v="USYFZ1452901" u="1"/>
        <s v="USYFZ1456910" u="1"/>
        <s v="USATO1300241" u="1"/>
        <s v="USATO1500231" u="1"/>
        <s v="USATO1700221" u="1"/>
        <s v="USATO1900211" u="1"/>
        <s v="USATO2100115" u="1"/>
        <s v="USYFZ1343008" u="1"/>
        <s v="USYFZ1543809" u="1"/>
        <s v="USYFZ1899805" u="1"/>
        <s v="AUTZK2000031" u="1"/>
        <s v="DETP61800085" u="1"/>
        <s v="IEACJ1100032" u="1"/>
        <s v="QZB4J1847751" u="1"/>
        <s v="GBUM71308336" u="1"/>
        <s v="USYFZ1220102" u="1"/>
        <s v="USATO1200219" u="1"/>
        <s v="USATO2000265" u="1"/>
        <s v="USATO1200251" u="1"/>
        <s v="USYFZ1452208" u="1"/>
        <s v="USYFZ1553408" u="1"/>
        <s v="USYFZ1667006" u="1"/>
        <s v="USYFZ1674607" u="1"/>
        <s v="USYFZ1779005" u="1"/>
        <s v="USYFZ1786606" u="1"/>
        <s v="USATO1000121" u="1"/>
        <s v="USATO1200111" u="1"/>
        <s v="USATO1400101" u="1"/>
        <s v="USATO1900469" u="1"/>
        <s v="USATO1300359" u="1"/>
        <s v="USATO1700339" u="1"/>
        <s v="USATO1900329" u="1"/>
        <s v="USYFZ1450501" u="1"/>
        <s v="USYFZ1452911" u="1"/>
        <s v="USYFZ2038404" u="1"/>
        <s v="USATO1300391" u="1"/>
        <s v="USATO1500209" u="1"/>
        <s v="AUTZK2000009" u="1"/>
        <s v="USATO1100261" u="1"/>
        <s v="USATO1700231" u="1"/>
        <s v="USATO2100125" u="1"/>
        <s v="USATO1100121" u="1"/>
        <s v="USATO1300111" u="1"/>
        <s v="USATO1400499" u="1"/>
        <s v="USATO1500101" u="1"/>
        <s v="USATO1400391" u="1"/>
        <s v="USATO1600209" u="1"/>
        <s v="USATO1800371" u="1"/>
        <s v="AUTZK1700115" u="1"/>
        <s v="AUTZK2100009" u="1"/>
        <s v="USWB10605304" u="1"/>
        <s v="USATO1000131" u="1"/>
        <s v="USATO1900479" u="1"/>
        <s v="USYFZ1339708" u="1"/>
        <s v="USATO1300369" u="1"/>
        <s v="USATO1700349" u="1"/>
        <s v="USATO1900339" u="1"/>
        <s v="USYFZ1450511" u="1"/>
        <s v="USYFZ2034405" u="1"/>
        <s v="USYFZ2157203" u="1"/>
        <s v="USATO1100239" u="1"/>
        <s v="USATO1300229" u="1"/>
        <s v="USATO1700209" u="1"/>
        <s v="USATO1700381" u="1"/>
        <s v="AUTZK2000019" u="1"/>
        <s v="USATO1100271" u="1"/>
        <s v="USATO1300261" u="1"/>
        <s v="USATO1700241" u="1"/>
        <s v="USATO1900231" u="1"/>
        <s v="USYFZ1671007" u="1"/>
        <s v="QZARB1867461" u="1"/>
        <s v="USATO1100131" u="1"/>
        <s v="USYFZ0600207" u="1"/>
        <s v="USYFZ0903807" u="1"/>
        <s v="USATO1800349" u="1"/>
        <s v="USYFZ2031606" u="1"/>
        <s v="USYFZ2217205" u="1"/>
        <s v="USATO1600219" u="1"/>
        <s v="USATO2000285" u="1"/>
        <s v="USYFZ1336801" u="1"/>
        <s v="AUTZK1700125" u="1"/>
        <s v="CA7T31200001" u="1"/>
        <s v="USYFZ1791006" u="1"/>
        <s v="USATO1600111" u="1"/>
        <s v="USATO1800101" u="1"/>
        <s v="USYFZ0801407" u="1"/>
        <s v="USYFZ0902607" u="1"/>
        <s v="USYFZ1449307" u="1"/>
        <s v="USYFZ1456908" u="1"/>
        <s v="USATO1000001" u="1"/>
        <s v="USATO1300379" u="1"/>
        <s v="USATO1700359" u="1"/>
        <s v="USYFZ1670510" u="1"/>
        <s v="USYFZ2153204" u="1"/>
        <s v="USYFZ2285202" u="1"/>
        <s v="USATO1300239" u="1"/>
        <s v="USATO1700219" u="1"/>
        <s v="USATO1900209" u="1"/>
        <s v="USYFZ1225201" u="1"/>
        <s v="AUTZK2000029" u="1"/>
        <s v="QZB4J1847749" u="1"/>
        <s v="USATO1700251" u="1"/>
        <s v="QZARB1867471" u="1"/>
        <s v="USATO1100141" u="1"/>
        <s v="USATO1300131" u="1"/>
        <s v="USATO1500121" u="1"/>
        <s v="USATO1900101" u="1"/>
        <s v="USATO1200249" u="1"/>
        <s v="USATO2000295" u="1"/>
        <s v="USYFZ0800910" u="1"/>
        <s v="USYFZ1110403" u="1"/>
        <s v="USYFZ1222402" u="1"/>
        <s v="USYFZ1336811" u="1"/>
        <s v="CA7T31200011" u="1"/>
        <s v="USATO1200109" u="1"/>
        <s v="USATO1600261" u="1"/>
        <s v="USATO1800251" u="1"/>
        <s v="USATO1200141" u="1"/>
        <s v="USATO1400131" u="1"/>
        <s v="USATO1400942" u="1"/>
        <s v="USATO1600121" u="1"/>
        <s v="USATO2000015" u="1"/>
        <s v="USYFZ1452909" u="1"/>
        <s v="USYFZ1788906" u="1"/>
        <s v="USATO1200001" u="1"/>
        <s v="USFYZ1897801" u="1"/>
        <s v="USATO1100259" u="1"/>
        <s v="USATO1300249" u="1"/>
        <s v="USATO1700229" u="1"/>
        <s v="USATO1900391" u="1"/>
        <s v="USYFZ1120002" u="1"/>
        <s v="USYFZ1225211" u="1"/>
        <s v="AUTZK2000039" u="1"/>
        <s v="QZAPG1769861" u="1"/>
        <s v="USATO1300109" u="1"/>
        <s v="USATO1300281" u="1"/>
        <s v="USATO1700261" u="1"/>
        <s v="USXC70900104" u="1"/>
        <s v="AUTZK2000071" u="1"/>
        <s v="IEACJ1100072" u="1"/>
        <s v="USATO1100151" u="1"/>
        <s v="USATO1500131" u="1"/>
        <s v="USYFZ1675707" u="1"/>
        <s v="USYFZ1789305" u="1"/>
        <s v="USATO1100011" u="1"/>
        <s v="USATO1300001" u="1"/>
        <s v="USATO1400389" u="1"/>
        <s v="USATO1800369" u="1"/>
        <s v="USATO1200259" u="1"/>
        <s v="USYFZ1222412" u="1"/>
        <s v="USATO1000129" u="1"/>
        <s v="USATO1200119" u="1"/>
        <s v="USATO1800261" u="1"/>
        <s v="USATO2000165" u="1"/>
        <s v="USYFZ1109902" u="1"/>
        <s v="USATO1000161" u="1"/>
        <s v="USATO1200151" u="1"/>
        <s v="USATO1600131" u="1"/>
        <s v="USATO1800121" u="1"/>
        <s v="USYFZ1450509" u="1"/>
        <s v="USYFZ1896906" u="1"/>
        <s v="USATO1200011" u="1"/>
        <s v="USATO1300399" u="1"/>
        <s v="USATO1400001" u="1"/>
        <s v="USATO1600802" u="1"/>
        <s v="USATO1700379" u="1"/>
        <s v="USATO1300259" u="1"/>
        <s v="USATO1900229" u="1"/>
        <s v="USYFZ1919601" u="1"/>
        <s v="USYFZ2036705" u="1"/>
        <s v="QZAPG1769871" u="1"/>
        <s v="QZARB1867459" u="1"/>
        <s v="USATO1300291" u="1"/>
        <s v="USATO1700271" u="1"/>
        <s v="AUTZK2000081" u="1"/>
        <s v="USATO1500141" u="1"/>
        <s v="USATO1300011" u="1"/>
        <s v="USATO1400399" u="1"/>
        <s v="USATO1500001" u="1"/>
        <s v="USYFZ1918401" u="1"/>
        <s v="USYFZ1927601" u="1"/>
        <s v="USYFZ2037104" u="1"/>
        <s v="USYFZ2165904" u="1"/>
        <s v="USATO1600109" u="1"/>
        <s v="USATO1600281" u="1"/>
        <s v="AUTZK1700015" u="1"/>
        <s v="USATO1800131" u="1"/>
        <s v="USYFZ1670508" u="1"/>
        <s v="USYFZ1672107" u="1"/>
        <s v="USATO1000031" u="1"/>
        <s v="USATO1200021" u="1"/>
        <s v="USATO1400011" u="1"/>
        <s v="USATO1600001" u="1"/>
        <s v="USATO1700389" u="1"/>
        <s v="USATO1900379" u="1"/>
        <s v="USYFZ1452010" u="1"/>
        <s v="USYFZ2036715" u="1"/>
        <s v="USYFZ2157103" u="1"/>
        <s v="USYFZ2278302" u="1"/>
        <s v="QZARB1867469" u="1"/>
        <s v="USATO1100139" u="1"/>
        <s v="USATO1300129" u="1"/>
        <s v="USYFZ1104703" u="1"/>
        <s v="AUTZK1800015" u="1"/>
        <s v="USATO1100171" u="1"/>
        <s v="USATO2100035" u="1"/>
        <s v="USATO1100031" u="1"/>
        <s v="USATO1500011" u="1"/>
        <s v="USYFZ0600107" u="1"/>
        <s v="USYFZ0800908" u="1"/>
        <s v="USYFZ0903707" u="1"/>
        <s v="USYFZ1336809" u="1"/>
        <s v="CA7T31200009" u="1"/>
        <s v="USATO1800249" u="1"/>
        <s v="USYFZ1916001" u="1"/>
        <s v="USYFZ1925201" u="1"/>
        <s v="USATO1200139" u="1"/>
        <s v="USATO1600119" u="1"/>
        <s v="USATO1600291" u="1"/>
        <s v="USATO1800281" u="1"/>
        <s v="USYFZ1224702" u="1"/>
        <s v="USYFZ1336701" u="1"/>
        <s v="AUTZK1700025" u="1"/>
        <s v="AUTZK1900015" u="1"/>
        <s v="IEACJ1600072" u="1"/>
        <s v="USATO1000009" u="1"/>
        <s v="USYFZ1924109" u="1"/>
        <s v="USATO1000041" u="1"/>
        <s v="USATO1600011" u="1"/>
        <s v="USATO1800001" u="1"/>
        <s v="USYFZ0801307" u="1"/>
        <s v="USYFZ0902507" u="1"/>
        <s v="USYFZ1225209" u="1"/>
        <s v="QZAPG1769859" u="1"/>
        <s v="USATO1700259" u="1"/>
        <s v="USYFZ1924001" u="1"/>
        <s v="USATO1100149" u="1"/>
        <s v="USATO1300139" u="1"/>
        <s v="USATO1500129" u="1"/>
        <s v="USYFZ1104713" u="1"/>
        <s v="USYFZ1339510" u="1"/>
        <s v="AUTZK1800025" u="1"/>
        <s v="USATO1100009" u="1"/>
        <s v="USATO1300171" u="1"/>
        <s v="USATO1500161" u="1"/>
        <s v="USATO1500021" u="1"/>
        <s v="USATO1700011" u="1"/>
        <s v="USYFZ1448007" u="1"/>
        <s v="USATO1800259" u="1"/>
        <s v="USATO1200149" u="1"/>
        <s v="USATO1600129" u="1"/>
        <s v="USATO1800119" u="1"/>
        <s v="USATO1800291" u="1"/>
        <s v="USYFZ0800810" u="1"/>
        <s v="USYFZ1242301" u="1"/>
        <s v="AUTZK1900025" u="1"/>
        <s v="IEACJ1600082" u="1"/>
        <s v="USATO1200009" u="1"/>
        <s v="USATO1600161" u="1"/>
        <s v="USATO2000055" u="1"/>
        <s v="GBPVV1802642" u="1"/>
        <s v="USATO1400031" u="1"/>
        <s v="USYFZ1564808" u="1"/>
        <s v="USYFZ1779606" u="1"/>
        <s v="QZAPG1769869" u="1"/>
        <s v="USATO1300289" u="1"/>
        <s v="USATO1400702" u="1"/>
        <s v="AUTZK2000079" u="1"/>
        <s v="USATO1100159" u="1"/>
        <s v="USATO1300149" u="1"/>
        <s v="USATO1500139" u="1"/>
        <s v="USYFZ1221102" u="1"/>
        <s v="AUTZK1800035" u="1"/>
        <s v="QZFZ32061887" u="1"/>
        <s v="USATO1100191" u="1"/>
        <s v="USATO1300009" u="1"/>
        <s v="USATO1900151" u="1"/>
        <s v="USATO1500031" u="1"/>
        <s v="USATO1700021" u="1"/>
        <s v="USATO1900011" u="1"/>
        <s v="USYFZ1675607" u="1"/>
        <s v="USYFZ1787606" u="1"/>
        <s v="USATO1600279" u="1"/>
        <s v="USFYZ1908505" u="1"/>
        <s v="USATO1000169" u="1"/>
        <s v="USATO1600139" u="1"/>
        <s v="USYFZ1561901" u="1"/>
        <s v="AUTZK1900035" u="1"/>
        <s v="USATO1200019" u="1"/>
        <s v="USATO1200191" u="1"/>
        <s v="USATO1400009" u="1"/>
        <s v="USATO2000065" u="1"/>
        <s v="UKGUH1800502" u="1"/>
        <s v="USATO1400852" u="1"/>
        <s v="USATO1600031" u="1"/>
        <s v="USYFZ1452008" u="1"/>
        <s v="USATO1400712" u="1"/>
        <s v="USATO1600702" u="1"/>
        <s v="USATO1700279" u="1"/>
        <s v="USKF41940206" u="1"/>
        <s v="USATO1100169" u="1"/>
        <s v="USATO1300159" u="1"/>
        <s v="USYFZ1221112" u="1"/>
        <s v="USYFZ1560701" u="1"/>
        <s v="USYFZ1919501" u="1"/>
        <s v="USYFZ2148604" u="1"/>
        <s v="USATO1100029" u="1"/>
        <s v="USATO1300019" u="1"/>
        <s v="USATO1500009" u="1"/>
        <s v="USATO1900161" u="1"/>
        <s v="USATO2100065" u="1"/>
        <s v="USATO1100061" u="1"/>
        <s v="USATO1500041" u="1"/>
        <s v="USATO1900021" u="1"/>
        <s v="USATO1600289" u="1"/>
        <s v="USATO1800279" u="1"/>
        <s v="USATO0080139" u="1"/>
        <s v="USATO1800139" u="1"/>
        <s v="USYFZ1453110" u="1"/>
        <s v="USYFZ1673910" u="1"/>
        <s v="USYFZ1815502" u="1"/>
        <s v="USYFZ1918301" u="1"/>
        <s v="USYFZ1925902" u="1"/>
        <s v="USYFZ2147404" u="1"/>
        <s v="AUTZK1900045" u="1"/>
        <s v="USATO1000039" u="1"/>
        <s v="USATO1200029" u="1"/>
        <s v="USATO1600009" u="1"/>
        <s v="USATO1600181" u="1"/>
        <s v="USATO2000075" u="1"/>
        <s v="USYFZ1105803" u="1"/>
        <s v="USYFZ1109001" u="1"/>
        <s v="QZHN71991854" u="1"/>
        <s v="USATO1400051" u="1"/>
        <s v="USYFZ1784006" u="1"/>
        <s v="USATO1600712" u="1"/>
        <s v="USATO1700289" u="1"/>
        <s v="USYFZ1339508" u="1"/>
        <s v="USATO1300169" u="1"/>
        <s v="USATO1500159" u="1"/>
        <s v="USYFZ2157003" u="1"/>
        <s v="USYFZ2289001" u="1"/>
        <s v="USATO1700009" u="1"/>
        <s v="USATO1900171" u="1"/>
        <s v="USATO2100075" u="1"/>
        <s v="USATO1100071" u="1"/>
        <s v="USATO1900031" u="1"/>
        <s v="USYFZ1916009" u="1"/>
        <s v="USATO1600299" u="1"/>
        <s v="USATO1800289" u="1"/>
        <s v="USYFZ0800808" u="1"/>
        <s v="USYFZ0903607" u="1"/>
        <s v="CASA11200296" u="1"/>
        <s v="USATO1600159" u="1"/>
        <s v="USYFZ1561110" u="1"/>
        <s v="USYFZ1811503" u="1"/>
        <s v="USYFZ1918311" u="1"/>
        <s v="USYFZ2033005" u="1"/>
        <s v="AUTZK1700065" u="1"/>
        <s v="AUTZK1900055" u="1"/>
        <s v="GBBRP1342502" u="1"/>
        <s v="USATO1000049" u="1"/>
        <s v="USATO1400029" u="1"/>
        <s v="USATO1800009" u="1"/>
        <s v="USYFZ1105002" u="1"/>
        <s v="USYFZ1105813" u="1"/>
        <s v="QZ8LD1752144" u="1"/>
        <s v="QZHN71991864" u="1"/>
        <s v="USATO1800041" u="1"/>
        <s v="USATO1900289" u="1"/>
        <s v="USYFZ0801207" u="1"/>
        <s v="USYFZ0902407" u="1"/>
        <s v="USYFZ0904006" u="1"/>
        <s v="USATO1100189" u="1"/>
        <s v="USATO1300179" u="1"/>
        <s v="USATO1500169" u="1"/>
        <s v="USATO1900149" u="1"/>
        <s v="USYFZ1670310" u="1"/>
        <s v="USYFZ2151405" u="1"/>
        <s v="USYFZ2263404" u="1"/>
        <s v="GBKPL1782741" u="1"/>
        <s v="USATO1900009" u="1"/>
        <s v="USYFZ1225001" u="1"/>
        <s v="USATO1100081" u="1"/>
        <s v="USATO1800299" u="1"/>
        <s v="USYFZ1343509" u="1"/>
        <s v="AUTZK1700075" u="1"/>
        <s v="USATO1600029" u="1"/>
        <s v="USYFZ0800710" u="1"/>
        <s v="USYFZ1105012" u="1"/>
        <s v="USYFZ1105823" u="1"/>
        <s v="USYFZ1343401" u="1"/>
        <s v="USATO1200081" u="1"/>
        <s v="USATO1400071" u="1"/>
        <s v="USATO1400882" u="1"/>
        <s v="USATO1600061" u="1"/>
        <s v="USATO1900299" u="1"/>
        <s v="USATO1400602" u="1"/>
        <s v="USATO1900159" u="1"/>
        <s v="USATO1100059" u="1"/>
        <s v="USATO1700029" u="1"/>
        <s v="USATO1900019" u="1"/>
        <s v="USATO1900191" u="1"/>
        <s v="USYFZ1340602" u="1"/>
        <s v="USYFZ1447410" u="1"/>
        <s v="USYFZ1452601" u="1"/>
        <s v="USATO1500071" u="1"/>
        <s v="USATO1700061" u="1"/>
        <s v="USATO1900051" u="1"/>
        <s v="USYFZ1453108" u="1"/>
        <s v="USYFZ1673908" u="1"/>
        <s v="USYFZ1675507" u="1"/>
        <s v="USYFZ1677106" u="1"/>
        <s v="USATO1200199" u="1"/>
        <s v="USATO1400049" u="1"/>
        <s v="USATO1600039" u="1"/>
        <s v="USATO1800061" u="1"/>
        <s v="IEBWM1100005" u="1"/>
        <s v="USATO1400752" u="1"/>
        <s v="USYFZ1560709" u="1"/>
        <s v="USATO1300199" u="1"/>
        <s v="USATO1900169" u="1"/>
        <s v="USATO1100069" u="1"/>
        <s v="USATO1500049" u="1"/>
        <s v="USATO1900029" u="1"/>
        <s v="USYFZ1809001" u="1"/>
        <s v="USYFZ1917802" u="1"/>
        <s v="USATO1500081" u="1"/>
        <s v="USATO1900061" u="1"/>
        <s v="USYFZ1106903" u="1"/>
        <s v="USYFZ1561108" u="1"/>
        <s v="USYFZ1895506" u="1"/>
        <s v="USYFZ1897105" u="1"/>
        <s v="USYFZ1918309" u="1"/>
        <s v="USATO1600189" u="1"/>
        <s v="USATO1400059" u="1"/>
        <s v="USATO1800039" u="1"/>
        <s v="USYFZ1545010" u="1"/>
        <s v="USYFZ1563410" u="1"/>
        <s v="USATO1600081" u="1"/>
        <s v="USYFZ1338901" u="1"/>
        <s v="USATO1400762" u="1"/>
        <s v="USYFZ1670308" u="1"/>
        <s v="USYFZ1793106" u="1"/>
        <s v="USYQN1200002" u="1"/>
        <s v="USATO1700189" u="1"/>
        <s v="USATO2000506" u="1"/>
        <s v="USATO1100079" u="1"/>
        <s v="USYFZ1915402" u="1"/>
        <s v="USATO1500091" u="1"/>
        <s v="USYFZ1337701" u="1"/>
        <s v="USYFZ1790307" u="1"/>
        <s v="USATO1600199" u="1"/>
        <s v="USYFZ0800708" u="1"/>
        <s v="USYFZ0901908" u="1"/>
        <s v="USATO1000089" u="1"/>
        <s v="USATO1200079" u="1"/>
        <s v="USATO1400069" u="1"/>
        <s v="USATO1600059" u="1"/>
        <s v="USATO1800049" u="1"/>
        <s v="USYFZ1811403" u="1"/>
        <s v="USATO1400772" u="1"/>
        <s v="DETP62000132" u="1"/>
        <s v="USATO2000516" u="1"/>
        <s v="USYFZ0902307" u="1"/>
        <s v="USYFZ1447408" u="1"/>
        <s v="USATO1900081" u="1"/>
        <s v="USYFZ1223302" u="1"/>
        <s v="USYFZ1454901" u="1"/>
        <s v="USYFZ1677807" u="1"/>
        <s v="USATO1400079" u="1"/>
        <s v="USATO1800059" u="1"/>
        <s v="USYFZ1811413" u="1"/>
        <s v="USATO1800091" u="1"/>
        <s v="USYFZ0901810" u="1"/>
        <s v="USYFZ1558910" u="1"/>
        <s v="USATO1400782" u="1"/>
        <s v="DETP62000142" u="1"/>
        <s v="USATO1400642" u="1"/>
        <s v="USYFZ1566207" u="1"/>
        <s v="USYFZ1669006" u="1"/>
        <s v="USYFZ1779406" u="1"/>
        <s v="USATO1500079" u="1"/>
        <s v="USATO1900091" u="1"/>
        <s v="USYFZ0900610" u="1"/>
        <s v="USYFZ1450902" u="1"/>
        <s v="USYFZ1545008" u="1"/>
        <s v="USYFZ1563408" u="1"/>
        <s v="USYFZ1677817" u="1"/>
        <s v="USATO1300512" u="1"/>
        <s v="USATO1600079" u="1"/>
        <s v="USATO1800069" u="1"/>
        <s v="USYFZ1561701" u="1"/>
        <s v="USATO1600782" u="1"/>
        <s v="DETP62000152" u="1"/>
        <s v="USYFZ1674207" u="1"/>
        <s v="USYFZ1898205" u="1"/>
        <s v="USATO1400512" u="1"/>
        <s v="USATO1500089" u="1"/>
        <s v="USATO1900069" u="1"/>
        <s v="USYFZ1450912" u="1"/>
        <s v="USYFZ2038815" u="1"/>
        <s v="USYFZ1108402" u="1"/>
        <s v="USATO1800079" u="1"/>
        <s v="USYFZ1806102" u="1"/>
        <s v="USYFZ1914903" u="1"/>
        <s v="USATO1600792" u="1"/>
        <s v="USATO1400662" u="1"/>
        <s v="USATO2000546" u="1"/>
        <s v="USYFZ1674217" u="1"/>
        <s v="USATO1400522" u="1"/>
        <s v="USATO1500099" u="1"/>
        <s v="USATO1700089" u="1"/>
        <s v="USATO1800502" u="1"/>
        <s v="USATO1900079" u="1"/>
        <s v="USATO2000406" u="1"/>
        <s v="USYFZ1562110" u="1"/>
        <s v="USYFZ2038014" u="1"/>
        <s v="USYFZ2166003" u="1"/>
        <s v="USYFZ1108412" u="1"/>
        <s v="USYFZ1337601" u="1"/>
        <s v="USYFZ1438801" u="1"/>
        <s v="USYFZ1790207" u="1"/>
        <s v="USATO1300532" u="1"/>
        <s v="USATO1800089" u="1"/>
        <s v="USATO1900502" u="1"/>
        <s v="USYFZ0901808" u="1"/>
        <s v="USYFZ1457708" u="1"/>
        <s v="USYFZ1558908" u="1"/>
        <s v="GBENL1802145" u="1"/>
        <s v="USATO2000556" u="1"/>
        <s v="USATO1400532" u="1"/>
        <s v="USATO1700099" u="1"/>
        <s v="USATO1900089" u="1"/>
        <s v="USYFZ0801007" u="1"/>
        <s v="USYFZ0900608" u="1"/>
        <s v="USYFZ0902207" u="1"/>
        <s v="USATO0900085" u="1"/>
        <s v="USYFZ2287212" u="1"/>
        <s v="TCABA1121022" u="1"/>
        <s v="USYFZ0902910" u="1"/>
        <s v="USYFZ1210804" u="1"/>
        <s v="USYFZ1337611" u="1"/>
        <s v="USYFZ1449610" u="1"/>
        <s v="USYFZ1454801" u="1"/>
        <s v="GBENL1601626" u="1"/>
        <s v="USATO1800099" u="1"/>
        <s v="USATO1300402" u="1"/>
        <s v="USYFZ0901710" u="1"/>
        <s v="USYFZ1220403" u="1"/>
        <s v="USYFZ1338010" u="1"/>
        <s v="USYFZ1448410" u="1"/>
        <s v="USAJN1503504" u="1"/>
        <s v="USATO1600672" u="1"/>
        <s v="USATO2000566" u="1"/>
        <s v="USATO1900099" u="1"/>
        <s v="USATO2000426" u="1"/>
        <s v="USYFZ1678106" u="1"/>
        <s v="USYFZ1210003" u="1"/>
        <s v="USYFZ1335211" u="1"/>
        <s v="USYFZ1452401" u="1"/>
        <s v="USYFZ1562801" u="1"/>
        <s v="QZAPG1769461" u="1"/>
        <s v="USATO1300552" u="1"/>
        <s v="USYFZ1785707" u="1"/>
        <s v="USYFZ1897706" u="1"/>
        <s v="USATO1300412" u="1"/>
        <s v="USYFZ1442001" u="1"/>
        <s v="USYFZ1561601" u="1"/>
        <s v="USYFZ2149504" u="1"/>
        <s v="USATO1600682" u="1"/>
        <s v="USYFZ1107903" u="1"/>
        <s v="USATO1400552" u="1"/>
        <s v="USATO2000436" u="1"/>
        <s v="USYFZ1562108" u="1"/>
        <s v="USYFZ1450001" u="1"/>
        <s v="USYFZ1454010" u="1"/>
        <s v="USYFZ1670801" u="1"/>
        <s v="USYFZ1674810" u="1"/>
        <s v="USYFZ2319906" u="1"/>
        <s v="QZAPG1769471" u="1"/>
        <s v="USATO1300562" u="1"/>
        <s v="USYFZ1927201" u="1"/>
        <s v="USYFZ2037515" u="1"/>
        <s v="USYFZ2042706" u="1"/>
        <s v="USYFZ2268303" u="1"/>
        <s v="QMXHK1100001" u="1"/>
        <s v="USATO1400562" u="1"/>
        <s v="USFYZ1912206" u="1"/>
        <s v="USYFZ1337609" u="1"/>
        <s v="USYFZ1438809" u="1"/>
        <s v="USYFZ1449608" u="1"/>
        <s v="USYFZ2038865" u="1"/>
        <s v="USYFZ1450011" u="1"/>
        <s v="USYFZ1207102" u="1"/>
        <s v="USYFZ1337501" u="1"/>
        <s v="QME6H1300006" u="1"/>
        <s v="USYFZ0901708" u="1"/>
        <s v="USYFZ1338008" u="1"/>
        <s v="USYFZ1448408" u="1"/>
        <s v="USYFZ1811203" u="1"/>
        <s v="USYFZ1912403" u="1"/>
        <s v="USYFZ2275103" u="1"/>
        <s v="USYFZ1446701" u="1"/>
        <s v="USATO1400572" u="1"/>
        <s v="USATO1600562" u="1"/>
        <s v="USATO2000316" u="1"/>
        <s v="USYFZ0900508" u="1"/>
        <s v="USYFZ0902107" u="1"/>
        <s v="USYFZ1335209" u="1"/>
        <s v="USYFZ1669607" u="1"/>
        <s v="USYFZ0902810" u="1"/>
        <s v="QM24S1702365" u="1"/>
        <s v="USATO1900412" u="1"/>
        <s v="USYFZ0901610" u="1"/>
        <s v="USYFZ1446711" u="1"/>
        <s v="USATO1800422" u="1"/>
        <s v="USYFZ1342009" u="1"/>
        <s v="USYFZ1454008" u="1"/>
        <s v="USYFZ1562809" u="1"/>
        <s v="USYFZ1674808" u="1"/>
        <s v="USYFZ1788406" u="1"/>
        <s v="QZAPG1769469" u="1"/>
        <s v="USATO1900422" u="1"/>
        <s v="USYFZ1666007" u="1"/>
        <s v="USYFZ1785607" u="1"/>
        <s v="USYFZ1927902" u="1"/>
        <s v="QME6H1400026" u="1"/>
        <s v="QME6H1800006" u="1"/>
        <s v="USATO1400592" u="1"/>
        <s v="USATO1600582" u="1"/>
        <s v="USATO2000476" u="1"/>
        <s v="USYFZ1107803" u="1"/>
        <s v="USYFZ1219802" u="1"/>
        <s v="USATO1800432" u="1"/>
        <s v="USATO2000336" u="1"/>
        <s v="USYFZ1450009" u="1"/>
        <s v="QZAPG1769479" u="1"/>
        <s v="USATO1600302" u="1"/>
        <s v="USYFZ1670701" u="1"/>
        <s v="AUFC01100007" u="1"/>
        <s v="DETP62100092" u="1"/>
        <s v="USATO1900432" u="1"/>
        <s v="USYFZ1783207" u="1"/>
        <s v="USATO1700302" u="1"/>
        <s v="QZARB1867522" u="1"/>
        <s v="USYFZ1927101" u="1"/>
        <s v="USYFZ2145405" u="1"/>
        <s v="USYFZ1338601" u="1"/>
        <s v="USATO1800302" u="1"/>
        <s v="USATO2000206" u="1"/>
        <s v="USYFZ0902808" u="1"/>
        <s v="USYFZ1672310" u="1"/>
        <s v="USYFZ2155004" u="1"/>
        <s v="USYFZ2265404" u="1"/>
        <s v="USYFZ2285403" u="1"/>
        <s v="USYFZ1346601" u="1"/>
        <s v="USATO1900442" u="1"/>
        <s v="USATO1300332" u="1"/>
        <s v="USATO1700312" u="1"/>
        <s v="USATO1900302" u="1"/>
        <s v="USYFZ0800408" u="1"/>
        <s v="USYFZ0901608" u="1"/>
        <s v="USYFZ0903207" u="1"/>
        <s v="USYFZ1446709" u="1"/>
        <s v="QZARB1867532" u="1"/>
        <s v="USYFZ2264204" u="1"/>
        <s v="GBUM71025637" u="1"/>
        <s v="USYFZ1338611" u="1"/>
        <s v="USATO2000216" u="1"/>
        <s v="USYFZ0902007" u="1"/>
        <s v="USATO1200202" u="1"/>
        <s v="USYFZ0700310" u="1"/>
        <s v="USYFZ0902710" u="1"/>
        <s v="USYFZ1346611" u="1"/>
        <s v="GBCVZ1900022" u="1"/>
        <s v="QZFZ71922274" u="1"/>
        <s v="USATO1300482" u="1"/>
        <s v="USATO1900312" u="1"/>
        <s v="USYFZ2264214" u="1"/>
        <s v="USYFZ0901510" u="1"/>
        <s v="USYFZ1211003" u="1"/>
        <s v="USYFZ1343001" u="1"/>
        <s v="USYFZ1543802" u="1"/>
        <s v="USATO1600472" u="1"/>
        <s v="USATO1800322" u="1"/>
        <s v="USYFZ1667107" u="1"/>
        <s v="USYFZ1788306" u="1"/>
        <s v="USYFZ1452201" u="1"/>
        <s v="USYFZ1553401" u="1"/>
        <s v="QZFZ71922284" u="1"/>
        <s v="USATO1300492" u="1"/>
        <s v="USATO1300352" u="1"/>
        <s v="USATO1900322" u="1"/>
        <s v="AUTZK2000002" u="1"/>
        <s v="USYFZ1211013" u="1"/>
        <s v="USYFZ1343011" u="1"/>
        <s v="USYFZ1543812" u="1"/>
        <s v="USYFZ1929401" u="1"/>
        <s v="USYFZ2037305" u="1"/>
        <s v="USYFZ1670709" u="1"/>
        <s v="USYFZ1672308" u="1"/>
        <s v="USATO1200222" u="1"/>
        <s v="USATO1600202" u="1"/>
        <s v="AUTZK2100002" u="1"/>
        <s v="USYFZ1452211" u="1"/>
        <s v="USYFZ1553411" u="1"/>
        <s v="USYFZ1674610" u="1"/>
        <s v="USYFZ2157304" u="1"/>
        <s v="QZFZ71922294" u="1"/>
        <s v="USATO1900472" u="1"/>
        <s v="USYFZ1104904" u="1"/>
        <s v="USYFZ1339701" u="1"/>
        <s v="USATO1300362" u="1"/>
        <s v="USATO1700202" u="1"/>
        <s v="USYFZ1338609" u="1"/>
        <s v="AUTZK2000012" u="1"/>
        <s v="USATO2000386" u="1"/>
        <s v="USYFZ1224903" u="1"/>
        <s v="IEACJ2000167" u="1"/>
        <s v="QZHN42014464" u="1"/>
        <s v="USYFZ1791107" u="1"/>
        <s v="USATO1600212" u="1"/>
        <s v="USATO2000106" u="1"/>
        <s v="USFYZ1912006" u="1"/>
        <s v="USYFZ0700308" u="1"/>
        <s v="USYFZ0902708" u="1"/>
        <s v="USYFZ1346609" u="1"/>
        <s v="IEACJ1400003" u="1"/>
        <s v="USATO1000102" u="1"/>
        <s v="USATO1900482" u="1"/>
        <s v="USYFZ1104914" u="1"/>
        <s v="USYFZ1339711" u="1"/>
        <s v="USYFZ1346501" u="1"/>
        <s v="USYFZ1456901" u="1"/>
        <s v="QZAPG1716745" u="1"/>
        <s v="USATO1300372" u="1"/>
        <s v="USATO1700352" u="1"/>
        <s v="USATO1100242" u="1"/>
        <s v="USATO1300232" u="1"/>
        <s v="USATO1900202" u="1"/>
        <s v="USYFZ0901508" u="1"/>
        <s v="USYFZ0903107" u="1"/>
        <s v="AUTZK2000022" u="1"/>
        <s v="USCGH1228003" u="1"/>
        <s v="USYFZ1671010" u="1"/>
        <s v="USYFZ2145315" u="1"/>
        <s v="USATO2000396" u="1"/>
        <s v="USYFZ0600210" u="1"/>
        <s v="QZHN42014474" u="1"/>
        <s v="USATO1800352" u="1"/>
        <s v="USATO2000256" u="1"/>
        <s v="IEACJ2000037" u="1"/>
        <s v="ZAA011000356" u="1"/>
        <s v="USYFZ0801410" u="1"/>
        <s v="USYFZ0902610" u="1"/>
        <s v="USYFZ1340903" u="1"/>
        <s v="USYFZ1449310" u="1"/>
        <s v="USYFZ1452902" u="1"/>
        <s v="USYFZ1456911" u="1"/>
        <s v="USATO1300382" u="1"/>
        <s v="USATO2100256" u="1"/>
        <s v="USATO1300242" u="1"/>
        <s v="USATO1700222" u="1"/>
        <s v="USATO1900212" u="1"/>
        <s v="USATO2100116" u="1"/>
        <s v="USYFZ1343009" u="1"/>
        <s v="USYFZ1899806" u="1"/>
        <s v="AUTZK2000032" u="1"/>
        <s v="DETP61800086" u="1"/>
        <s v="IEACJ1100033" u="1"/>
        <s v="QZB4J1847752" u="1"/>
        <s v="USYFZ1220103" u="1"/>
        <s v="USYFZ1563701" u="1"/>
        <s v="AUTZK1700106" u="1"/>
        <s v="USATO1200252" u="1"/>
        <s v="USYFZ1452209" u="1"/>
        <s v="USYFZ1553409" u="1"/>
        <s v="USYFZ1667007" u="1"/>
        <s v="USYFZ1674608" u="1"/>
        <s v="USYFZ1779006" u="1"/>
        <s v="USATO1000122" u="1"/>
        <s v="USATO1200112" u="1"/>
        <s v="USATO1400102" u="1"/>
        <s v="USYFZ1450502" u="1"/>
        <s v="USATO1100262" u="1"/>
        <s v="USATO1700232" u="1"/>
        <s v="QZARB1867452" u="1"/>
        <s v="USATO1100122" u="1"/>
        <s v="USATO1300112" u="1"/>
        <s v="USATO1500102" u="1"/>
        <s v="USYFZ1675710" u="1"/>
        <s v="USYFZ1929301" u="1"/>
        <s v="USATO1400392" u="1"/>
        <s v="USATO1800372" u="1"/>
        <s v="AUTZK1700116" u="1"/>
        <s v="IEACJ1800153" u="1"/>
        <s v="USATO1000132" u="1"/>
        <s v="USATO1400923" u="1"/>
        <s v="USATO1600102" u="1"/>
        <s v="USYFZ1339709" u="1"/>
        <s v="QZHN72038672" u="1"/>
        <s v="USYFZ1450512" u="1"/>
        <s v="USYFZ1670501" u="1"/>
        <s v="USYFZ2034406" u="1"/>
        <s v="USYFZ2157204" u="1"/>
        <s v="USATO1700382" u="1"/>
        <s v="USATO1300262" u="1"/>
        <s v="USATO1700242" u="1"/>
        <s v="USATO1900232" u="1"/>
        <s v="USYFZ1671008" u="1"/>
        <s v="QZARB1867462" u="1"/>
        <s v="USATO1100132" u="1"/>
        <s v="USYFZ0600208" u="1"/>
        <s v="USYFZ0903808" u="1"/>
        <s v="USYFZ2031607" u="1"/>
        <s v="USYFZ2217206" u="1"/>
        <s v="USATO2000286" u="1"/>
        <s v="USYFZ0800901" u="1"/>
        <s v="USYFZ1336802" u="1"/>
        <s v="AUTZK1700126" u="1"/>
        <s v="CA7T31200002" u="1"/>
        <s v="USYFZ1791007" u="1"/>
        <s v="USATO1600112" u="1"/>
        <s v="USATO1800102" u="1"/>
        <s v="USYFZ0801408" u="1"/>
        <s v="USYFZ0902608" u="1"/>
        <s v="USYFZ1449308" u="1"/>
        <s v="USYFZ1456909" u="1"/>
        <s v="USYFZ1672110" u="1"/>
        <s v="USYFZ1924102" u="1"/>
        <s v="USYFZ2153205" u="1"/>
        <s v="USYFZ1225202" u="1"/>
        <s v="USATO1700252" u="1"/>
        <s v="QZARB1867472" u="1"/>
        <s v="USATO1300132" u="1"/>
        <s v="USATO1500122" u="1"/>
        <s v="USATO1900102" u="1"/>
        <s v="USATO2000296" u="1"/>
        <s v="USYFZ0800911" u="1"/>
        <s v="USYFZ0903710" u="1"/>
        <s v="USYFZ1110404" u="1"/>
        <s v="USYFZ1222403" u="1"/>
        <s v="CA7T31200012" u="1"/>
        <s v="USATO1800252" u="1"/>
        <s v="USATO1200142" u="1"/>
        <s v="USATO1400943" u="1"/>
        <s v="USATO1600122" u="1"/>
        <s v="USYFZ1788907" u="1"/>
        <s v="USATO1200002" u="1"/>
        <s v="USFYZ1897802" u="1"/>
        <s v="USYFZ0902510" u="1"/>
        <s v="USYFZ1120003" u="1"/>
        <s v="USYFZ1225212" u="1"/>
        <s v="USYFZ1564801" u="1"/>
        <s v="QZAPG1769862" u="1"/>
        <s v="USATO1300282" u="1"/>
        <s v="USATO1700262" u="1"/>
        <s v="USATO1900252" u="1"/>
        <s v="USXC70900105" u="1"/>
        <s v="AUTZK2000072" u="1"/>
        <s v="IEACJ1100073" u="1"/>
        <s v="USATO1100152" u="1"/>
        <s v="USATO1500132" u="1"/>
        <s v="USYFZ1675708" u="1"/>
        <s v="USYFZ1789306" u="1"/>
        <s v="QZFZ32061880" u="1"/>
        <s v="USATO1300002" u="1"/>
        <s v="USFYZ1898201" u="1"/>
        <s v="USYFZ1222413" u="1"/>
        <s v="USYFZ1448010" u="1"/>
        <s v="USATO2000166" u="1"/>
        <s v="USYFZ1109903" u="1"/>
        <s v="USATO1000162" u="1"/>
        <s v="USATO1600132" u="1"/>
        <s v="USATO1800122" u="1"/>
        <s v="USYFZ1896907" u="1"/>
        <s v="USATO1400002" u="1"/>
        <s v="USATO1600803" u="1"/>
        <s v="USYFZ2036706" u="1"/>
        <s v="QZAPG1769872" u="1"/>
        <s v="USATO1700272" u="1"/>
        <s v="AUTZK2000082" u="1"/>
        <s v="USATO1100162" u="1"/>
        <s v="USATO1500142" u="1"/>
        <s v="USATO1300012" u="1"/>
        <s v="USATO1500002" u="1"/>
        <s v="USYFZ1675610" u="1"/>
        <s v="USYFZ2037105" u="1"/>
        <s v="USYFZ2165905" u="1"/>
        <s v="USATO1600282" u="1"/>
        <s v="AUTZK1700016" u="1"/>
        <s v="USATO0080132" u="1"/>
        <s v="USATO1800132" u="1"/>
        <s v="USYFZ1670509" u="1"/>
        <s v="USYFZ1672108" u="1"/>
        <s v="USATO1200022" u="1"/>
        <s v="USATO1400012" u="1"/>
        <s v="USYFZ1452011" u="1"/>
        <s v="USYFZ1928001" u="1"/>
        <s v="USYFZ2036716" u="1"/>
        <s v="USYFZ1104704" u="1"/>
        <s v="USYFZ1339501" u="1"/>
        <s v="AUTZK1800016" u="1"/>
        <s v="USATO2100036" u="1"/>
        <s v="USATO1100032" u="1"/>
        <s v="USATO1500012" u="1"/>
        <s v="USATO1700002" u="1"/>
        <s v="USYFZ0600108" u="1"/>
        <s v="USYFZ0800909" u="1"/>
        <s v="USYFZ0903708" u="1"/>
        <s v="USYFZ1916002" u="1"/>
        <s v="USATO1600292" u="1"/>
        <s v="USATO1800282" u="1"/>
        <s v="USYFZ0800801" u="1"/>
        <s v="USYFZ1224703" u="1"/>
        <s v="USYFZ1336702" u="1"/>
        <s v="AUTZK1700026" u="1"/>
        <s v="AUTZK1900016" u="1"/>
        <s v="IEACJ1600073" u="1"/>
        <s v="USATO0080142" u="1"/>
        <s v="USATO1800142" u="1"/>
        <s v="USATO2000046" u="1"/>
        <s v="USATO1000042" u="1"/>
        <s v="USATO1600012" u="1"/>
        <s v="USATO1800002" u="1"/>
        <s v="USYFZ0801308" u="1"/>
        <s v="USYFZ0902508" u="1"/>
        <s v="USYFZ2278313" u="1"/>
        <s v="USATO1900282" u="1"/>
        <s v="USYFZ1104714" u="1"/>
        <s v="USYFZ1335502" u="1"/>
        <s v="USYFZ1339511" u="1"/>
        <s v="AUTZK1800026" u="1"/>
        <s v="USATO1300172" u="1"/>
        <s v="USATO1500162" u="1"/>
        <s v="USATO1700012" u="1"/>
        <s v="USYFZ1448008" u="1"/>
        <s v="USATO1800292" u="1"/>
        <s v="USYFZ0800811" u="1"/>
        <s v="USYFZ0903610" u="1"/>
        <s v="USYFZ1242302" u="1"/>
        <s v="USYFZ1343502" u="1"/>
        <s v="USYFZ1345101" u="1"/>
      </sharedItems>
    </cacheField>
    <cacheField name="ISRC Description" numFmtId="0">
      <sharedItems containsBlank="1" count="4385">
        <s v=""/>
        <m/>
        <s v="Dive"/>
        <s v="Undercover"/>
        <s v="Chasing Heaven"/>
        <s v="Into The Sun"/>
        <s v="Speakerbox"/>
        <s v="The Mystery Spot"/>
        <s v="Sideways"/>
        <s v="Generate"/>
        <s v="Science Fiction"/>
        <s v="Blow"/>
        <s v="Dorfex Bros"/>
        <s v="Breathing"/>
        <s v="Dubuasca"/>
        <s v="Enter The Chamber"/>
        <s v="Vava Voom"/>
        <s v="Empathy"/>
        <s v="Ugly"/>
        <s v="Ping Pong"/>
        <s v="What"/>
        <s v="Do It Like This"/>
        <s v="Laughter Crescendo"/>
        <s v="Butterfly"/>
        <s v="Nothing Has Been Broken"/>
        <s v="Colors"/>
        <s v="I'm Ready"/>
        <s v="Never Ever"/>
        <s v="Heat of July"/>
        <s v="Blue Eyes and Red Wine"/>
        <s v="Velvet Casino"/>
        <s v="Awful Strange"/>
        <s v="Juke"/>
        <s v="Hambone Slide"/>
        <s v="That Western Skyline"/>
        <s v="When You Call My Name"/>
        <s v="When My Time Comes"/>
        <s v="God Rest My Soul"/>
        <s v="My Girl To Me"/>
        <s v="Peace In The Valley"/>
        <s v="Love Is All I Am"/>
        <s v="If You Let Me Be Your Anchor"/>
        <s v="Daddy Learned To Fly"/>
        <s v="The Fourth Night Of My Drinking"/>
        <s v="Birthday Boy"/>
        <s v="Drag The Lake Charlie"/>
        <s v="The Wig He Made Her Wear"/>
        <s v="You Got Another"/>
        <s v="This Fucking Job"/>
        <s v="Get Downtown"/>
        <s v="After The Scene Dies"/>
        <s v="(It's Gonna Be) I Told You So"/>
        <s v="Santa Fe"/>
        <s v="The Flying Wallendas"/>
        <s v="Marry Me"/>
        <s v="One Way Road"/>
        <s v="Revolution"/>
        <s v="C'Mon Now"/>
        <s v="I'd Do Anything"/>
        <s v="Johnny's Gone"/>
        <s v="Close To You"/>
        <s v="Don't Wanna See Your Face"/>
        <s v="Fool For You"/>
        <s v="To Look Like You"/>
        <s v="Steal It"/>
        <s v="Mystery Man"/>
        <s v="A Star Is Born"/>
        <s v="Coming Home"/>
        <s v="My Life"/>
        <s v="All The Trouble"/>
        <s v="Disappeared"/>
        <s v="Compound Fracture"/>
        <s v="The Way That He Sings"/>
        <s v="Evil Urges"/>
        <s v="Touch Me I'm Going to Scream"/>
        <s v="Highly Suspicious"/>
        <s v="Sec Walkin"/>
        <s v="Librarian"/>
        <s v="Look At You"/>
        <s v="Aluminum Park"/>
        <s v="Remnants"/>
        <s v="Smokin From Shootin"/>
        <s v="Two Halves"/>
        <s v="Good Intentions"/>
        <s v="Half A Lifetime"/>
        <s v="Time Waited"/>
        <s v="Squid Ink"/>
        <s v="Cumbé"/>
        <s v="Mettavolution"/>
        <s v="Real Love Baby"/>
        <s v="Happy Face"/>
        <s v="Young Blindness"/>
        <s v="Adolescence"/>
        <s v="Rolling On"/>
        <s v="Wolf Creep"/>
        <s v="Compensation"/>
        <s v="Unknown Disease"/>
        <s v="Let Me Down Lightly"/>
        <s v="Think Out Loud"/>
        <s v="Improving Solutions"/>
        <s v="Reassurance"/>
        <s v="Black Lotus"/>
        <s v="Kill Me Carolyne"/>
        <s v="Someone's Daughter"/>
        <s v="So Lonely"/>
        <s v="Dying"/>
        <s v="I Don't Even Care About The One I Love"/>
        <s v="In The Dark"/>
        <s v="Naked"/>
        <s v="North"/>
        <s v="Saint EX"/>
        <s v="Cotton Was King"/>
        <s v="Clinic Cynic"/>
        <s v="Jaded Tourist"/>
        <s v="Dirty Side Down"/>
        <s v="Shut Up and Drive"/>
        <s v="St. Louis"/>
        <s v="This Cruel Thing"/>
        <s v="True to My Nature"/>
        <s v="Visiting Day"/>
        <s v="When You Coming Home"/>
        <s v="Beneath A Sea Of Stars"/>
        <s v="Friend of the Devil"/>
        <s v="Little Glass of Wine"/>
        <s v="Crawdad Song"/>
        <s v="Walkin' Boss"/>
        <s v="After Midnight"/>
        <s v="Who Was John?"/>
        <s v="Moonlight Mile"/>
        <s v="Harder They Come"/>
        <s v="Talkin' Bout You"/>
        <s v="My Sisters and Brothers"/>
        <s v="Out The Mud" u="1"/>
        <s v="Wig Split" u="1"/>
        <s v="Dying Slowly" u="1"/>
        <s v="Why Do We Get High?" u="1"/>
        <s v="I'll Always Be Around" u="1"/>
        <s v="One Deep In The Fleetwood" u="1"/>
        <s v="Forever Waiting For You At My Window" u="1"/>
        <s v="Stuck In Admiration" u="1"/>
        <s v="Leave Me Alone" u="1"/>
        <s v="Walk In" u="1"/>
        <s v="The First Step of Becoming God Is A Bottle to the Face" u="1"/>
        <s v="#" u="1"/>
        <s v="Broken Melodies" u="1"/>
        <s v="ISTJ" u="1"/>
        <s v="Yogurt Shake" u="1"/>
        <s v="Skateboard" u="1"/>
        <s v="Blue Wave" u="1"/>
        <s v="Poison" u="1"/>
        <s v="SOS" u="1"/>
        <s v="Pretzel (?)" u="1"/>
        <s v="Starry Night" u="1"/>
        <s v="Like We Just Met" u="1"/>
        <s v="The Second Video - We Go Extroverted" u="1"/>
        <s v="icantfeelanything" u="1"/>
        <s v="Smoothie" u="1"/>
        <s v="BOX" u="1"/>
        <s v="Carat Cake" u="1"/>
        <s v="UNKNOWN" u="1"/>
        <s v="Chill Kill" u="1"/>
        <s v="Knock Knock (Who's There?)" u="1"/>
        <s v="Underwater" u="1"/>
        <s v="Will I Ever See You Again?" u="1"/>
        <s v="Nightmare" u="1"/>
        <s v="Iced Coffee" u="1"/>
        <s v="One Kiss" u="1"/>
        <s v="Bulldozer" u="1"/>
        <s v="Wings" u="1"/>
        <s v="Scenery" u="1"/>
        <s v="Cosmic" u="1"/>
        <s v="Sunflower" u="1"/>
        <s v="Last Drop" u="1"/>
        <s v="Love Arcade" u="1"/>
        <s v="Bubble" u="1"/>
        <s v="Night Drive" u="1"/>
        <s v="Wish You Hell" u="1"/>
        <s v="His Car Isn't Yours" u="1"/>
        <s v="Best Ever" u="1"/>
        <s v="Better Judgement" u="1"/>
        <s v="Queen Of The Party" u="1"/>
        <s v="Vermilion" u="1"/>
        <s v="Supernova" u="1"/>
        <s v="Armageddon" u="1"/>
        <s v="Set The Tone" u="1"/>
        <s v="Mine" u="1"/>
        <s v="Licorice" u="1"/>
        <s v="BAHAMA" u="1"/>
        <s v="Long Chat (#?)" u="1"/>
        <s v="Prologue" u="1"/>
        <s v="Live My Life" u="1"/>
        <s v="Melody" u="1"/>
        <s v="Armageddon - The 1st Album" u="1"/>
        <s v="Introduction" u="1"/>
        <s v="We Wait" u="1"/>
        <s v="Strand3d" u="1"/>
        <s v="Downtown Intro" u="1"/>
        <s v="Lost Innocent World" u="1"/>
        <s v="Hologram" u="1"/>
        <s v="Give You Up" u="1"/>
        <s v="Cordless Kids" u="1"/>
        <s v="Kara Toprak" u="1"/>
        <s v="Promises Kept" u="1"/>
        <s v="Tempting Time" u="1"/>
        <s v="I Just Realized" u="1"/>
        <s v="Knot" u="1"/>
        <s v="Recursion" u="1"/>
        <s v="Shape:Shifter" u="1"/>
        <s v="Crawl Back" u="1"/>
        <s v="Tetrachromacy" u="1"/>
        <s v="Skewhiff" u="1"/>
        <s v="Lessons In Freud" u="1"/>
        <s v="Turn It Up" u="1"/>
        <s v="Bodies Of Christ" u="1"/>
        <s v="Lights" u="1"/>
        <s v="Only You" u="1"/>
        <s v="Clandestino" u="1"/>
        <s v="Til The Break Of Dawn" u="1"/>
        <s v="Rock On" u="1"/>
        <s v="Moon At Dawn" u="1"/>
        <s v="Judith Rules" u="1"/>
        <s v="Prepare For War" u="1"/>
        <s v="Addiction" u="1"/>
        <s v="Ways Of Man" u="1"/>
        <s v="Thrive" u="1"/>
        <s v="There's a Glitch" u="1"/>
        <s v="We Don't Grow Tobacco" u="1"/>
        <s v="I Don't Wanna Live In The Real World" u="1"/>
        <s v="Hell" u="1"/>
        <s v="The Great I Am" u="1"/>
        <s v="Fall" u="1"/>
        <s v="Seasons In The Abyss" u="1"/>
        <s v="I Know It's Wrong (But That's Alright)" u="1"/>
        <s v="Lo" u="1"/>
        <s v="Down &amp; Out" u="1"/>
        <s v="Am I A Good Man" u="1"/>
        <s v="Loyal To The Game" u="1"/>
        <s v="No Light No Light" u="1"/>
        <s v="Prurient" u="1"/>
        <s v="Beginner's Luck" u="1"/>
        <s v="Prelude To A Crawl" u="1"/>
        <s v="Haven" u="1"/>
        <s v="Spiritwalker" u="1"/>
        <s v="Nocturnal" u="1"/>
        <s v="Confessions Of A Dopamine Addict" u="1"/>
        <s v="Jigsaw" u="1"/>
        <s v="Paper Mâché" u="1"/>
        <s v="Xiii, the Reaper" u="1"/>
        <s v="Circuital" u="1"/>
        <s v="Another Nightmare" u="1"/>
        <s v="Freedom" u="1"/>
        <s v="Speak To Me" u="1"/>
        <s v="Shine On Rainy Day" u="1"/>
        <s v="Bread Crumbs And White Stones" u="1"/>
        <s v="I Got It" u="1"/>
        <s v="Sing This!" u="1"/>
        <s v="Epoch" u="1"/>
        <s v="Salmon Men" u="1"/>
        <s v="Blacked Out" u="1"/>
        <s v="Don't Worry" u="1"/>
        <s v="I Was Once, Possibly, Maybe , Perhaps A Cowboy King" u="1"/>
        <s v="The Anti-Present" u="1"/>
        <s v="Rephaim" u="1"/>
        <s v="Candy Man" u="1"/>
        <s v="Brace Legs" u="1"/>
        <s v="Spectre And His Mantra" u="1"/>
        <s v="The Gods Must Be Crazy!" u="1"/>
        <s v="It Will Be Up (High School Never Ends)" u="1"/>
        <s v="The Phantom Tomorrow (Introduction)" u="1"/>
        <s v="A New Life" u="1"/>
        <s v="Eavesdropper" u="1"/>
        <s v="The Outlaw" u="1"/>
        <s v="Esoteric Agenda" u="1"/>
        <s v="Wounds" u="1"/>
        <s v="Someday" u="1"/>
        <s v="Mainline Getaway" u="1"/>
        <s v="Medicine (Devil in My Head)" u="1"/>
        <s v="Sinking Ship" u="1"/>
        <s v="The Best Consequence" u="1"/>
        <s v="The Island Of Lost Dreams" u="1"/>
        <s v="Yellow Eyes" u="1"/>
        <s v="Tidebinder" u="1"/>
        <s v="Gum" u="1"/>
        <s v="Not Done Yet" u="1"/>
        <s v="A Descent" u="1"/>
        <s v="Million Dollar Bill" u="1"/>
        <s v="One Of Us" u="1"/>
        <s v="Comfort Zone" u="1"/>
        <s v="One In The Same" u="1"/>
        <s v="Enter The Dark Side" u="1"/>
        <s v="Leave It All Behind" u="1"/>
        <s v="Nayhoo" u="1"/>
        <s v="Accelerated Evolution" u="1"/>
        <s v="Light Behind The Eyes" u="1"/>
        <s v="Glide" u="1"/>
        <s v="Overdrive" u="1"/>
        <s v="Doo Doo Chasers" u="1"/>
        <s v="01010011 01001001 01001110 00101110" u="1"/>
        <s v="3/60" u="1"/>
        <s v="Love You To" u="1"/>
        <s v="No Belts" u="1"/>
        <s v="Amanuensis" u="1"/>
        <s v="Introduction - Ego Sum In Colubrum" u="1"/>
        <s v="01001101 01001001 01000001 00101010" u="1"/>
        <s v="Always" u="1"/>
        <s v="Schema" u="1"/>
        <s v="I Choose Nothing" u="1"/>
        <s v="Ain't Feeling Sorry" u="1"/>
        <s v="The Game" u="1"/>
        <s v="Letter Experiment" u="1"/>
        <s v="What's Left of You" u="1"/>
        <s v="Scappa Con Me" u="1"/>
        <s v="A World Of Hurt" u="1"/>
        <s v="Burn Black" u="1"/>
        <s v="Wild Nights" u="1"/>
        <s v="I Think It's Time That I Emerge" u="1"/>
        <s v="My Sweet Lord" u="1"/>
        <s v="Let Me Mend The Past" u="1"/>
        <s v="Eurythmics" u="1"/>
        <s v="Wild Honey" u="1"/>
        <s v="Illusionist" u="1"/>
        <s v="The Space On The Wall" u="1"/>
        <s v="Foc" u="1"/>
        <s v="Destruction" u="1"/>
        <s v="Witness Tree" u="1"/>
        <s v="Spectres" u="1"/>
        <s v="Kids Never Grow Older" u="1"/>
        <s v="Without Him" u="1"/>
        <s v="Help You Mend" u="1"/>
        <s v="Awake From Death" u="1"/>
        <s v="Short Court Style" u="1"/>
        <s v="Sinner" u="1"/>
        <s v="Racecar" u="1"/>
        <s v="Someone Else's Dream" u="1"/>
        <s v="A Wolf Amongst Ravens" u="1"/>
        <s v="It Hasn't Happened Yet" u="1"/>
        <s v="Everyone's Safe In The Treehouse" u="1"/>
        <s v="Interlude I: Manus Loquimini Veritatem" u="1"/>
        <s v="DRUM THING" u="1"/>
        <s v="In The Garden" u="1"/>
        <s v="Jilly's On Smack" u="1"/>
        <s v="Don't Feel Quite Right" u="1"/>
        <s v="MK Ultra" u="1"/>
        <s v="I Want It Now" u="1"/>
        <s v="Space Station" u="1"/>
        <s v="I'm Not Bulimic (I Just Wanted To See How Far I Could Stick" u="1"/>
        <s v="Adrennalynne" u="1"/>
        <s v="When You're Alone" u="1"/>
        <s v="Seekers &amp; Servants" u="1"/>
        <s v="Cemeteries" u="1"/>
        <s v="Big Energy" u="1"/>
        <s v="The White Stripes" u="1"/>
        <s v="Black Forest, Black Hills" u="1"/>
        <s v="When I Say Jump, You Say How High" u="1"/>
        <s v="No Cover" u="1"/>
        <s v="The Wheel" u="1"/>
        <s v="Shots Fired" u="1"/>
        <s v="Fork Tongued" u="1"/>
        <s v="Dear One" u="1"/>
        <s v="Carried Away" u="1"/>
        <s v="Demon:Dreams" u="1"/>
        <s v="How I See It" u="1"/>
        <s v="Christmas Is Coming" u="1"/>
        <s v="The Bird Song" u="1"/>
        <s v="Absence (What We've Got)" u="1"/>
        <s v="Chaos and The Primordial" u="1"/>
        <s v="I'm Really Not So Different, I Know" u="1"/>
        <s v="Winter's Youth" u="1"/>
        <s v="General Electric" u="1"/>
        <s v="Cadence of My Heart" u="1"/>
        <s v="We Rise Again" u="1"/>
        <s v="Get A Job" u="1"/>
        <s v="Such an Outrage" u="1"/>
        <s v="Sugar On My Tongue" u="1"/>
        <s v="Limits" u="1"/>
        <s v="Beginning To Feel The Years" u="1"/>
        <s v="Trap Door" u="1"/>
        <s v="The Balrog" u="1"/>
        <s v="The End All, Be All" u="1"/>
        <s v="Fallen Kings" u="1"/>
        <s v="Let's Go" u="1"/>
        <s v="L'abysse Des Anges" u="1"/>
        <s v="The Fractal Effect" u="1"/>
        <s v="Nothing You Can Do To Me" u="1"/>
        <s v="Couched In Twos" u="1"/>
        <s v="Risk" u="1"/>
        <s v="Relapse; Signs." u="1"/>
        <s v="2009" u="1"/>
        <s v="Chet Faker" u="1"/>
        <s v="She Is The One" u="1"/>
        <s v="It's Only Natural" u="1"/>
        <s v="Ixtapa" u="1"/>
        <s v="Who You Calling Scared" u="1"/>
        <s v="Holy Wars" u="1"/>
        <s v="Pandemonium 2.0" u="1"/>
        <s v="Dreams Vs. Waking Life" u="1"/>
        <s v="Angeline" u="1"/>
        <s v="Truthsayer" u="1"/>
        <s v="I'm In Your Mind" u="1"/>
        <s v="Sunday" u="1"/>
        <s v="Sorry Is Gone" u="1"/>
        <s v="Knives and Pens" u="1"/>
        <s v="The Opening Move" u="1"/>
        <s v="Back To The Swing" u="1"/>
        <s v="Fast Car" u="1"/>
        <s v="Silverfern" u="1"/>
        <s v="Secesh" u="1"/>
        <s v="Machine" u="1"/>
        <s v="The Laughing Man" u="1"/>
        <s v="The Escapist Notion" u="1"/>
        <s v="Orion" u="1"/>
        <s v="Go Away" u="1"/>
        <s v="Carry" u="1"/>
        <s v="Bandages" u="1"/>
        <s v="At The Time" u="1"/>
        <s v="Behold The Crown" u="1"/>
        <s v="Leyla" u="1"/>
        <s v="She Still Loves Me" u="1"/>
        <s v="Codex" u="1"/>
        <s v="I Done Wrong Blues" u="1"/>
        <s v="Alpha" u="1"/>
        <s v="A Lost Cause" u="1"/>
        <s v="Conduit" u="1"/>
        <s v="Destiny " u="1"/>
        <s v="Farmer Barnaby" u="1"/>
        <s v="Labile" u="1"/>
        <s v="Let It Sleep" u="1"/>
        <s v="Digging The Grave" u="1"/>
        <s v="Best Friend" u="1"/>
        <s v="Last Revelation" u="1"/>
        <s v="B.M.F." u="1"/>
        <s v="Bang A Gong (Get It On)" u="1"/>
        <s v="Careful What You Wish For" u="1"/>
        <s v="Empty Dreams" u="1"/>
        <s v="Rugged Lovers" u="1"/>
        <s v="Beautiful Dreamer" u="1"/>
        <s v="An Evolution of Thought" u="1"/>
        <s v="BCK" u="1"/>
        <s v="As Strange As It Seems" u="1"/>
        <s v="Here's To Starting Over" u="1"/>
        <s v="How the Beautiful Decay" u="1"/>
        <s v="When I'm Gone" u="1"/>
        <s v="Oblivious" u="1"/>
        <s v="ME" u="1"/>
        <s v="I Owe a Lot to You" u="1"/>
        <s v="Sketches Of Brunswick East II" u="1"/>
        <s v="Bow Down" u="1"/>
        <s v="Sweat Shock" u="1"/>
        <s v="Sweet Dreams" u="1"/>
        <s v="Oh My Captain" u="1"/>
        <s v="Edge Of Goodbye" u="1"/>
        <s v="I Thought I Heard You Screaming" u="1"/>
        <s v="Our Only Chance" u="1"/>
        <s v="Travelin' Light" u="1"/>
        <s v="Frozen" u="1"/>
        <s v="Consider Me" u="1"/>
        <s v="Chris Travis (Smoke That Shit)" u="1"/>
        <s v="Devil" u="1"/>
        <s v="Dreamin" u="1"/>
        <s v="Sin Spitter" u="1"/>
        <s v="Run It" u="1"/>
        <s v="You Ain't Alone" u="1"/>
        <s v="Oblivion" u="1"/>
        <s v="Erase / Begin" u="1"/>
        <s v="Escape Artist" u="1"/>
        <s v="Tunnel Vision" u="1"/>
        <s v="Peel" u="1"/>
        <s v="Prison" u="1"/>
        <s v="Against Them All" u="1"/>
        <s v="Joe" u="1"/>
        <s v="Mongo" u="1"/>
        <s v="Webweaver" u="1"/>
        <s v="Wonkmobile" u="1"/>
        <s v="Halcyon Days" u="1"/>
        <s v="No Way Out Of Here" u="1"/>
        <s v="Grave" u="1"/>
        <s v="Better Angels" u="1"/>
        <s v="Perfect" u="1"/>
        <s v="The Real Deal Died" u="1"/>
        <s v="The Warden" u="1"/>
        <s v="City Hall" u="1"/>
        <s v="Wicked Waters" u="1"/>
        <s v="Drive By" u="1"/>
        <s v="The Latest Plague" u="1"/>
        <s v="Fingers Like Daggers" u="1"/>
        <s v="Shadow" u="1"/>
        <s v="Monsters Under The Bed" u="1"/>
        <s v="In Time" u="1"/>
        <s v="Reprogram" u="1"/>
        <s v="My Love" u="1"/>
        <s v="Domino Theory" u="1"/>
        <s v="Hot Motion" u="1"/>
        <s v="Prison Blues" u="1"/>
        <s v="The First Eulogy" u="1"/>
        <s v="I Solemnly Swear That I Am Up To No Good" u="1"/>
        <s v="Wicked" u="1"/>
        <s v="Moon" u="1"/>
        <s v="Somethin' Else" u="1"/>
        <s v="This Is The Ballad" u="1"/>
        <s v="Hurt Nobody" u="1"/>
        <s v="Entry Level Exit Wounds" u="1"/>
        <s v="Animal" u="1"/>
        <s v="Déjà Vu" u="1"/>
        <s v="Once They Banned Imagine" u="1"/>
        <s v="Jar Of Hearts" u="1"/>
        <s v="Ancient Covenant" u="1"/>
        <s v="The Pawnbroker / Rat Race" u="1"/>
        <s v="X-Rays" u="1"/>
        <s v="Anonymous" u="1"/>
        <s v="Women Without Whiskey" u="1"/>
        <s v="Head Of The Snake" u="1"/>
        <s v="How I See It (How To Do Magic )" u="1"/>
        <s v="Black &amp; White" u="1"/>
        <s v="Grizzly" u="1"/>
        <s v="Spirito" u="1"/>
        <s v="Genetic Mutation" u="1"/>
        <s v="All Eyes Look Ahead" u="1"/>
        <s v="Cranes, Planes, And Migraines" u="1"/>
        <s v="Empty" u="1"/>
        <s v="Hey Hey, My My (Into The Black)" u="1"/>
        <s v="Revenants" u="1"/>
        <s v="Drag Out War" u="1"/>
        <s v="The Hidden Sun" u="1"/>
        <s v="Turbulent" u="1"/>
        <s v="Consume &amp; Adapt" u="1"/>
        <s v="Too Many People" u="1"/>
        <s v="New Beat" u="1"/>
        <s v="Garry" u="1"/>
        <s v="I WIll Take You There" u="1"/>
        <s v="Some Mutts (Can't Be Muzzled)" u="1"/>
        <s v="Worlds Collide (As It Ends Tonight)" u="1"/>
        <s v="Remain Nameless" u="1"/>
        <s v="Grounded" u="1"/>
        <s v="Two Birds" u="1"/>
        <s v="If I Die" u="1"/>
        <s v="Off With The Head" u="1"/>
        <s v="Echo" u="1"/>
        <s v="You Amaze Me" u="1"/>
        <s v="Chippin' Away" u="1"/>
        <s v="Give Up Function" u="1"/>
        <s v="What It Is" u="1"/>
        <s v="Oompa Veruca" u="1"/>
        <s v="My Distorted Reflection" u="1"/>
        <s v="Let It Go" u="1"/>
        <s v="Hourglass" u="1"/>
        <s v="D-Day" u="1"/>
        <s v="Eclipse" u="1"/>
        <s v="High Res" u="1"/>
        <s v="Getting Harder" u="1"/>
        <s v="Hoe Down" u="1"/>
        <s v="I'm The One Who Needs You Tonight" u="1"/>
        <s v="Resilience" u="1"/>
        <s v="Liberate Me Ex Inferis" u="1"/>
        <s v="IDWT$" u="1"/>
        <s v="BOUNCING" u="1"/>
        <s v="Best Party Ever" u="1"/>
        <s v="Barefoot Desert" u="1"/>
        <s v="Cultural Ills" u="1"/>
        <s v="Nothing To Say" u="1"/>
        <s v="The Brain Dance" u="1"/>
        <s v="Bonfires" u="1"/>
        <s v="Dear:Devil" u="1"/>
        <s v="The Lottery" u="1"/>
        <s v="Ink Spills Words" u="1"/>
        <s v="Please Come Home For Christmas" u="1"/>
        <s v="Murder The Season / The Age Nocturne" u="1"/>
        <s v="Reaction" u="1"/>
        <s v="Trust Me" u="1"/>
        <s v="Pleiadian Keys" u="1"/>
        <s v="Useless" u="1"/>
        <s v="Keep You Right" u="1"/>
        <s v="Transcentience" u="1"/>
        <s v="One Turns To None" u="1"/>
        <s v="Wonderful" u="1"/>
        <s v="Wish You Could See Me Now" u="1"/>
        <s v="Freedom Feels" u="1"/>
        <s v="The Hardest Mistakes" u="1"/>
        <s v="Have You Seen My Son?" u="1"/>
        <s v="Flash Of Light" u="1"/>
        <s v="8 Dogs 8 Banjos" u="1"/>
        <s v="Threat of Your Presence" u="1"/>
        <s v="Bring It Back To The Streets" u="1"/>
        <s v="Phantasmagoria" u="1"/>
        <s v="18 Wheels Of Love" u="1"/>
        <s v="Counting The Ways" u="1"/>
        <s v="Dancing With Demons" u="1"/>
        <s v="Drifts" u="1"/>
        <s v="Heroin Again" u="1"/>
        <s v="The Taker Story" u="1"/>
        <s v="Mind You" u="1"/>
        <s v="Jazz Cigarette" u="1"/>
        <s v="Who's Gonna Love Us" u="1"/>
        <s v="Vengeance The Sleeper" u="1"/>
        <s v="Dark Star" u="1"/>
        <s v="Puppy Gumgum" u="1"/>
        <s v="I Wanna Be Your Man" u="1"/>
        <s v="Kingsize" u="1"/>
        <s v="Backlines" u="1"/>
        <s v="Distance" u="1"/>
        <s v="Lucid Dreaming" u="1"/>
        <s v="Ray's Automatic Weapon" u="1"/>
        <s v="Low" u="1"/>
        <s v="Song Of Songs" u="1"/>
        <s v="Behind That Locked Door" u="1"/>
        <s v="Eat" u="1"/>
        <s v="Ruben Durazo" u="1"/>
        <s v="Crossface" u="1"/>
        <s v="Exploding" u="1"/>
        <s v="Demolition" u="1"/>
        <s v="Papillion" u="1"/>
        <s v="Ship Go Down" u="1"/>
        <s v="Discovering Oceans" u="1"/>
        <s v="Just One" u="1"/>
        <s v="Leeloo" u="1"/>
        <s v="Driveway Melody" u="1"/>
        <s v="Should've Said So" u="1"/>
        <s v="Once Upon A Time In Mexico" u="1"/>
        <s v="ifyuocnaraedtihsmkaemeasnadwich" u="1"/>
        <s v="Masochist" u="1"/>
        <s v="No Self Control" u="1"/>
        <s v="Wonderful (The Way I Feel)" u="1"/>
        <s v="Never" u="1"/>
        <s v="Love Somebody" u="1"/>
        <s v="Lullaby For Refuge Cove" u="1"/>
        <s v="They Don't Want What We Want (And They Don't Care)" u="1"/>
        <s v="Flux" u="1"/>
        <s v="Walk Away" u="1"/>
        <s v="All The Time" u="1"/>
        <s v="Nigeria" u="1"/>
        <s v="Regression" u="1"/>
        <s v="They Always Take The Guru" u="1"/>
        <s v="Network" u="1"/>
        <s v="Pressure" u="1"/>
        <s v="Nothing Compares 2 U" u="1"/>
        <s v="You Know Me Better" u="1"/>
        <s v="Strictly Vibes" u="1"/>
        <s v="Glitch In The Sky Matrix" u="1"/>
        <s v="Until This Day" u="1"/>
        <s v="White Apple" u="1"/>
        <s v="Hopelessly Hopeful" u="1"/>
        <s v="Sometimes" u="1"/>
        <s v="No One Is Lost" u="1"/>
        <s v="Better Off Without" u="1"/>
        <s v="Pledge Your Allegiance" u="1"/>
        <s v="The Vast Divide" u="1"/>
        <s v="Fluorescent Wonder" u="1"/>
        <s v="Cognitive Contortions" u="1"/>
        <s v="Warhol" u="1"/>
        <s v="Anyday Woman" u="1"/>
        <s v="Next In Line" u="1"/>
        <s v="Wishing" u="1"/>
        <s v="Heart Can Hold" u="1"/>
        <s v="Midcity Rockers" u="1"/>
        <s v="A Blessing In Tragedy" u="1"/>
        <s v="Going Through the Motions" u="1"/>
        <s v="Inner Cell" u="1"/>
        <s v="Mr. Doctor Man" u="1"/>
        <s v="You Can Do So Much Better" u="1"/>
        <s v="Trouble" u="1"/>
        <s v="Birth of The Economic Hit Man" u="1"/>
        <s v="Boychild Ghost" u="1"/>
        <s v="I Owe You Nothing" u="1"/>
        <s v="Let You Down" u="1"/>
        <s v="House Of Cards" u="1"/>
        <s v="I'm In Your Mind Fuzz" u="1"/>
        <s v="Filthy And Fried" u="1"/>
        <s v="Yolcu" u="1"/>
        <s v="The Glass Slide" u="1"/>
        <s v="It Starts With Me" u="1"/>
        <s v="Bums" u="1"/>
        <s v="Ever South" u="1"/>
        <s v="My Apologies" u="1"/>
        <s v="Black Cat" u="1"/>
        <s v="I Go Through" u="1"/>
        <s v="Seven Devils" u="1"/>
        <s v="Breaks My Back" u="1"/>
        <s v="You Look So Alive" u="1"/>
        <s v="That Was A Crazy Game Of Poker" u="1"/>
        <s v="Hey Hey I" u="1"/>
        <s v="#OIMATEWTF" u="1"/>
        <s v="Get Lostq" u="1"/>
        <s v="Manslaughter" u="1"/>
        <s v="Wheels" u="1"/>
        <s v="The Design" u="1"/>
        <s v="Dear Insanity" u="1"/>
        <s v="Any Way You Wanna Love" u="1"/>
        <s v="Think of Me When They Sound" u="1"/>
        <s v="Quarantine" u="1"/>
        <s v="Heroes And Songs" u="1"/>
        <s v="Are You OK?" u="1"/>
        <s v="I Found You" u="1"/>
        <s v="Lost In The Static" u="1"/>
        <s v="The Thanksgiving Filter" u="1"/>
        <s v="From the Shadows" u="1"/>
        <s v="Small Town Heroes" u="1"/>
        <s v="IN ASHES, EP. 4 (Wyttch)" u="1"/>
        <s v="Somber" u="1"/>
        <s v="Endeavor" u="1"/>
        <s v="Lorazepam" u="1"/>
        <s v="Put To Rest" u="1"/>
        <s v="Ballad Of Nope" u="1"/>
        <s v="Next Thing You Know" u="1"/>
        <s v="Bet She Looks Like You" u="1"/>
        <s v="This Must Be The Place" u="1"/>
        <s v="Redeemer" u="1"/>
        <s v="Bend Over" u="1"/>
        <s v="Drinkin' Song" u="1"/>
        <s v="Bullet Proof Soul" u="1"/>
        <s v="Interlude I - Manus Loquimini Veritatem" u="1"/>
        <s v="Fangs" u="1"/>
        <s v="Astrolabe" u="1"/>
        <s v="Doom City" u="1"/>
        <s v="Food For Thought" u="1"/>
        <s v="Do You Want To Die Together?" u="1"/>
        <s v="Golden" u="1"/>
        <s v="Night Walkers" u="1"/>
        <s v="Penance Fire Blues" u="1"/>
        <s v="The Fourth Colour" u="1"/>
        <s v="Cyboogie" u="1"/>
        <s v="Cheer Up Charlie" u="1"/>
        <s v="Seafood Extender" u="1"/>
        <s v="Rapture" u="1"/>
        <s v="Kansas City" u="1"/>
        <s v="Straight And Narrow" u="1"/>
        <s v="Take Your Gun And Go, John" u="1"/>
        <s v="Firewater" u="1"/>
        <s v="Fall Eternal" u="1"/>
        <s v="The Lonely, The Lonesome &amp; The Gone" u="1"/>
        <s v="Women &amp; Work" u="1"/>
        <s v="Chihuahua Rescue" u="1"/>
        <s v="Happy In Hindsight" u="1"/>
        <s v="Help" u="1"/>
        <s v="Oiseau" u="1"/>
        <s v="We" u="1"/>
        <s v="Anxiety" u="1"/>
        <s v="Nights In White Satin" u="1"/>
        <s v="Wintertime In The City" u="1"/>
        <s v="Virulent Well" u="1"/>
        <s v="Ways And Means" u="1"/>
        <s v="Bahçada Yesil Çinar" u="1"/>
        <s v="What If?" u="1"/>
        <s v="What Is Yet" u="1"/>
        <s v="The Things I Regret" u="1"/>
        <s v="Under The Rabbit" u="1"/>
        <s v="With Or Without Me" u="1"/>
        <s v="Drowned In My Enemy" u="1"/>
        <s v="And The Angels Were Silent" u="1"/>
        <s v="Mad Girl" u="1"/>
        <s v="Blue Eyed Runner" u="1"/>
        <s v="By The Evening" u="1"/>
        <s v="Lost In Control" u="1"/>
        <s v="Back To The Surface" u="1"/>
        <s v="Down By The Riverside" u="1"/>
        <s v="Game Of Thrones Theme" u="1"/>
        <s v="Mt. Pleasant" u="1"/>
        <s v="Intro" u="1"/>
        <s v="Ignite" u="1"/>
        <s v="Holy Mother" u="1"/>
        <s v="Anoxia" u="1"/>
        <s v="This Song Is Blacker Than Black Metal" u="1"/>
        <s v="Your Misfortune" u="1"/>
        <s v="Where The Spirit Left Us" u="1"/>
        <s v="Backpfeifengesicht" u="1"/>
        <s v="IN ASHES, EP. 2 (Confessions Of A Dopamine Addict)" u="1"/>
        <s v="Too Good To Be True" u="1"/>
        <s v="So Far Gone" u="1"/>
        <s v="The Body Electric" u="1"/>
        <s v="Menagerie" u="1"/>
        <s v="Scarecrow" u="1"/>
        <s v="Angels To Dust" u="1"/>
        <s v="Do I Have The Time" u="1"/>
        <s v="Eyes Of The Squirrel" u="1"/>
        <s v="The Wind" u="1"/>
        <s v="Blood And Rockets: Movement I, Saga Of Jack Parsons - Moveme" u="1"/>
        <s v="Bad Love" u="1"/>
        <s v="This Town's A Drag" u="1"/>
        <s v="Hobo Christmas Song" u="1"/>
        <s v="Eternal Lonesome" u="1"/>
        <s v="Nineteen Eighty Seven" u="1"/>
        <s v="Withikaw" u="1"/>
        <s v="Boys &amp; Girls" u="1"/>
        <s v="It's Not Too Late" u="1"/>
        <s v="Lola" u="1"/>
        <s v="Knockin'" u="1"/>
        <s v="Laurentian Ghosts" u="1"/>
        <s v="Lonewolf McQuade" u="1"/>
        <s v="Alien" u="1"/>
        <s v="The Killing Moon" u="1"/>
        <s v="79 Shiny Revolvers" u="1"/>
        <s v="Bad News" u="1"/>
        <s v="I Shot an Arrow/Street Without Joy" u="1"/>
        <s v="I'ma Be Me" u="1"/>
        <s v="The Lord Of Lightning" u="1"/>
        <s v="Good Man" u="1"/>
        <s v="Day 7.5093" u="1"/>
        <s v="It's A Sin" u="1"/>
        <s v="Emptiness" u="1"/>
        <s v="It Will Work Out" u="1"/>
        <s v="Tezeta" u="1"/>
        <s v="Used To Get High" u="1"/>
        <s v="One Touch" u="1"/>
        <s v="Yo Music Scene, What Happened?" u="1"/>
        <s v="Counting Sheep" u="1"/>
        <s v="Smokestack Lightning" u="1"/>
        <s v="Birch Grove" u="1"/>
        <s v="Sound &amp; Color" u="1"/>
        <s v="Light In The Cave" u="1"/>
        <s v="Cops" u="1"/>
        <s v="Continue?" u="1"/>
        <s v="Fashion or Fascist" u="1"/>
        <s v="Love Is The Sweetest Thing" u="1"/>
        <s v="Hope Grows" u="1"/>
        <s v="Be With Me Now" u="1"/>
        <s v="Pray For Death" u="1"/>
        <s v="Style Over Everything" u="1"/>
        <s v="Slow Ride Argument" u="1"/>
        <s v="Reincarnate" u="1"/>
        <s v="Dying to Live" u="1"/>
        <s v="Everything Will Be Alright" u="1"/>
        <s v="Villain" u="1"/>
        <s v="Swine:Cult" u="1"/>
        <s v="Snow" u="1"/>
        <s v="In Passing Through" u="1"/>
        <s v="Greenhouse Heat Death" u="1"/>
        <s v="Phantom" u="1"/>
        <s v="On The Line" u="1"/>
        <s v="Viking Funeral" u="1"/>
        <s v="Live Like You're Alive" u="1"/>
        <s v="IN ASHES, EP. 3 (Anno Satana)" u="1"/>
        <s v="The Maven (In The Sky)" u="1"/>
        <s v="I'm Not In Your Mind" u="1"/>
        <s v="When The Lights Come On" u="1"/>
        <s v="Tornadoes" u="1"/>
        <s v="Easy Morning Rebel" u="1"/>
        <s v="Ages" u="1"/>
        <s v="Screammmm" u="1"/>
        <s v="Motivation" u="1"/>
        <s v="Here and There" u="1"/>
        <s v="Look To The Skies" u="1"/>
        <s v="The Sleeping And The Dead" u="1"/>
        <s v="Someone, Somewhere" u="1"/>
        <s v="Reckless &amp; Relentless" u="1"/>
        <s v="Angels We Have Heard On High" u="1"/>
        <s v="Love Lost" u="1"/>
        <s v="ALL THESE INSTRUMENTS" u="1"/>
        <s v="Gaia" u="1"/>
        <s v="About An Hour Ago" u="1"/>
        <s v="A Spark To Believe" u="1"/>
        <s v="Nightmares" u="1"/>
        <s v="Objects In The Mirror" u="1"/>
        <s v="Stay Gold" u="1"/>
        <s v="Una Storia D'Amore" u="1"/>
        <s v="20/200" u="1"/>
        <s v="Burning Fight" u="1"/>
        <s v="Cross" u="1"/>
        <s v="D.T.A. (Don't Trust Anyone)" u="1"/>
        <s v="[id]" u="1"/>
        <s v="No Chill" u="1"/>
        <s v="Just As Lost As You" u="1"/>
        <s v="All This and Heaven Too" u="1"/>
        <s v="Suda" u="1"/>
        <s v="Wrath" u="1"/>
        <s v="Free Fall" u="1"/>
        <s v="Desolation" u="1"/>
        <s v="Bits And Peace" u="1"/>
        <s v="6 O'Clock Train" u="1"/>
        <s v="The Wolf You Feed" u="1"/>
        <s v="Follow Your Leader" u="1"/>
        <s v="I Want My Blood Pt. 2" u="1"/>
        <s v="Of Fearful Men" u="1"/>
        <s v="True Faith" u="1"/>
        <s v="Ellie" u="1"/>
        <s v="Bruised &amp; Broken" u="1"/>
        <s v="A Single Moment Of Sincerity" u="1"/>
        <s v="The Loose Ends Will Make Knots" u="1"/>
        <s v="Crawl" u="1"/>
        <s v="Metropolis" u="1"/>
        <s v="Mars For The Rich" u="1"/>
        <s v="An Ascent" u="1"/>
        <s v="Anamnesis" u="1"/>
        <s v="86 Seconds Later..." u="1"/>
        <s v="All Eyes - For Their Love" u="1"/>
        <s v="The Epilogue" u="1"/>
        <s v="Safe 2 Connect 2" u="1"/>
        <s v="Incognito" u="1"/>
        <s v="Semilla" u="1"/>
        <s v="Extinction" u="1"/>
        <s v="Needy Bees" u="1"/>
        <s v="Maybe Whatever" u="1"/>
        <s v="One Step" u="1"/>
        <s v="Mentalist" u="1"/>
        <s v="Final Days" u="1"/>
        <s v="Mariana Trench" u="1"/>
        <s v="Pitch Dark" u="1"/>
        <s v="Despair" u="1"/>
        <s v="Take Me Back" u="1"/>
        <s v="Christmas Always" u="1"/>
        <s v="Bliss" u="1"/>
        <s v="Cycles of Tragedy" u="1"/>
        <s v="Bird Sounds" u="1"/>
        <s v="SEEING DOUBLE" u="1"/>
        <s v="Your Town" u="1"/>
        <s v="Triveni" u="1"/>
        <s v="Vicious" u="1"/>
        <s v="All Of My Memories" u="1"/>
        <s v="The Benefits of Your Demise" u="1"/>
        <s v="Victory Dance" u="1"/>
        <s v="Let's Get Drunk &amp; Get It On" u="1"/>
        <s v="Farewell Wonkites" u="1"/>
        <s v="Wilder (We're Chained)" u="1"/>
        <s v="Reno" u="1"/>
        <s v="Light" u="1"/>
        <s v="Your God" u="1"/>
        <s v="The Reason" u="1"/>
        <s v="Surrender" u="1"/>
        <s v="Far Off, Away" u="1"/>
        <s v="Song For Aphrodite" u="1"/>
        <s v="All Things Must Pass" u="1"/>
        <s v="The Greatest Show Unearthed" u="1"/>
        <s v="Ulla Dulla" u="1"/>
        <s v="Absolomb" u="1"/>
        <s v="Down Down The Deep River" u="1"/>
        <s v="Saw Blade" u="1"/>
        <s v="I Don't Know You" u="1"/>
        <s v="Architects of the Apocalypse" u="1"/>
        <s v="Far Away" u="1"/>
        <s v="Evergreen" u="1"/>
        <s v="Are You Listening" u="1"/>
        <s v="Blk Stallion" u="1"/>
        <s v="It's Not Me, It's You" u="1"/>
        <s v="In My Blood" u="1"/>
        <s v="Ocean Quilt Lady" u="1"/>
        <s v="The Mathematician" u="1"/>
        <s v="Old Man" u="1"/>
        <s v="Born Again" u="1"/>
        <s v="i hope you cry" u="1"/>
        <s v="Superstructure" u="1"/>
        <s v="A Hundred Degrees" u="1"/>
        <s v="Anlatmam Derdimi    " u="1"/>
        <s v="Judey On A Street" u="1"/>
        <s v="Hangin' On Tonight" u="1"/>
        <s v="Tyrant" u="1"/>
        <s v="Down With The Kids" u="1"/>
        <s v="You’re Gonna Lose The Best Thing In Your Life" u="1"/>
        <s v="Stranger Danger" u="1"/>
        <s v="I Ain't The Same" u="1"/>
        <s v="The Proverbial Bellow" u="1"/>
        <s v="Bat Country" u="1"/>
        <s v="Kill The Hero" u="1"/>
        <s v="Let's Boot And Rally" u="1"/>
        <s v="Orchid" u="1"/>
        <s v="Shadow Preachers" u="1"/>
        <s v="Closure" u="1"/>
        <s v="Jerry Was A Race Car Driver" u="1"/>
        <s v="Why Don't We Ever Say We're Sorry" u="1"/>
        <s v="Born To Be Alive (Rising: Singles Club)" u="1"/>
        <s v="The Higler" u="1"/>
        <s v="The Rise of The Greatest Fornicator" u="1"/>
        <s v="Everybody Needs Love" u="1"/>
        <s v="A Higher Place" u="1"/>
        <s v="Vain" u="1"/>
        <s v="Carcass" u="1"/>
        <s v="Everything Dies" u="1"/>
        <s v="My Way Back Home" u="1"/>
        <s v="The Price Is Wrong" u="1"/>
        <s v="The Cinematic Orchestra" u="1"/>
        <s v="Heavy Chevy" u="1"/>
        <s v="Tell Me How Long" u="1"/>
        <s v="Berry Streets" u="1"/>
        <s v="It's All Coming Out" u="1"/>
        <s v="Midnight, The Stars And You" u="1"/>
        <s v="Juniper" u="1"/>
        <s v="Don't Let Go" u="1"/>
        <s v="Beacon Of Light" u="1"/>
        <s v="The Less That I Know" u="1"/>
        <s v="Ma Cherie" u="1"/>
        <s v="The Man I Was" u="1"/>
        <s v="Stay With Me" u="1"/>
        <s v="The Fountain" u="1"/>
        <s v="Ouroboros" u="1"/>
        <s v="Improper Burial" u="1"/>
        <s v="St. Roch Blues" u="1"/>
        <s v="Charlie Is My Darling" u="1"/>
        <s v="Your Troubles Will Cease And Fortune Will Smile Upon You" u="1"/>
        <s v="Lowlife" u="1"/>
        <s v="The North" u="1"/>
        <s v="Remenissions" u="1"/>
        <s v="Instrumental Illness" u="1"/>
        <s v="Somnium" u="1"/>
        <s v="Motormouth" u="1"/>
        <s v="Corona" u="1"/>
        <s v="I Don't Mind" u="1"/>
        <s v="The Ends?" u="1"/>
        <s v="Amos Moses" u="1"/>
        <s v="Bad Things" u="1"/>
        <s v="Flash In The Pan" u="1"/>
        <s v="Lost For Life" u="1"/>
        <s v="Black Voodoo Sex" u="1"/>
        <s v="Who Have You Been Loving" u="1"/>
        <s v="Nobody Cares" u="1"/>
        <s v="The Messengers Are Winds" u="1"/>
        <s v="Bb4l" u="1"/>
        <s v="Shivers" u="1"/>
        <s v="Automatic Motion" u="1"/>
        <s v="Going to California " u="1"/>
        <s v="Bone" u="1"/>
        <s v="The Swarm" u="1"/>
        <s v="Hurt" u="1"/>
        <s v="Thank You Too!" u="1"/>
        <s v="Shut the Fuck Up" u="1"/>
        <s v="Vitruvian Park" u="1"/>
        <s v="Booth Love" u="1"/>
        <s v="The Traveler" u="1"/>
        <s v="Discipline" u="1"/>
        <s v="The Eyes Of The Ranger" u="1"/>
        <s v="ALL CAPS" u="1"/>
        <s v="Strawberry Lite" u="1"/>
        <s v="The Great Repeat" u="1"/>
        <s v="Follow You" u="1"/>
        <s v="Sharp Practice" u="1"/>
        <s v="Coming Up Roses" u="1"/>
        <s v="Avatar" u="1"/>
        <s v="Safety Net" u="1"/>
        <s v="Stay High again.." u="1"/>
        <s v="Where Is The Boom?" u="1"/>
        <s v="I'm Afraid Of Americans" u="1"/>
        <s v="Wheels Off" u="1"/>
        <s v="Girls Who Smoke" u="1"/>
        <s v="I Can't Breathe" u="1"/>
        <s v="Ten Thousand Feet" u="1"/>
        <s v="Ether" u="1"/>
        <s v="Actress" u="1"/>
        <s v="Which Side I'm On" u="1"/>
        <s v="IN ASHES, EP. 5 (Purple Blood)" u="1"/>
        <s v="The Skies Are Blackened .... Not by Clouds But Insects" u="1"/>
        <s v="Parise" u="1"/>
        <s v="Screammmmmm" u="1"/>
        <s v="Chilidog Morning" u="1"/>
        <s v="All My Friends" u="1"/>
        <s v="Fram" u="1"/>
        <s v="Satisfaction" u="1"/>
        <s v="Senorita XXX" u="1"/>
        <s v="Like Lightning" u="1"/>
        <s v="Home For The Weekend" u="1"/>
        <s v="For Real" u="1"/>
        <s v="Who Will Lie With Me Now" u="1"/>
        <s v="01000110 01000110 01000001 00100001" u="1"/>
        <s v="White Flag" u="1"/>
        <s v="This Is The Warning" u="1"/>
        <s v="Radio" u="1"/>
        <s v="Amelia Baker" u="1"/>
        <s v="It Won't Hurt" u="1"/>
        <s v="Looking For Space" u="1"/>
        <s v="The Woven Web" u="1"/>
        <s v="Rich Boy Blues" u="1"/>
        <s v="Sometime After Sunset" u="1"/>
        <s v="Sheets" u="1"/>
        <s v="Adrenaline" u="1"/>
        <s v="Paralyzed___" u="1"/>
        <s v="Make Your Own History" u="1"/>
        <s v="Mirage" u="1"/>
        <s v="D's Diner" u="1"/>
        <s v="Akeldama" u="1"/>
        <s v="High Rise" u="1"/>
        <s v="Sweet Home" u="1"/>
        <s v="Holy Roller" u="1"/>
        <s v="Whatchoo" u="1"/>
        <s v="Love Moves In" u="1"/>
        <s v="Like a Lullaby" u="1"/>
        <s v="Altered Beast IV" u="1"/>
        <s v="Awaiting Resurrection" u="1"/>
        <s v="Hey Larocco" u="1"/>
        <s v="It's Going Down" u="1"/>
        <s v="The Great Tribulation" u="1"/>
        <s v="Close Most Of The Time" u="1"/>
        <s v="I Was Cruel" u="1"/>
        <s v="Straight To The Face" u="1"/>
        <s v="Lonely" u="1"/>
        <s v="Offa My Hands" u="1"/>
        <s v="Save The Cheerleader, Save the World" u="1"/>
        <s v="Overboard" u="1"/>
        <s v="Catch Fire" u="1"/>
        <s v="Stairway To Heaven" u="1"/>
        <s v="My Son" u="1"/>
        <s v="Graymail" u="1"/>
        <s v="Never Find My Place" u="1"/>
        <s v="Dirt" u="1"/>
        <s v="The Match" u="1"/>
        <s v="The Book" u="1"/>
        <s v="Scripted Love" u="1"/>
        <s v="Ghost Reprise" u="1"/>
        <s v="Not Coming In" u="1"/>
        <s v="Antisocialist" u="1"/>
        <s v="Genevieve" u="1"/>
        <s v="Şoför Bey" u="1"/>
        <s v="Gates of Reason" u="1"/>
        <s v="I Can't Stop Dreaming" u="1"/>
        <s v="Wanna Be A Gangsta" u="1"/>
        <s v="Climbing The Ladder" u="1"/>
        <s v="Tenting On The Old Campground" u="1"/>
        <s v="Once You Killed A Cow, You Gotta Make A Burger" u="1"/>
        <s v="Time = $$$" u="1"/>
        <s v="So Mean" u="1"/>
        <s v="The Collection" u="1"/>
        <s v="Revolution In Limbo" u="1"/>
        <s v="Meaning" u="1"/>
        <s v="Gasoline" u="1"/>
        <s v="Someone Else's" u="1"/>
        <s v="The Raconteurs" u="1"/>
        <s v="The Art Of Reprisal" u="1"/>
        <s v="An Autopsy" u="1"/>
        <s v="Plead The Fifth" u="1"/>
        <s v="Short and Sweet" u="1"/>
        <s v="Sufferer/La Poderosa" u="1"/>
        <s v="Dying to Believe" u="1"/>
        <s v="R.O.I." u="1"/>
        <s v="The Song" u="1"/>
        <s v="Nobody Knows" u="1"/>
        <s v="The Faded Coat Of Blue" u="1"/>
        <s v="Danger" u="1"/>
        <s v="The Want" u="1"/>
        <s v="Smokin' Gun" u="1"/>
        <s v="Numbers" u="1"/>
        <s v="Checkpoint" u="1"/>
        <s v="Guns Of Umpqua" u="1"/>
        <s v="Lisbeth" u="1"/>
        <s v="Kingdom Of Cards" u="1"/>
        <s v="Fishwater" u="1"/>
        <s v="Samsara Maya" u="1"/>
        <s v="If You Need It" u="1"/>
        <s v="The Metamorphosis" u="1"/>
        <s v="Breathless" u="1"/>
        <s v="A Gorey Demise" u="1"/>
        <s v="Encrypted" u="1"/>
        <s v="Predators" u="1"/>
        <s v="Leaving On A Jet Plane" u="1"/>
        <s v="The Stranger" u="1"/>
        <s v="Funeral Suit" u="1"/>
        <s v="In My Head" u="1"/>
        <s v="Lookout Mountain" u="1"/>
        <s v="Skitchin Buffalo" u="1"/>
        <s v="Descensus" u="1"/>
        <s v="Two Hearted" u="1"/>
        <s v="Brother Song" u="1"/>
        <s v="Fighter" u="1"/>
        <s v="Scabbard" u="1"/>
        <s v="Paradise" u="1"/>
        <s v="Bermuda Locket" u="1"/>
        <s v="A Prophecy" u="1"/>
        <s v="Don't Move Back To LA" u="1"/>
        <s v="Great Provider" u="1"/>
        <s v="Tender" u="1"/>
        <s v="Mr. Tang" u="1"/>
        <s v="Stray Away" u="1"/>
        <s v="Edge of Seventeen" u="1"/>
        <s v="Eating Is Cheating" u="1"/>
        <s v="Choke" u="1"/>
        <s v="Back To Blood" u="1"/>
        <s v="They Almost Got Me!" u="1"/>
        <s v="Hey There Mr. Brooks" u="1"/>
        <s v="JP" u="1"/>
        <s v="Day Of Liberty" u="1"/>
        <s v="You Were A Stranger" u="1"/>
        <s v="DIE! DIE! DIE!" u="1"/>
        <s v="From The Night" u="1"/>
        <s v="Can't Cheat Time" u="1"/>
        <s v="01010010 01000101 01010011 00100001" u="1"/>
        <s v="Warriors" u="1"/>
        <s v="Nowhere To Go" u="1"/>
        <s v="What Are We Fighting For" u="1"/>
        <s v="Ascension" u="1"/>
        <s v="Who are you?" u="1"/>
        <s v="Breach" u="1"/>
        <s v="All In My Head" u="1"/>
        <s v="Wyttch" u="1"/>
        <s v="Citadel" u="1"/>
        <s v="Boomerang Baby" u="1"/>
        <s v="Ruffians On Parade" u="1"/>
        <s v="Circled By The Wolves" u="1"/>
        <s v="48 Roses" u="1"/>
        <s v="Lullaby For Buddy" u="1"/>
        <s v="Tiny Little World" u="1"/>
        <s v="Home" u="1"/>
        <s v="There's So Much I Don't Know" u="1"/>
        <s v="These Things Have To Fall Apart" u="1"/>
        <s v="Eve" u="1"/>
        <s v="God's Gonna Cut You Down" u="1"/>
        <s v="Baby Don't Go" u="1"/>
        <s v="Channel Islands" u="1"/>
        <s v="If In Case You Feel The Same" u="1"/>
        <s v="High Tide" u="1"/>
        <s v="Withstand" u="1"/>
        <s v="Gotta Love Being A Kid (Merry Christmas)" u="1"/>
        <s v="Plato" u="1"/>
        <s v="Cover Me" u="1"/>
        <s v="Hope" u="1"/>
        <s v="Heaven Sent" u="1"/>
        <s v="Pressure Drop" u="1"/>
        <s v="Storm In A Teacup" u="1"/>
        <s v="Street Fighter Mas" u="1"/>
        <s v="Hell's Broke Loose In Georgia" u="1"/>
        <s v="Bundle Of Joy" u="1"/>
        <s v="Heat Rises" u="1"/>
        <s v="Spread Thin" u="1"/>
        <s v="The Industry" u="1"/>
        <s v="I Will Find You" u="1"/>
        <s v="Illusions Unravel" u="1"/>
        <s v="Higher" u="1"/>
        <s v="Still Thinkin" u="1"/>
        <s v="Heat" u="1"/>
        <s v="Parallel" u="1"/>
        <s v="Side Effects" u="1"/>
        <s v="Boonville Stomp" u="1"/>
        <s v="Help Me To Help You" u="1"/>
        <s v="Break Me Down" u="1"/>
        <s v="We, The Drowned" u="1"/>
        <s v="The World Is Falling Down" u="1"/>
        <s v="I've Got a Five Point Plan" u="1"/>
        <s v="Country Gal" u="1"/>
        <s v="Silver Bells" u="1"/>
        <s v="Ervah-ı Ezelde" u="1"/>
        <s v="Go-Go Boots" u="1"/>
        <s v="Rebel Soldier" u="1"/>
        <s v="We Stitch These Wounds" u="1"/>
        <s v="Heartbreak" u="1"/>
        <s v="Hit Different" u="1"/>
        <s v="Scarlet Cross" u="1"/>
        <s v="Waterslide" u="1"/>
        <s v="What You Believe" u="1"/>
        <s v="Into The Darkness" u="1"/>
        <s v="Glorious Day" u="1"/>
        <s v="Only A Clown" u="1"/>
        <s v="Shake It Out" u="1"/>
        <s v="Raise The Dead" u="1"/>
        <s v="Paper Mâché Dream Balloon" u="1"/>
        <s v="Joik #3" u="1"/>
        <s v="Fire Away" u="1"/>
        <s v="Funny How Time Slips Away" u="1"/>
        <s v="The Other Half Of Me" u="1"/>
        <s v="How It Feels to Be Lost" u="1"/>
        <s v="I'm Alright" u="1"/>
        <s v="Last Salmon Man" u="1"/>
        <s v="Paranoid" u="1"/>
        <s v="1709" u="1"/>
        <s v="When Legends Become Dust" u="1"/>
        <s v="Cage" u="1"/>
        <s v="Mule" u="1"/>
        <s v="Atomise" u="1"/>
        <s v="Crystal Ball" u="1"/>
        <s v="The Show Must Go On" u="1"/>
        <s v="I Woke Up In New Orleans" u="1"/>
        <s v="Up And Down" u="1"/>
        <s v="Voice Of Trespass" u="1"/>
        <s v="It's Not Me (It's You)" u="1"/>
        <s v="Safe House" u="1"/>
        <s v="Led Zeppelin" u="1"/>
        <s v="Loudest In The Room" u="1"/>
        <s v="The Purge" u="1"/>
        <s v="Sweet Liar" u="1"/>
        <s v="Falling Awake" u="1"/>
        <s v="The Ocean" u="1"/>
        <s v="Ring Loud (Last Hope)" u="1"/>
        <s v="The Fall Of Charleston" u="1"/>
        <s v="All In" u="1"/>
        <s v="Coyote" u="1"/>
        <s v="So Near" u="1"/>
        <s v="50, 60, 80" u="1"/>
        <s v="Z71" u="1"/>
        <s v="The New Reign" u="1"/>
        <s v="The Iron Gates" u="1"/>
        <s v="Doc's Day" u="1"/>
        <s v="Old Folks At Home / The Girl I Left Behind Me" u="1"/>
        <s v="Heresy..." u="1"/>
        <s v="Lee Van Cleef" u="1"/>
        <s v="This Round's On Me" u="1"/>
        <s v="Miss You All The Time" u="1"/>
        <s v="Down The Sink" u="1"/>
        <s v="Ntate Mandela" u="1"/>
        <s v="Sketches Of Brunswick East I" u="1"/>
        <s v="Army On The Way" u="1"/>
        <s v="Flying Microtonal Banana" u="1"/>
        <s v="Soulcrusher" u="1"/>
        <s v="Leave My Body" u="1"/>
        <s v="Crosses" u="1"/>
        <s v="Interstate 44" u="1"/>
        <s v="A Reason Ahead Of You" u="1"/>
        <s v="Talk Shit, Get Shot" u="1"/>
        <s v="H8 Meh" u="1"/>
        <s v="El Camino" u="1"/>
        <s v="The Wicked One" u="1"/>
        <s v="Drift" u="1"/>
        <s v="Nashville" u="1"/>
        <s v="Perfect Human" u="1"/>
        <s v="Made In Russia" u="1"/>
        <s v="Death Myth" u="1"/>
        <s v="Like A Villain" u="1"/>
        <s v="Ghost of Nothing" u="1"/>
        <s v="Lion Among Wolves" u="1"/>
        <s v="Our Cursed Rapture" u="1"/>
        <s v="Outbreak" u="1"/>
        <s v="If" u="1"/>
        <s v="Menos Mal" u="1"/>
        <s v="First Time" u="1"/>
        <s v="Kingdom Come" u="1"/>
        <s v="Somebody To Anybody" u="1"/>
        <s v="The Problem of Other Minds" u="1"/>
        <s v="Save Your Tears" u="1"/>
        <s v="Robot Stop" u="1"/>
        <s v="Freedom Is Free" u="1"/>
        <s v="Knots" u="1"/>
        <s v="Mother" u="1"/>
        <s v="Circle" u="1"/>
        <s v="Articulation" u="1"/>
        <s v="Broken Arrow" u="1"/>
        <s v="Losing You" u="1"/>
        <s v="Father" u="1"/>
        <s v="01000100 01010000 01010011 00101011" u="1"/>
        <s v="01001011 01000100 01000001 00101011" u="1"/>
        <s v="Bermuda Highway" u="1"/>
        <s v="Don't Pray For Me" u="1"/>
        <s v="Cup Of Destiny" u="1"/>
        <s v="Never In Reverie" u="1"/>
        <s v="Nervous Breakdown" u="1"/>
        <s v="Down On Me" u="1"/>
        <s v="ARTIFICIAL SUICIDE" u="1"/>
        <s v="Prayer For The Dying" u="1"/>
        <s v="Alter Me I" u="1"/>
        <s v="A/S/L?" u="1"/>
        <s v="Matador" u="1"/>
        <s v="Meadow" u="1"/>
        <s v="Hades Rising" u="1"/>
        <s v="My Girl &amp; Me In '93" u="1"/>
        <s v="Gonna Be A Long Time" u="1"/>
        <s v="Massacre" u="1"/>
        <s v="Misery Company" u="1"/>
        <s v="In Your Head" u="1"/>
        <s v="Trickers, Hucksters, And Scamps" u="1"/>
        <s v="Nine Summers" u="1"/>
        <s v="Medley: One / Take 5" u="1"/>
        <s v="Change" u="1"/>
        <s v="How Do You Do?" u="1"/>
        <s v="Own Side" u="1"/>
        <s v="The KKK Took My Baby Away" u="1"/>
        <s v="House Organ" u="1"/>
        <s v="A Hundred Dead And Loving Souls" u="1"/>
        <s v="22 Faces" u="1"/>
        <s v="Savitri" u="1"/>
        <s v="Guadalajara" u="1"/>
        <s v="Build Upon The Sand" u="1"/>
        <s v="Built Upon The Sand" u="1"/>
        <s v="You're Either On Something" u="1"/>
        <s v="Deluge" u="1"/>
        <s v="Sleeping Giant" u="1"/>
        <s v="Betterman" u="1"/>
        <s v="Buttholeville" u="1"/>
        <s v="It's Now Or Never" u="1"/>
        <s v="At Las[t]" u="1"/>
        <s v="Bloody Knuckles" u="1"/>
        <s v="Marching Through Georgia" u="1"/>
        <s v="Don't Let Me Be Misunderstood" u="1"/>
        <s v="11:11" u="1"/>
        <s v="Samba" u="1"/>
        <s v="Revelations" u="1"/>
        <s v="Up On The Housetop" u="1"/>
        <s v="What Choice Did You Give Us?" u="1"/>
        <s v="21st Century USA" u="1"/>
        <s v="Private Visions Of The World" u="1"/>
        <s v="Rest Of My Life" u="1"/>
        <s v="I Used To Write In Notebooks" u="1"/>
        <s v="Rosemary with a Bible and a Gun" u="1"/>
        <s v="Supermassive" u="1"/>
        <s v="Out of the Garden" u="1"/>
        <s v="Coward" u="1"/>
        <s v="Run Away With Me" u="1"/>
        <s v="Leave The Pain Behind" u="1"/>
        <s v="Concealed" u="1"/>
        <s v="Young Outlaws" u="1"/>
        <s v="You'll Never Walk Alone" u="1"/>
        <s v="I'm Not A Loser" u="1"/>
        <s v="Gloryhole" u="1"/>
        <s v="Cloudy" u="1"/>
        <s v="Our Demise" u="1"/>
        <s v="All American" u="1"/>
        <s v="Malice of Rites" u="1"/>
        <s v="Fuck Your Flag" u="1"/>
        <s v="Who You Waiting On?" u="1"/>
        <s v="American Soldier" u="1"/>
        <s v="She Hates Everybody" u="1"/>
        <s v="Safe Travels (Don’t Die)" u="1"/>
        <s v="Roots Train" u="1"/>
        <s v="Visit" u="1"/>
        <s v="Anthony" u="1"/>
        <s v="Hungry Ghost" u="1"/>
        <s v="My Conscience" u="1"/>
        <s v="Sweet Blasphemy" u="1"/>
        <s v="Moon In The Water" u="1"/>
        <s v="Alegria" u="1"/>
        <s v="The Composer" u="1"/>
        <s v="People" u="1"/>
        <s v="Observe" u="1"/>
        <s v="Trouble Bound" u="1"/>
        <s v="The Worst In Me" u="1"/>
        <s v="Heaven’s Calling" u="1"/>
        <s v="Goode's Field Road" u="1"/>
        <s v="Naturally" u="1"/>
        <s v="Doom (Empty)" u="1"/>
        <s v="Take It All Away" u="1"/>
        <s v="Born In Babylon" u="1"/>
        <s v="Apathetic" u="1"/>
        <s v="The Ugliest Joke" u="1"/>
        <s v="The Great Oppressor" u="1"/>
        <s v="Trophy" u="1"/>
        <s v="Pull Together" u="1"/>
        <s v="The Children Of The Riot" u="1"/>
        <s v="Dare To Defy" u="1"/>
        <s v="Agincourt Bay" u="1"/>
        <s v="Yes To Everything" u="1"/>
        <s v="Light It Up" u="1"/>
        <s v="Girls Can't Play Guitar" u="1"/>
        <s v="See Me" u="1"/>
        <s v="Black Friday" u="1"/>
        <s v="Crumbling Castle" u="1"/>
        <s v="Rise Up" u="1"/>
        <s v="Death Beds" u="1"/>
        <s v="Deadliest Catch" u="1"/>
        <s v="Stand My Ground" u="1"/>
        <s v="Up From The Water" u="1"/>
        <s v="To Whom It May Concern" u="1"/>
        <s v="Hate Me" u="1"/>
        <s v="Breakout" u="1"/>
        <s v="Subtle Mistakes" u="1"/>
        <s v="It May Be Too Late" u="1"/>
        <s v="Mindful" u="1"/>
        <s v="That's Too Bad" u="1"/>
        <s v="Blood On My Hands" u="1"/>
        <s v="Badge and A Bullet" u="1"/>
        <s v="This Isn't A Game Boy" u="1"/>
        <s v="Bonebreaker" u="1"/>
        <s v="Don't Doubt" u="1"/>
        <s v="How Far We've Come" u="1"/>
        <s v="The Old And The Young" u="1"/>
        <s v="The Mortician’s Daughter (Overture III)" u="1"/>
        <s v="Know You Better" u="1"/>
        <s v="Island Lover Letter" u="1"/>
        <s v="Killing What Keeps Us Alive" u="1"/>
        <s v="Buried" u="1"/>
        <s v="Phantom (Fly Away)" u="1"/>
        <s v="Life / Death" u="1"/>
        <s v="Something Sweet" u="1"/>
        <s v="Mire" u="1"/>
        <s v="Wide Awake" u="1"/>
        <s v="American Car" u="1"/>
        <s v="Just Like That" u="1"/>
        <s v="Sleep" u="1"/>
        <s v="Anything Like Me" u="1"/>
        <s v="What The World Needs Now Is Love" u="1"/>
        <s v="Oxycontin Girl" u="1"/>
        <s v="Buzzards Of Green Hill" u="1"/>
        <s v="The Grid" u="1"/>
        <s v="Calibrate" u="1"/>
        <s v="Purging Of The Wicked" u="1"/>
        <s v="Void" u="1"/>
        <s v="Talk To Me" u="1"/>
        <s v="Rumble Of The Diesel" u="1"/>
        <s v="Please Don't Call It Love" u="1"/>
        <s v="Liberate Me Ex Inferis - Because Of You" u="1"/>
        <s v="Give It Time" u="1"/>
        <s v="Chain:Breaker" u="1"/>
        <s v="Mariachi El Bronx" u="1"/>
        <s v="I Am One" u="1"/>
        <s v="Paralysed" u="1"/>
        <s v="The Revival" u="1"/>
        <s v="Maybe" u="1"/>
        <s v="Losing Pains" u="1"/>
        <s v="Seeing Is Believing" u="1"/>
        <s v="Santo Domingo" u="1"/>
        <s v="Marjoria" u="1"/>
        <s v="Never Give In" u="1"/>
        <s v="Lights Out" u="1"/>
        <s v="Ow My Feelings" u="1"/>
        <s v="Invisible Knife" u="1"/>
        <s v="White Line Fever" u="1"/>
        <s v="Westminster College" u="1"/>
        <s v="I Won’t Be Home For Christmas" u="1"/>
        <s v="Suitcase" u="1"/>
        <s v="Sweaters" u="1"/>
        <s v="Perfect Pillow" u="1"/>
        <s v="Ride The Wings of Pestilence" u="1"/>
        <s v="Uni 9MM" u="1"/>
        <s v="Angel Child" u="1"/>
        <s v="Wake The Dead" u="1"/>
        <s v="Church Friends" u="1"/>
        <s v="Sunshine On My Shoulders" u="1"/>
        <s v="Damien" u="1"/>
        <s v="Prehistory" u="1"/>
        <s v="LL3" u="1"/>
        <s v="On Your Way" u="1"/>
        <s v="Spike" u="1"/>
        <s v="Route 29" u="1"/>
        <s v="Fifteen Days" u="1"/>
        <s v="Light The Way" u="1"/>
        <s v="Mark The Lines" u="1"/>
        <s v="Truth and Denial" u="1"/>
        <s v="Autotheist Movement II: Emancipate" u="1"/>
        <s v="New Blood" u="1"/>
        <s v="Black Sheep" u="1"/>
        <s v="Pressing On" u="1"/>
        <s v="Checking Out" u="1"/>
        <s v="Superposition" u="1"/>
        <s v="All Day &amp; A Night" u="1"/>
        <s v="You Wanna Freak Out" u="1"/>
        <s v="Riot" u="1"/>
        <s v="NZT48" u="1"/>
        <s v="Ghost Venue" u="1"/>
        <s v="Give You Blue" u="1"/>
        <s v="Permanent Damage" u="1"/>
        <s v="Off the Edge" u="1"/>
        <s v="Shelter Song" u="1"/>
        <s v="The Last Oasis" u="1"/>
        <s v="Night After Night" u="1"/>
        <s v="Death" u="1"/>
        <s v="Catch 22" u="1"/>
        <s v="My Body's Failing (The Undertaking)" u="1"/>
        <s v="R.I.P." u="1"/>
        <s v="The Adjacent Possible" u="1"/>
        <s v="Antiphon" u="1"/>
        <s v="Beautiful Remains" u="1"/>
        <s v="Human Is Hell (Another One With Love)" u="1"/>
        <s v="Blue Skies" u="1"/>
        <s v="Dark Light" u="1"/>
        <s v="A Stone" u="1"/>
        <s v="The Slider" u="1"/>
        <s v="Tell Them I'm Not Home" u="1"/>
        <s v="I Guess He'd Rather Be In Colorado" u="1"/>
        <s v="Portals" u="1"/>
        <s v="Until The End" u="1"/>
        <s v="Outta My System" u="1"/>
        <s v="Creeping In" u="1"/>
        <s v="Tear Me Apart" u="1"/>
        <s v="Hypatia Rising" u="1"/>
        <s v="Murder Mitten" u="1"/>
        <s v="Nobody Don't Dance No More" u="1"/>
        <s v="Hang Loose" u="1"/>
        <s v="HOINFODAMAN" u="1"/>
        <s v="Dying In A Hot Tub" u="1"/>
        <s v="Paloma" u="1"/>
        <s v="Zundapp" u="1"/>
        <s v="Authority Song" u="1"/>
        <s v="Crescent" u="1"/>
        <s v="Ride Away" u="1"/>
        <s v="Hyperreality" u="1"/>
        <s v="Electric Soul" u="1"/>
        <s v="White Lighter" u="1"/>
        <s v="Big Wooly Mammoth" u="1"/>
        <s v="He Called Me Baby" u="1"/>
        <s v="Done This One Before" u="1"/>
        <s v="Warning" u="1"/>
        <s v="Real Underground Soul Sound" u="1"/>
        <s v="The Sun's Up, But You're Down" u="1"/>
        <s v="Ora" u="1"/>
        <s v="Old Numbers" u="1"/>
        <s v="A Steady Decline" u="1"/>
        <s v="Manic Candid Episode" u="1"/>
        <s v="Souls" u="1"/>
        <s v="Fine Life" u="1"/>
        <s v="Sea Island Lonely" u="1"/>
        <s v="Victim" u="1"/>
        <s v="I Feel Dead" u="1"/>
        <s v="Searchlight" u="1"/>
        <s v="In Pursuit Of" u="1"/>
        <s v="Imaginary Condition" u="1"/>
        <s v="Tell Her I Said Hey" u="1"/>
        <s v="Looking Down The Barrel Of A Gun" u="1"/>
        <s v="The Letdown" u="1"/>
        <s v="Any Given Sunday" u="1"/>
        <s v="Sunny Days" u="1"/>
        <s v="Knocking At Your Door" u="1"/>
        <s v="Dream Of Me" u="1"/>
        <s v="Freezer Burn" u="1"/>
        <s v="Shake The Disease" u="1"/>
        <s v="VIEWBANK" u="1"/>
        <s v="How I Feel" u="1"/>
        <s v="Soviet" u="1"/>
        <s v="Viscera" u="1"/>
        <s v="Itotiani" u="1"/>
        <s v="People Who Died" u="1"/>
        <s v="Sextape" u="1"/>
        <s v="Lone Rider" u="1"/>
        <s v="Said &amp; Done" u="1"/>
        <s v="Tonight Is The Night I Die" u="1"/>
        <s v="Breeders" u="1"/>
        <s v="Road Train" u="1"/>
        <s v="In Anyway" u="1"/>
        <s v="Little Bastards" u="1"/>
        <s v="Unomeva" u="1"/>
        <s v="D[I am]ond" u="1"/>
        <s v="Four Lights" u="1"/>
        <s v="Fill The Crown" u="1"/>
        <s v="Youth Gone Wild" u="1"/>
        <s v="Johnny Has Gone For A Soldier" u="1"/>
        <s v="Til Death" u="1"/>
        <s v="I Would" u="1"/>
        <s v="Frontiers" u="1"/>
        <s v="Dog Eat Dog" u="1"/>
        <s v="Two Tone Lover" u="1"/>
        <s v="Illuminate" u="1"/>
        <s v="My Own Way" u="1"/>
        <s v="All Your Hate" u="1"/>
        <s v="Sunshine In My Sky" u="1"/>
        <s v="The Final Episode (Let's Change the Channel)" u="1"/>
        <s v="Tyger, Tyger" u="1"/>
        <s v="Rest" u="1"/>
        <s v="Vultures" u="1"/>
        <s v="Empires Erased" u="1"/>
        <s v="Ectogenesis" u="1"/>
        <s v="Frak The Gods" u="1"/>
        <s v="A Prophecy: In Reverie" u="1"/>
        <s v="For the Kids, By the Kids" u="1"/>
        <s v="GFY" u="1"/>
        <s v="Infinite Eyes" u="1"/>
        <s v="01101001 00111100 00101111 00110011" u="1"/>
        <s v="Holsters" u="1"/>
        <s v="I See It All" u="1"/>
        <s v="Misery" u="1"/>
        <s v="The Boom" u="1"/>
        <s v="Rican Beach" u="1"/>
        <s v="If I’m There" u="1"/>
        <s v="Bleeding Hearts" u="1"/>
        <s v="I Love The Holidays" u="1"/>
        <s v="Heartbreakdown" u="1"/>
        <s v="Violent Bounce (People Like ¥øµ)" u="1"/>
        <s v="Back Where You Began (How To Get Back Where You Began)" u="1"/>
        <s v="Sfumato" u="1"/>
        <s v="Zyglrox" u="1"/>
        <s v="The &quot;Beginning&quot;" u="1"/>
        <s v="Humidifier" u="1"/>
        <s v="Double Negative" u="1"/>
        <s v="The Dream And The Light" u="1"/>
        <s v="When Everything Was What It Was" u="1"/>
        <s v="No Signal" u="1"/>
        <s v="Convoluted" u="1"/>
        <s v="Brown Eyed Lover" u="1"/>
        <s v="PPA" u="1"/>
        <s v="Don't Be In Love Around Me" u="1"/>
        <s v="El Mestizo" u="1"/>
        <s v="Blade Of Truth" u="1"/>
        <s v="Break Down The Walls" u="1"/>
        <s v="Gordian Naught" u="1"/>
        <s v="Tyrants" u="1"/>
        <s v="Flying Machines" u="1"/>
        <s v="When Johnny Comes Marching Home" u="1"/>
        <s v="Golden Boy" u="1"/>
        <s v="Exordium" u="1"/>
        <s v="Boss Sh*t" u="1"/>
        <s v="Heavy Bells" u="1"/>
        <s v="Devil's Advocate" u="1"/>
        <s v="Say So" u="1"/>
        <s v="Move It" u="1"/>
        <s v="Pigtail" u="1"/>
        <s v="Keep On Lovin'" u="1"/>
        <s v="Sweet Pea" u="1"/>
        <s v="Light Angel" u="1"/>
        <s v="04.12.11" u="1"/>
        <s v="King" u="1"/>
        <s v="Bulunur Mu" u="1"/>
        <s v="First Light" u="1"/>
        <s v="Heck Fire" u="1"/>
        <s v="Your Only" u="1"/>
        <s v="Pauline Hawkins" u="1"/>
        <s v="Crazy Sometimes" u="1"/>
        <s v="Reprise" u="1"/>
        <s v="Perfect Weapon" u="1"/>
        <s v="I Really Need Love" u="1"/>
        <s v="The Louder The Sound, The More We All Believe" u="1"/>
        <s v="Buster Voodoo" u="1"/>
        <s v="Believe" u="1"/>
        <s v="Discord" u="1"/>
        <s v="Strength To Survive" u="1"/>
        <s v="Omega" u="1"/>
        <s v="Hiatus" u="1"/>
        <s v="I Decay" u="1"/>
        <s v="Breakfast" u="1"/>
        <s v="Outrun" u="1"/>
        <s v="Famous Tracheotomies" u="1"/>
        <s v="Ramona" u="1"/>
        <s v="Fight Club" u="1"/>
        <s v="Amethyst Realm" u="1"/>
        <s v="I've Been Down" u="1"/>
        <s v="Marilyn's Mansion" u="1"/>
        <s v="Cataclysm" u="1"/>
        <s v="Doing Time" u="1"/>
        <s v="The Valley" u="1"/>
        <s v="Unbreakable" u="1"/>
        <s v="Faith" u="1"/>
        <s v="Taping Songs Off The Radio" u="1"/>
        <s v="Quicksand" u="1"/>
        <s v="Misinterpreted" u="1"/>
        <s v="Mother Mother" u="1"/>
        <s v="Chasing Dreams" u="1"/>
        <s v="Through The Mines" u="1"/>
        <s v="Open My Eyes" u="1"/>
        <s v="Bigger Picture" u="1"/>
        <s v="I Was Once, Possibly, Maybe, Perhaps A Cowboy King" u="1"/>
        <s v="Leave Us Alone" u="1"/>
        <s v="Ragtime Dandies" u="1"/>
        <s v="13th Century Metal" u="1"/>
        <s v="A Climate For Change" u="1"/>
        <s v="Fields of Bone" u="1"/>
        <s v="Terracentric" u="1"/>
        <s v="River Of Time" u="1"/>
        <s v="Life Is Precious" u="1"/>
        <s v="Change Can Happen" u="1"/>
        <s v="Tooth and Claw" u="1"/>
        <s v="Dangerous Nature" u="1"/>
        <s v="Bleed Out" u="1"/>
        <s v="Experience?" u="1"/>
        <s v="Our Goodbye" u="1"/>
        <s v="Infinite Mind" u="1"/>
        <s v="The Stillness At The End" u="1"/>
        <s v="Hacker" u="1"/>
        <s v="Winter Is Coming Soon" u="1"/>
        <s v="Waitin" u="1"/>
        <s v="Reflections" u="1"/>
        <s v="Lucid Reality" u="1"/>
        <s v="Out On The Run" u="1"/>
        <s v="Moments of Clarity" u="1"/>
        <s v="Desperado" u="1"/>
        <s v="Lucy" u="1"/>
        <s v="Life To Save" u="1"/>
        <s v="Enter My Dreams" u="1"/>
        <s v="In Oceans" u="1"/>
        <s v="Hard Times" u="1"/>
        <s v="The Way You Laugh" u="1"/>
        <s v="Silang Mabele" u="1"/>
        <s v="iBelieve" u="1"/>
        <s v="Bird In A Cage" u="1"/>
        <s v="Sleepless Night" u="1"/>
        <s v="Milan" u="1"/>
        <s v="Mayhem" u="1"/>
        <s v="I Demon" u="1"/>
        <s v="Molaetsa keo" u="1"/>
        <s v="Only The Sun" u="1"/>
        <s v="Don't Believe" u="1"/>
        <s v="Baby" u="1"/>
        <s v="Agony" u="1"/>
        <s v="Horology" u="1"/>
        <s v="Point Being" u="1"/>
        <s v="WWAY HEALTH ™" u="1"/>
        <s v="History Repeats" u="1"/>
        <s v="Katy Kruelly" u="1"/>
        <s v="Promise" u="1"/>
        <s v="One More Last Song" u="1"/>
        <s v="The Reticent Raconteur" u="1"/>
        <s v="Where The Sun Never Sleeps" u="1"/>
        <s v="Planets" u="1"/>
        <s v="Tomorrow Never Comes" u="1"/>
        <s v="Messiah Complex" u="1"/>
        <s v="Defy" u="1"/>
        <s v="Starfire 500" u="1"/>
        <s v="Devotion" u="1"/>
        <s v="Traveler" u="1"/>
        <s v="A Solution" u="1"/>
        <s v="Right Off The Back" u="1"/>
        <s v="House On Fire" u="1"/>
        <s v="Tough To Let Go" u="1"/>
        <s v="Self-Immolate" u="1"/>
        <s v="Follow The Signs" u="1"/>
        <s v="Negative And Violent" u="1"/>
        <s v="Wine" u="1"/>
        <s v="Torch" u="1"/>
        <s v="Lazy Cat" u="1"/>
        <s v="All Alone" u="1"/>
        <s v="Gatekeeper" u="1"/>
        <s v="Kisasa Kisa" u="1"/>
        <s v="Precious" u="1"/>
        <s v="Rapture In Exile" u="1"/>
        <s v="Never Too Late" u="1"/>
        <s v="No Better Place" u="1"/>
        <s v="Concrete" u="1"/>
        <s v="Never Enough" u="1"/>
        <s v="Eating At You" u="1"/>
        <s v="Bad Luck Charm" u="1"/>
        <s v="True Liars" u="1"/>
        <s v="Where The Devil Don't Stay" u="1"/>
        <s v="Il Più Grande Spettacolo Dopo Il Big Bang" u="1"/>
        <s v="11/26" u="1"/>
        <s v="Shake Ya" u="1"/>
        <s v="Mr. Nice Guy" u="1"/>
        <s v="I Won't Give In" u="1"/>
        <s v="Walking Without Frankie" u="1"/>
        <s v="The Way The News Goes..." u="1"/>
        <s v="X Path" u="1"/>
        <s v="Such Pain" u="1"/>
        <s v="Hieroglyph" u="1"/>
        <s v="The Day It Rained Forever" u="1"/>
        <s v="Book" u="1"/>
        <s v="The Sound Of Letting You Go" u="1"/>
        <s v="Voodoo" u="1"/>
        <s v="Sisters" u="1"/>
        <s v="The Howl" u="1"/>
        <s v="All Due Respect" u="1"/>
        <s v="CH 375 268 277 ARS" u="1"/>
        <s v="Judgement" u="1"/>
        <s v="Mentality" u="1"/>
        <s v="Green Twins" u="1"/>
        <s v="The Unholy Hand" u="1"/>
        <s v="Preacher's Daughter" u="1"/>
        <s v="Don't Kill The Messenger" u="1"/>
        <s v="Take Me" u="1"/>
        <s v="The Disconnect" u="1"/>
        <s v="Ballad Of Sir Frankie Crisp (Let It Roll)" u="1"/>
        <s v="Listening To Otis Redding At Home During Christmas" u="1"/>
        <s v="Below" u="1"/>
        <s v="Domino" u="1"/>
        <s v="Walking Away" u="1"/>
        <s v="No One Else" u="1"/>
        <s v="Manipulator" u="1"/>
        <s v="Bound And Gagged" u="1"/>
        <s v="Most Messed Up" u="1"/>
        <s v="Telegenix" u="1"/>
        <s v="Graveless" u="1"/>
        <s v="17" u="1"/>
        <s v="Lifeline" u="1"/>
        <s v="Miss Chew" u="1"/>
        <s v="Like It Used To" u="1"/>
        <s v="Infection" u="1"/>
        <s v="Pennyweight" u="1"/>
        <s v="Silver Sings" u="1"/>
        <s v="The Beam" u="1"/>
        <s v="Black Light" u="1"/>
        <s v="People Come People Go " u="1"/>
        <s v="THE DEATH OF PEACE OF MIND" u="1"/>
        <s v="I'll Take It (And Break It)" u="1"/>
        <s v="Satisfy" u="1"/>
        <s v="Self:Restore" u="1"/>
        <s v="LET IT OUT" u="1"/>
        <s v="The Day Is Coming" u="1"/>
        <s v="Smog" u="1"/>
        <s v="If Not For You" u="1"/>
        <s v="The Outcasts (Reborn)" u="1"/>
        <s v="Muddy Water" u="1"/>
        <s v="Safehaven" u="1"/>
        <s v="Out Of Time" u="1"/>
        <s v="Mainstream Kid" u="1"/>
        <s v="Wasted" u="1"/>
        <s v="The Eye" u="1"/>
        <s v="Slow Coming" u="1"/>
        <s v="Erised" u="1"/>
        <s v="Ragnarok" u="1"/>
        <s v="Integrated" u="1"/>
        <s v="If It Bleeds" u="1"/>
        <s v="Look At Me Now" u="1"/>
        <s v="Destroy The Empire" u="1"/>
        <s v="The Pendulum Swing" u="1"/>
        <s v="01010101 01010010 01001100 00111111" u="1"/>
        <s v="Color Lines" u="1"/>
        <s v="Stadium Inn" u="1"/>
        <s v="Some Trouble" u="1"/>
        <s v="It Was My Season" u="1"/>
        <s v="I See It In Your Eyes" u="1"/>
        <s v="White Nile" u="1"/>
        <s v="Taste Of You" u="1"/>
        <s v="The Hell I Overcame" u="1"/>
        <s v="Take Me First" u="1"/>
        <s v="The Double Helix of Extinction" u="1"/>
        <s v="Showtime" u="1"/>
        <s v="Beside Myself" u="1"/>
        <s v="Sálvame" u="1"/>
        <s v="Artifacts In Motion" u="1"/>
        <s v="Penelope" u="1"/>
        <s v="The Legacy" u="1"/>
        <s v="Irreversible" u="1"/>
        <s v="Je Ne Me Connais Pas" u="1"/>
        <s v="Grievance Merchants" u="1"/>
        <s v="Battle Of New Orleans" u="1"/>
        <s v="Tehuacana" u="1"/>
        <s v="Destrozado y Roto" u="1"/>
        <s v="Til He's Dead Or Rises" u="1"/>
        <s v="Paranoia, Pandemonium" u="1"/>
        <s v="Aktion T4" u="1"/>
        <s v="You'll Be Fine" u="1"/>
        <s v="Paranoia Shields" u="1"/>
        <s v="Sleeper" u="1"/>
        <s v="Oh Undone" u="1"/>
        <s v="Outta My Way" u="1"/>
        <s v="Man Made Disaster" u="1"/>
        <s v="1866" u="1"/>
        <s v="Step Down" u="1"/>
        <s v="Silver Line" u="1"/>
        <s v="Corrupted" u="1"/>
        <s v="Hurricane" u="1"/>
        <s v="Too Much Terrible" u="1"/>
        <s v="Live Like I'm Real" u="1"/>
        <s v="Shot Rang Out" u="1"/>
        <s v="25" u="1"/>
        <s v="Wake" u="1"/>
        <s v="Nobody" u="1"/>
        <s v="The Dead Man's Waltz" u="1"/>
        <s v="God Rest Ye Merry Gentlemen" u="1"/>
        <s v="The Escape Artist" u="1"/>
        <s v="Christmas Will Really Be Christmas" u="1"/>
        <s v="Presence" u="1"/>
        <s v="Patti Smith" u="1"/>
        <s v="For What It's Worth" u="1"/>
        <s v="EXTRA! EXTRA! Read All About It!" u="1"/>
        <s v="Be Aware" u="1"/>
        <s v="Waste My Time" u="1"/>
        <s v="Throwback No. 2" u="1"/>
        <s v="Somebody Else" u="1"/>
        <s v="(Instru)mental Illness" u="1"/>
        <s v="Doubt" u="1"/>
        <s v="Won't Back Down" u="1"/>
        <s v="Home For The Holidays" u="1"/>
        <s v="The Light in Darkness" u="1"/>
        <s v="Sway" u="1"/>
        <s v="Overcast" u="1"/>
        <s v="Learning To Ride" u="1"/>
        <s v="Para Dox" u="1"/>
        <s v="Bug In A Bath" u="1"/>
        <s v="Beech Like The Tree" u="1"/>
        <s v="Be Like Him" u="1"/>
        <s v="Soniatl" u="1"/>
        <s v="Looking Back a Lot Has Changed" u="1"/>
        <s v="Ctrl + Alt + Del" u="1"/>
        <s v="Pink-Slips" u="1"/>
        <s v="The War Inside" u="1"/>
        <s v="Not The One" u="1"/>
        <s v="Dig Deep Enough" u="1"/>
        <s v="Made Up English Oceans" u="1"/>
        <s v="Erida" u="1"/>
        <s v="Mikasa" u="1"/>
        <s v="Throwback" u="1"/>
        <s v="The Scheme" u="1"/>
        <s v="Keep The Change" u="1"/>
        <s v="Most Of What I Like" u="1"/>
        <s v="Gentle On My Mind" u="1"/>
        <s v="Everybody Wants To Rule The World" u="1"/>
        <s v="Melting" u="1"/>
        <s v="Wildfires" u="1"/>
        <s v="Fishing For Fishies" u="1"/>
        <s v="Eikasia" u="1"/>
        <s v="Missionary Man" u="1"/>
        <s v="Manichee" u="1"/>
        <s v="Mad World" u="1"/>
        <s v="Lost Coastlines" u="1"/>
        <s v="No Use Waiting" u="1"/>
        <s v="For The Rabbits" u="1"/>
        <s v="Strange American Dream" u="1"/>
        <s v="Angels" u="1"/>
        <s v="Destroyer" u="1"/>
        <s v="Black Lipstick" u="1"/>
        <s v="Always Begin" u="1"/>
        <s v="Looking Up" u="1"/>
        <s v="Unsingable Name" u="1"/>
        <s v="The Day You Came" u="1"/>
        <s v="Consider Yourself Judged" u="1"/>
        <s v="Surface" u="1"/>
        <s v="Fallen" u="1"/>
        <s v="20 Below" u="1"/>
        <s v="Black Star" u="1"/>
        <s v="Red State Girl" u="1"/>
        <s v="Compassion Without Compromise" u="1"/>
        <s v="Blame No One" u="1"/>
        <s v="Aura Lee" u="1"/>
        <s v="Altered Perspective Two" u="1"/>
        <s v="Malice" u="1"/>
        <s v="Lotus Island" u="1"/>
        <s v="Six Foot Deep" u="1"/>
        <s v="Seven White Horses" u="1"/>
        <s v="I Can't Entertain You" u="1"/>
        <s v="Piove" u="1"/>
        <s v="Where You Lie" u="1"/>
        <s v="Another Year" u="1"/>
        <s v="WTMMG" u="1"/>
        <s v="Succubus" u="1"/>
        <s v="Sunset Sound" u="1"/>
        <s v="Straight From The Barrio (210)" u="1"/>
        <s v="Sulla Frontiera" u="1"/>
        <s v="I Am" u="1"/>
        <s v="Paint" u="1"/>
        <s v="Scarlet To Snow" u="1"/>
        <s v="Boris The Animal" u="1"/>
        <s v="Marigolds" u="1"/>
        <s v="Fire In The Sky" u="1"/>
        <s v="Diamonds On Neptune" u="1"/>
        <s v="Renegade" u="1"/>
        <s v="Paper Wheels" u="1"/>
        <s v="Inverted Ballad" u="1"/>
        <s v="The Dream" u="1"/>
        <s v="Ain't It Enough" u="1"/>
        <s v="Blackbird" u="1"/>
        <s v="Bad Luck" u="1"/>
        <s v="The American Dream" u="1"/>
        <s v="Revival" u="1"/>
        <s v="Bitter/Sweet" u="1"/>
        <s v="I Want Your Love" u="1"/>
        <s v="Signature" u="1"/>
        <s v="Head On/Pill" u="1"/>
        <s v="Master Maqui" u="1"/>
        <s v="Elimination" u="1"/>
        <s v="Lucifers Lament" u="1"/>
        <s v="Survivalist" u="1"/>
        <s v="The Arrival" u="1"/>
        <s v="Laugh Right Back" u="1"/>
        <s v="Crying In The Chapel" u="1"/>
        <s v="Throw Me In The Jungle" u="1"/>
        <s v="Eminem" u="1"/>
        <s v="I Am Random" u="1"/>
        <s v="Divide Paths" u="1"/>
        <s v="Turn It Up Slow" u="1"/>
        <s v="(Untold Pretties)" u="1"/>
        <s v="Got It Easy" u="1"/>
        <s v="Keep It Loose, Keep It Tight" u="1"/>
        <s v="Place To Hide" u="1"/>
        <s v="Memory Street" u="1"/>
        <s v="A Little Goes A Long Way" u="1"/>
        <s v="Two Worlds Of Design" u="1"/>
        <s v="What do you want from me?" u="1"/>
        <s v="Yithi Masoja" u="1"/>
        <s v="Everything To Me" u="1"/>
        <s v="Endless Sky" u="1"/>
        <s v="This Weight" u="1"/>
        <s v="Prancer" u="1"/>
        <s v="Radiate" u="1"/>
        <s v="More Alive Than Dead" u="1"/>
        <s v="Namaste" u="1"/>
        <s v="Poster Child" u="1"/>
        <s v="Human Being Song" u="1"/>
        <s v="Lorena" u="1"/>
        <s v="Goddess Of The Dawn" u="1"/>
        <s v="The Eagle And The Hawk" u="1"/>
        <s v="Enough Rope With Andrew Denton" u="1"/>
        <s v="I Just Wasn't Made For These Times" u="1"/>
        <s v="Amber" u="1"/>
        <s v="Feed The Ground" u="1"/>
        <s v="Control" u="1"/>
        <s v="Fools Like Us" u="1"/>
        <s v="Eight Miles High" u="1"/>
        <s v="The Spiraling Void" u="1"/>
        <s v="Monuments" u="1"/>
        <s v="City On Down" u="1"/>
        <s v="The Spider And Me" u="1"/>
        <s v="Shine" u="1"/>
        <s v="Stay High" u="1"/>
        <s v="A Grand Debate" u="1"/>
        <s v="If I Wanted Someone" u="1"/>
        <s v="Berlin" u="1"/>
        <s v="Hot Water" u="1"/>
        <s v="Hit Em Up" u="1"/>
        <s v="Teach You" u="1"/>
        <s v="Room With A View" u="1"/>
        <s v="Leaving Time" u="1"/>
        <s v="Belmont Hotel" u="1"/>
        <s v="Jetpacks Was Yes" u="1"/>
        <s v="Underneath My Skin" u="1"/>
        <s v="Bluish Pale" u="1"/>
        <s v="Movin' Away" u="1"/>
        <s v="Incarcerated" u="1"/>
        <s v="Burdens Of A Dying World" u="1"/>
        <s v="Nevermore" u="1"/>
        <s v="Diablo Rojo" u="1"/>
        <s v="No More Excuses" u="1"/>
        <s v="Flower" u="1"/>
        <s v="A Lesson Never Learned" u="1"/>
        <s v="I Was Often" u="1"/>
        <s v="Incomplet" u="1"/>
        <s v="Carry Me Home" u="1"/>
        <s v="A Ghost To Most" u="1"/>
        <s v="Thank You Message" u="1"/>
        <s v="Beautiful Is Boring" u="1"/>
        <s v="Han-Tyumi, The Confused Cyborg" u="1"/>
        <s v="WHOO" u="1"/>
        <s v="Over Now" u="1"/>
        <s v="Miami Virtue" u="1"/>
        <s v="The Human Condition" u="1"/>
        <s v="Bounce" u="1"/>
        <s v="Haunted" u="1"/>
        <s v="Goat Head" u="1"/>
        <s v="Time Stops" u="1"/>
        <s v="Cottonmouth" u="1"/>
        <s v="Press Rewind" u="1"/>
        <s v="Air Chrysalis" u="1"/>
        <s v="Morning Light" u="1"/>
        <s v="Chroma" u="1"/>
        <s v="Such Horrible Things" u="1"/>
        <s v="Cheeba Swiftkick" u="1"/>
        <s v="Texas Blood Money" u="1"/>
        <s v="The Event" u="1"/>
        <s v="Shit Creek" u="1"/>
        <s v="Digital Black" u="1"/>
        <s v="Covenant Woman" u="1"/>
        <s v="Parental Guidance" u="1"/>
        <s v="Unleash The Serpents" u="1"/>
        <s v="Things You Can't Control" u="1"/>
        <s v="Beast" u="1"/>
        <s v="The Common Good" u="1"/>
        <s v="Nothing Imminent" u="1"/>
        <s v="Semi-Wondrous Boat Ride" u="1"/>
        <s v="Anarchy" u="1"/>
        <s v="18 &amp; Life" u="1"/>
        <s v="Mimic" u="1"/>
        <s v="Freak Show" u="1"/>
        <s v="Arms Of A Woman" u="1"/>
        <s v="Armageddon's Back in Town" u="1"/>
        <s v="When I Ran Off And Left Her" u="1"/>
        <s v="Welcome To An Altered Future" u="1"/>
        <s v="Youth" u="1"/>
        <s v="Charlie Brown" u="1"/>
        <s v="Horizons of Chaos, Pt. 2: Oracle of the Onslaught" u="1"/>
        <s v="Parasite" u="1"/>
        <s v="The Hypnotist" u="1"/>
        <s v="The Vengeance" u="1"/>
        <s v="Slow Gold Becoming" u="1"/>
        <s v="Better Than" u="1"/>
        <s v="South Of Reality" u="1"/>
        <s v="Jokerman" u="1"/>
        <s v="Planet B" u="1"/>
        <s v="The New Gods" u="1"/>
        <s v="Mean Enough World" u="1"/>
        <s v="Child of the Desert" u="1"/>
        <s v="Doom" u="1"/>
        <s v="BLOODMONEY" u="1"/>
        <s v="Conflict Cartography" u="1"/>
        <s v="Quarterback" u="1"/>
        <s v="Over My Head" u="1"/>
        <s v="Ladies &amp; Gentlemen... I Give You Hell" u="1"/>
        <s v="Who Am I?" u="1"/>
        <s v="Hydroplaning" u="1"/>
        <s v="Paris Phill 1967" u="1"/>
        <s v="Shit Shots Count" u="1"/>
        <s v="No Secrets" u="1"/>
        <s v="Lost Day" u="1"/>
        <s v="The Quest" u="1"/>
        <s v="When You Can't Bail" u="1"/>
        <s v="I'll Be Your Baby Tonight" u="1"/>
        <s v="Astral" u="1"/>
        <s v="Roulette" u="1"/>
        <s v="Dead Alive" u="1"/>
        <s v="You've Dug Your Grave, Now Lie In It" u="1"/>
        <s v="We Ride" u="1"/>
        <s v="Stone Cold Daddy-O" u="1"/>
        <s v="Back Where You Began" u="1"/>
        <s v="Hell No, I Ain't Happy" u="1"/>
        <s v="The Surgeon Above The Arbor" u="1"/>
        <s v="Watch Me Decay" u="1"/>
        <s v="Those Who Vanish" u="1"/>
        <s v="And Our War Will Dawn" u="1"/>
        <s v="Mr. Wright" u="1"/>
        <s v="Billabong Valley" u="1"/>
        <s v="The Sun and The Wind" u="1"/>
        <s v="Gabriela Solo" u="1"/>
        <s v="Frontman In Heaven" u="1"/>
        <s v="Looking At The World From The Bottom Of A Well" u="1"/>
        <s v="My Session" u="1"/>
        <s v="Royal Blood" u="1"/>
        <s v="Farmissplease" u="1"/>
        <s v="Madeline And Nine" u="1"/>
        <s v="Planetary Duality II: A Prophecies Fruition" u="1"/>
        <s v="Canyon" u="1"/>
        <s v="Figure It Out" u="1"/>
        <s v="Like A Long Life" u="1"/>
        <s v="Amen" u="1"/>
        <s v="Reivaeh" u="1"/>
        <s v="Burn With Me" u="1"/>
        <s v="Alone In A Room" u="1"/>
        <s v="Forever Whatever" u="1"/>
        <s v="The Wanting" u="1"/>
        <s v="She Hunted Me" u="1"/>
        <s v="Institutionalized 2014" u="1"/>
        <s v="Bug" u="1"/>
        <s v="Off the Chain" u="1"/>
        <s v="You Don't Own Me" u="1"/>
        <s v="Disconnect" u="1"/>
        <s v="There Would Be A Riot" u="1"/>
        <s v="Overthrow" u="1"/>
        <s v="Stayin' Alive" u="1"/>
        <s v="The Darkness in Light" u="1"/>
        <s v="210" u="1"/>
        <s v="Old Hearts" u="1"/>
        <s v="Throw It Away" u="1"/>
        <s v="Immerse" u="1"/>
        <s v="Matriarch" u="1"/>
        <s v="Sandra Monica" u="1"/>
        <s v="Queen" u="1"/>
        <s v="Rollin Back" u="1"/>
        <s v="Talking to Myself" u="1"/>
        <s v="The Cruel Millennial" u="1"/>
        <s v="I Know" u="1"/>
        <s v="Typhoeus" u="1"/>
        <s v="You And I" u="1"/>
        <s v="Sinful Wishing Well" u="1"/>
        <s v="E On A G" u="1"/>
        <s v="Fever Dream" u="1"/>
        <s v="Purple Blood" u="1"/>
        <s v="Panties In Your Purse" u="1"/>
        <s v="Mr. Rodriguez" u="1"/>
        <s v="Animals In Disguise" u="1"/>
        <s v="Pop Bubble" u="1"/>
        <s v="Dress Like Mothers" u="1"/>
        <s v="Magnolia" u="1"/>
        <s v="Brian's Song Bomb City Theme" u="1"/>
        <s v="Aimless" u="1"/>
        <s v="Wolvish" u="1"/>
        <s v="Zip City" u="1"/>
        <s v="Green Shadows" u="1"/>
        <s v="Deeper" u="1"/>
        <s v="Iggy Pop" u="1"/>
        <s v="Without You" u="1"/>
        <s v="Truths" u="1"/>
        <s v="Over It" u="1"/>
        <s v="Snow Angels" u="1"/>
        <s v="Crimson Skies" u="1"/>
        <s v="Talk About It" u="1"/>
        <s v="Inside/Outside" u="1"/>
        <s v="Beautiful Love (Wasn't Enough)" u="1"/>
        <s v="Broken Hearts And Things We'll Never Know" u="1"/>
        <s v="Olvidala" u="1"/>
        <s v="Dark Dark World" u="1"/>
        <s v="All You Do Is Talk" u="1"/>
        <s v="Always Waiting" u="1"/>
        <s v="The Russian Messenger" u="1"/>
        <s v="Alerion" u="1"/>
        <s v="Room For You" u="1"/>
        <s v="But" u="1"/>
        <s v="One Heart And Two Arms" u="1"/>
        <s v="The Passing Scene" u="1"/>
        <s v="Spare Me Fetzer's Blues" u="1"/>
        <s v="Casanova" u="1"/>
        <s v="It's A Balloon" u="1"/>
        <s v="The Other Side Of Rainbow" u="1"/>
        <s v="Provider" u="1"/>
        <s v="Righteous Kill" u="1"/>
        <s v="Conquer" u="1"/>
        <s v="The Terminal Breath" u="1"/>
        <s v="The Departed 2.0" u="1"/>
        <s v="Rubber Stamps" u="1"/>
        <s v="Coal Mine" u="1"/>
        <s v="La Manzanita" u="1"/>
        <s v="Milk" u="1"/>
        <s v="Háblame" u="1"/>
        <s v="Good Luck, Kid" u="1"/>
        <s v="Shape Shifters" u="1"/>
        <s v="Storm and Stress" u="1"/>
        <s v="Acid Test" u="1"/>
        <s v="Redeeming The Wretched" u="1"/>
        <s v="The Place And The People" u="1"/>
        <s v="Fight Your Oppressors Part 1" u="1"/>
        <s v="Run for Your Lives" u="1"/>
        <s v="Pressure Makes Me Lazy" u="1"/>
        <s v="Monsoon Rock" u="1"/>
        <s v="Bang Bang Bang" u="1"/>
        <s v="Closure Found" u="1"/>
        <s v="Something To Believe In" u="1"/>
        <s v="Cheap Love" u="1"/>
        <s v="Derdimi Dökersem   " u="1"/>
        <s v="Ohmerica" u="1"/>
        <s v="The Giver" u="1"/>
        <s v="Blood From A Stone" u="1"/>
        <s v="Unanswered Questions" u="1"/>
        <s v="2nd Guess" u="1"/>
        <s v="Invisible People" u="1"/>
        <s v="The Sleeper Must Awake" u="1"/>
        <s v="It Goes On" u="1"/>
        <s v="Sacrifices" u="1"/>
        <s v="Those Days" u="1"/>
        <s v="Death Angel" u="1"/>
        <s v="King of the Damned" u="1"/>
        <s v="Natural Light" u="1"/>
        <s v="Go!" u="1"/>
        <s v="Clairvoyant" u="1"/>
        <s v="Prelude For The Implication" u="1"/>
        <s v="Shut Your Eyes" u="1"/>
        <s v="Wichita Lineman" u="1"/>
        <s v="The Slow Drag Under" u="1"/>
        <s v="Unholiest Of Nightmares" u="1"/>
        <s v="12:01" u="1"/>
        <s v="Ab's Song" u="1"/>
        <s v="Light of the World" u="1"/>
        <s v="Mrs. Infamous (My Sweetness)" u="1"/>
        <s v="Media Noche" u="1"/>
        <s v="Dethrone" u="1"/>
        <s v="Warm Farewells" u="1"/>
        <s v="Nephele" u="1"/>
        <s v="Dark Passenger" u="1"/>
        <s v="Gemini" u="1"/>
        <s v="Wave Bounce" u="1"/>
        <s v="We Are The Tide" u="1"/>
        <s v="Electrified" u="1"/>
        <s v="Black on Black" u="1"/>
        <s v="A Day For Night" u="1"/>
        <s v="Angry Eyes" u="1"/>
        <s v="Gesi Bağları" u="1"/>
        <s v="Life Support" u="1"/>
        <s v="Tropicoller Lease" u="1"/>
        <s v="We Who Shall Conquer" u="1"/>
        <s v="Down" u="1"/>
        <s v="Wasteland" u="1"/>
        <s v="Jack White" u="1"/>
        <s v="The Violence" u="1"/>
        <s v="Microscopic Scale" u="1"/>
        <s v="Oompa TV" u="1"/>
        <s v="Head On A Plate" u="1"/>
        <s v="Daily Gnargoyles" u="1"/>
        <s v="Apple Eyes" u="1"/>
        <s v="Gary Clark Jr" u="1"/>
        <s v="Miscommunicate" u="1"/>
        <s v="Can't Wait" u="1"/>
        <s v="New Year Song" u="1"/>
        <s v="Gestaltzerfall" u="1"/>
        <s v="Kinky Hypocrite" u="1"/>
        <s v="Asking For" u="1"/>
        <s v="Stop That Train" u="1"/>
        <s v="Georgia On My Mind" u="1"/>
        <s v="Battle Cry Of Freedom" u="1"/>
        <s v="Kill" u="1"/>
        <s v="A Sail" u="1"/>
        <s v="ALL THESE CHANGES" u="1"/>
        <s v="Dyin' Crapshooter's Blues" u="1"/>
        <s v="Moving On" u="1"/>
        <s v="Brand Name" u="1"/>
        <s v="Blank Slate" u="1"/>
        <s v="En La Ceremony" u="1"/>
        <s v="All Is Forgiven" u="1"/>
        <s v="Shaping The Masterpiece" u="1"/>
        <s v="HAAS Kicker" u="1"/>
        <s v="Dark Prophecy" u="1"/>
        <s v="Walkin On The Line" u="1"/>
        <s v="Expiate" u="1"/>
        <s v="The Black" u="1"/>
        <s v="I Wanna Love You" u="1"/>
        <s v="It Ends With A Fall" u="1"/>
        <s v="Fun" u="1"/>
        <s v="Tammy" u="1"/>
        <s v="Clockwork" u="1"/>
        <s v="Vengeance" u="1"/>
        <s v="Baba Yaga" u="1"/>
        <s v="Age Of Deception" u="1"/>
        <s v="Everything Twice" u="1"/>
        <s v="Contagious" u="1"/>
        <s v="Sweet Amarillo" u="1"/>
        <s v="Ji" u="1"/>
        <s v="C.O.C." u="1"/>
        <s v="Strutter" u="1"/>
        <s v="Allspark" u="1"/>
        <s v="Is This Love" u="1"/>
        <s v="Their Own Hell" u="1"/>
        <s v="Sunday Neurosis" u="1"/>
        <s v="Anno Satana" u="1"/>
        <s v="If You Can't Ride Two Horses At Once...You Should Get Out Of" u="1"/>
        <s v="Glass Animals" u="1"/>
        <s v="Aut0matic" u="1"/>
        <s v="Guided By Angels" u="1"/>
        <s v="Living In The City" u="1"/>
        <s v="Sonically Distanced" u="1"/>
        <s v="In The City" u="1"/>
        <s v="Doomed From The Start" u="1"/>
        <s v="Con La Luce Negli Occhi" u="1"/>
        <s v="Guns Of Brixton" u="1"/>
        <s v="Happy" u="1"/>
        <s v="Sunday Painter" u="1"/>
        <s v="Ever Wonder" u="1"/>
        <s v="Truth Is Heavy" u="1"/>
        <s v="GODS DIRTY WORK" u="1"/>
        <s v="Pulled Up The Ribbon" u="1"/>
        <s v="Limerence" u="1"/>
        <s v="Wasted Sorrow" u="1"/>
        <s v="What Is To Be Done?" u="1"/>
        <s v="The Simpson's Suck Now" u="1"/>
        <s v="Follow Me" u="1"/>
        <s v="Heady Ways" u="1"/>
        <s v="Bitch In The Pit" u="1"/>
        <s v="I Never Liked Your Friends" u="1"/>
        <s v="Big" u="1"/>
        <s v="Town Burned Down" u="1"/>
        <s v="Karma Kills" u="1"/>
        <s v="Eye of God" u="1"/>
        <s v="The Acrid Corpse" u="1"/>
        <s v="I Hear You Hummin'" u="1"/>
        <s v="Snuff Out The Light" u="1"/>
        <s v="Fight Your Oppressors Part 2" u="1"/>
        <s v="Flecha Al Sol" u="1"/>
        <s v="Rise To The Sun" u="1"/>
        <s v="The New SF Bay Blues" u="1"/>
        <s v="N.G.R.I. (Bloodstain)" u="1"/>
        <s v="I Didn't Want to Do It This Way, But" u="1"/>
        <s v="No More Room" u="1"/>
        <s v="Beyond The Sun" u="1"/>
        <s v="Masquerading Peace" u="1"/>
        <s v="I Win" u="1"/>
        <s v="Fracture" u="1"/>
        <s v="Basic Needs" u="1"/>
        <s v="Cold Reality" u="1"/>
        <s v="Burning Leaves" u="1"/>
        <s v="Freak On A Leash" u="1"/>
        <s v="Battle Mountain" u="1"/>
        <s v="Liquid Time" u="1"/>
        <s v="A Simple Song" u="1"/>
        <s v="Bubbles Burst" u="1"/>
        <s v="Fill My Cup" u="1"/>
        <s v="Where The World Ends" u="1"/>
        <s v="Love And Memories" u="1"/>
        <s v="Ithemba Iami" u="1"/>
        <s v="Surveillance" u="1"/>
        <s v="Tried My Best" u="1"/>
        <s v="Fire With Fire" u="1"/>
        <s v="First World Problem Child" u="1"/>
        <s v="I Don't Wanna Die In This Town" u="1"/>
        <s v="Crazy, Crazy" u="1"/>
        <s v="Blue Christmas" u="1"/>
        <s v="Bjork" u="1"/>
        <s v="Down To Hell" u="1"/>
        <s v="Kolbasti    " u="1"/>
        <s v="Road Through Hell" u="1"/>
        <s v="Into The Grey" u="1"/>
        <s v="Infinite Waves" u="1"/>
        <s v="Yesterday Yesterday" u="1"/>
        <s v="Failed Hope" u="1"/>
        <s v="The Common Hours" u="1"/>
        <s v="Black" u="1"/>
        <s v="Sleepy Tea" u="1"/>
        <s v="Good Friend" u="1"/>
        <s v="One Of Us Is The Killer" u="1"/>
        <s v="Sunset In July" u="1"/>
        <s v="My Way" u="1"/>
        <s v="Nothing's Funny" u="1"/>
        <s v="I'm Still Drinking In My Dreams" u="1"/>
        <s v="I Hear The Bells" u="1"/>
        <s v="External Actor" u="1"/>
        <s v="Valya" u="1"/>
        <s v="Lights City" u="1"/>
        <s v="The Look You Gave" u="1"/>
        <s v="Broken Hearted or What?" u="1"/>
        <s v="Where The Sidewalk Ends" u="1"/>
        <s v="Seasons" u="1"/>
        <s v="Rodrigo Solo" u="1"/>
        <s v="The Bad Thing" u="1"/>
        <s v="The Underground" u="1"/>
        <s v="Time Spent In Los Angeles" u="1"/>
        <s v="New York For Life" u="1"/>
        <s v="What Monsters We Have Become" u="1"/>
        <s v="Pillars" u="1"/>
        <s v="Run Free" u="1"/>
        <s v="Passed You By" u="1"/>
        <s v="Sound of Violence" u="1"/>
        <s v="Monsters In The Dark" u="1"/>
        <s v="Heaven Knows" u="1"/>
        <s v="Children Of Fate" u="1"/>
        <s v="Undivided" u="1"/>
        <s v="OCT 33" u="1"/>
        <s v="Skyrocket" u="1"/>
        <s v="Some Days Are Diamonds" u="1"/>
        <s v="The World Is My Enemy Now" u="1"/>
        <s v="Telepathy" u="1"/>
        <s v="World Won't Stop" u="1"/>
        <s v="Another Radio Song" u="1"/>
        <s v="Pop Rock And Roll" u="1"/>
        <s v="Wynona's Big Brown Beaver" u="1"/>
        <s v="Fire Burnin'" u="1"/>
        <s v="Touch Me I'm Going to Scream Pt. 1" u="1"/>
        <s v="On The Level" u="1"/>
        <s v="Organ Farmer" u="1"/>
        <s v="The Mark of the Judas" u="1"/>
        <s v="Scarlet" u="1"/>
        <s v="Life In A Box" u="1"/>
        <s v="Sink Hole" u="1"/>
        <s v="Pale Horse" u="1"/>
        <s v="Nightcrawler" u="1"/>
        <s v="This Long Hour" u="1"/>
        <s v="NYE" u="1"/>
        <s v="Broken" u="1"/>
        <s v="Luminesce" u="1"/>
        <s v="Shanghai Cigarettes" u="1"/>
        <s v="Logging Off" u="1"/>
        <s v="Paper House" u="1"/>
        <s v="Hundred Ways" u="1"/>
        <s v="Call Yourself Renee" u="1"/>
        <s v="Lovers And Liars" u="1"/>
        <s v="Dead Beliefs" u="1"/>
        <s v="Carry Me Back To Virginia" u="1"/>
        <s v="Tears" u="1"/>
        <s v="My Frailty" u="1"/>
        <s v="Empty Heads" u="1"/>
        <s v="Scars" u="1"/>
        <s v="Dead Rabbits" u="1"/>
        <s v="Not assigned" u="1"/>
        <s v="Eleanor Rigby" u="1"/>
        <s v="Life's Not Fair" u="1"/>
        <s v="Empire" u="1"/>
        <s v="The Soul" u="1"/>
        <s v="Thanks 4 Nothing" u="1"/>
        <s v="This Changes Everything" u="1"/>
        <s v="Te Mato" u="1"/>
        <s v="You've Got My Number" u="1"/>
        <s v="Pendulum" u="1"/>
        <s v="Heavy Lies The Ground" u="1"/>
        <s v="Baby Don't You Want Me" u="1"/>
        <s v="I Am For Real" u="1"/>
        <s v="Irish Whiskey Pretty Girls" u="1"/>
        <s v="Welcome" u="1"/>
        <s v="The Space" u="1"/>
        <s v="Arithmophobia" u="1"/>
        <s v="Blisters" u="1"/>
        <s v="Gone Today" u="1"/>
        <s v="Wonderful Day" u="1"/>
        <s v="Violent Bounce" u="1"/>
        <s v="Long, Long, Long" u="1"/>
        <s v="Umpqua Rushing" u="1"/>
        <s v="Industry of Infamy" u="1"/>
        <s v="Talking Behind Your Back" u="1"/>
        <s v="Us" u="1"/>
        <s v="Damned" u="1"/>
        <s v="Flatline" u="1"/>
        <s v="The Greatest" u="1"/>
        <s v="Confessional Boxing" u="1"/>
        <s v="Let's Make A Deal" u="1"/>
        <s v="Free 2 Be Free" u="1"/>
        <s v="The Things You Own End Up Owning You" u="1"/>
        <s v="Punching Bag" u="1"/>
        <s v="The Factory Gates" u="1"/>
        <s v="I've Been Thinking" u="1"/>
        <s v="The Bridge Came Tumblin' Down" u="1"/>
        <s v="Cellophane" u="1"/>
        <s v="Lighthouse" u="1"/>
        <s v="Members Only" u="1"/>
        <s v="Cause For Concern" u="1"/>
        <s v="Seven Kinds Of Sin" u="1"/>
        <s v="Nyu" u="1"/>
        <s v="Gazer" u="1"/>
        <s v="Oathbreaker" u="1"/>
        <s v="Dusk To Dawn On Lygon Street" u="1"/>
        <s v="Greyhound Rising" u="1"/>
        <s v="The Only One" u="1"/>
        <s v="The Way That I Do" u="1"/>
        <s v="Süpürgesi Yoncadan" u="1"/>
        <s v="Mama Lost Her Smile" u="1"/>
        <s v="Be Mine" u="1"/>
        <s v="Most In The Summertime" u="1"/>
        <s v="What?" u="1"/>
        <s v="Glow" u="1"/>
        <s v="Rookie" u="1"/>
        <s v="Alter Me II" u="1"/>
        <s v="Crashing Down" u="1"/>
        <s v="The Bitter Boogie" u="1"/>
        <s v="In The Light of Knowledge" u="1"/>
        <s v="Party Drugs" u="1"/>
        <s v="Feed My Chaos" u="1"/>
        <s v="Wooden Indian" u="1"/>
        <s v="I Never Was A White Picket Fence" u="1"/>
        <s v="Vertigo" u="1"/>
        <s v="Rag Doll" u="1"/>
        <s v="CAFO" u="1"/>
        <s v="Perspectives" u="1"/>
        <s v="The Accountable" u="1"/>
        <s v="Miss You" u="1"/>
        <s v="Life Through A Window" u="1"/>
        <s v="Shadowmourne" u="1"/>
        <s v="Last Straw" u="1"/>
        <s v="American Sin" u="1"/>
        <s v="High At Five" u="1"/>
        <s v="Welcome Home" u="1"/>
        <s v="Search 4" u="1"/>
        <s v="Up Against The World" u="1"/>
        <s v="Hit The Lights [Armageddons Here]" u="1"/>
        <s v="Abstract Art" u="1"/>
        <s v="Pull Me Down" u="1"/>
        <s v="King of Undisputed Nonsense" u="1"/>
        <s v="Muramasa" u="1"/>
        <s v="All My Failures" u="1"/>
        <s v="Holy Grail" u="1"/>
        <s v="Zerohour" u="1"/>
        <s v="The Floor" u="1"/>
        <s v="Boys Will Be Girls" u="1"/>
        <s v="Impatient Girl" u="1"/>
        <s v="The Tyrant's Throne" u="1"/>
        <s v="If I Told You" u="1"/>
        <s v="Slice of Life" u="1"/>
        <s v="The Glow" u="1"/>
        <s v="Gentle Giant" u="1"/>
        <s v="Youmademefeelsomething" u="1"/>
        <s v="Brushy Mountain Conjugal Trailer" u="1"/>
        <s v="Karma" u="1"/>
        <s v="About Mr. Brown" u="1"/>
        <s v="We Lose Control" u="1"/>
        <s v="Pappy" u="1"/>
        <s v="Meanwhile Up In Heaven" u="1"/>
        <s v="What The Water Gave Me" u="1"/>
        <s v="The House Always Wins" u="1"/>
        <s v="Luck As A Constant" u="1"/>
        <s v="Paisley" u="1"/>
        <s v="Everywhere I Go" u="1"/>
        <s v="Violin" u="1"/>
        <s v="Requiem" u="1"/>
        <s v="White Lexus" u="1"/>
        <s v="Priestess" u="1"/>
        <s v="Pink Elephant" u="1"/>
        <s v="Youth Wasted" u="1"/>
        <s v="I Killed A Man" u="1"/>
        <s v="Hey Nari" u="1"/>
        <s v="Misery Sermon" u="1"/>
        <s v="Sensitive Kind" u="1"/>
        <s v="Automatic Rewind" u="1"/>
        <s v="Turn Off The TV" u="1"/>
        <s v="Save The Cheerleader" u="1"/>
        <s v="Never Seen / Future Shock" u="1"/>
        <s v="Gardens of Yama" u="1"/>
        <s v="God's Love To Deliver" u="1"/>
        <s v="Goodnight Alt-Right" u="1"/>
        <s v="Dead, Drunk, And Naked" u="1"/>
        <s v="Condemned to the Gallows" u="1"/>
        <s v="Jesus" u="1"/>
        <s v="Smoke" u="1"/>
        <s v="Cinder" u="1"/>
        <s v="Tiger Lilies" u="1"/>
        <s v="Treading Water" u="1"/>
        <s v="Warlords" u="1"/>
        <s v="Everything For A Stone" u="1"/>
        <s v="Drop Dead" u="1"/>
        <s v="Remants Left" u="1"/>
        <s v="Our Dying Sun" u="1"/>
        <s v="Annie's Song" u="1"/>
        <s v="In Becoming A Ghost" u="1"/>
        <s v="Future People" u="1"/>
        <s v="Enough For Always" u="1"/>
        <s v="The Seven" u="1"/>
        <s v="Revolution Girls" u="1"/>
        <s v="The Only Game In Town" u="1"/>
        <s v="Let Go" u="1"/>
        <s v="Soul:Seek" u="1"/>
        <s v="Serial Numbers" u="1"/>
        <s v="Happiness" u="1"/>
        <s v="Crossburner" u="1"/>
        <s v="Nightstand" u="1"/>
        <s v="Resistance" u="1"/>
        <s v="Hundred / Million" u="1"/>
        <s v="Bitter" u="1"/>
        <s v="Path Of A Traitor" u="1"/>
        <s v="Inception" u="1"/>
        <s v="Faces of Death" u="1"/>
        <s v="My Urge To Kill" u="1"/>
        <s v="When Walter Went Crazy" u="1"/>
        <s v="1984" u="1"/>
        <s v="Long Hot Summer" u="1"/>
        <s v="The Origin" u="1"/>
        <s v="Running in Circles" u="1"/>
        <s v="Tell Me" u="1"/>
        <s v="Continuum" u="1"/>
        <s v="Underneath Every Smile" u="1"/>
        <s v="Anti-axis" u="1"/>
        <s v="Her" u="1"/>
        <s v="Superior Circle" u="1"/>
        <s v="Something Ain't Right" u="1"/>
        <s v="Autotheist Movement I: Create" u="1"/>
        <s v="MY MIRROR" u="1"/>
        <s v="Lost Souls" u="1"/>
        <s v="Ataxia" u="1"/>
        <s v="Analog Delay" u="1"/>
        <s v="I Believe In Santa Claus" u="1"/>
        <s v="Azalee" u="1"/>
        <s v="All Time Low" u="1"/>
        <s v="Pink Champagne" u="1"/>
        <s v="Jesus Turned Into A Bird" u="1"/>
        <s v="Roses" u="1"/>
        <s v="Sweetheart Like You" u="1"/>
        <s v="In The Galleries of The Utmost Evil" u="1"/>
        <s v="Everyone" u="1"/>
        <s v="Hey Girl" u="1"/>
        <s v="Shut Down" u="1"/>
        <s v="Ordunun Dereleri  " u="1"/>
        <s v="Take Your Seats, Time Gentlemen" u="1"/>
        <s v="Slowly" u="1"/>
        <s v="Weightless" u="1"/>
        <s v="Greb Greb Greb" u="1"/>
        <s v="Lights Changing Colour" u="1"/>
        <s v="Say Cheese" u="1"/>
        <s v="Walk" u="1"/>
        <s v="Seeds" u="1"/>
        <s v="Bir Of Çeksem" u="1"/>
        <s v="Para Mexer" u="1"/>
        <s v="Poverty's King" u="1"/>
        <s v="Angel" u="1"/>
        <s v="Too Much Sex (Too Little Jesus)" u="1"/>
        <s v="Run" u="1"/>
        <s v="Cowboy" u="1"/>
        <s v="Corazón De Roca" u="1"/>
        <s v="Badge &amp; A Bullet Pt. II" u="1"/>
        <s v="Raise The Banner" u="1"/>
        <s v="Miss You In My Life" u="1"/>
        <s v="The Ex Of All You See" u="1"/>
        <s v="Save A Prayer" u="1"/>
        <s v="Sometimes It Ends" u="1"/>
        <s v="Rolling Stoned" u="1"/>
        <s v="Babies in Cages" u="1"/>
        <s v="Dead End" u="1"/>
        <s v="Scarred" u="1"/>
        <s v="Psychosphere" u="1"/>
        <s v="End Of The Show" u="1"/>
        <s v="Boris The Spider" u="1"/>
        <s v="3D" u="1"/>
        <s v="Actualize" u="1"/>
        <s v="Midnight Cry" u="1"/>
        <s v="Can't Stop The Rain" u="1"/>
        <s v="Silver Studs" u="1"/>
        <s v="I Used To Have A Best Friend [But Then He Gave Me An STD]" u="1"/>
        <s v="Get Higher" u="1"/>
        <s v="Green Ranger" u="1"/>
        <s v="Better" u="1"/>
        <s v="Lessen The Damage" u="1"/>
        <s v="To Entitle Vacancy" u="1"/>
        <s v="SSD" u="1"/>
        <s v="Torito" u="1"/>
        <s v="Mary On A Wave" u="1"/>
        <s v="Richmond Is A Hard Road To Travel" u="1"/>
        <s v="Sorry" u="1"/>
        <s v="Shutdown" u="1"/>
        <s v="California" u="1"/>
        <s v="The Decline" u="1"/>
        <s v="Machine Burger" u="1"/>
        <s v="Man In The Box" u="1"/>
        <s v="Confidence And Consequence" u="1"/>
        <s v="Magic Steven" u="1"/>
        <s v="Unto The Breach" u="1"/>
        <s v="American Parasite" u="1"/>
        <s v="Smile" u="1"/>
        <s v="Roses, Ashes" u="1"/>
        <s v="Hail To The Queen" u="1"/>
        <s v="LED" u="1"/>
        <s v="Parson Brown" u="1"/>
        <s v="Work It" u="1"/>
        <s v="Diamonds to Dust" u="1"/>
        <s v="Hanuman" u="1"/>
        <s v="Stay Awake" u="1"/>
        <s v="A Pulse Exchanged" u="1"/>
        <s v="Monster" u="1"/>
        <s v="Busting Up A Starbucks" u="1"/>
        <s v="Coldly Calculated Design" u="1"/>
        <s v="Turn The Page" u="1"/>
        <s v="Blood Muscle Skin &amp; Bone" u="1"/>
        <s v="Divergency" u="1"/>
        <s v="The Mermaid Song" u="1"/>
        <s v="iMember" u="1"/>
        <s v="Intombi" u="1"/>
        <s v="Autotheist Movement III: Deconsecrate" u="1"/>
        <s v="Sides" u="1"/>
        <s v="Darcy Farrow" u="1"/>
        <s v="Family Song" u="1"/>
        <s v="Longer Than You've Been Alive" u="1"/>
        <s v="Horizons of Chaos, Pt. 1: The Foretelling" u="1"/>
        <s v="Bad Boy Magic" u="1"/>
        <s v="Welcome To My Worlds" u="1"/>
        <s v="Boriska" u="1"/>
        <s v="Francesca" u="1"/>
        <s v="Future Of The Year" u="1"/>
        <s v="SOPHIA &lt;144&gt;" u="1"/>
        <s v="Shattering the Hourglass" u="1"/>
        <s v="Just A Fool" u="1"/>
        <s v="Paraphernalia" u="1"/>
        <s v="(Motor) Way Of Life" u="1"/>
        <s v="Unaware" u="1"/>
        <s v="Lower The Populace" u="1"/>
        <s v="Make Total Destroy" u="1"/>
        <s v="O Sleep" u="1"/>
        <s v="Sleep Drifter" u="1"/>
        <s v="I Like You Better" u="1"/>
        <s v="Azul" u="1"/>
        <s v="Star Wars" u="1"/>
        <s v="The Distance" u="1"/>
        <s v="Populonia" u="1"/>
        <s v="XHamster Invoice" u="1"/>
        <s v="Just A Slave To Rock n' Roll" u="1"/>
        <s v="Degenerate" u="1"/>
        <s v="I'm Done Waiting" u="1"/>
        <s v="Surrender Under Protest (Official Video)" u="1"/>
        <s v="We Are Undone" u="1"/>
        <s v="Ronnie And Neil" u="1"/>
        <s v="Rattlesnake" u="1"/>
        <s v="Confines" u="1"/>
        <s v="False Profit" u="1"/>
        <s v="Some Kind of Hope" u="1"/>
        <s v="Survivor" u="1"/>
        <s v="Intermission" u="1"/>
        <s v="Gold Distance" u="1"/>
        <s v="Box Of Spiders" u="1"/>
        <s v="The Common Hours II" u="1"/>
        <s v="Interlude (What Love Is)" u="1"/>
        <s v="Wandering Eyes" u="1"/>
        <s v="Dignity" u="1"/>
        <s v="Perfect World" u="1"/>
        <s v="Love The Holidays" u="1"/>
        <s v="Shapes And Shadows" u="1"/>
        <s v="Poor Man's Poor Sport [Two Heads are Better Than One]" u="1"/>
        <s v="Setting:Sun" u="1"/>
        <s v="I Do Believe" u="1"/>
        <s v="Man In My Head" u="1"/>
        <s v="California Dreamin'" u="1"/>
        <s v="Zavali Ebalo" u="1"/>
        <s v="Outsider" u="1"/>
        <s v="Shattered (Turn The Car Around)" u="1"/>
        <s v="Mercy" u="1"/>
        <s v="Strange Fiction" u="1"/>
        <s v="Nothingness Becoming" u="1"/>
        <s v="One Tenth Of A Second" u="1"/>
        <s v="Turns Out I'm Trouble" u="1"/>
        <s v="Teleute" u="1"/>
        <s v="Horse's Mouth" u="1"/>
        <s v="Splash" u="1"/>
        <s v="What Goes Around" u="1"/>
        <s v="Money For The Weekend (Pocket Full Of Shame)" u="1"/>
        <s v="B.O.R.E.D." u="1"/>
        <s v="Vermin" u="1"/>
        <s v="Medicine Hat" u="1"/>
        <s v="Enough, Enough Now" u="1"/>
        <s v="Krotona Days" u="1"/>
        <s v="Fix The Error" u="1"/>
        <s v="Here It Is Christmastime" u="1"/>
        <s v="Gender" u="1"/>
        <s v="Valentine" u="1"/>
        <s v="Bad Habits" u="1"/>
        <s v="I'm Sleepin' In" u="1"/>
        <s v="Grey Skies Are My Favorite" u="1"/>
        <s v="Sons of Destruction" u="1"/>
        <s v="Black Blood" u="1"/>
        <s v="Up In Smoke" u="1"/>
        <s v="The Lost Souls" u="1"/>
        <s v="Aeris" u="1"/>
        <s v="Schaudenfreud" u="1"/>
        <s v="(Dis)Connected" u="1"/>
        <s v="Interlude: Your Fire" u="1"/>
        <s v="The Grey" u="1"/>
        <s v="Guardian Angel" u="1"/>
        <s v="Complete Collapse" u="1"/>
        <s v="We Are Not The Same" u="1"/>
        <s v="Breathe" u="1"/>
        <s v="Silence" u="1"/>
        <s v="Grow Older" u="1"/>
        <s v="In Flux" u="1"/>
        <s v="Beauty Meat" u="1"/>
        <s v="The Fireplace Poker" u="1"/>
        <s v="Fifteen Passenger Van" u="1"/>
        <s v="XenoChrist" u="1"/>
        <s v="Loosh Sucker" u="1"/>
        <s v="Hearing Jimmy Loud" u="1"/>
        <s v="Sound Of Violence " u="1"/>
        <s v="Mobbin' Out" u="1"/>
        <s v="No One Listened" u="1"/>
        <s v="NZT48 pt. 2" u="1"/>
        <s v="Death from Above" u="1"/>
        <s v="The Goddess Figure" u="1"/>
        <s v="Invitation To The Funeral" u="1"/>
        <s v="18 And Life" u="1"/>
        <s v="Good With God" u="1"/>
        <s v="Pins And Needles" u="1"/>
        <s v="Insomnia" u="1"/>
        <s v="The Prophet" u="1"/>
        <s v="FIST FIGHT" u="1"/>
        <s v="You Get To Rome" u="1"/>
        <s v="Digital Renegade" u="1"/>
        <s v="A Mimic's Ignorance" u="1"/>
        <s v="Athlete" u="1"/>
        <s v="Esmerim Güzelim" u="1"/>
        <s v="Whatever's On Your Mind" u="1"/>
        <s v="Hora Zero" u="1"/>
        <s v="Hertz" u="1"/>
        <s v="Initialization Sequence" u="1"/>
        <s v="The Walk" u="1"/>
        <s v="Sing To Me" u="1"/>
        <s v="Home Away From Home" u="1"/>
        <s v="Overtime" u="1"/>
        <s v="Same Days" u="1"/>
        <s v="The Watch Of The Buried" u="1"/>
        <s v="Real Life" u="1"/>
        <s v="Nothing To Prove" u="1"/>
        <s v="Dearly Departed Friend" u="1"/>
        <s v="No Chance (For My Soul)" u="1"/>
        <s v="LAX" u="1"/>
        <s v="Born to Die" u="1"/>
        <s v="Plastic Boogie" u="1"/>
        <s v="His Truth Is Marching On" u="1"/>
        <s v="State Of The Art (A.E.I.O.U.)" u="1"/>
        <s v="Oh My" u="1"/>
        <s v="It Was Enough" u="1"/>
        <s v="Luz y Cielo" u="1"/>
        <s v="Subject Zero" u="1"/>
        <s v="Carlito's Way" u="1"/>
        <s v="Disclosure" u="1"/>
        <s v="If I'm There" u="1"/>
        <s v="Just Like Me" u="1"/>
        <s v="A Black Minute" u="1"/>
        <s v="From Ruins We Rise" u="1"/>
        <s v="Snowman What's Your 20?" u="1"/>
        <s v="Cult" u="1"/>
        <s v="Once Upon A Time" u="1"/>
        <s v="She's A Wanderer" u="1"/>
        <s v="Street Corner Preacher" u="1"/>
        <s v="Berlin Weekend" u="1"/>
        <s v="Only Death Is Real" u="1"/>
        <s v="Cricket Chronicles Revisited: Part I, Ask Your Doctor - Part" u="1"/>
        <s v="Valhalla" u="1"/>
        <s v="Bed I Made" u="1"/>
        <s v="Blue Ridge Mountain" u="1"/>
        <s v="The Hell of Compromise" u="1"/>
        <s v="I'm In Love With A Girl" u="1"/>
        <s v="Heaven Is A Long Way Down" u="1"/>
        <s v="Demolisher" u="1"/>
        <s v="God Only Knows" u="1"/>
        <s v="Million" u="1"/>
        <s v="The Future Is Slow Coming" u="1"/>
        <s v="On A Balcony" u="1"/>
        <s v="Long Black Line" u="1"/>
        <s v="Starmaker" u="1"/>
        <s v="UNPLUGGED" u="1"/>
        <s v="Singularity" u="1"/>
        <s v="Emerge" u="1"/>
        <s v="Count Me In" u="1"/>
        <s v="Share With Me" u="1"/>
        <s v="My Youth Generation" u="1"/>
        <s v="Skeletone" u="1"/>
        <s v="Looking West" u="1"/>
        <s v="Feel This Way" u="1"/>
        <s v="Bows &amp; Arrows" u="1"/>
        <s v="Willie" u="1"/>
        <s v="What's Gonna Be" u="1"/>
        <s v="Behold" u="1"/>
        <s v="Vincent Tyler" u="1"/>
        <s v="Stare Into The Abyss" u="1"/>
        <s v="Habitual Line-Stepper" u="1"/>
        <s v="God Knows (You Gotta Give To Get)" u="1"/>
        <s v="Floating Home Button" u="1"/>
        <s v="Virus" u="1"/>
        <s v="Mindless Self" u="1"/>
        <s v="Pluck" u="1"/>
        <s v="Exist" u="1"/>
        <s v="Ronnie" u="1"/>
        <s v="That's Alright" u="1"/>
        <s v="Pure Imagination" u="1"/>
        <s v="Still Not Quite Enough" u="1"/>
        <s v="I Know That You Hate Me" u="1"/>
        <s v="Ragged Mile" u="1"/>
        <s v="Here We Divide" u="1"/>
        <s v="Moron TV" u="1"/>
        <s v="Vez'ubuhle" u="1"/>
        <s v="BATTLEGROUND" u="1"/>
        <s v="Glass Houses" u="1"/>
        <s v="Right Between The Eyes" u="1"/>
        <s v="The River" u="1"/>
        <s v="Death Bell" u="1"/>
        <s v="Four Foot Shack" u="1"/>
        <s v="Callous" u="1"/>
        <s v="Pure Stuff" u="1"/>
        <s v="So Good So Far" u="1"/>
        <s v="A Song For You" u="1"/>
        <s v="Prey" u="1"/>
        <s v="Head Pile" u="1"/>
        <s v="Summer Storm" u="1"/>
        <s v="Numb" u="1"/>
        <s v="Nineteen Ninety Four" u="1"/>
        <s v="White" u="1"/>
        <s v="Damage" u="1"/>
        <s v="You Are the Narrative" u="1"/>
        <s v="Frozen Rose" u="1"/>
        <s v="Mother Church" u="1"/>
        <s v="Enio Morricone" u="1"/>
        <s v="Success Yourself" u="1"/>
        <s v="I Am Jack's Smirking Revenge" u="1"/>
        <s v="Trapdoor" u="1"/>
        <s v="Harvester of Constant Sorrow" u="1"/>
        <s v="Totla Mad" u="1"/>
        <s v="Selfish Loner" u="1"/>
        <s v="Memories Of Old Hickory" u="1"/>
        <s v="Calm Snow" u="1"/>
        <s v="End Of The Line" u="1"/>
        <s v="Standing In The Sun" u="1"/>
        <s v="The New Breed" u="1"/>
        <s v="We Shall Sail" u="1"/>
        <s v="Sun Don't Shine" u="1"/>
        <s v="Eternal" u="1"/>
        <s v="Why Henry Drinks" u="1"/>
        <s v="Steps" u="1"/>
        <s v="Young Man" u="1"/>
        <s v="Illuminate The Shade" u="1"/>
        <s v="P.S. Missing You" u="1"/>
        <s v="Hanging On" u="1"/>
        <s v="Halfway There" u="1"/>
        <s v="The Monolith Of Phobos" u="1"/>
        <s v="Slow Down" u="1"/>
        <s v="Predator" u="1"/>
        <s v="I Want What I Want" u="1"/>
        <s v="Shadows Rise" u="1"/>
        <s v="Thoughts and Prayers" u="1"/>
        <s v="Livestream" u="1"/>
        <s v="Young Love" u="1"/>
        <s v="Heat Lightning Rumbles In The Distance" u="1"/>
        <s v="Spectrum" u="1"/>
        <s v="She Would Look For Me" u="1"/>
        <s v="Spoon Out My Eyeballs" u="1"/>
        <s v="Stay" u="1"/>
        <s v="Gamma State" u="1"/>
        <s v="Carolyn" u="1"/>
        <s v="Have Yourself A Merry Little Christmas" u="1"/>
        <s v="Working For The Man By Day, Stickin' It To The Man By Night" u="1"/>
        <s v="Um Dia Do Sol" u="1"/>
        <s v="Bootlegger's Boy" u="1"/>
        <s v="Path to Extinction" u="1"/>
        <s v="Because Of You" u="1"/>
        <s v="Martyrs" u="1"/>
        <s v="Parking" u="1"/>
        <s v="All For You" u="1"/>
        <s v="Breaking Free" u="1"/>
        <s v="Ultimata" u="1"/>
        <s v="Dropz" u="1"/>
        <s v="Electric Forest" u="1"/>
        <s v="Bussin'" u="1"/>
        <s v="Sore Throat" u="1"/>
        <s v="Wasting Away" u="1"/>
        <s v="The Women You Are" u="1"/>
        <s v="Olivia" u="1"/>
        <s v="Sit / Stay" u="1"/>
        <s v="Wah Wah" u="1"/>
        <s v="Am I A Fool" u="1"/>
        <s v="More Than Just Friends" u="1"/>
        <s v="Open Arms To Damnation" u="1"/>
        <s v="Exaltations" u="1"/>
        <s v="I Called You" u="1"/>
        <s v="Beneath The Blackening Sky" u="1"/>
        <s v="Over And Over" u="1"/>
        <s v="Go Easy" u="1"/>
        <s v="True Love" u="1"/>
        <s v="Happy Hour" u="1"/>
        <s v="Tequila Highball" u="1"/>
        <s v="Whirlwind" u="1"/>
        <s v="Eternally Gutted" u="1"/>
        <s v="Bratva" u="1"/>
        <s v="Dracula" u="1"/>
        <s v="Stranger Things" u="1"/>
        <s v="66" u="1"/>
        <s v="Context" u="1"/>
        <s v="Ad Astra" u="1"/>
        <s v="Hundred Million Dollar Soul" u="1"/>
        <s v="Diamond" u="1"/>
        <s v="Hedonist" u="1"/>
        <s v="Project Wakeup" u="1"/>
        <s v="Div Div" u="1"/>
        <s v="Aeon III" u="1"/>
        <s v="Tennessee Bound" u="1"/>
        <s v="Behind the Glass" u="1"/>
        <s v="Lay Down" u="1"/>
        <s v="Dead In The Brine" u="1"/>
        <s v="To Challenge Existence" u="1"/>
        <s v="With Passion and Power" u="1"/>
        <s v="The Double Threat of Danger" u="1"/>
        <s v="Future of Sound" u="1"/>
        <s v="Land Of Nod" u="1"/>
        <s v="Little Did I Know" u="1"/>
        <s v="Rebirth" u="1"/>
        <s v="Signal Fire" u="1"/>
        <s v="T-Shirt" u="1"/>
        <s v="Another World" u="1"/>
        <s v="Rainbow Gravity" u="1"/>
        <s v="Reboot" u="1"/>
        <s v="Avalon Speedway" u="1"/>
        <s v="D(I Am)ond" u="1"/>
        <s v="In A Light" u="1"/>
        <s v="Curtain Call" u="1"/>
        <s v="What It Means" u="1"/>
        <s v="A Girl Like You" u="1"/>
        <s v="Bittersweet Demons" u="1"/>
        <s v="(Your Love Keeps Lifting Me) Higher &amp; Higher" u="1"/>
        <s v="Go Back" u="1"/>
        <s v="Heritage" u="1"/>
        <s v="Rosecrance" u="1"/>
        <s v="Far From You" u="1"/>
        <s v="The Mtn Song" u="1"/>
        <s v="No Matter Who" u="1"/>
        <s v="Teenage Heartbreak Queen" u="1"/>
        <s v="Marissa" u="1"/>
        <s v="Anahorish" u="1"/>
        <s v="You Don't Want Me" u="1"/>
        <s v="Our Translucent Forever" u="1"/>
        <s v="Morning" u="1"/>
        <s v="Departure" u="1"/>
        <s v="Line It Up" u="1"/>
        <s v="I.N.T.E.N.T." u="1"/>
        <s v="Primer Coat" u="1"/>
        <s v="The Unordained" u="1"/>
        <s v="Exercise Man" u="1"/>
        <s v="Look Outside" u="1"/>
        <s v="Tremendous Brunettes" u="1"/>
        <s v="I Will Never Lose My Way" u="1"/>
        <s v="Skyline" u="1"/>
        <s v="Waves" u="1"/>
        <s v="Bite Your Teeth" u="1"/>
        <s v="To The Stage" u="1"/>
        <s v="Roller Skates" u="1"/>
        <s v="The Last Exit" u="1"/>
        <s v="No One To Call" u="1"/>
        <s v="Captin On" u="1"/>
        <s v="The Pyramids" u="1"/>
        <s v="Romantically Dead" u="1"/>
        <s v="The Floating Fire" u="1"/>
        <s v="Swingin'" u="1"/>
        <s v="Tired Tower" u="1"/>
        <s v="Intercession" u="1"/>
        <s v="Superbug" u="1"/>
        <s v="Right On You" u="1"/>
        <s v="Frost" u="1"/>
        <s v="Death Jam" u="1"/>
        <s v="Oompa Augustus" u="1"/>
        <s v="Freelance Terror" u="1"/>
        <s v="Remind Me" u="1"/>
        <s v="Skin and Bones" u="1"/>
        <s v="Dog Days Are Over" u="1"/>
        <s v="Lever Boy" u="1"/>
        <s v="Majestic 12" u="1"/>
        <s v="Two Soldiers" u="1"/>
        <s v="Before We Were Together " u="1"/>
        <s v="Insomniac" u="1"/>
        <s v="Seven Ways Till Sunday" u="1"/>
        <s v="IN ASHES, EP. 1 (The Colour Of Love)" u="1"/>
        <s v="Wellwishers" u="1"/>
        <s v="Right Through" u="1"/>
        <s v="Turn Turn Turn (To Everything There Is A Season)" u="1"/>
        <s v="CRUMPY" u="1"/>
        <s v="Eyes To The Sky" u="1"/>
        <s v="Let Him Burn" u="1"/>
        <s v="Life Through Western Eyes" u="1"/>
        <s v="Running" u="1"/>
        <s v="Willie Nelson" u="1"/>
        <s v="Consequences" u="1"/>
        <s v="We'll Meet Again" u="1"/>
        <s v="Jumping" u="1"/>
        <s v="XIV" u="1"/>
        <s v="Dead" u="1"/>
        <s v="The Robin" u="1"/>
        <s v="Extension To One" u="1"/>
        <s v="Ordunun Dereleri" u="1"/>
        <s v="Micro-Aggressions" u="1"/>
        <s v="The Endless March" u="1"/>
        <s v="You And Your Folks, Me And My Folks" u="1"/>
        <s v="Cuffed" u="1"/>
        <s v="Prison Born" u="1"/>
        <s v="Mass Produced" u="1"/>
        <s v="One Big Holiday" u="1"/>
        <s v="Rocky Mountain High" u="1"/>
        <s v="Game Over" u="1"/>
        <s v="Can't You Hear Them Howl" u="1"/>
        <s v="La Jura" u="1"/>
        <s v="Entwine The Threads" u="1"/>
        <s v="Walk On By" u="1"/>
        <s v="Emotions And Math" u="1"/>
        <s v="Hold On" u="1"/>
        <s v="Imbecile" u="1"/>
        <s v="99 Problems BC" u="1"/>
        <s v="What's The Point" u="1"/>
        <s v="Boys Can Never Tell" u="1"/>
        <s v="This House Got Ghosts" u="1"/>
        <s v="Surrealist" u="1"/>
        <s v="Nothing's Changed" u="1"/>
        <s v="What Makes A Good Man" u="1"/>
        <s v="Hennepin Crawler" u="1"/>
        <s v="The Misery We Make" u="1"/>
        <s v="Lucky Man" u="1"/>
        <s v="Last Laugh" u="1"/>
        <s v="Altered Beast I" u="1"/>
        <s v="Aurora Gone" u="1"/>
        <s v="Yellow King" u="1"/>
        <s v="Heartlines" u="1"/>
        <s v="Standin' On The Porch" u="1"/>
        <s v="No Rain" u="1"/>
        <s v="Lord Of Lies" u="1"/>
        <s v="My Love Won't Wait" u="1"/>
        <s v="The Future Is Behind Us" u="1"/>
        <s v="Three-Fifty" u="1"/>
        <s v="Die Sober" u="1"/>
        <s v="Juan Loco" u="1"/>
        <s v="Forgive Me Mother" u="1"/>
        <s v="Sweet Conversations" u="1"/>
        <s v="La Samoana" u="1"/>
        <s v="Watching The Orange Clouds" u="1"/>
        <s v="The Weekend" u="1"/>
        <s v="Stepping Stone" u="1"/>
        <s v="Come Back Little Star" u="1"/>
        <s v="Redstar" u="1"/>
        <s v="Yüce Dag Basinda" u="1"/>
        <s v="Tired Of Loving" u="1"/>
        <s v="Rain On The Rail" u="1"/>
        <s v="Sovereign Circle" u="1"/>
        <s v="Tangible Intangible" u="1"/>
        <s v="Eyes Are Red (Don't Be Afraid)" u="1"/>
        <s v="Those Damn Blue Collar Tweekers" u="1"/>
        <s v="Kesik Çayir" u="1"/>
        <s v="Younger By The Rye" u="1"/>
        <s v="When I Was Young" u="1"/>
        <s v="Hyperdrive" u="1"/>
        <s v="Steve McQueen" u="1"/>
        <s v="Hang on to Yourself" u="1"/>
        <s v="Silence Is The Loudest Cry For Help" u="1"/>
        <s v="Drown" u="1"/>
        <s v="Cloak &amp; Dagger" u="1"/>
        <s v="Went Looking For Warren Zevon's Los Angeles" u="1"/>
        <s v="You Think I Ain't Worth a Dollar, But I Feel Like a Milliona" u="1"/>
        <s v="Witness" u="1"/>
        <s v="Equalize" u="1"/>
        <s v="Feb. 14" u="1"/>
        <s v="Small Worlds" u="1"/>
        <s v="Highmountain" u="1"/>
        <s v="Dear Old Flag" u="1"/>
        <s v="Space Between The Planets" u="1"/>
        <s v="Mitra" u="1"/>
        <s v="Punisha" u="1"/>
        <s v="Clint Eastwood" u="1"/>
        <s v="Miura" u="1"/>
        <s v="Mr. Beat" u="1"/>
        <s v="Victim 3D" u="1"/>
        <s v="Tokyo Diamond Eyes" u="1"/>
        <s v="Middle Finger To The World" u="1"/>
        <s v="Levon's Dream" u="1"/>
        <s v="The Legend Of The Rebel Soldier" u="1"/>
        <s v="Shoegaze" u="1"/>
        <s v="LIVE FAST DIE SLOW" u="1"/>
        <s v="Stygiophobia" u="1"/>
        <s v="Corruption" u="1"/>
        <s v="Gift" u="1"/>
        <s v="Endless Cycle Of Torture" u="1"/>
        <s v="The Secret" u="1"/>
        <s v="This Seems Familiar" u="1"/>
        <s v="Pink Floyd" u="1"/>
        <s v="My Only Friend" u="1"/>
        <s v="Nothing Personal" u="1"/>
        <s v="Miracle" u="1"/>
        <s v="Legends Never Die" u="1"/>
        <s v="Finale" u="1"/>
        <s v="Just One Thing" u="1"/>
        <s v="Sick of the Sun" u="1"/>
        <s v="Nightmares In Paradise" u="1"/>
        <s v="Escape" u="1"/>
        <s v="Regenerate" u="1"/>
        <s v="Stay Young" u="1"/>
        <s v="When The Bells Start Ringing" u="1"/>
        <s v="Heaven" u="1"/>
        <s v="Panaca" u="1"/>
        <s v="Sunken-Eyed Girl" u="1"/>
        <s v="The Colored Night" u="1"/>
        <s v="A Never Ending Search For Closure" u="1"/>
        <s v="Gone" u="1"/>
        <s v="Go To Hell" u="1"/>
        <s v="I Like Presents" u="1"/>
        <s v="Area C" u="1"/>
        <s v="Situation" u="1"/>
        <s v="Progress" u="1"/>
        <s v="Millennia" u="1"/>
        <s v="Re:Volution" u="1"/>
        <s v="Starrcraft" u="1"/>
        <s v="You Know More Than I Know" u="1"/>
        <s v="White Noise" u="1"/>
        <s v="Don't Go Outside" u="1"/>
        <s v="We Believe" u="1"/>
        <s v="Honor Among Thieves" u="1"/>
        <s v="Easily Charmed By Fools" u="1"/>
        <s v="Weepa" u="1"/>
        <s v="Police Raid" u="1"/>
        <s v="Nothing Lasts Forever" u="1"/>
        <s v="A Candlelit Dinner With Inamorta" u="1"/>
        <s v="Mind-Spun" u="1"/>
        <s v="D.I.E.P.I.G." u="1"/>
        <s v="Like A Ghost" u="1"/>
        <s v="Masamune" u="1"/>
        <s v="Our Year" u="1"/>
        <s v="Here I Am" u="1"/>
        <s v="Buried Alive" u="1"/>
        <s v="In Light Of Us" u="1"/>
        <s v="Stormrage" u="1"/>
        <s v="Absolution" u="1"/>
        <s v="Dress Up A Heart" u="1"/>
        <s v="Soy-Protein Munt Machine" u="1"/>
        <s v="Prayer Position" u="1"/>
        <s v="The Glass Bridge" u="1"/>
        <s v="Not Mine" u="1"/>
        <s v="Broken Telephone" u="1"/>
        <s v="Heavyweight Champion Of The Year" u="1"/>
        <s v="666" u="1"/>
        <s v="Naughty By Nature" u="1"/>
        <s v="Something Relative" u="1"/>
        <s v="Colour Morning" u="1"/>
        <s v="I Think Of You" u="1"/>
        <s v="Take Me Out Of The City" u="1"/>
        <s v="Runaway Train" u="1"/>
        <s v="Goin' To The Party" u="1"/>
        <s v="Not Sure" u="1"/>
        <s v="Enjoy The Ride" u="1"/>
        <s v="Leica" u="1"/>
        <s v="Disarm" u="1"/>
        <s v="Fucking With My Head" u="1"/>
        <s v="QADIR" u="1"/>
        <s v="Superhero" u="1"/>
        <s v="Pool Spray" u="1"/>
        <s v="Center Of Attention" u="1"/>
        <s v="In Solitude" u="1"/>
        <s v="Intro - Lost For Words" u="1"/>
        <s v="Lune" u="1"/>
        <s v="The Storm" u="1"/>
        <s v="Grab A Body" u="1"/>
        <s v="Manuel's Story" u="1"/>
        <s v="So Much Trouble In The World" u="1"/>
        <s v="Strangers In A Paranoid Mind" u="1"/>
        <s v="Agree to Disagree" u="1"/>
        <s v="Your Nail And Your Hammer" u="1"/>
        <s v="Ghost" u="1"/>
        <s v="Scream" u="1"/>
        <s v="Double Vision" u="1"/>
        <s v="Fifty50" u="1"/>
        <s v="Phaidon" u="1"/>
        <s v="Unknown Big Secret" u="1"/>
        <s v="Option" u="1"/>
        <s v="Turn Off The Light" u="1"/>
        <s v="The Last Night" u="1"/>
        <s v="This Is a Trick" u="1"/>
        <s v="Susie From The West Coast" u="1"/>
        <s v="Lost" u="1"/>
        <s v="Gelin Helayi" u="1"/>
        <s v="The Threat Posed by Nuclear Weapons" u="1"/>
        <s v="Tamacun" u="1"/>
        <s v="Thholyghst" u="1"/>
        <s v="Anti-pattern" u="1"/>
        <s v="Malandrino" u="1"/>
        <s v="Fire" u="1"/>
        <s v="Superhuman" u="1"/>
        <s v="Interlude" u="1"/>
        <s v="Gamma Knife" u="1"/>
        <s v="High Feeling" u="1"/>
        <s v="Nothing's Gonna Change That Girl" u="1"/>
        <s v="Neo Seoul" u="1"/>
        <s v="Rejection" u="1"/>
        <s v="Please Tell Me" u="1"/>
        <s v="Time = Fate" u="1"/>
        <s v="Searching..." u="1"/>
        <s v="I Will Always Love You" u="1"/>
        <s v="Your Past Life As A Blast" u="1"/>
        <s v="Good Time Blues (An Outlaw's Lament)" u="1"/>
        <s v="I know It" u="1"/>
        <s v="Intervention" u="1"/>
        <s v="The Death of Me" u="1"/>
        <s v="Could You? Would You?" u="1"/>
        <s v="All" u="1"/>
        <s v="Acarine" u="1"/>
        <s v="Aim For The Head" u="1"/>
        <s v="Friendship (Is A Small Boat In A Storm)" u="1"/>
        <s v="Obsidian" u="1"/>
        <s v="Problematic Subject" u="1"/>
        <s v="Jetpacks Was Yes v2.0" u="1"/>
        <s v="Decades" u="1"/>
        <s v="Half Moon" u="1"/>
        <s v="Real Bad Things" u="1"/>
        <s v="How It Is" u="1"/>
        <s v="Exit, Exist" u="1"/>
        <s v="Whistleblower" u="1"/>
        <s v="Invisible Face" u="1"/>
        <s v="Packed Powder" u="1"/>
        <s v="Echo Chamber" u="1"/>
        <s v="Ramon Casiano" u="1"/>
        <s v="Blind Willie McTell " u="1"/>
        <s v="It Is The Way You Name Your Ship" u="1"/>
        <s v="Days Spent Floating (In The Halfbetween)" u="1"/>
        <s v="Rising Sun" u="1"/>
        <s v="It Was Easy" u="1"/>
        <s v="Earth Gazing" u="1"/>
        <s v="Russian Hate" u="1"/>
        <s v="Hold On When You Get Love And Let Go When You Give It" u="1"/>
        <s v="Ain't Nobody" u="1"/>
        <s v="Champion Sound" u="1"/>
        <s v="Nantucket Is Gone" u="1"/>
        <s v="Wherever Is Your Heart" u="1"/>
        <s v="Different World" u="1"/>
        <s v="Entrance" u="1"/>
        <s v="Where's Eddie" u="1"/>
        <s v="Sons of Belial" u="1"/>
        <s v="I've Earned My Time" u="1"/>
        <s v="In for the Kill" u="1"/>
        <s v="What This Means To Me" u="1"/>
        <s v="Scab" u="1"/>
        <s v="Mercy Buckets" u="1"/>
        <s v="Vaguely Satisfied" u="1"/>
        <s v="Source Field" u="1"/>
        <s v="Dreary Day" u="1"/>
        <s v="Let Me Lie" u="1"/>
        <s v="Trailer Hitch" u="1"/>
        <s v="The Bond" u="1"/>
        <s v="The Colour Of Love" u="1"/>
        <s v="Assholes" u="1"/>
        <s v="Boogeyman" u="1"/>
        <s v="High Class" u="1"/>
        <s v="Contact High" u="1"/>
        <s v="Me Against The Devil" u="1"/>
        <s v="Teen Dream Death Machine" u="1"/>
        <s v="Evil Death Roll" u="1"/>
        <s v="All Was Well" u="1"/>
        <s v="Broken Youth" u="1"/>
        <s v="Gnars Attacks" u="1"/>
        <s v="Never Let Me Down Again" u="1"/>
        <s v="Worm City" u="1"/>
        <s v="Face" u="1"/>
        <s v="Only If For A Night" u="1"/>
        <s v="Echobreather" u="1"/>
        <s v="Under Denver" u="1"/>
        <s v="Sevda Olmasaydi" u="1"/>
        <s v="Better Than The Truth" u="1"/>
        <s v="Passenger" u="1"/>
        <s v="Rip A Hole" u="1"/>
        <s v="Never Gonna Die" u="1"/>
        <s v="Alphabet St." u="1"/>
        <s v="Kiss In The Snow" u="1"/>
        <s v="The Things We Believe" u="1"/>
        <s v="Chac Mool" u="1"/>
        <s v="Dancefloors" u="1"/>
        <s v="Lately" u="1"/>
        <s v="Unregistered" u="1"/>
        <s v="Misfit" u="1"/>
        <s v="Fifty Racks" u="1"/>
        <s v="Peaches And Cream" u="1"/>
        <s v="Homeless" u="1"/>
        <s v="Dream Eater" u="1"/>
        <s v="Intro (SOJA/Amid The Noise And Haste)" u="1"/>
        <s v="Loose" u="1"/>
        <s v="Wonderland" u="1"/>
        <s v="Summer Feet" u="1"/>
        <s v="What'll I Do" u="1"/>
        <s v="Other Side" u="1"/>
        <s v="Ten Billion Years" u="1"/>
        <s v="Ashes (How To Do Kung Fu)" u="1"/>
        <s v="Heartbeat" u="1"/>
        <s v="Worthless" u="1"/>
        <s v="Machine Over" u="1"/>
        <s v="Touch The Sky" u="1"/>
        <s v="Extraordinary Hearts" u="1"/>
        <s v="The Entity" u="1"/>
        <s v="Expecting to Fly" u="1"/>
        <s v="If Looks Could Kill" u="1"/>
        <s v="Deserted Dunes Welcome Weary Feet" u="1"/>
        <s v="Celebrate Tonight" u="1"/>
        <s v="Children Surrender" u="1"/>
        <s v="This Is The Last Time" u="1"/>
        <s v="They Said the Sky Was the Limit" u="1"/>
        <s v="Hopeless" u="1"/>
        <s v="Driving Faster" u="1"/>
        <s v="Okkervil River Song" u="1"/>
        <s v="Faithful" u="1"/>
        <s v="Magic Bullet" u="1"/>
        <s v="I Can't Change" u="1"/>
        <s v="BITCHES BE WITCHES" u="1"/>
        <s v="Pure" u="1"/>
        <s v="Creek Stones" u="1"/>
        <s v="Planet Terror" u="1"/>
        <s v="People-Vultures" u="1"/>
        <s v="Legion of the Serpent" u="1"/>
        <s v="Saviour II" u="1"/>
        <s v="Those Words" u="1"/>
        <s v="Margo And Harold" u="1"/>
        <s v="I Used To Have A Best Friend (But Then He Gave Me An STD)" u="1"/>
        <s v="Trackstar" u="1"/>
        <s v="Brave Boys" u="1"/>
        <s v="Just One More" u="1"/>
        <s v="Lost For Words" u="1"/>
        <s v="We Know It's Real" u="1"/>
        <s v="Cat's In The Cradle" u="1"/>
        <s v="The Meek Shall Inherit The Earth" u="1"/>
        <s v="More" u="1"/>
        <s v="Evil Star" u="1"/>
        <s v="Mercedes Benz" u="1"/>
        <s v="Where Do I Sign?" u="1"/>
        <s v="Suzuki Dreams" u="1"/>
        <s v="00101110 01100010 01100001 01110100" u="1"/>
        <s v="Apeirophobia" u="1"/>
        <s v="Encounter..." u="1"/>
        <s v="Everything Changes" u="1"/>
        <s v="Promises And Pills" u="1"/>
        <s v="For The Soul of the Savior" u="1"/>
        <s v="Have A Blast" u="1"/>
        <s v="Marching Towards Extinction" u="1"/>
        <s v="Boogieman Sam" u="1"/>
        <s v="Corpse In My Bed" u="1"/>
        <s v="When We Were Younger" u="1"/>
        <s v="Big Fig Wasp" u="1"/>
        <s v="Under The Gun" u="1"/>
        <s v="Off The Ground" u="1"/>
        <s v="Reborn" u="1"/>
        <s v="Sick and Tired" u="1"/>
        <s v="Live By The Remote, Die By The Remote" u="1"/>
        <s v="Don't Wanna Fight" u="1"/>
        <s v="So Come Back, I Am Waiting" u="1"/>
        <s v="Fate" u="1"/>
        <s v="Screammm" u="1"/>
        <s v="Slow And Steady" u="1"/>
        <s v="On My Way Downtown" u="1"/>
        <s v="Hero of the Soviet Union" u="1"/>
        <s v="Live Like We Want To" u="1"/>
        <s v="Windows Are Rolled Down" u="1"/>
        <s v="Chippewa" u="1"/>
        <s v="Monomyth" u="1"/>
        <s v="BlackWidow" u="1"/>
        <s v="Shepherd's Prayer" u="1"/>
        <s v="Heart Is Free" u="1"/>
        <s v="How Many People Are You" u="1"/>
        <s v="Follower" u="1"/>
        <s v="I Love Leaving" u="1"/>
        <s v="Curse In The Twilight" u="1"/>
        <s v="The Worst of Both Worlds" u="1"/>
        <s v="Han-Tyumi &amp; The Murder Of The Universe" u="1"/>
        <s v="Vay Dünya" u="1"/>
        <s v="Moment of Joy" u="1"/>
        <s v="Hurricane " u="1"/>
        <s v="Everyone Is Everywhere" u="1"/>
        <s v="On The Wings Of Pegasus" u="1"/>
        <s v="Bright Eyes" u="1"/>
        <s v="Map Of The World" u="1"/>
        <s v="Vikingman" u="1"/>
        <s v="Stage On Fire" u="1"/>
        <s v="Hello Wonkites" u="1"/>
        <s v="Okkervil River R.I.P." u="1"/>
        <s v="From The Cradle To The Grave" u="1"/>
        <s v="Badge a Brand" u="1"/>
        <s v="Let It All Go, Man" u="1"/>
        <s v="GPS" u="1"/>
        <s v="Melt" u="1"/>
        <s v="Rescue You" u="1"/>
        <s v="Faith In The Untamed" u="1"/>
        <s v="A Neverending Explosion" u="1"/>
        <s v="Start It Over" u="1"/>
        <s v="There Flies A Seagull" u="1"/>
        <s v="Menta" u="1"/>
        <s v="Dim Sun" u="1"/>
        <s v="Feel You" u="1"/>
        <s v="Crown Me King" u="1"/>
        <s v="Gangsta Music" u="1"/>
        <s v="Our Most Desperate Hour" u="1"/>
        <s v="Parallels" u="1"/>
        <s v="Ka$cade" u="1"/>
        <s v="Lay It Down" u="1"/>
        <s v="Best Bad Habit" u="1"/>
        <s v="All In Your Head" u="1"/>
        <s v="From Dusk Till Dawn" u="1"/>
        <s v="Easier" u="1"/>
        <s v="Silence the Echo" u="1"/>
        <s v="All Dark Graves" u="1"/>
        <s v="Currency" u="1"/>
        <s v="Nothing To Lose" u="1"/>
        <s v="Capital" u="1"/>
        <s v="Forgiven" u="1"/>
        <s v="Depression Era" u="1"/>
        <s v="Synthwave Vegan" u="1"/>
        <s v="In The Wind" u="1"/>
        <s v="Hell Is For Children" u="1"/>
        <s v="Battery" u="1"/>
        <s v="It's Over" u="1"/>
        <s v="Respire" u="1"/>
        <s v="This Is More" u="1"/>
        <s v="Tapestry Of Me" u="1"/>
        <s v="Sway Of The Break" u="1"/>
        <s v="Eternal Consumption Engine" u="1"/>
        <s v="Devastate" u="1"/>
        <s v="Disconnectome" u="1"/>
        <s v="Froggin' Bullfish" u="1"/>
        <s v="1080hd" u="1"/>
        <s v="The Part Of Him" u="1"/>
        <s v="The Calming Effect" u="1"/>
        <s v="H34T RISES" u="1"/>
        <s v="When He's Gone" u="1"/>
        <s v="Anosognosia" u="1"/>
        <s v="Used To Be A Cop" u="1"/>
        <s v="Everything For A Stone (How To Disappear)" u="1"/>
        <s v="Full Circle" u="1"/>
        <s v="Infestation" u="1"/>
        <s v="Oompa Violet" u="1"/>
        <s v="Countdown" u="1"/>
        <s v="My Man Go" u="1"/>
        <s v="Take It As It Comes" u="1"/>
        <s v="Take The Devil Out Of Me" u="1"/>
        <s v="Khona manje" u="1"/>
        <s v="Dallas" u="1"/>
        <s v="New York" u="1"/>
        <s v="Tear Jerk" u="1"/>
        <s v="Regularly Scheduled Programming" u="1"/>
        <s v="Barton" u="1"/>
        <s v="Online" u="1"/>
        <s v="Little Bird" u="1"/>
        <s v="Sand And Stone" u="1"/>
        <s v="We're Not In Kansas Anymore" u="1"/>
        <s v="Colorblind" u="1"/>
        <s v="When I Lost My Bet" u="1"/>
        <s v="TYAF" u="1"/>
        <s v="Murder In The City" u="1"/>
        <s v="Got My Mind Made Up" u="1"/>
        <s v="It's Torn Away" u="1"/>
        <s v="Georgia" u="1"/>
        <s v="Misty Moses" u="1"/>
        <s v="Collapse" u="1"/>
        <s v="A Stranger Song" u="1"/>
        <s v="Filth Friends Unite" u="1"/>
        <s v="Real's Not Real" u="1"/>
        <s v="You Keep Coming Up" u="1"/>
        <s v="Loyalty" u="1"/>
        <s v="Strangers Getting Stranger" u="1"/>
        <s v="My Compromise" u="1"/>
        <s v="To Vanish" u="1"/>
        <s v="Rebirtha" u="1"/>
        <s v="Nesting Dolls" u="1"/>
        <s v="London" u="1"/>
        <s v="Already Broken" u="1"/>
        <s v="Breaking Point" u="1"/>
        <s v="I Can't Stand To Leave You" u="1"/>
        <s v="Dead Trees" u="1"/>
        <s v="Not Too Late" u="1"/>
        <s v="Edge Of The World" u="1"/>
        <s v="Cartoon Gold" u="1"/>
        <s v="Hymn Of Sanity" u="1"/>
        <s v="Zimbabwe" u="1"/>
        <s v="Norteño Lights" u="1"/>
        <s v="Room 138" u="1"/>
        <s v="Cinderella" u="1"/>
        <s v="Dedication" u="1"/>
        <s v="Blood" u="1"/>
        <s v="Switchblade" u="1"/>
        <s v="CONCRETE JUNGLE" u="1"/>
        <s v="Pour L' egyptienne" u="1"/>
        <s v="You Know It's True" u="1"/>
        <s v="Where I Let You Down (Numb)" u="1"/>
        <s v="Venusian 2" u="1"/>
        <s v="Ribcage" u="1"/>
        <s v="All Who Wander" u="1"/>
        <s v="Maçka Yollari" u="1"/>
        <s v="False Flag" u="1"/>
        <s v="John Gotti" u="1"/>
        <s v="SOS (Overboard)" u="1"/>
        <s v="Isolation" u="1"/>
        <s v="Doublespeak" u="1"/>
        <s v="One Way Call" u="1"/>
        <s v="Blue Light" u="1"/>
        <s v="Bleep Bloop" u="1"/>
        <s v="Moving Stones" u="1"/>
        <s v="Sever The Voices" u="1"/>
        <s v="Reconnecting" u="1"/>
        <s v="Your Eyes" u="1"/>
        <s v="The Eidolon Reality" u="1"/>
        <s v="NRG" u="1"/>
        <s v="Peace" u="1"/>
        <s v="Afterlife" u="1"/>
        <s v="Mile Zero" u="1"/>
        <s v="Clone Ocean" u="1"/>
        <s v="Immersion Highway" u="1"/>
        <s v="Quantum Tunneling" u="1"/>
        <s v="Are You Thirsty" u="1"/>
        <s v="The Sanctuaries" u="1"/>
        <s v="Honest" u="1"/>
        <s v="Guess Who" u="1"/>
        <s v="A Waste Of Space" u="1"/>
        <s v="Child Abuse" u="1"/>
        <s v="Walking On Gravestones" u="1"/>
        <s v="Yarmouth Road" u="1"/>
        <s v="Are You For Real?" u="1"/>
        <s v="If You Love Me, Leave Me" u="1"/>
        <s v="Scarface" u="1"/>
        <s v="A Month of Sunshine" u="1"/>
        <s v="Dreambender" u="1"/>
        <s v="Dub Fellowship" u="1"/>
        <s v="Numerical Scheme" u="1"/>
        <s v="Not The American Average" u="1"/>
        <s v="Cold Cadaver" u="1"/>
        <s v="To Carry You Away" u="1"/>
        <s v="Oh My Christmas Tree" u="1"/>
        <s v="The Servants Are Tongues Of Fire" u="1"/>
        <s v="Alter Me III" u="1"/>
        <s v="Scissor Hands" u="1"/>
        <s v="Kiss My Baby" u="1"/>
        <s v="This Part Of Town" u="1"/>
        <s v="Breath Of A Salesman" u="1"/>
        <s v="Comfortably Confused" u="1"/>
        <s v="Coming Back To A Man" u="1"/>
        <s v="Ceased Time" u="1"/>
        <s v="O Cumberland River" u="1"/>
        <s v="The Hell in Man" u="1"/>
        <s v="Cup of Mephistopheles" u="1"/>
        <s v="Recreate" u="1"/>
        <s v="Past Away" u="1"/>
        <s v="So Far Down" u="1"/>
        <s v="Media Blackout" u="1"/>
        <s v="Understanding Decay" u="1"/>
        <s v="Sticks and Stones, Bricks and Bones" u="1"/>
        <s v="Story" u="1"/>
        <s v="Stronger" u="1"/>
        <s v="Things Change" u="1"/>
        <s v="Gimme All Your Love" u="1"/>
        <s v="Khaos x4" u="1"/>
        <s v="Run To Me" u="1"/>
        <s v="Undertow" u="1"/>
        <s v="Lady Of The Desert" u="1"/>
        <s v="Putting People On The Moon" u="1"/>
        <s v="The Overtaking" u="1"/>
        <s v="Summer Died In Connersville" u="1"/>
        <s v="Bricks" u="1"/>
        <s v="Lose It" u="1"/>
        <s v="Open Water" u="1"/>
        <s v="Venusian 1" u="1"/>
        <s v="Too Many Devils" u="1"/>
        <s v="All New Materials" u="1"/>
        <s v="Jealousy" u="1"/>
        <s v="El Benson" u="1"/>
        <s v="Love Story" u="1"/>
        <s v="Dulcet In E" u="1"/>
        <s v="Here With You" u="1"/>
        <s v="Süpürgesi Yoncadan   " u="1"/>
        <s v="Shut Up And Get On The Plane" u="1"/>
        <s v="Dickie Betts" u="1"/>
        <s v="Crowned &amp; Conquered" u="1"/>
        <s v="RVG" u="1"/>
        <s v="Hysteria" u="1"/>
        <s v="Incidental" u="1"/>
        <s v="Jah Is Listening Now" u="1"/>
        <s v="Security" u="1"/>
        <s v="The Outcast" u="1"/>
        <s v="Bottom Of The Barrel" u="1"/>
        <s v="Leach" u="1"/>
        <s v="vampire" u="1"/>
        <s v="Sugar Man" u="1"/>
        <s v="The Scourge" u="1"/>
        <s v="Say Something" u="1"/>
        <s v="A Vicious Reforming Of Features" u="1"/>
        <s v="Kascade" u="1"/>
        <s v="Remember" u="1"/>
        <s v="Grey Ghost" u="1"/>
        <s v="Another Bottle Down" u="1"/>
        <s v="Pestilence" u="1"/>
        <s v="OPI" u="1"/>
        <s v="Hold It Down" u="1"/>
        <s v="Gacked On Anger" u="1"/>
        <s v="Berzerker" u="1"/>
        <s v="Infiltrate" u="1"/>
        <s v="Moment Of Death" u="1"/>
        <s v="Unholy" u="1"/>
        <s v="Listen To Your Heart" u="1"/>
        <s v="The Soundmaker" u="1"/>
        <s v="Starved" u="1"/>
        <s v="Es Muss Sein" u="1"/>
        <s v="Before The Fall" u="1"/>
        <s v="Inner Assassins" u="1"/>
        <s v="From Vanity To Utility" u="1"/>
        <s v="My Prayer" u="1"/>
        <s v="There Is No I In Team" u="1"/>
        <s v="Vomit Coffin" u="1"/>
        <s v="Can't Leave You Alone" u="1"/>
        <s v="2 11" u="1"/>
        <s v="24seven" u="1"/>
        <s v="Exit Wounds" u="1"/>
        <s v="Steppin' Out" u="1"/>
        <s v="Untitled" u="1"/>
        <s v="Mezzogiorno" u="1"/>
        <s v="The White Flag" u="1"/>
        <s v="Send Me Home" u="1"/>
        <s v="Eye Of The Storm" u="1"/>
        <s v="Polygondwanaland" u="1"/>
        <s v="What's The Deal With David?" u="1"/>
        <s v="Too Much" u="1"/>
        <s v="New Demons" u="1"/>
        <s v="All The Things She Said" u="1"/>
        <s v="The Switch" u="1"/>
        <s v="Half Mile Down" u="1"/>
        <s v="Nothing I Need" u="1"/>
        <s v="La Porta È Aperta" u="1"/>
        <s v="The Madness of..." u="1"/>
        <s v="Loading" u="1"/>
        <s v="Sounds Better In The Song" u="1"/>
        <s v="/" u="1"/>
        <s v="The Omniscient" u="1"/>
        <s v="Emoji's" u="1"/>
        <s v="Megalopolis" u="1"/>
        <s v="Blood, Sweat and Tears" u="1"/>
        <s v="Altered Beast III" u="1"/>
        <s v="Salt" u="1"/>
        <s v="Brown Bottle" u="1"/>
        <s v="After The Damage" u="1"/>
        <s v="Violent Shiver" u="1"/>
        <s v="Sticks And Stones" u="1"/>
        <s v="Far Q" u="1"/>
        <s v="Logos" u="1"/>
        <s v="The Woman For Me" u="1"/>
        <s v="Lembrancinha" u="1"/>
        <s v="They Called Her Killer" u="1"/>
        <s v="Thanks" u="1"/>
        <s v="Get It Out" u="1"/>
        <s v="Quiet Down" u="1"/>
        <s v="Face Full Of Scars" u="1"/>
        <s v="Phoenix" u="1"/>
        <s v="Rareform" u="1"/>
        <s v="Nintendo" u="1"/>
        <s v="The Drum" u="1"/>
        <s v="Cruel Game" u="1"/>
        <s v="L.N.4.T.W." u="1"/>
        <s v="Icarus Lives" u="1"/>
        <s v="Nuclear Fusion" u="1"/>
        <s v="Won't Let Me Go" u="1"/>
        <s v="Of The Mother Again" u="1"/>
        <s v="Red Rover" u="1"/>
        <s v="Winter Rose" u="1"/>
        <s v="As You Are" u="1"/>
        <s v="Sewanee Mountain Catfight" u="1"/>
        <s v="Earth" u="1"/>
        <s v="Lifeless Stars" u="1"/>
        <s v="Can't Hold Me" u="1"/>
        <s v="Knights &amp; Pawns" u="1"/>
        <s v="Fraudulent" u="1"/>
        <s v="Interlude II - Ego Flos Sum Luna" u="1"/>
        <s v="Like Lions" u="1"/>
        <s v="Say You're Mine" u="1"/>
        <s v="Baggage" u="1"/>
        <s v="Coming Up" u="1"/>
        <s v="The Crown" u="1"/>
        <s v="Listen To The Mockingbird" u="1"/>
        <s v="Remain Indoors" u="1"/>
        <s v="Lunar Divide" u="1"/>
        <s v="Erkilet Güzeli" u="1"/>
        <s v="The Hardest Mistakes pt. 2" u="1"/>
        <s v="Umculo" u="1"/>
        <s v="In The Water" u="1"/>
        <s v="Wake Up the Beast" u="1"/>
        <s v="Decorating For Cinco De Mayo" u="1"/>
        <s v="Satori" u="1"/>
        <s v="This Thing" u="1"/>
        <s v="I Resist" u="1"/>
        <s v="Judas" u="1"/>
        <s v="The Battle Of Antietam" u="1"/>
        <s v="Sense" u="1"/>
        <s v="Rocket" u="1"/>
        <s v="Your Throne" u="1"/>
        <s v="Altered Perspective One" u="1"/>
        <s v="We're In Trouble" u="1"/>
        <s v="I Am A Traitor" u="1"/>
        <s v="Baby Luv" u="1"/>
        <s v="Stealing Jamaica" u="1"/>
        <s v="Holdin on to Black Metal" u="1"/>
        <s v="Baby Blu" u="1"/>
        <s v="He Loves Me" u="1"/>
        <s v="Pretty Saro" u="1"/>
        <s v="Fear of Dying" u="1"/>
        <s v="All In A Day" u="1"/>
        <s v="Futurist" u="1"/>
        <s v="Long Division" u="1"/>
        <s v="Asahi" u="1"/>
        <s v="We Still Believe" u="1"/>
        <s v="Queenspark" u="1"/>
        <s v="The Stranger At My Door" u="1"/>
        <s v="Ometh" u="1"/>
        <s v="A Winter Tale" u="1"/>
        <s v="Revolving Door" u="1"/>
        <s v="Final Episode (Let's Change The Channel)" u="1"/>
        <s v="Folding Stairs" u="1"/>
        <s v="A Hundred Blades" u="1"/>
        <s v="Push" u="1"/>
        <s v="Devil's Calling" u="1"/>
        <s v="Latch" u="1"/>
        <s v="Barstools" u="1"/>
        <s v="Mystery Wall" u="1"/>
        <s v="A Journey To (S)Hell" u="1"/>
        <s v="Betrayal" u="1"/>
        <s v="Imal' iyaphela" u="1"/>
        <s v="Daenerys" u="1"/>
        <s v="Graves" u="1"/>
        <s v="Run Thru" u="1"/>
        <s v="Hollywood" u="1"/>
        <s v="Blood Moon" u="1"/>
        <s v="Becoming Stronger" u="1"/>
        <s v="Don't Stop the Devil" u="1"/>
        <s v="Oh My!" u="1"/>
        <s v="Part II" u="1"/>
        <s v="Marigold" u="1"/>
        <s v="Eternal Life" u="1"/>
        <s v="Lunar" u="1"/>
        <s v="Tooth &amp; Claw" u="1"/>
        <s v="Altars of Perdition" u="1"/>
        <s v="Extinction Burst" u="1"/>
        <s v="Perceive The Mendacity" u="1"/>
        <s v="Angel or Alien" u="1"/>
        <s v="Never Saw It Coming" u="1"/>
        <s v="Comes Indiana Through The Smoke" u="1"/>
        <s v="Time Bomb" u="1"/>
        <s v="Dancin' Ricky" u="1"/>
        <s v="No Love In LA" u="1"/>
        <s v="Hot For The Mountain" u="1"/>
        <s v="Human Harvest" u="1"/>
        <s v="Walk Alone Again" u="1"/>
        <s v="Don't Send Me Away" u="1"/>
        <s v="Filthy Freaks" u="1"/>
        <s v="Wait" u="1"/>
        <s v="Moonstone" u="1"/>
        <s v="Eyes Like Glue" u="1"/>
        <s v="Like Fleas" u="1"/>
        <s v="The Castle In The Air" u="1"/>
        <s v="Murder Of The Universe" u="1"/>
        <s v="Lucid Dreams" u="1"/>
        <s v="Betty Ford" u="1"/>
        <s v="Pastel Sunrise" u="1"/>
        <s v="Cursing Akhenaten" u="1"/>
        <s v="Golden Ticket" u="1"/>
        <s v="Pocket Change" u="1"/>
        <s v="WTF" u="1"/>
        <s v="Noon To Noon" u="1"/>
        <s v="Hajimemashite" u="1"/>
        <s v="Soaked Through" u="1"/>
        <s v="Abduction" u="1"/>
        <s v="Cricket And The Genie" u="1"/>
        <s v="Atlas[t]" u="1"/>
        <s v="Pretty Waste" u="1"/>
        <s v="Icarus Lives!" u="1"/>
        <s v="Love Really Sucks" u="1"/>
        <s v="Those Were The Days" u="1"/>
        <s v="Blood &amp; Tears" u="1"/>
        <s v="Wolves At The Door" u="1"/>
        <s v="Disco" u="1"/>
        <s v="Petal" u="1"/>
        <s v="Stand By Me" u="1"/>
        <s v="When You Fall Asleep Tonight" u="1"/>
        <s v="Ants" u="1"/>
        <s v="I Disagree" u="1"/>
        <s v="Bring The Rain" u="1"/>
        <s v="Left You Behind" u="1"/>
        <s v="Holy Horses" u="1"/>
        <s v="Morte et Dabo" u="1"/>
        <s v="Bringing You Down" u="1"/>
        <s v="The Day Dixie Crumbled" u="1"/>
        <s v="All Is Known" u="1"/>
        <s v="RMA (Revolutionary Mental Attitude)" u="1"/>
        <s v="Draaikies" u="1"/>
        <s v="Forgiveness" u="1"/>
        <s v="Concept Of Love" u="1"/>
        <s v="Mike Duce's Symphony No. 11 In D Minor" u="1"/>
        <s v="Eris" u="1"/>
        <s v="Rising Tide" u="1"/>
        <s v="This Is Where My Heart Lies" u="1"/>
        <s v="Spun Gun" u="1"/>
        <s v="Your Song" u="1"/>
        <s v="Velcro Kid" u="1"/>
        <s v="Eternal Machine" u="1"/>
        <s v="Upside Down" u="1"/>
        <s v="The Living Bubba" u="1"/>
        <s v="Screammmmm" u="1"/>
        <s v="Hospital Beds" u="1"/>
        <s v="Xiii, the Fortune Teller" u="1"/>
        <s v="S.O.T." u="1"/>
        <s v="Mahgeetah" u="1"/>
        <s v="Come Undone" u="1"/>
        <s v="Death Dance" u="1"/>
        <s v="Note To Self" u="1"/>
        <s v="The Big Bad Wolf" u="1"/>
        <s v="Westfall" u="1"/>
        <s v="Yer Spring" u="1"/>
        <s v="Golden Girl" u="1"/>
        <s v="The Prodigy" u="1"/>
        <s v="____________" u="1"/>
        <s v="Where Did It Go" u="1"/>
        <s v="Your Love" u="1"/>
        <s v="Long Time Ago" u="1"/>
        <s v="Long Black Veil" u="1"/>
        <s v="Rudolph Was Blue" u="1"/>
        <s v="Killer" u="1"/>
        <s v="Sketches Of Brunswick East III" u="1"/>
        <s v="Love Like This" u="1"/>
        <s v="Her Poisoned Tongues" u="1"/>
        <s v="Toady Man's Hour" u="1"/>
        <s v="Glob" u="1"/>
        <s v="Rest Easy" u="1"/>
        <s v="Screamm" u="1"/>
        <s v="I Feel It" u="1"/>
        <s v="Drag Me Out" u="1"/>
        <s v="Oh My Heart" u="1"/>
        <s v="All My Brothers" u="1"/>
        <s v="Mr. Sunshine" u="1"/>
        <s v="It's Not Safe To Swim Today" u="1"/>
        <s v="Pura Vida" u="1"/>
        <s v="Auld Lang Syne" u="1"/>
        <s v="Signs" u="1"/>
        <s v="Medicine" u="1"/>
        <s v="Monolith" u="1"/>
        <s v="Longevity" u="1"/>
        <s v="The Resilient" u="1"/>
        <s v="By The Starlight" u="1"/>
        <s v="Bitches Brew" u="1"/>
        <s v="Two Brothers" u="1"/>
        <s v="Carnival Dough" u="1"/>
        <s v="What I've Seen" u="1"/>
        <s v="Did I Lose You At I Love You" u="1"/>
        <s v="It Kept People Away" u="1"/>
        <s v="Ocean" u="1"/>
        <s v="Dissimulation" u="1"/>
        <s v="The Vacant Chair" u="1"/>
        <s v="Somebody else." u="1"/>
        <s v="Glitch" u="1"/>
        <s v="(Alabama Ass Whuppin' Banter)" u="1"/>
        <s v="A Toda Madrè ò un Desmadrè" u="1"/>
        <s v="Sister Winter" u="1"/>
        <s v="Treat Yo Mama" u="1"/>
        <s v="What I Have To Give" u="1"/>
        <s v="HTIS" u="1"/>
        <s v="Coven" u="1"/>
        <s v="Walls" u="1"/>
        <s v="Syndicate" u="1"/>
        <s v="Intro Poem" u="1"/>
        <s v="Armageddon Pt. 3" u="1"/>
        <s v="Alpenglow" u="1"/>
        <s v="City Skate" u="1"/>
        <s v="Black River" u="1"/>
        <s v="Oblique" u="1"/>
        <s v="Altered Beast II" u="1"/>
        <s v="Equilibrium" u="1"/>
        <s v="Make It Precious" u="1"/>
        <s v="A Little Bit Of Everything" u="1"/>
        <s v="Family Tree" u="1"/>
        <s v="Arda Boylari" u="1"/>
        <s v="The Way" u="1"/>
        <s v="In Rounds" u="1"/>
        <s v="Tear It Down" u="1"/>
        <s v="Rebearth" u="1"/>
        <s v="Back To Rehab" u="1"/>
        <s v="Polymetronomic Harmony" u="1"/>
        <s v="Delicious" u="1"/>
        <s v="La Linea D'Ombra" u="1"/>
        <s v="Physical Education" u="1"/>
        <s v="Be Like Him (How To Be Like Him)" u="1"/>
        <s v="Masterplan" u="1"/>
        <s v="Out Of Order" u="1"/>
        <s v="Back to Hannalei" u="1"/>
        <s v="Plastic Touch" u="1"/>
        <s v="Personal Jesus" u="1"/>
        <s v="Reprise (The Sound Of The End)" u="1"/>
        <s v="Snap" u="1"/>
        <s v="Options" u="1"/>
        <s v="End of the World" u="1"/>
        <s v="Festive Dog" u="1"/>
        <s v="Architect" u="1"/>
        <s v="Catacombs" u="1"/>
        <s v="Pipe Line" u="1"/>
        <s v="There's No Fish" u="1"/>
        <s v="Tragedy's A' Comin'" u="1"/>
        <s v="Death Is Not The End" u="1"/>
        <s v="Don't Dream It's Over" u="1"/>
        <s v="Take That Shit Back To Baxter" u="1"/>
        <s v="Buffoon" u="1"/>
        <s v="Because The Night" u="1"/>
        <s v="Sedosa" u="1"/>
        <s v="Tomorrow" u="1"/>
        <s v="Felt This Way" u="1"/>
        <s v="Crystal Song" u="1"/>
        <s v="Raking Me Over The Coals" u="1"/>
        <s v="The Court Of The Crimson King" u="1"/>
        <s v="Gordo" u="1"/>
        <s v="Radio Child" u="1"/>
        <s v="Take Some Time" u="1"/>
        <s v="A Song Is A Weapon" u="1"/>
        <s v="Imitation Leather Shoes" u="1"/>
        <s v="Recycle the Filth" u="1"/>
        <s v="Hell Below" u="1"/>
        <s v="Damnation" u="1"/>
        <s v="Everbound" u="1"/>
        <s v="The Takeover" u="1"/>
        <s v="Our Kingdom" u="1"/>
        <s v="Sick Boy Soldier" u="1"/>
        <s v="Skill Of The Man" u="1"/>
        <s v="All Animal" u="1"/>
        <s v="Wildwood Flower" u="1"/>
        <s v="Mowgli" u="1"/>
        <s v="Millions" u="1"/>
        <s v="Black Is Blue" u="1"/>
        <s v="Little Fishes" u="1"/>
        <s v="Make A Shadow" u="1"/>
        <s v="The Navigator" u="1"/>
        <s v="Dixieland Delight" u="1"/>
        <s v="Children of the Automaton" u="1"/>
        <s v="Buttersnips" u="1"/>
        <s v="Lifted Away" u="1"/>
        <s v="Angels And Fuselage" u="1"/>
        <s v="Ain't No Love In The Heart Of The City" u="1"/>
        <s v="Sin City" u="1"/>
        <s v="Hocus Pocus" u="1"/>
        <s v="All Because Of You" u="1"/>
        <s v="Foundation Sound" u="1"/>
        <s v="In The Shadows Of You" u="1"/>
        <s v="Your Face Can Tell The Future" u="1"/>
        <s v="Half Truths" u="1"/>
        <s v="The Perilous Night" u="1"/>
        <s v="Hey Man" u="1"/>
        <s v="Translation Of One" u="1"/>
        <s v="Woman" u="1"/>
        <s v="Broken Eyes" u="1"/>
        <s v="Sarah's Flame" u="1"/>
        <s v="Language Juice" u="1"/>
        <s v="Total Disaster" u="1"/>
        <s v="Our Life Is Not A Movie Or Maybe" u="1"/>
        <s v="Layers of Corrosion - The Last Particle" u="1"/>
        <s v="Willy's Song" u="1"/>
        <s v="Not Quite The Same" u="1"/>
        <s v="Heavy Heart" u="1"/>
        <s v="Imagine" u="1"/>
        <s v="Life:Reaper" u="1"/>
        <s v="New Goodbye" u="1"/>
        <s v="Know Til Now" u="1"/>
        <s v="She Get It From Her Mama" u="1"/>
        <s v="Gxddamn" u="1"/>
        <s v="Heartbreaker" u="1"/>
        <s v="Uno Mas More" u="1"/>
        <s v="Bottled Up Like Smoke" u="1"/>
        <s v="Hendershot" u="1"/>
        <s v="On &amp; Off the Blocc" u="1"/>
        <s v="Unless It's Kicks" u="1"/>
        <s v="The Great Chain Of Being" u="1"/>
        <s v="Dead Inside" u="1"/>
        <s v="The 400" u="1"/>
        <s v="Exhilarate" u="1"/>
        <s v="Til You See Heaven" u="1"/>
        <s v="Dixie" u="1"/>
        <s v="Bum Me Out" u="1"/>
        <s v="Blind Date 101" u="1"/>
        <s v="Last Call: Fallen" u="1"/>
        <s v="Another Sad Song" u="1"/>
        <s v="I Belong To  You" u="1"/>
        <s v="Can We Start Again" u="1"/>
        <s v="Quit Sleeping! It's Nothing But A Waste Of Time" u="1"/>
        <s v="Blot" u="1"/>
        <s v="Punisher" u="1"/>
        <s v="Into The Fire" u="1"/>
        <s v="Already There" u="1"/>
        <s v="Take A Shot" u="1"/>
        <s v="Chronic Slaughter" u="1"/>
        <s v="Weather Moods/Panic Start" u="1"/>
        <s v="1000 Years" u="1"/>
        <s v="So Cool" u="1"/>
        <s v="Encased In Ice" u="1"/>
        <s v="Greta" u="1"/>
        <s v="Another You" u="1"/>
        <s v="No Key, No Plan" u="1"/>
        <s v="Be Happy" u="1"/>
        <s v="O Come O Come Emanuel" u="1"/>
        <s v="Without Me" u="1"/>
        <s v="Skylasher" u="1"/>
        <s v="Dead To Me" u="1"/>
        <s v="I Love You, Goodnight " u="1"/>
        <s v="Virga" u="1"/>
        <s v="00101111 01001101 01001001 01000001" u="1"/>
        <s v="Captain Lariat" u="1"/>
        <s v="Ashes" u="1"/>
        <s v="Red Miso" u="1"/>
        <s v="Never Know" u="1"/>
        <s v="A New World" u="1"/>
        <s v="Seein* Starz" u="1"/>
        <s v="Running With Scissors" u="1"/>
        <s v="Miss You In My Life (How To Write A Letter)" u="1"/>
        <s v="So Well" u="1"/>
        <s v="Freakin Me Out" u="1"/>
        <s v="Bottle Rocket Baby" u="1"/>
        <s v="No Fun" u="1"/>
        <s v="Divergence" u="1"/>
        <s v="The Unraveling" u="1"/>
        <s v="Watching The Sleeping Man" u="1"/>
        <s v="Creature" u="1"/>
        <s v="Blood Lines" u="1"/>
        <s v="Grand Canyon" u="1"/>
        <s v="Night Drop At The Glue Factory" u="1"/>
        <s v="Strangers" u="1"/>
        <s v="Devastation" u="1"/>
        <s v="Mississippi Saturday Night" u="1"/>
        <s v="Head Honcho" u="1"/>
        <s v="One Without The Other" u="1"/>
        <s v="The One Who Won The War" u="1"/>
        <s v="Final Form" u="1"/>
        <s v="Area 51" u="1"/>
        <s v="The Sword" u="1"/>
        <s v="The Dropouts" u="1"/>
        <s v="Love the Void" u="1"/>
        <s v="Pick Your Poison" u="1"/>
        <s v="Yekte" u="1"/>
        <s v="Levi" u="1"/>
        <s v="The Trek" u="1"/>
        <s v="Thunderhead" u="1"/>
        <s v="99" u="1"/>
        <s v="Erase" u="1"/>
        <s v="Killing You" u="1"/>
        <s v="Sweat" u="1"/>
        <s v="Make War" u="1"/>
        <s v="Come Back To Earth" u="1"/>
        <s v="Break" u="1"/>
        <s v="Prisoners" u="1"/>
        <s v="Green Eyes" u="1"/>
        <s v="The Fire" u="1"/>
        <s v="Contraband" u="1"/>
        <s v="Red Razor Wrists" u="1"/>
        <s v="All The Time Every Day" u="1"/>
        <s v="Pa'lante" u="1"/>
        <s v="What It Cost" u="1"/>
        <s v="Slow Slow Tune" u="1"/>
        <s v="Incredible" u="1"/>
        <s v="You Can Be Your Silhouette" u="1"/>
        <s v="This Feeling" u="1"/>
        <s v="Settle" u="1"/>
        <s v="We Bow In Its Aura" u="1"/>
        <s v="My Gypsy Auto Pilot" u="1"/>
        <s v="Allegiance" u="1"/>
        <s v="White Lies" u="1"/>
        <s v="Without An Answer" u="1"/>
        <s v="Free" u="1"/>
        <s v="Monochrome" u="1"/>
        <s v="Unsung Hero" u="1"/>
        <s v="Black Moon Rising" u="1"/>
        <s v="Spinning My Wheels" u="1"/>
        <s v="CHILDREN OF LIGHT II" u="1"/>
        <s v="Saint" u="1"/>
        <s v="In A Mood" u="1"/>
        <s v="Perihelion" u="1"/>
        <s v="End Of The End Of The World" u="1"/>
        <s v="Bella" u="1"/>
        <s v="Friends Again" u="1"/>
        <s v="Afraid No More" u="1"/>
        <s v="Amuleto" u="1"/>
        <s v="Disobedient" u="1"/>
        <s v="Stonehenge" u="1"/>
        <s v="Donnie Brasco" u="1"/>
        <s v="We Do As We Please" u="1"/>
        <s v="The Future That Awaited Me" u="1"/>
        <s v="Got You" u="1"/>
        <s v="Black Anchor" u="1"/>
        <s v="I Will Sing You Songs" u="1"/>
        <s v="Pulaski" u="1"/>
        <s v="All I Want" u="1"/>
        <s v="Revelation" u="1"/>
        <s v="Where Did It Go?" u="1"/>
        <s v="Shatter" u="1"/>
        <s v="When The Pin Hits The Shell" u="1"/>
        <s v="Let You Go" u="1"/>
        <s v="Look Away" u="1"/>
        <s v="Millionaire" u="1"/>
        <s v="Bloom" u="1"/>
        <s v="Brian's Song" u="1"/>
        <s v="You Were There" u="1"/>
        <s v="Jesus Loves You" u="1"/>
        <s v="Burn" u="1"/>
        <s v="Analogs In A Cell" u="1"/>
        <s v="La Salle Des Pas Perdus" u="1"/>
        <s v="Echoes" u="1"/>
        <s v="El Mariachi" u="1"/>
        <s v="The Last We Wage" u="1"/>
        <s v="Portal Of Yarn" u="1"/>
        <s v="Crash On The Highway" u="1"/>
        <s v="Planetary Duality I: Hideous Revelation" u="1"/>
        <s v="Dunes" u="1"/>
        <s v="Along For The Ride" u="1"/>
        <s v="A Brief History Of Planet Earth" u="1"/>
        <s v="Lose My Mind" u="1"/>
        <s v="Gravity's Gone" u="1"/>
        <s v="Fourteen Floors" u="1"/>
        <s v="The Righteous Path" u="1"/>
        <s v="Comrades" u="1"/>
        <s v="Dead Language" u="1"/>
        <s v="Play with Fire" u="1"/>
        <s v="Doomsday" u="1"/>
        <s v="Fill The Tanks" u="1"/>
        <s v="Caliche" u="1"/>
        <s v="Take Me To Tomorrow" u="1"/>
        <s v="Better Late Than Never" u="1"/>
        <s v="I'll Be Home For Christmas" u="1"/>
        <s v="All Day" u="1"/>
        <s v="I'll Find A Way" u="1"/>
        <s v="Just Before The Battle, Mother / Farewell, Mother" u="1"/>
        <s v="Hail Science" u="1"/>
        <s v="Toxic In You" u="1"/>
        <s v="Ode To Everything" u="1"/>
        <s v="Take Me Home, Country Roads" u="1"/>
        <s v="Same Damn Luck" u="1"/>
        <s v="I Don't Need You" u="1"/>
        <s v="Nites Out" u="1"/>
        <s v="Lull" u="1"/>
        <s v="Do More Good" u="1"/>
        <s v="I Believe" u="1"/>
        <s v="Dying Diamonds" u="1"/>
        <s v="First Air Of Autumn" u="1"/>
        <s v="Three Dimes Down" u="1"/>
        <s v="Rebound" u="1"/>
        <s v="Enemy Factory" u="1"/>
        <s v="Skiptracer" u="1"/>
        <s v="Funky Tonight" u="1"/>
        <s v="Astronomy Domine" u="1"/>
        <s v="Someone Else's Heartache" u="1"/>
        <s v="The End Of The World Party" u="1"/>
        <s v="Warrior" u="1"/>
        <s v="Joan of Arc" u="1"/>
        <s v="Take Me To Church" u="1"/>
        <s v="Uncle Frank" u="1"/>
        <s v="Landmines" u="1"/>
        <s v="The New OK" u="1"/>
        <s v="Nakupenda Africa" u="1"/>
        <s v="Hollywood Swinging" u="1"/>
        <s v="I'm Sorry" u="1"/>
        <s v="Politicians In My Eyes" u="1"/>
        <s v="There's No Underwear In Space" u="1"/>
        <s v="Alibi" u="1"/>
        <s v="Magenta" u="1"/>
        <s v="100 Little Deaths" u="1"/>
        <s v="Ride 4 Me" u="1"/>
        <s v="Disappear" u="1"/>
        <s v="Shwartze Pete" u="1"/>
        <s v="You Look Good To Me" u="1"/>
        <s v="Enough In Your Eyes" u="1"/>
        <s v="Dreamcatcher" u="1"/>
        <s v="Mi Fido Di Te" u="1"/>
        <s v="When Everyday's The Weekend" u="1"/>
        <s v="Time Traveller" u="1"/>
        <s v="Lido Pier Suicide Car" u="1"/>
        <s v="Magic That I Held You Prisoner" u="1"/>
        <s v="Darkened Flags On The Cusp Of Dawn" u="1"/>
        <s v="The First Time" u="1"/>
        <s v="CYR" u="1"/>
        <s v="Edith Piaf" u="1"/>
        <s v="Facepalm Mute" u="1"/>
        <s v="Back Home Again" u="1"/>
        <s v="Vicious Circles" u="1"/>
        <s v="Stonefruit I,II,III" u="1"/>
        <s v="Limbs" u="1"/>
        <s v="So Wrong It's Right" u="1"/>
        <s v="Delete" u="1"/>
        <s v="Clarity" u="1"/>
        <s v="Grave Danger" u="1"/>
        <s v="Step-Back Red" u="1"/>
        <s v="Transient Belief" u="1"/>
        <s v="Fake Plastic Smile" u="1"/>
        <s v="The Accursed" u="1"/>
        <s v="Color my life" u="1"/>
        <s v="The Theory Of Relativity" u="1"/>
        <s v="Crash" u="1"/>
        <s v="The Possessed" u="1"/>
        <s v="The Weakest Man" u="1"/>
        <s v="Scour The Sharpside" u="1"/>
        <s v="CUE" u="1"/>
        <s v="Diem" u="1"/>
        <s v="Bedside Manner" u="1"/>
        <s v="This Old Guitar" u="1"/>
        <s v="Impossible Weight" u="1"/>
        <s v="But This Is the End" u="1"/>
        <s v="And A Ways To Go" u="1"/>
        <s v="Disarray" u="1"/>
        <s v="As The Vultures Circle" u="1"/>
        <s v="F E R A L" u="1"/>
        <s v="Missing Pieces" u="1"/>
        <s v="Happy Homes" u="1"/>
        <s v="Medicate" u="1"/>
        <s v="Aspiration" u="1"/>
        <s v="Flashy Love" u="1"/>
        <s v="Godhead" u="1"/>
        <s v="Identity:Crisis" u="1"/>
        <s v="Saints of the Blood" u="1"/>
        <s v="Cartwheels" u="1"/>
        <s v="Lightning Bolts " u="1"/>
        <s v="The Great Disillusion" u="1"/>
        <s v="John The Conqueror (Truth Is Always The Same)" u="1"/>
        <s v="All of them Witches" u="1"/>
        <s v="Now Arise" u="1"/>
        <s v="I Don't Believe In Love" u="1"/>
        <s v="The Ballad Of John James" u="1"/>
        <s v="You Call That A Knife? This Is A Knife!" u="1"/>
        <s v="Steam Engine" u="1"/>
        <s v="Ghost of a Stranger" u="1"/>
        <s v="&quot;Sparkle&quot; GOD HELP ME" u="1"/>
        <s v="Rosewood" u="1"/>
        <s v="Christmas Must Be Tonight" u="1"/>
        <s v="Lingus" u="1"/>
        <s v="Lippincott" u="1"/>
        <s v="Manifestacion" u="1"/>
        <s v="01000111 00110010 01000111 00101110" u="1"/>
        <s v="We'll Be OK" u="1"/>
        <s v="Just Pretend" u="1"/>
        <s v="A Clock Without A Craftsman" u="1"/>
        <s v="The Road" u="1"/>
        <s v="Cries After Making Love" u="1"/>
        <s v="Massacre, The New American Dream" u="1"/>
        <s v="Burning Out" u="1"/>
        <s v="Unify" u="1"/>
        <s v="How To Serve Man" u="1"/>
        <s v="Lover To Lover" u="1"/>
        <s v="Minerva" u="1"/>
        <s v="Flat Top" u="1"/>
        <s v="Don't Ask" u="1"/>
        <s v="Denver Girls" u="1"/>
        <s v="bad decisions" u="1"/>
        <s v="Fountain of Wishes" u="1"/>
        <s v="Surrender Under Protest" u="1"/>
      </sharedItems>
    </cacheField>
    <cacheField name="Final Customer" numFmtId="0">
      <sharedItems containsBlank="1"/>
    </cacheField>
    <cacheField name="Final Customer Description" numFmtId="0">
      <sharedItems containsBlank="1" count="56">
        <s v=""/>
        <m/>
        <s v="All Other Licensees"/>
        <s v="Apple"/>
        <s v="Cumulus Media, Inc."/>
        <s v="YOU TUBE"/>
        <s v="TikTok"/>
        <s v="SPOTIFY USA INC"/>
        <s v="IHeartMedia"/>
        <s v="FreshPlanet"/>
        <s v="Touchtunes"/>
        <s v="Stingray"/>
        <s v="Tidal"/>
        <s v="SoundCloud"/>
        <s v="Sirius Satellite Radio, Inc."/>
        <s v="Trebel Music"/>
        <s v="Snapchat"/>
        <s v="Twitch"/>
        <s v="MusicNet"/>
        <s v="Pandora"/>
        <s v="Amazon"/>
        <s v="AMI Entertainment, Inc."/>
        <s v="Deezer"/>
        <s v="Amazon Prime"/>
        <s v="Qobuz"/>
        <s v="Soundtrack Your Brand"/>
        <s v="YouTube - Media Sales"/>
        <s v="BROADBAND INSTRUMENTS CORP." u="1"/>
        <s v="AMI ENTERTAINMENT, INC" u="1"/>
        <s v="XITE" u="1"/>
        <s v="PCM TECHNOLOGIES INC." u="1"/>
        <s v="MIDWEST TAPE" u="1"/>
        <s v="fit radio" u="1"/>
        <s v="HD TRACKS" u="1"/>
        <s v="MEDIAPORT ENTERTAINMENT,INC" u="1"/>
        <s v="Gabb Wireless, Inc." u="1"/>
        <s v="MIX AND BURN" u="1"/>
        <s v="Audiobyte LLC" u="1"/>
        <s v="Fan Label" u="1"/>
        <s v="Lickd" u="1"/>
        <s v="Echelon" u="1"/>
        <s v="Managed Media" u="1"/>
        <s v="LOOP Media" u="1"/>
        <s v="Facebook" u="1"/>
        <s v="BEATPORT" u="1"/>
        <s v="Napster" u="1"/>
        <s v="DAILYMOTION" u="1"/>
        <s v="PRO STUDIO MASTERS" u="1"/>
        <s v="FreeCarmen" u="1"/>
        <s v="MUSIC CHOICE" u="1"/>
        <s v="Google Play Music" u="1"/>
        <s v="true rowing" u="1"/>
        <s v="#" u="1"/>
        <s v="Audiomack" u="1"/>
        <s v="Peloton" u="1"/>
        <s v="VEVO" u="1"/>
      </sharedItems>
    </cacheField>
    <cacheField name="Exploitation" numFmtId="0">
      <sharedItems containsBlank="1"/>
    </cacheField>
    <cacheField name="Exploitation Description" numFmtId="0">
      <sharedItems containsBlank="1" count="8">
        <s v=""/>
        <m/>
        <s v="D-B2B- SoundExchange Webcasting"/>
        <s v="D-B2B - Product Regular"/>
        <s v="D-B2B-Product Flat Fees Payments"/>
        <s v="D-B2B-Alloc - Advance"/>
        <s v="D-B2B - Direct Pass Through" u="1"/>
        <s v="D-B2B - Ingrooves" u="1"/>
      </sharedItems>
    </cacheField>
    <cacheField name="Product Type" numFmtId="0">
      <sharedItems containsBlank="1"/>
    </cacheField>
    <cacheField name="Product Type Description" numFmtId="0">
      <sharedItems containsBlank="1" count="44">
        <s v=""/>
        <m/>
        <s v="Audio Track Stream Webcast non-royalty"/>
        <s v="Audio Track Stream Webcast"/>
        <s v="Audio Cloud Services - Subscr"/>
        <s v="Audio Track Stream Portable - Subscr"/>
        <s v="User Generated Content Stream Track"/>
        <s v="Digital Online Aud track Stream"/>
        <s v="FFP User Generated Content Stream"/>
        <s v="FFP Short Form Videos"/>
        <s v="User Generated Content Stream Video"/>
        <s v="FFP On Demand Stream"/>
        <s v="Digital Online Aud track Stream - Subscr"/>
        <s v="Video Stream Video Portable - Subscr"/>
        <s v="Breakage - Video Stream"/>
        <s v="Digital Online Vid track Stream"/>
        <s v="True Up - Audio Stream"/>
        <s v="Audio Subscription True Up"/>
        <s v="Digital Aud track Stream -Subscr LtdCat"/>
        <s v="Audio Track Stream Portable"/>
        <s v="Audio Track Stream Webcast Portable - Su"/>
        <s v="Digital Online Aud track Permanent"/>
        <s v="Audio Track Stream Webcast Portable"/>
        <s v="User Generated Content Stream - Subscr"/>
        <s v="Audio Track Stream Webcast - Subscr" u="1"/>
        <s v="Audio Stream True Up" u="1"/>
        <s v="Digital Online Aud album Permanent" u="1"/>
        <s v="User Generated Content Stream Vid Subscr" u="1"/>
        <s v="Video Stream Webcasting" u="1"/>
        <s v="Video Cloud Services - Subscr" u="1"/>
        <s v="Fitness in app use" u="1"/>
        <s v="Fitness business use / gym use" u="1"/>
        <s v="Video Stream Webcasting - Subscr" u="1"/>
        <s v="Digital Online Vid track Permanent" u="1"/>
        <s v="Audio Track Perm. Kiosk" u="1"/>
        <s v="Non-Music Film - T.out download" u="1"/>
        <s v="Longform Video - Permanent" u="1"/>
        <s v="Video Stream Video Portable" u="1"/>
        <s v="Digital Online Vid track Stream - Subscr" u="1"/>
        <s v="Non-Music Film - Permanent" u="1"/>
        <s v="Telco Breakage - Audio Subscr" u="1"/>
        <s v="Fitness on device / hardware use" u="1"/>
        <s v="Digital Online Other" u="1"/>
        <s v="Video Stream Sponsorship" u="1"/>
      </sharedItems>
    </cacheField>
    <cacheField name="Datasource Type" numFmtId="0">
      <sharedItems containsBlank="1" count="6">
        <s v=""/>
        <s v="Datasource Type|Value Fields"/>
        <s v="SXC"/>
        <s v="DSR"/>
        <m/>
        <s v="GUP" u="1"/>
      </sharedItems>
    </cacheField>
    <cacheField name="Gross Revenues - Local" numFmtId="0">
      <sharedItems containsBlank="1" containsMixedTypes="1" containsNumber="1" minValue="-0.08" maxValue="444.5"/>
    </cacheField>
    <cacheField name="Overall Result" numFmtId="0">
      <sharedItems containsBlank="1" containsMixedTypes="1" containsNumber="1" minValue="-0.08" maxValue="444.5"/>
    </cacheField>
    <cacheField name="Sales Quantity" numFmtId="0">
      <sharedItems containsBlank="1" containsMixedTypes="1" containsNumber="1" containsInteger="1" minValue="1" maxValue="77914"/>
    </cacheField>
    <cacheField name="Overall Result2" numFmtId="0">
      <sharedItems containsBlank="1" containsMixedTypes="1" containsNumber="1" containsInteger="1" minValue="1" maxValue="77914"/>
    </cacheField>
    <cacheField name="Field5" numFmtId="0">
      <sharedItems containsNonDate="0" containsString="0" containsBlank="1"/>
    </cacheField>
    <cacheField name="Field6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ssa, Mahesh" refreshedDate="46041.946238425924" createdVersion="6" refreshedVersion="8" minRefreshableVersion="3" recordCount="6" xr:uid="{DC2E9096-D5BE-46F2-B201-FF1C479BA47D}">
  <cacheSource type="worksheet">
    <worksheetSource ref="A3:Y1048576" sheet="Artist Digital Royalties" r:id="rId2"/>
  </cacheSource>
  <cacheFields count="25">
    <cacheField name="Segment" numFmtId="0">
      <sharedItems containsBlank="1"/>
    </cacheField>
    <cacheField name="Label" numFmtId="0">
      <sharedItems containsBlank="1"/>
    </cacheField>
    <cacheField name="Artist" numFmtId="0">
      <sharedItems containsBlank="1"/>
    </cacheField>
    <cacheField name="R2 Project" numFmtId="0">
      <sharedItems containsBlank="1"/>
    </cacheField>
    <cacheField name="R2 Project Description" numFmtId="0">
      <sharedItems containsBlank="1"/>
    </cacheField>
    <cacheField name="UPC" numFmtId="0">
      <sharedItems containsBlank="1"/>
    </cacheField>
    <cacheField name="UPC Description" numFmtId="0">
      <sharedItems containsBlank="1"/>
    </cacheField>
    <cacheField name="ISRC" numFmtId="0">
      <sharedItems containsBlank="1"/>
    </cacheField>
    <cacheField name="ISRC Description" numFmtId="0">
      <sharedItems containsBlank="1"/>
    </cacheField>
    <cacheField name="Exploitation" numFmtId="0">
      <sharedItems containsBlank="1"/>
    </cacheField>
    <cacheField name="Exploitation Description" numFmtId="0">
      <sharedItems containsBlank="1"/>
    </cacheField>
    <cacheField name="Product Type" numFmtId="0">
      <sharedItems containsBlank="1"/>
    </cacheField>
    <cacheField name="Product Type Description" numFmtId="0">
      <sharedItems containsBlank="1"/>
    </cacheField>
    <cacheField name="Datasource Type" numFmtId="0">
      <sharedItems containsBlank="1" count="17">
        <s v=""/>
        <s v="Datasource Type"/>
        <s v="SXS"/>
        <m/>
        <s v="UME" u="1"/>
        <s v="TRA" u="1"/>
        <s v="SXP" u="1"/>
        <s v="DWN" u="1"/>
        <s v="DSR" u="1"/>
        <s v="PMV" u="1"/>
        <s v="BRC" u="1"/>
        <s v="RAG" u="1"/>
        <s v="UTA" u="1"/>
        <s v="GUP" u="1"/>
        <s v="NOW" u="1"/>
        <s v="RAI" u="1"/>
        <s v="SXG" u="1"/>
      </sharedItems>
    </cacheField>
    <cacheField name="Datasource" numFmtId="0">
      <sharedItems containsBlank="1"/>
    </cacheField>
    <cacheField name="Third Party Royalties on Local Income" numFmtId="0">
      <sharedItems containsBlank="1" containsMixedTypes="1" containsNumber="1" minValue="-0.02" maxValue="-0.01"/>
    </cacheField>
    <cacheField name="Overall Result" numFmtId="0">
      <sharedItems containsBlank="1" containsMixedTypes="1" containsNumber="1" minValue="-0.02" maxValue="-0.01"/>
    </cacheField>
    <cacheField name="Field3" numFmtId="0">
      <sharedItems containsNonDate="0" containsString="0" containsBlank="1"/>
    </cacheField>
    <cacheField name="Field4" numFmtId="0">
      <sharedItems containsNonDate="0" containsString="0" containsBlank="1"/>
    </cacheField>
    <cacheField name="Field5" numFmtId="0">
      <sharedItems containsNonDate="0" containsString="0" containsBlank="1"/>
    </cacheField>
    <cacheField name="Field6" numFmtId="0">
      <sharedItems containsNonDate="0" containsString="0" containsBlank="1"/>
    </cacheField>
    <cacheField name="Field7" numFmtId="0">
      <sharedItems containsNonDate="0" containsString="0" containsBlank="1"/>
    </cacheField>
    <cacheField name="Field8" numFmtId="0">
      <sharedItems containsNonDate="0" containsString="0" containsBlank="1"/>
    </cacheField>
    <cacheField name="Field9" numFmtId="0">
      <sharedItems containsNonDate="0" containsString="0" containsBlank="1"/>
    </cacheField>
    <cacheField name="Field10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ssa, Mahesh" refreshedDate="46041.946239004632" createdVersion="6" refreshedVersion="8" minRefreshableVersion="3" recordCount="5" xr:uid="{16515B47-73A7-4C8C-8B76-0A0C0D822F14}">
  <cacheSource type="worksheet">
    <worksheetSource ref="A3:Q1048576" sheet="SX Direct Passthrough" r:id="rId2"/>
  </cacheSource>
  <cacheFields count="18">
    <cacheField name="Segment" numFmtId="0">
      <sharedItems containsBlank="1"/>
    </cacheField>
    <cacheField name="Label" numFmtId="0">
      <sharedItems containsBlank="1"/>
    </cacheField>
    <cacheField name="Artist" numFmtId="0">
      <sharedItems containsBlank="1"/>
    </cacheField>
    <cacheField name="R2 Project" numFmtId="0">
      <sharedItems containsBlank="1"/>
    </cacheField>
    <cacheField name="R2 Project Description" numFmtId="0">
      <sharedItems containsBlank="1"/>
    </cacheField>
    <cacheField name="UPC" numFmtId="0">
      <sharedItems containsBlank="1"/>
    </cacheField>
    <cacheField name="UPC Description" numFmtId="0">
      <sharedItems containsBlank="1"/>
    </cacheField>
    <cacheField name="ISRC" numFmtId="0">
      <sharedItems containsBlank="1"/>
    </cacheField>
    <cacheField name="ISRC Description" numFmtId="0">
      <sharedItems containsBlank="1"/>
    </cacheField>
    <cacheField name="Exploitation" numFmtId="0">
      <sharedItems containsBlank="1"/>
    </cacheField>
    <cacheField name="Exploitation Description" numFmtId="0">
      <sharedItems containsBlank="1"/>
    </cacheField>
    <cacheField name="Product Type" numFmtId="0">
      <sharedItems containsBlank="1"/>
    </cacheField>
    <cacheField name="Product Type Description" numFmtId="0">
      <sharedItems containsBlank="1"/>
    </cacheField>
    <cacheField name="Value Fields" numFmtId="0">
      <sharedItems containsBlank="1"/>
    </cacheField>
    <cacheField name="Datasource Type" numFmtId="0">
      <sharedItems containsBlank="1" count="6">
        <s v="Datasource Type"/>
        <s v="SXS"/>
        <m/>
        <s v="SXP" u="1"/>
        <s v="DSR" u="1"/>
        <s v="SXG" u="1"/>
      </sharedItems>
    </cacheField>
    <cacheField name="Digital Sales Detail" numFmtId="0">
      <sharedItems containsBlank="1"/>
    </cacheField>
    <cacheField name="Artist Royalties - Digital" numFmtId="0">
      <sharedItems containsBlank="1" containsMixedTypes="1" containsNumber="1" minValue="-0.02" maxValue="-0.01"/>
    </cacheField>
    <cacheField name="Pandora Expense %" numFmtId="0" formula=" -'Artist Royalties - Digital'/'Digital Sales Detail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ssa, Mahesh" refreshedDate="46041.9462375" createdVersion="6" refreshedVersion="8" minRefreshableVersion="3" recordCount="34" xr:uid="{3CC6D1BE-E675-45C0-9A54-A924346C95A7}">
  <cacheSource type="worksheet">
    <worksheetSource ref="A3:Q1048576" sheet="Domestic Licensing" r:id="rId2"/>
  </cacheSource>
  <cacheFields count="17">
    <cacheField name="Segment" numFmtId="0">
      <sharedItems containsBlank="1"/>
    </cacheField>
    <cacheField name="Label" numFmtId="0">
      <sharedItems containsBlank="1"/>
    </cacheField>
    <cacheField name="Artist" numFmtId="0">
      <sharedItems containsBlank="1"/>
    </cacheField>
    <cacheField name="R2 Project" numFmtId="0">
      <sharedItems containsBlank="1"/>
    </cacheField>
    <cacheField name="R2 Project Description" numFmtId="0">
      <sharedItems containsBlank="1"/>
    </cacheField>
    <cacheField name="UPC" numFmtId="0">
      <sharedItems containsBlank="1"/>
    </cacheField>
    <cacheField name="UPC Description" numFmtId="0">
      <sharedItems containsBlank="1"/>
    </cacheField>
    <cacheField name="ISRC" numFmtId="0">
      <sharedItems containsBlank="1"/>
    </cacheField>
    <cacheField name="ISRC Description" numFmtId="0">
      <sharedItems containsBlank="1"/>
    </cacheField>
    <cacheField name="Exploitation" numFmtId="0">
      <sharedItems containsBlank="1"/>
    </cacheField>
    <cacheField name="Exploitation Description" numFmtId="0">
      <sharedItems containsBlank="1"/>
    </cacheField>
    <cacheField name="Product Type" numFmtId="0">
      <sharedItems containsBlank="1"/>
    </cacheField>
    <cacheField name="Product Type Description" numFmtId="0">
      <sharedItems containsBlank="1"/>
    </cacheField>
    <cacheField name="Datasource Type" numFmtId="0">
      <sharedItems containsBlank="1" count="19">
        <s v="Datasource Type"/>
        <s v="SXC"/>
        <m/>
        <s v="JMC" u="1"/>
        <s v="UME" u="1"/>
        <s v="TRA" u="1"/>
        <s v="AFM" u="1"/>
        <s v="DWN" u="1"/>
        <s v="AFT" u="1"/>
        <s v="PMV" u="1"/>
        <s v="LIP" u="1"/>
        <s v="BRC" u="1"/>
        <s v="RAG" u="1"/>
        <s v="GUP" u="1"/>
        <s v="NOW" u="1"/>
        <s v="LUP" u="1"/>
        <s v="AUD" u="1"/>
        <s v="NSX" u="1"/>
        <s v="MTV" u="1"/>
      </sharedItems>
    </cacheField>
    <cacheField name="Datasource" numFmtId="0">
      <sharedItems containsBlank="1"/>
    </cacheField>
    <cacheField name="Domestic Licensing Income" numFmtId="0">
      <sharedItems containsBlank="1" containsMixedTypes="1" containsNumber="1" minValue="0.01" maxValue="43.73"/>
    </cacheField>
    <cacheField name="Domestic Licensing Expens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ssa, Mahesh" refreshedDate="46041.94623587963" createdVersion="6" refreshedVersion="8" minRefreshableVersion="3" recordCount="5" xr:uid="{E53F2030-CF00-4895-921D-64D303299108}">
  <cacheSource type="worksheet">
    <worksheetSource ref="A3:T1048576" sheet="Marketing" r:id="rId2"/>
  </cacheSource>
  <cacheFields count="20">
    <cacheField name="Segment" numFmtId="0">
      <sharedItems containsBlank="1"/>
    </cacheField>
    <cacheField name="Label" numFmtId="0">
      <sharedItems containsBlank="1"/>
    </cacheField>
    <cacheField name="Artist" numFmtId="0">
      <sharedItems containsBlank="1"/>
    </cacheField>
    <cacheField name="WBS Element" numFmtId="0">
      <sharedItems containsBlank="1"/>
    </cacheField>
    <cacheField name="WBS Element Description" numFmtId="0">
      <sharedItems containsBlank="1"/>
    </cacheField>
    <cacheField name="R2 Project" numFmtId="0">
      <sharedItems containsBlank="1"/>
    </cacheField>
    <cacheField name="R2 Project Description" numFmtId="0">
      <sharedItems containsBlank="1"/>
    </cacheField>
    <cacheField name="Value Fields" numFmtId="0">
      <sharedItems containsBlank="1"/>
    </cacheField>
    <cacheField name="Exploitation" numFmtId="0">
      <sharedItems containsBlank="1"/>
    </cacheField>
    <cacheField name="Exploitation Description" numFmtId="0">
      <sharedItems containsBlank="1"/>
    </cacheField>
    <cacheField name="Product Type" numFmtId="0">
      <sharedItems containsBlank="1"/>
    </cacheField>
    <cacheField name="Product Type Description" numFmtId="0">
      <sharedItems containsBlank="1"/>
    </cacheField>
    <cacheField name="Datasource Type" numFmtId="0">
      <sharedItems containsBlank="1" count="6">
        <s v="Datasource Type"/>
        <s v="WBS"/>
        <m/>
        <s v="#" u="1"/>
        <s v="GUP" u="1"/>
        <s v="REC" u="1"/>
      </sharedItems>
    </cacheField>
    <cacheField name="Cost Detail" numFmtId="0">
      <sharedItems containsBlank="1"/>
    </cacheField>
    <cacheField name="Cost Detail Description" numFmtId="0">
      <sharedItems containsBlank="1"/>
    </cacheField>
    <cacheField name="Datasource" numFmtId="0">
      <sharedItems containsBlank="1"/>
    </cacheField>
    <cacheField name="Product Life Cycle" numFmtId="0">
      <sharedItems containsBlank="1"/>
    </cacheField>
    <cacheField name="Product Life Cycle Description" numFmtId="0">
      <sharedItems containsBlank="1"/>
    </cacheField>
    <cacheField name="Document No. (REF.)" numFmtId="0">
      <sharedItems containsBlank="1"/>
    </cacheField>
    <cacheField name="Marketing" numFmtId="0">
      <sharedItems containsBlank="1" containsMixedTypes="1" containsNumber="1" containsInteger="1" minValue="-900" maxValue="-9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s v=""/>
    <s v=""/>
    <s v=""/>
    <s v=""/>
    <s v=""/>
    <s v=""/>
    <s v=""/>
    <s v=""/>
    <s v=""/>
    <s v=""/>
    <s v=""/>
    <s v=""/>
    <s v=""/>
    <s v=""/>
    <x v="0"/>
    <s v="Physical Sales Detail"/>
    <s v="Physical Sales Detail"/>
    <s v="Physical Sales Detail"/>
    <s v="Physical Sales Detail"/>
    <s v="Physical Sales Detail"/>
    <s v="Physical Sales Detail"/>
    <s v="Physical Sales Detail Quantity"/>
    <s v="Physical Sales Detail Quantity"/>
    <s v="Physical Sales Detail Quantity"/>
    <m/>
    <m/>
    <m/>
    <m/>
    <m/>
    <m/>
    <m/>
    <m/>
    <m/>
  </r>
  <r>
    <s v="Segment"/>
    <s v="Label"/>
    <s v="Artist"/>
    <s v="R2 Project"/>
    <m/>
    <s v="UPC"/>
    <m/>
    <s v="Release Date US"/>
    <s v="Final Customer"/>
    <m/>
    <s v="Exploitation"/>
    <m/>
    <s v="Product Type"/>
    <m/>
    <x v="1"/>
    <s v="Discounts Off-Invoice"/>
    <s v="Gross Revenues - Foreign"/>
    <s v="Gross Revenues - Local"/>
    <s v="Gross Returns"/>
    <s v="Discounts On-Invoice"/>
    <s v="Overall Result"/>
    <s v="Sales Quantity"/>
    <s v="Returned Units"/>
    <s v="Overall Result"/>
    <m/>
    <m/>
    <m/>
    <m/>
    <m/>
    <m/>
    <m/>
    <m/>
    <m/>
  </r>
  <r>
    <s v="Caroline Distributed"/>
    <s v="US-ATO"/>
    <s v="Alabama Shakes"/>
    <s v="7334542"/>
    <s v="Alabama Shakes/LP1"/>
    <s v="880882445713"/>
    <s v="Sound &amp; Color"/>
    <s v="29.10.2021"/>
    <s v="US7FH00622"/>
    <s v="uDiscover"/>
    <s v="5"/>
    <s v="P-B2C - eCommerce"/>
    <s v="66"/>
    <s v="vinyl album 12&quot; 33 rpm"/>
    <x v="2"/>
    <m/>
    <m/>
    <n v="143.91999999999999"/>
    <m/>
    <n v="-39.56"/>
    <n v="104.36"/>
    <n v="4"/>
    <m/>
    <n v="4"/>
    <m/>
    <m/>
    <m/>
    <m/>
    <m/>
    <m/>
    <m/>
    <m/>
    <m/>
  </r>
  <r>
    <s v="Caroline Distributed"/>
    <s v="US-ATO"/>
    <s v="Black Pumas"/>
    <s v="7386084"/>
    <s v="Black Pumas"/>
    <s v="880882358716"/>
    <s v="Black Pumas"/>
    <s v="21.06.2019"/>
    <s v="US0012375"/>
    <s v="AUDIOPHILE MUSIC DIRECT INC."/>
    <s v="3"/>
    <s v="P-B2B - Product Regular"/>
    <s v="66"/>
    <s v="vinyl album 12&quot; 33 rpm"/>
    <x v="3"/>
    <m/>
    <m/>
    <n v="26.34"/>
    <m/>
    <m/>
    <n v="26.34"/>
    <n v="2"/>
    <m/>
    <n v="2"/>
    <m/>
    <m/>
    <m/>
    <m/>
    <m/>
    <m/>
    <m/>
    <m/>
    <m/>
  </r>
  <r>
    <s v="Caroline Distributed"/>
    <s v="US-ATO"/>
    <s v="Black Pumas"/>
    <s v="7386084"/>
    <s v="Black Pumas"/>
    <s v="880882358716"/>
    <s v="Black Pumas"/>
    <s v="21.06.2019"/>
    <s v="US0024781"/>
    <s v="CDGIVEAWAYS INC."/>
    <s v="3"/>
    <s v="P-B2B - Product Regular"/>
    <s v="66"/>
    <s v="vinyl album 12&quot; 33 rpm"/>
    <x v="3"/>
    <m/>
    <m/>
    <n v="15.49"/>
    <m/>
    <m/>
    <n v="15.49"/>
    <n v="1"/>
    <m/>
    <n v="1"/>
    <m/>
    <m/>
    <m/>
    <m/>
    <m/>
    <m/>
    <m/>
    <m/>
    <m/>
  </r>
  <r>
    <s v="Caroline Distributed"/>
    <s v="US-ATO"/>
    <s v="Black Pumas"/>
    <s v="7386084"/>
    <s v="Black Pumas"/>
    <s v="880882358716"/>
    <s v="Black Pumas"/>
    <s v="21.06.2019"/>
    <s v="US0045446"/>
    <s v="BRYN TUSTIN"/>
    <s v="3"/>
    <s v="P-B2B - Product Regular"/>
    <s v="66"/>
    <s v="vinyl album 12&quot; 33 rpm"/>
    <x v="3"/>
    <m/>
    <m/>
    <n v="15.49"/>
    <m/>
    <m/>
    <n v="15.49"/>
    <n v="1"/>
    <m/>
    <n v="1"/>
    <m/>
    <m/>
    <m/>
    <m/>
    <m/>
    <m/>
    <m/>
    <m/>
    <m/>
  </r>
  <r>
    <s v="Caroline Distributed"/>
    <s v="US-ATO"/>
    <s v="Black Pumas"/>
    <s v="7386084"/>
    <s v="Black Pumas"/>
    <s v="880882358716"/>
    <s v="Black Pumas"/>
    <s v="21.06.2019"/>
    <s v="US0060055"/>
    <s v="ZIA ENTERPRISES INC."/>
    <s v="3"/>
    <s v="P-B2B - Product Regular"/>
    <s v="66"/>
    <s v="vinyl album 12&quot; 33 rpm"/>
    <x v="3"/>
    <m/>
    <m/>
    <n v="15.49"/>
    <m/>
    <m/>
    <n v="15.49"/>
    <n v="1"/>
    <m/>
    <n v="1"/>
    <m/>
    <m/>
    <m/>
    <m/>
    <m/>
    <m/>
    <m/>
    <m/>
    <m/>
  </r>
  <r>
    <s v="Caroline Distributed"/>
    <s v="US-ATO"/>
    <s v="Black Pumas"/>
    <s v="7386084"/>
    <s v="Black Pumas"/>
    <s v="880882358716"/>
    <s v="Black Pumas"/>
    <s v="21.06.2019"/>
    <s v="US00D0032"/>
    <s v="SILVER PLATTERS LLC"/>
    <s v="3"/>
    <s v="P-B2B - Product Regular"/>
    <s v="66"/>
    <s v="vinyl album 12&quot; 33 rpm"/>
    <x v="3"/>
    <m/>
    <m/>
    <n v="15.49"/>
    <m/>
    <m/>
    <n v="15.49"/>
    <n v="1"/>
    <m/>
    <n v="1"/>
    <m/>
    <m/>
    <m/>
    <m/>
    <m/>
    <m/>
    <m/>
    <m/>
    <m/>
  </r>
  <r>
    <s v="Caroline Distributed"/>
    <s v="US-ATO"/>
    <s v="Black Pumas"/>
    <s v="7386084"/>
    <s v="Black Pumas"/>
    <s v="880882358716"/>
    <s v="Black Pumas"/>
    <s v="21.06.2019"/>
    <s v="US00D0475"/>
    <s v="BRIAN KENNEY"/>
    <s v="3"/>
    <s v="P-B2B - Product Regular"/>
    <s v="66"/>
    <s v="vinyl album 12&quot; 33 rpm"/>
    <x v="3"/>
    <m/>
    <m/>
    <n v="15.49"/>
    <m/>
    <m/>
    <n v="15.49"/>
    <n v="1"/>
    <m/>
    <n v="1"/>
    <m/>
    <m/>
    <m/>
    <m/>
    <m/>
    <m/>
    <m/>
    <m/>
    <m/>
  </r>
  <r>
    <s v="Caroline Distributed"/>
    <s v="US-ATO"/>
    <s v="Black Pumas"/>
    <s v="7401115"/>
    <s v="Black Pumas"/>
    <s v="880882452513"/>
    <s v="Black Pumas"/>
    <s v="09.07.2021"/>
    <s v="US0012375"/>
    <s v="AUDIOPHILE MUSIC DIRECT INC."/>
    <s v="3"/>
    <s v="P-B2B - Product Regular"/>
    <s v="66"/>
    <s v="vinyl album 12&quot; 33 rpm"/>
    <x v="3"/>
    <m/>
    <m/>
    <n v="19.13"/>
    <m/>
    <m/>
    <n v="19.13"/>
    <n v="1"/>
    <m/>
    <n v="1"/>
    <m/>
    <m/>
    <m/>
    <m/>
    <m/>
    <m/>
    <m/>
    <m/>
    <m/>
  </r>
  <r>
    <s v="Caroline Distributed"/>
    <s v="US-ATO"/>
    <s v="Black Pumas"/>
    <s v="7401115"/>
    <s v="Black Pumas"/>
    <s v="880882452513"/>
    <s v="Black Pumas"/>
    <s v="09.07.2021"/>
    <s v="US0060018"/>
    <s v="BOO BOO RECORDS, INC."/>
    <s v="3"/>
    <s v="P-B2B - Product Regular"/>
    <s v="66"/>
    <s v="vinyl album 12&quot; 33 rpm"/>
    <x v="3"/>
    <m/>
    <m/>
    <n v="22.5"/>
    <m/>
    <m/>
    <n v="22.5"/>
    <n v="1"/>
    <m/>
    <n v="1"/>
    <m/>
    <m/>
    <m/>
    <m/>
    <m/>
    <m/>
    <m/>
    <m/>
    <m/>
  </r>
  <r>
    <s v="Caroline Distributed"/>
    <s v="US-ATO"/>
    <s v="Black Pumas"/>
    <s v="7401115"/>
    <s v="Black Pumas"/>
    <s v="880882452513"/>
    <s v="Black Pumas"/>
    <s v="09.07.2021"/>
    <s v="US0060055"/>
    <s v="ZIA ENTERPRISES INC."/>
    <s v="3"/>
    <s v="P-B2B - Product Regular"/>
    <s v="66"/>
    <s v="vinyl album 12&quot; 33 rpm"/>
    <x v="3"/>
    <m/>
    <m/>
    <n v="22.5"/>
    <m/>
    <m/>
    <n v="22.5"/>
    <n v="1"/>
    <m/>
    <n v="1"/>
    <m/>
    <m/>
    <m/>
    <m/>
    <m/>
    <m/>
    <m/>
    <m/>
    <m/>
  </r>
  <r>
    <s v="Caroline Distributed"/>
    <s v="US-ATO"/>
    <s v="Black Pumas"/>
    <s v="7401115"/>
    <s v="Black Pumas"/>
    <s v="880882452513"/>
    <s v="Black Pumas"/>
    <s v="09.07.2021"/>
    <s v="US0062121"/>
    <s v="LOU'S INC."/>
    <s v="3"/>
    <s v="P-B2B - Product Regular"/>
    <s v="66"/>
    <s v="vinyl album 12&quot; 33 rpm"/>
    <x v="3"/>
    <m/>
    <m/>
    <n v="22.5"/>
    <m/>
    <m/>
    <n v="22.5"/>
    <n v="1"/>
    <m/>
    <n v="1"/>
    <m/>
    <m/>
    <m/>
    <m/>
    <m/>
    <m/>
    <m/>
    <m/>
    <m/>
  </r>
  <r>
    <s v="Caroline Distributed"/>
    <s v="US-ATO"/>
    <s v="Black Pumas"/>
    <s v="7401115"/>
    <s v="Black Pumas"/>
    <s v="880882452513"/>
    <s v="Black Pumas"/>
    <s v="09.07.2021"/>
    <s v="US0063992"/>
    <s v="AFTON D BORCHARD DBA THE LONG EAR"/>
    <s v="3"/>
    <s v="P-B2B - Product Regular"/>
    <s v="66"/>
    <s v="vinyl album 12&quot; 33 rpm"/>
    <x v="3"/>
    <m/>
    <m/>
    <n v="22.5"/>
    <m/>
    <m/>
    <n v="22.5"/>
    <n v="1"/>
    <m/>
    <n v="1"/>
    <m/>
    <m/>
    <m/>
    <m/>
    <m/>
    <m/>
    <m/>
    <m/>
    <m/>
  </r>
  <r>
    <s v="Caroline Distributed"/>
    <s v="US-ATO"/>
    <s v="Black Pumas"/>
    <s v="7401115"/>
    <s v="Black Pumas"/>
    <s v="880882452513"/>
    <s v="Black Pumas"/>
    <s v="09.07.2021"/>
    <s v="US0065396"/>
    <s v="STREETLIGHT RECORDS, LTD"/>
    <s v="3"/>
    <s v="P-B2B - Product Regular"/>
    <s v="66"/>
    <s v="vinyl album 12&quot; 33 rpm"/>
    <x v="3"/>
    <m/>
    <m/>
    <n v="22.5"/>
    <m/>
    <m/>
    <n v="22.5"/>
    <n v="1"/>
    <m/>
    <n v="1"/>
    <m/>
    <m/>
    <m/>
    <m/>
    <m/>
    <m/>
    <m/>
    <m/>
    <m/>
  </r>
  <r>
    <s v="Caroline Distributed"/>
    <s v="US-ATO"/>
    <s v="Black Pumas"/>
    <s v="7401115"/>
    <s v="Black Pumas"/>
    <s v="880882452513"/>
    <s v="Black Pumas"/>
    <s v="09.07.2021"/>
    <s v="US00D0032"/>
    <s v="SILVER PLATTERS LLC"/>
    <s v="3"/>
    <s v="P-B2B - Product Regular"/>
    <s v="66"/>
    <s v="vinyl album 12&quot; 33 rpm"/>
    <x v="3"/>
    <m/>
    <m/>
    <n v="22.5"/>
    <m/>
    <m/>
    <n v="22.5"/>
    <n v="1"/>
    <m/>
    <n v="1"/>
    <m/>
    <m/>
    <m/>
    <m/>
    <m/>
    <m/>
    <m/>
    <m/>
    <m/>
  </r>
  <r>
    <s v="Caroline Distributed"/>
    <s v="US-ATO"/>
    <s v="Black Pumas"/>
    <s v="7401115"/>
    <s v="Black Pumas"/>
    <s v="880882452513"/>
    <s v="Black Pumas"/>
    <s v="09.07.2021"/>
    <s v="US00D5410"/>
    <s v="WATERLOO RECORDS &amp; VIDEO INC"/>
    <s v="3"/>
    <s v="P-B2B - Product Regular"/>
    <s v="66"/>
    <s v="vinyl album 12&quot; 33 rpm"/>
    <x v="3"/>
    <m/>
    <m/>
    <n v="67.5"/>
    <m/>
    <m/>
    <n v="67.5"/>
    <n v="3"/>
    <m/>
    <n v="3"/>
    <m/>
    <m/>
    <m/>
    <m/>
    <m/>
    <m/>
    <m/>
    <m/>
    <m/>
  </r>
  <r>
    <s v="Caroline Distributed"/>
    <s v="US-ATO"/>
    <s v="Brandi Carlile"/>
    <s v="7333355"/>
    <s v="Brandi Carlile/LP1"/>
    <s v="880882421311"/>
    <s v="The Firewatcher's Daughter"/>
    <s v="06.11.2020"/>
    <s v="US7FH00622"/>
    <s v="uDiscover"/>
    <s v="5"/>
    <s v="P-B2C - eCommerce"/>
    <s v="66"/>
    <s v="vinyl album 12&quot; 33 rpm"/>
    <x v="2"/>
    <m/>
    <m/>
    <n v="83.94"/>
    <m/>
    <n v="-19.579999999999998"/>
    <n v="64.36"/>
    <n v="3"/>
    <m/>
    <n v="3"/>
    <m/>
    <m/>
    <m/>
    <m/>
    <m/>
    <m/>
    <m/>
    <m/>
    <m/>
  </r>
  <r>
    <s v="Caroline Distributed"/>
    <s v="US-ATO"/>
    <s v="Briscoe"/>
    <s v="7536991"/>
    <s v="Various Artists/ATO 2023/2024/Series - N"/>
    <s v="880882672010"/>
    <s v="Heat Of July"/>
    <s v="19.09.2025"/>
    <s v="US00D0515"/>
    <s v="AMAZON.COM, INC."/>
    <s v="3"/>
    <s v="P-B2B - Product Regular"/>
    <s v="66"/>
    <s v="vinyl album 12&quot; 33 rpm"/>
    <x v="3"/>
    <m/>
    <m/>
    <n v="91.14"/>
    <m/>
    <n v="-5.46"/>
    <n v="85.68"/>
    <n v="6"/>
    <m/>
    <n v="6"/>
    <m/>
    <m/>
    <m/>
    <m/>
    <m/>
    <m/>
    <m/>
    <m/>
    <m/>
  </r>
  <r>
    <s v="Caroline Distributed"/>
    <s v="US-ATO"/>
    <s v="Briscoe"/>
    <s v="7536991"/>
    <s v="Various Artists/ATO 2023/2024/Series - N"/>
    <s v="880882672126"/>
    <s v="Heat Of July"/>
    <s v="19.09.2025"/>
    <s v="US0044422"/>
    <s v="ALLIANCE ENTERTAINMENT, LLC"/>
    <s v="3"/>
    <s v="P-B2B - Product Regular"/>
    <s v="75"/>
    <s v="CD album"/>
    <x v="3"/>
    <m/>
    <m/>
    <n v="-11.88"/>
    <m/>
    <m/>
    <n v="-11.88"/>
    <m/>
    <m/>
    <m/>
    <m/>
    <m/>
    <m/>
    <m/>
    <m/>
    <m/>
    <m/>
    <m/>
    <m/>
  </r>
  <r>
    <s v="Caroline Distributed"/>
    <s v="US-ATO"/>
    <s v="Deep Sea Diver"/>
    <s v="7408060"/>
    <s v="Deep Sea Diver/Impossible Weight/LP1"/>
    <s v="880882419127"/>
    <s v="Impossible Weight"/>
    <s v="16.10.2020"/>
    <s v="US7FH00622"/>
    <s v="uDiscover"/>
    <s v="5"/>
    <s v="P-B2C - eCommerce"/>
    <s v="75"/>
    <s v="CD album"/>
    <x v="2"/>
    <m/>
    <m/>
    <n v="12.98"/>
    <m/>
    <m/>
    <n v="12.98"/>
    <n v="1"/>
    <m/>
    <n v="1"/>
    <m/>
    <m/>
    <m/>
    <m/>
    <m/>
    <m/>
    <m/>
    <m/>
    <m/>
  </r>
  <r>
    <s v="Caroline Distributed"/>
    <s v="US-ATO"/>
    <s v="Drive-By Truckers"/>
    <s v="7332136"/>
    <s v="Drive-By Truckers/LP1"/>
    <s v="880882237219"/>
    <s v="This Weekend's The Night!"/>
    <s v="06.11.2015"/>
    <s v="US7FH00622"/>
    <s v="uDiscover"/>
    <s v="5"/>
    <s v="P-B2C - eCommerce"/>
    <s v="66"/>
    <s v="vinyl album 12&quot; 33 rpm"/>
    <x v="2"/>
    <m/>
    <m/>
    <n v="25.98"/>
    <m/>
    <n v="-7.79"/>
    <n v="18.190000000000001"/>
    <n v="1"/>
    <m/>
    <n v="1"/>
    <m/>
    <m/>
    <m/>
    <m/>
    <m/>
    <m/>
    <m/>
    <m/>
    <m/>
  </r>
  <r>
    <s v="Caroline Distributed"/>
    <s v="US-ATO"/>
    <s v="King Gizzard &amp; The Lizard Wizard"/>
    <s v="7201708"/>
    <s v="Various Artists/Series - New releases un"/>
    <s v="880882451516"/>
    <s v="Teenage Gizzard"/>
    <s v="09.07.2021"/>
    <s v="US00F3307"/>
    <s v="ALL MEDIA SUPPLY LLC"/>
    <s v="3"/>
    <s v="P-B2B - Product Regular"/>
    <s v="66"/>
    <s v="vinyl album 12&quot; 33 rpm"/>
    <x v="3"/>
    <m/>
    <m/>
    <n v="-247.84"/>
    <m/>
    <m/>
    <n v="-247.84"/>
    <n v="-16"/>
    <m/>
    <n v="-16"/>
    <m/>
    <m/>
    <m/>
    <m/>
    <m/>
    <m/>
    <m/>
    <m/>
    <m/>
  </r>
  <r>
    <s v="Caroline Distributed"/>
    <s v="US-ATO"/>
    <s v="King Gizzard &amp; The Lizard Wizard"/>
    <s v="7338477"/>
    <s v="King Gizzard &amp; The Lizard Wizard/Nonagon"/>
    <s v="880882339319"/>
    <s v="Willoughby's Beach"/>
    <s v="16.11.2018"/>
    <s v="US7FH00622"/>
    <s v="uDiscover"/>
    <s v="5"/>
    <s v="P-B2C - eCommerce"/>
    <s v="67"/>
    <s v="vinyl album 12&quot; 45 rpm"/>
    <x v="2"/>
    <m/>
    <m/>
    <n v="24.98"/>
    <m/>
    <n v="-7.49"/>
    <n v="17.489999999999998"/>
    <n v="1"/>
    <m/>
    <n v="1"/>
    <m/>
    <m/>
    <m/>
    <m/>
    <m/>
    <m/>
    <m/>
    <m/>
    <m/>
  </r>
  <r>
    <s v="Caroline Distributed"/>
    <s v="US-ATO"/>
    <s v="King Gizzard &amp; The Lizard Wizard"/>
    <s v="7338477"/>
    <s v="King Gizzard &amp; The Lizard Wizard/Nonagon"/>
    <s v="880882339319"/>
    <s v="Willoughby's Beach"/>
    <s v="16.11.2018"/>
    <s v="US7FH01096"/>
    <s v="King Gizz"/>
    <s v="5"/>
    <s v="P-B2C - eCommerce"/>
    <s v="66"/>
    <s v="vinyl album 12&quot; 33 rpm"/>
    <x v="4"/>
    <m/>
    <m/>
    <n v="24.98"/>
    <m/>
    <m/>
    <n v="24.98"/>
    <n v="1"/>
    <m/>
    <n v="1"/>
    <m/>
    <m/>
    <m/>
    <m/>
    <m/>
    <m/>
    <m/>
    <m/>
    <m/>
  </r>
  <r>
    <s v="Caroline Distributed"/>
    <s v="US-ATO"/>
    <s v="King Gizzard &amp; The Lizard Wizard"/>
    <s v="7338477"/>
    <s v="King Gizzard &amp; The Lizard Wizard/Nonagon"/>
    <s v="880882339418"/>
    <s v="Eyes Like The Sky"/>
    <s v="02.11.2018"/>
    <s v="US7FH01096"/>
    <s v="King Gizz"/>
    <s v="5"/>
    <s v="P-B2C - eCommerce"/>
    <s v="66"/>
    <s v="vinyl album 12&quot; 33 rpm"/>
    <x v="4"/>
    <m/>
    <m/>
    <n v="149.88"/>
    <m/>
    <m/>
    <n v="149.88"/>
    <n v="6"/>
    <m/>
    <n v="6"/>
    <m/>
    <m/>
    <m/>
    <m/>
    <m/>
    <m/>
    <m/>
    <m/>
    <m/>
  </r>
  <r>
    <s v="Caroline Distributed"/>
    <s v="US-ATO"/>
    <s v="King Gizzard &amp; The Lizard Wizard"/>
    <s v="7338477"/>
    <s v="King Gizzard &amp; The Lizard Wizard/Nonagon"/>
    <s v="880882339425"/>
    <s v="Eyes Like The Sky"/>
    <s v="02.11.2018"/>
    <s v="US7FH01096"/>
    <s v="King Gizz"/>
    <s v="5"/>
    <s v="P-B2C - eCommerce"/>
    <s v="75"/>
    <s v="CD album"/>
    <x v="2"/>
    <m/>
    <m/>
    <n v="39"/>
    <m/>
    <m/>
    <n v="39"/>
    <n v="3"/>
    <m/>
    <n v="3"/>
    <m/>
    <m/>
    <m/>
    <m/>
    <m/>
    <m/>
    <m/>
    <m/>
    <m/>
  </r>
  <r>
    <s v="Caroline Distributed"/>
    <s v="US-ATO"/>
    <s v="King Gizzard &amp; The Lizard Wizard"/>
    <s v="7338477"/>
    <s v="King Gizzard &amp; The Lizard Wizard/Nonagon"/>
    <s v="880882339517"/>
    <s v="12 Bar Bruise"/>
    <s v="02.11.2018"/>
    <s v="US7FH00622"/>
    <s v="uDiscover"/>
    <s v="5"/>
    <s v="P-B2C - eCommerce"/>
    <s v="66"/>
    <s v="vinyl album 12&quot; 33 rpm"/>
    <x v="2"/>
    <m/>
    <m/>
    <n v="24.98"/>
    <m/>
    <n v="-7.49"/>
    <n v="17.489999999999998"/>
    <n v="1"/>
    <m/>
    <n v="1"/>
    <m/>
    <m/>
    <m/>
    <m/>
    <m/>
    <m/>
    <m/>
    <m/>
    <m/>
  </r>
  <r>
    <s v="Caroline Distributed"/>
    <s v="US-ATO"/>
    <s v="King Gizzard &amp; The Lizard Wizard"/>
    <s v="7338477"/>
    <s v="King Gizzard &amp; The Lizard Wizard/Nonagon"/>
    <s v="880882339517"/>
    <s v="12 Bar Bruise"/>
    <s v="02.11.2018"/>
    <s v="US7FH01096"/>
    <s v="King Gizz"/>
    <s v="5"/>
    <s v="P-B2C - eCommerce"/>
    <s v="66"/>
    <s v="vinyl album 12&quot; 33 rpm"/>
    <x v="4"/>
    <m/>
    <m/>
    <n v="174.86"/>
    <m/>
    <m/>
    <n v="174.86"/>
    <n v="7"/>
    <m/>
    <n v="7"/>
    <m/>
    <m/>
    <m/>
    <m/>
    <m/>
    <m/>
    <m/>
    <m/>
    <m/>
  </r>
  <r>
    <s v="Caroline Distributed"/>
    <s v="US-ATO"/>
    <s v="King Gizzard &amp; The Lizard Wizard"/>
    <s v="7338477"/>
    <s v="King Gizzard &amp; The Lizard Wizard/Nonagon"/>
    <s v="880882339715"/>
    <s v="Oddments"/>
    <s v="02.11.2018"/>
    <s v="US7FH01096"/>
    <s v="King Gizz"/>
    <s v="5"/>
    <s v="P-B2C - eCommerce"/>
    <s v="66"/>
    <s v="vinyl album 12&quot; 33 rpm"/>
    <x v="4"/>
    <m/>
    <m/>
    <n v="74.94"/>
    <m/>
    <m/>
    <n v="74.94"/>
    <n v="3"/>
    <m/>
    <n v="3"/>
    <m/>
    <m/>
    <m/>
    <m/>
    <m/>
    <m/>
    <m/>
    <m/>
    <m/>
  </r>
  <r>
    <s v="Caroline Distributed"/>
    <s v="US-ATO"/>
    <s v="King Gizzard &amp; The Lizard Wizard"/>
    <s v="7338477"/>
    <s v="King Gizzard &amp; The Lizard Wizard/Nonagon"/>
    <s v="880882339722"/>
    <s v="Oddments"/>
    <s v="02.11.2018"/>
    <s v="US7FH00622"/>
    <s v="uDiscover"/>
    <s v="5"/>
    <s v="P-B2C - eCommerce"/>
    <s v="75"/>
    <s v="CD album"/>
    <x v="2"/>
    <m/>
    <m/>
    <n v="12.98"/>
    <m/>
    <n v="-3.89"/>
    <n v="9.09"/>
    <n v="1"/>
    <m/>
    <n v="1"/>
    <m/>
    <m/>
    <m/>
    <m/>
    <m/>
    <m/>
    <m/>
    <m/>
    <m/>
  </r>
  <r>
    <s v="Caroline Distributed"/>
    <s v="US-ATO"/>
    <s v="King Gizzard &amp; The Lizard Wizard"/>
    <s v="7338477"/>
    <s v="King Gizzard &amp; The Lizard Wizard/Nonagon"/>
    <s v="880882367213"/>
    <s v="Infest The Rats' Nest"/>
    <s v="16.08.2019"/>
    <s v="US0021218"/>
    <s v="PLASTIC, LLC"/>
    <s v="3"/>
    <s v="P-B2B - Product Regular"/>
    <s v="66"/>
    <s v="vinyl album 12&quot; 33 rpm"/>
    <x v="3"/>
    <m/>
    <m/>
    <n v="30.98"/>
    <m/>
    <m/>
    <n v="30.98"/>
    <n v="2"/>
    <m/>
    <n v="2"/>
    <m/>
    <m/>
    <m/>
    <m/>
    <m/>
    <m/>
    <m/>
    <m/>
    <m/>
  </r>
  <r>
    <s v="Caroline Distributed"/>
    <s v="US-ATO"/>
    <s v="King Gizzard &amp; The Lizard Wizard"/>
    <s v="7338477"/>
    <s v="King Gizzard &amp; The Lizard Wizard/Nonagon"/>
    <s v="880882367213"/>
    <s v="Infest The Rats' Nest"/>
    <s v="16.08.2019"/>
    <s v="US00A0379"/>
    <s v="KUBAT, CHARLES"/>
    <s v="3"/>
    <s v="P-B2B - Product Regular"/>
    <s v="66"/>
    <s v="vinyl album 12&quot; 33 rpm"/>
    <x v="3"/>
    <m/>
    <m/>
    <n v="30.98"/>
    <m/>
    <m/>
    <n v="30.98"/>
    <n v="2"/>
    <m/>
    <n v="2"/>
    <m/>
    <m/>
    <m/>
    <m/>
    <m/>
    <m/>
    <m/>
    <m/>
    <m/>
  </r>
  <r>
    <s v="Caroline Distributed"/>
    <s v="US-ATO"/>
    <s v="King Gizzard &amp; The Lizard Wizard"/>
    <s v="7338477"/>
    <s v="King Gizzard &amp; The Lizard Wizard/Nonagon"/>
    <s v="880882367213"/>
    <s v="Infest The Rats' Nest"/>
    <s v="16.08.2019"/>
    <s v="US00E0196"/>
    <s v="WAX TRAX RECORDS INC"/>
    <s v="3"/>
    <s v="P-B2B - Product Regular"/>
    <s v="66"/>
    <s v="vinyl album 12&quot; 33 rpm"/>
    <x v="3"/>
    <m/>
    <m/>
    <n v="15.49"/>
    <m/>
    <m/>
    <n v="15.49"/>
    <n v="1"/>
    <m/>
    <n v="1"/>
    <m/>
    <m/>
    <m/>
    <m/>
    <m/>
    <m/>
    <m/>
    <m/>
    <m/>
  </r>
  <r>
    <s v="Caroline Distributed"/>
    <s v="US-ATO"/>
    <s v="King Gizzard &amp; The Lizard Wizard"/>
    <s v="7338477"/>
    <s v="King Gizzard &amp; The Lizard Wizard/Nonagon"/>
    <s v="880882367213"/>
    <s v="Infest The Rats' Nest"/>
    <s v="16.08.2019"/>
    <s v="US7FH01096"/>
    <s v="King Gizz"/>
    <s v="5"/>
    <s v="P-B2C - eCommerce"/>
    <s v="66"/>
    <s v="vinyl album 12&quot; 33 rpm"/>
    <x v="4"/>
    <m/>
    <n v="24.98"/>
    <n v="499.6"/>
    <m/>
    <m/>
    <n v="524.58000000000004"/>
    <n v="21"/>
    <m/>
    <n v="21"/>
    <m/>
    <m/>
    <m/>
    <m/>
    <m/>
    <m/>
    <m/>
    <m/>
    <m/>
  </r>
  <r>
    <s v="Caroline Distributed"/>
    <s v="US-ATO"/>
    <s v="King Gizzard &amp; The Lizard Wizard"/>
    <s v="7338477"/>
    <s v="King Gizzard &amp; The Lizard Wizard/Nonagon"/>
    <s v="880882413712"/>
    <s v="Sketches Of Brunswick East"/>
    <s v="14.08.2020"/>
    <s v="US7FH00622"/>
    <s v="uDiscover"/>
    <s v="5"/>
    <s v="P-B2C - eCommerce"/>
    <s v="66"/>
    <s v="vinyl album 12&quot; 33 rpm"/>
    <x v="2"/>
    <m/>
    <m/>
    <n v="24.98"/>
    <m/>
    <m/>
    <n v="24.98"/>
    <n v="1"/>
    <m/>
    <n v="1"/>
    <m/>
    <m/>
    <m/>
    <m/>
    <m/>
    <m/>
    <m/>
    <m/>
    <m/>
  </r>
  <r>
    <s v="Caroline Distributed"/>
    <s v="US-ATO"/>
    <s v="King Gizzard &amp; The Lizard Wizard"/>
    <s v="7352547"/>
    <s v="Flying Microtonal Banana"/>
    <s v="880882286927"/>
    <s v="Flying Microtonal Banana"/>
    <s v="24.02.2017"/>
    <s v="US7FH00622"/>
    <s v="uDiscover"/>
    <s v="5"/>
    <s v="P-B2C - eCommerce"/>
    <s v="75"/>
    <s v="CD album"/>
    <x v="2"/>
    <m/>
    <m/>
    <n v="12.98"/>
    <m/>
    <n v="-3.89"/>
    <n v="9.09"/>
    <n v="1"/>
    <m/>
    <n v="1"/>
    <m/>
    <m/>
    <m/>
    <m/>
    <m/>
    <m/>
    <m/>
    <m/>
    <m/>
  </r>
  <r>
    <s v="Caroline Distributed"/>
    <s v="US-ATO"/>
    <s v="King Gizzard &amp; The Lizard Wizard"/>
    <s v="7357033"/>
    <s v="Murder Of The Universe"/>
    <s v="880882299323"/>
    <s v="Murder Of The Universe"/>
    <s v="23.06.2017"/>
    <s v="US7FH00622"/>
    <s v="uDiscover"/>
    <s v="5"/>
    <s v="P-B2C - eCommerce"/>
    <s v="75"/>
    <s v="CD album"/>
    <x v="2"/>
    <m/>
    <m/>
    <n v="12.98"/>
    <m/>
    <n v="-3.89"/>
    <n v="9.09"/>
    <n v="1"/>
    <m/>
    <n v="1"/>
    <m/>
    <m/>
    <m/>
    <m/>
    <m/>
    <m/>
    <m/>
    <m/>
    <m/>
  </r>
  <r>
    <s v="Caroline Distributed"/>
    <s v="US-ATO"/>
    <s v="King Gizzard &amp; The Lizard Wizard"/>
    <s v="7357034"/>
    <s v="Murder Of The Universe"/>
    <s v="880882299316"/>
    <s v="Murder Of The Universe"/>
    <s v="23.06.2017"/>
    <s v="US0012375"/>
    <s v="AUDIOPHILE MUSIC DIRECT INC."/>
    <s v="3"/>
    <s v="P-B2B - Product Regular"/>
    <s v="66"/>
    <s v="vinyl album 12&quot; 33 rpm"/>
    <x v="3"/>
    <m/>
    <m/>
    <n v="52.68"/>
    <m/>
    <m/>
    <n v="52.68"/>
    <n v="4"/>
    <m/>
    <n v="4"/>
    <m/>
    <m/>
    <m/>
    <m/>
    <m/>
    <m/>
    <m/>
    <m/>
    <m/>
  </r>
  <r>
    <s v="Caroline Distributed"/>
    <s v="US-ATO"/>
    <s v="King Gizzard &amp; The Lizard Wizard"/>
    <s v="7357034"/>
    <s v="Murder Of The Universe"/>
    <s v="880882299316"/>
    <s v="Murder Of The Universe"/>
    <s v="23.06.2017"/>
    <s v="US0059001"/>
    <s v="WALRUS MUSIC, INC."/>
    <s v="3"/>
    <s v="P-B2B - Product Regular"/>
    <s v="66"/>
    <s v="vinyl album 12&quot; 33 rpm"/>
    <x v="3"/>
    <m/>
    <m/>
    <n v="15.49"/>
    <m/>
    <m/>
    <n v="15.49"/>
    <n v="1"/>
    <m/>
    <n v="1"/>
    <m/>
    <m/>
    <m/>
    <m/>
    <m/>
    <m/>
    <m/>
    <m/>
    <m/>
  </r>
  <r>
    <s v="Caroline Distributed"/>
    <s v="US-ATO"/>
    <s v="King Gizzard &amp; The Lizard Wizard"/>
    <s v="7357034"/>
    <s v="Murder Of The Universe"/>
    <s v="880882299316"/>
    <s v="Murder Of The Universe"/>
    <s v="23.06.2017"/>
    <s v="US0060055"/>
    <s v="ZIA ENTERPRISES INC."/>
    <s v="3"/>
    <s v="P-B2B - Product Regular"/>
    <s v="66"/>
    <s v="vinyl album 12&quot; 33 rpm"/>
    <x v="3"/>
    <m/>
    <m/>
    <n v="61.96"/>
    <m/>
    <m/>
    <n v="61.96"/>
    <n v="4"/>
    <m/>
    <n v="4"/>
    <m/>
    <m/>
    <m/>
    <m/>
    <m/>
    <m/>
    <m/>
    <m/>
    <m/>
  </r>
  <r>
    <s v="Caroline Distributed"/>
    <s v="US-ATO"/>
    <s v="King Gizzard &amp; The Lizard Wizard"/>
    <s v="7357034"/>
    <s v="Murder Of The Universe"/>
    <s v="880882299316"/>
    <s v="Murder Of The Universe"/>
    <s v="23.06.2017"/>
    <s v="US0063600"/>
    <s v="SALZER'S MERCANTILE"/>
    <s v="3"/>
    <s v="P-B2B - Product Regular"/>
    <s v="66"/>
    <s v="vinyl album 12&quot; 33 rpm"/>
    <x v="3"/>
    <m/>
    <m/>
    <n v="30.98"/>
    <m/>
    <m/>
    <n v="30.98"/>
    <n v="2"/>
    <m/>
    <n v="2"/>
    <m/>
    <m/>
    <m/>
    <m/>
    <m/>
    <m/>
    <m/>
    <m/>
    <m/>
  </r>
  <r>
    <s v="Caroline Distributed"/>
    <s v="US-ATO"/>
    <s v="King Gizzard &amp; The Lizard Wizard"/>
    <s v="7357034"/>
    <s v="Murder Of The Universe"/>
    <s v="880882299316"/>
    <s v="Murder Of The Universe"/>
    <s v="23.06.2017"/>
    <s v="US0065396"/>
    <s v="STREETLIGHT RECORDS, LTD"/>
    <s v="3"/>
    <s v="P-B2B - Product Regular"/>
    <s v="66"/>
    <s v="vinyl album 12&quot; 33 rpm"/>
    <x v="3"/>
    <m/>
    <m/>
    <n v="15.49"/>
    <m/>
    <m/>
    <n v="15.49"/>
    <n v="1"/>
    <m/>
    <n v="1"/>
    <m/>
    <m/>
    <m/>
    <m/>
    <m/>
    <m/>
    <m/>
    <m/>
    <m/>
  </r>
  <r>
    <s v="Caroline Distributed"/>
    <s v="US-ATO"/>
    <s v="King Gizzard &amp; The Lizard Wizard"/>
    <s v="7357034"/>
    <s v="Murder Of The Universe"/>
    <s v="880882299316"/>
    <s v="Murder Of The Universe"/>
    <s v="23.06.2017"/>
    <s v="US0065590"/>
    <s v="GUEST ROOM RECORDS, LLC"/>
    <s v="3"/>
    <s v="P-B2B - Product Regular"/>
    <s v="66"/>
    <s v="vinyl album 12&quot; 33 rpm"/>
    <x v="3"/>
    <m/>
    <m/>
    <n v="30.98"/>
    <m/>
    <m/>
    <n v="30.98"/>
    <n v="2"/>
    <m/>
    <n v="2"/>
    <m/>
    <m/>
    <m/>
    <m/>
    <m/>
    <m/>
    <m/>
    <m/>
    <m/>
  </r>
  <r>
    <s v="Caroline Distributed"/>
    <s v="US-ATO"/>
    <s v="King Gizzard &amp; The Lizard Wizard"/>
    <s v="7357034"/>
    <s v="Murder Of The Universe"/>
    <s v="880882299316"/>
    <s v="Murder Of The Universe"/>
    <s v="23.06.2017"/>
    <s v="US0066769"/>
    <s v="HARVEST RECORDS INC"/>
    <s v="3"/>
    <s v="P-B2B - Product Regular"/>
    <s v="66"/>
    <s v="vinyl album 12&quot; 33 rpm"/>
    <x v="3"/>
    <m/>
    <m/>
    <n v="15.49"/>
    <m/>
    <m/>
    <n v="15.49"/>
    <n v="1"/>
    <m/>
    <n v="1"/>
    <m/>
    <m/>
    <m/>
    <m/>
    <m/>
    <m/>
    <m/>
    <m/>
    <m/>
  </r>
  <r>
    <s v="Caroline Distributed"/>
    <s v="US-ATO"/>
    <s v="King Gizzard &amp; The Lizard Wizard"/>
    <s v="7357034"/>
    <s v="Murder Of The Universe"/>
    <s v="880882299316"/>
    <s v="Murder Of The Universe"/>
    <s v="23.06.2017"/>
    <s v="US00A0379"/>
    <s v="KUBAT, CHARLES"/>
    <s v="3"/>
    <s v="P-B2B - Product Regular"/>
    <s v="66"/>
    <s v="vinyl album 12&quot; 33 rpm"/>
    <x v="3"/>
    <m/>
    <m/>
    <n v="30.98"/>
    <m/>
    <m/>
    <n v="30.98"/>
    <n v="2"/>
    <m/>
    <n v="2"/>
    <m/>
    <m/>
    <m/>
    <m/>
    <m/>
    <m/>
    <m/>
    <m/>
    <m/>
  </r>
  <r>
    <s v="Caroline Distributed"/>
    <s v="US-ATO"/>
    <s v="King Gizzard &amp; The Lizard Wizard"/>
    <s v="7357034"/>
    <s v="Murder Of The Universe"/>
    <s v="880882299316"/>
    <s v="Murder Of The Universe"/>
    <s v="23.06.2017"/>
    <s v="US00D0032"/>
    <s v="SILVER PLATTERS LLC"/>
    <s v="3"/>
    <s v="P-B2B - Product Regular"/>
    <s v="66"/>
    <s v="vinyl album 12&quot; 33 rpm"/>
    <x v="3"/>
    <m/>
    <m/>
    <n v="15.49"/>
    <m/>
    <m/>
    <n v="15.49"/>
    <n v="1"/>
    <m/>
    <n v="1"/>
    <m/>
    <m/>
    <m/>
    <m/>
    <m/>
    <m/>
    <m/>
    <m/>
    <m/>
  </r>
  <r>
    <s v="Caroline Distributed"/>
    <s v="US-ATO"/>
    <s v="King Gizzard &amp; The Lizard Wizard"/>
    <s v="7357034"/>
    <s v="Murder Of The Universe"/>
    <s v="880882299316"/>
    <s v="Murder Of The Universe"/>
    <s v="23.06.2017"/>
    <s v="US7FH01096"/>
    <s v="King Gizz"/>
    <s v="5"/>
    <s v="P-B2C - eCommerce"/>
    <s v="66"/>
    <s v="vinyl album 12&quot; 33 rpm"/>
    <x v="4"/>
    <m/>
    <m/>
    <n v="249.8"/>
    <m/>
    <m/>
    <n v="249.8"/>
    <n v="10"/>
    <m/>
    <n v="10"/>
    <m/>
    <m/>
    <m/>
    <m/>
    <m/>
    <m/>
    <m/>
    <m/>
    <m/>
  </r>
  <r>
    <s v="Caroline Distributed"/>
    <s v="US-ATO"/>
    <s v="King Gizzard &amp; The Lizard Wizard"/>
    <s v="7361239"/>
    <s v="Sketches Of Brunswick East"/>
    <s v="880882310028"/>
    <s v="Sketches Of Brunswick East"/>
    <s v="13.10.2017"/>
    <s v="US7FH00622"/>
    <s v="uDiscover"/>
    <s v="5"/>
    <s v="P-B2C - eCommerce"/>
    <s v="75"/>
    <s v="CD album"/>
    <x v="2"/>
    <m/>
    <m/>
    <n v="12.98"/>
    <m/>
    <n v="-3.89"/>
    <n v="9.09"/>
    <n v="1"/>
    <m/>
    <n v="1"/>
    <m/>
    <m/>
    <m/>
    <m/>
    <m/>
    <m/>
    <m/>
    <m/>
    <m/>
  </r>
  <r>
    <s v="Caroline Distributed"/>
    <s v="US-ATO"/>
    <s v="King Gizzard &amp; The Lizard Wizard"/>
    <s v="7364344"/>
    <s v="Polygondwanaland"/>
    <s v="880882321215"/>
    <s v="Polygondwanaland"/>
    <s v="16.03.2018"/>
    <s v="US7FH00622"/>
    <s v="uDiscover"/>
    <s v="5"/>
    <s v="P-B2C - eCommerce"/>
    <s v="66"/>
    <s v="vinyl album 12&quot; 33 rpm"/>
    <x v="2"/>
    <m/>
    <m/>
    <n v="74.94"/>
    <m/>
    <n v="-19.98"/>
    <n v="54.96"/>
    <n v="3"/>
    <m/>
    <n v="3"/>
    <m/>
    <m/>
    <m/>
    <m/>
    <m/>
    <m/>
    <m/>
    <m/>
    <m/>
  </r>
  <r>
    <s v="Caroline Distributed"/>
    <s v="US-ATO"/>
    <s v="King Gizzard &amp; The Lizard Wizard"/>
    <s v="7364344"/>
    <s v="Polygondwanaland"/>
    <s v="880882321215"/>
    <s v="Polygondwanaland"/>
    <s v="16.03.2018"/>
    <s v="US7FH00934"/>
    <s v="The Sound of Vinyl"/>
    <s v="5"/>
    <s v="P-B2C - eCommerce"/>
    <s v="66"/>
    <s v="vinyl album 12&quot; 33 rpm"/>
    <x v="2"/>
    <m/>
    <m/>
    <n v="47.96"/>
    <m/>
    <n v="-7.19"/>
    <n v="40.770000000000003"/>
    <n v="2"/>
    <m/>
    <n v="2"/>
    <m/>
    <m/>
    <m/>
    <m/>
    <m/>
    <m/>
    <m/>
    <m/>
    <m/>
  </r>
  <r>
    <s v="Caroline Distributed"/>
    <s v="US-ATO"/>
    <s v="King Gizzard &amp; The Lizard Wizard"/>
    <s v="7364344"/>
    <s v="Polygondwanaland"/>
    <s v="880882321215"/>
    <s v="Polygondwanaland"/>
    <s v="16.03.2018"/>
    <s v="US7FH01096"/>
    <s v="King Gizz"/>
    <s v="5"/>
    <s v="P-B2C - eCommerce"/>
    <s v="66"/>
    <s v="vinyl album 12&quot; 33 rpm"/>
    <x v="4"/>
    <m/>
    <n v="24.98"/>
    <n v="374.7"/>
    <m/>
    <m/>
    <n v="399.68"/>
    <n v="16"/>
    <m/>
    <n v="16"/>
    <m/>
    <m/>
    <m/>
    <m/>
    <m/>
    <m/>
    <m/>
    <m/>
    <m/>
  </r>
  <r>
    <s v="Caroline Distributed"/>
    <s v="US-ATO"/>
    <s v="King Gizzard &amp; The Lizard Wizard"/>
    <s v="7365023"/>
    <s v="Gumboot Soup"/>
    <s v="880882322724"/>
    <s v="Gumboot Soup"/>
    <s v="30.03.2018"/>
    <s v="US7FH00622"/>
    <s v="uDiscover"/>
    <s v="5"/>
    <s v="P-B2C - eCommerce"/>
    <s v="75"/>
    <s v="CD album"/>
    <x v="2"/>
    <m/>
    <m/>
    <n v="25.96"/>
    <m/>
    <n v="-7.78"/>
    <n v="18.18"/>
    <n v="2"/>
    <m/>
    <n v="2"/>
    <m/>
    <m/>
    <m/>
    <m/>
    <m/>
    <m/>
    <m/>
    <m/>
    <m/>
  </r>
  <r>
    <s v="Caroline Distributed"/>
    <s v="US-ATO"/>
    <s v="King Gizzard &amp; The Lizard Wizard"/>
    <s v="7365024"/>
    <s v="Gumboot Soup"/>
    <s v="880882322717"/>
    <s v="Gumboot Soup"/>
    <s v="30.03.2018"/>
    <s v="US0010120"/>
    <s v="B-SIDE RECORDS &amp; TAPES, INC."/>
    <s v="3"/>
    <s v="P-B2B - Product Regular"/>
    <s v="66"/>
    <s v="vinyl album 12&quot; 33 rpm"/>
    <x v="3"/>
    <m/>
    <m/>
    <n v="30.98"/>
    <m/>
    <m/>
    <n v="30.98"/>
    <n v="2"/>
    <m/>
    <n v="2"/>
    <m/>
    <m/>
    <m/>
    <m/>
    <m/>
    <m/>
    <m/>
    <m/>
    <m/>
  </r>
  <r>
    <s v="Caroline Distributed"/>
    <s v="US-ATO"/>
    <s v="King Gizzard &amp; The Lizard Wizard"/>
    <s v="7365024"/>
    <s v="Gumboot Soup"/>
    <s v="880882322717"/>
    <s v="Gumboot Soup"/>
    <s v="30.03.2018"/>
    <s v="US0032222"/>
    <s v="GLANCEY HOLDINGS LLC"/>
    <s v="3"/>
    <s v="P-B2B - Product Regular"/>
    <s v="66"/>
    <s v="vinyl album 12&quot; 33 rpm"/>
    <x v="3"/>
    <m/>
    <m/>
    <n v="15.49"/>
    <m/>
    <m/>
    <n v="15.49"/>
    <n v="1"/>
    <m/>
    <n v="1"/>
    <m/>
    <m/>
    <m/>
    <m/>
    <m/>
    <m/>
    <m/>
    <m/>
    <m/>
  </r>
  <r>
    <s v="Caroline Distributed"/>
    <s v="US-ATO"/>
    <s v="King Gizzard &amp; The Lizard Wizard"/>
    <s v="7365024"/>
    <s v="Gumboot Soup"/>
    <s v="880882322717"/>
    <s v="Gumboot Soup"/>
    <s v="30.03.2018"/>
    <s v="US0060055"/>
    <s v="ZIA ENTERPRISES INC."/>
    <s v="3"/>
    <s v="P-B2B - Product Regular"/>
    <s v="66"/>
    <s v="vinyl album 12&quot; 33 rpm"/>
    <x v="3"/>
    <m/>
    <m/>
    <n v="46.47"/>
    <m/>
    <m/>
    <n v="46.47"/>
    <n v="3"/>
    <m/>
    <n v="3"/>
    <m/>
    <m/>
    <m/>
    <m/>
    <m/>
    <m/>
    <m/>
    <m/>
    <m/>
  </r>
  <r>
    <s v="Caroline Distributed"/>
    <s v="US-ATO"/>
    <s v="King Gizzard &amp; The Lizard Wizard"/>
    <s v="7365024"/>
    <s v="Gumboot Soup"/>
    <s v="880882322717"/>
    <s v="Gumboot Soup"/>
    <s v="30.03.2018"/>
    <s v="US0062121"/>
    <s v="LOU'S INC."/>
    <s v="3"/>
    <s v="P-B2B - Product Regular"/>
    <s v="66"/>
    <s v="vinyl album 12&quot; 33 rpm"/>
    <x v="3"/>
    <m/>
    <m/>
    <n v="15.49"/>
    <m/>
    <m/>
    <n v="15.49"/>
    <n v="1"/>
    <m/>
    <n v="1"/>
    <m/>
    <m/>
    <m/>
    <m/>
    <m/>
    <m/>
    <m/>
    <m/>
    <m/>
  </r>
  <r>
    <s v="Caroline Distributed"/>
    <s v="US-ATO"/>
    <s v="King Gizzard &amp; The Lizard Wizard"/>
    <s v="7365024"/>
    <s v="Gumboot Soup"/>
    <s v="880882322717"/>
    <s v="Gumboot Soup"/>
    <s v="30.03.2018"/>
    <s v="US0063600"/>
    <s v="SALZER'S MERCANTILE"/>
    <s v="3"/>
    <s v="P-B2B - Product Regular"/>
    <s v="66"/>
    <s v="vinyl album 12&quot; 33 rpm"/>
    <x v="3"/>
    <m/>
    <m/>
    <n v="15.49"/>
    <m/>
    <m/>
    <n v="15.49"/>
    <n v="1"/>
    <m/>
    <n v="1"/>
    <m/>
    <m/>
    <m/>
    <m/>
    <m/>
    <m/>
    <m/>
    <m/>
    <m/>
  </r>
  <r>
    <s v="Caroline Distributed"/>
    <s v="US-ATO"/>
    <s v="King Gizzard &amp; The Lizard Wizard"/>
    <s v="7365024"/>
    <s v="Gumboot Soup"/>
    <s v="880882322717"/>
    <s v="Gumboot Soup"/>
    <s v="30.03.2018"/>
    <s v="US0065396"/>
    <s v="STREETLIGHT RECORDS, LTD"/>
    <s v="3"/>
    <s v="P-B2B - Product Regular"/>
    <s v="66"/>
    <s v="vinyl album 12&quot; 33 rpm"/>
    <x v="3"/>
    <m/>
    <m/>
    <n v="30.98"/>
    <m/>
    <m/>
    <n v="30.98"/>
    <n v="2"/>
    <m/>
    <n v="2"/>
    <m/>
    <m/>
    <m/>
    <m/>
    <m/>
    <m/>
    <m/>
    <m/>
    <m/>
  </r>
  <r>
    <s v="Caroline Distributed"/>
    <s v="US-ATO"/>
    <s v="King Gizzard &amp; The Lizard Wizard"/>
    <s v="7365024"/>
    <s v="Gumboot Soup"/>
    <s v="880882322717"/>
    <s v="Gumboot Soup"/>
    <s v="30.03.2018"/>
    <s v="US0065590"/>
    <s v="GUEST ROOM RECORDS, LLC"/>
    <s v="3"/>
    <s v="P-B2B - Product Regular"/>
    <s v="66"/>
    <s v="vinyl album 12&quot; 33 rpm"/>
    <x v="3"/>
    <m/>
    <m/>
    <n v="15.49"/>
    <m/>
    <m/>
    <n v="15.49"/>
    <n v="1"/>
    <m/>
    <n v="1"/>
    <m/>
    <m/>
    <m/>
    <m/>
    <m/>
    <m/>
    <m/>
    <m/>
    <m/>
  </r>
  <r>
    <s v="Caroline Distributed"/>
    <s v="US-ATO"/>
    <s v="King Gizzard &amp; The Lizard Wizard"/>
    <s v="7365024"/>
    <s v="Gumboot Soup"/>
    <s v="880882322717"/>
    <s v="Gumboot Soup"/>
    <s v="30.03.2018"/>
    <s v="US0066769"/>
    <s v="HARVEST RECORDS INC"/>
    <s v="3"/>
    <s v="P-B2B - Product Regular"/>
    <s v="66"/>
    <s v="vinyl album 12&quot; 33 rpm"/>
    <x v="3"/>
    <m/>
    <m/>
    <n v="15.49"/>
    <m/>
    <m/>
    <n v="15.49"/>
    <n v="1"/>
    <m/>
    <n v="1"/>
    <m/>
    <m/>
    <m/>
    <m/>
    <m/>
    <m/>
    <m/>
    <m/>
    <m/>
  </r>
  <r>
    <s v="Caroline Distributed"/>
    <s v="US-ATO"/>
    <s v="King Gizzard &amp; The Lizard Wizard"/>
    <s v="7365024"/>
    <s v="Gumboot Soup"/>
    <s v="880882322717"/>
    <s v="Gumboot Soup"/>
    <s v="30.03.2018"/>
    <s v="US0099966"/>
    <s v="DAN MATHERSON"/>
    <s v="3"/>
    <s v="P-B2B - Product Regular"/>
    <s v="66"/>
    <s v="vinyl album 12&quot; 33 rpm"/>
    <x v="3"/>
    <m/>
    <m/>
    <n v="15.49"/>
    <m/>
    <m/>
    <n v="15.49"/>
    <n v="1"/>
    <m/>
    <n v="1"/>
    <m/>
    <m/>
    <m/>
    <m/>
    <m/>
    <m/>
    <m/>
    <m/>
    <m/>
  </r>
  <r>
    <s v="Caroline Distributed"/>
    <s v="US-ATO"/>
    <s v="King Gizzard &amp; The Lizard Wizard"/>
    <s v="7365024"/>
    <s v="Gumboot Soup"/>
    <s v="880882322717"/>
    <s v="Gumboot Soup"/>
    <s v="30.03.2018"/>
    <s v="US00A0379"/>
    <s v="KUBAT, CHARLES"/>
    <s v="3"/>
    <s v="P-B2B - Product Regular"/>
    <s v="66"/>
    <s v="vinyl album 12&quot; 33 rpm"/>
    <x v="3"/>
    <m/>
    <m/>
    <n v="15.49"/>
    <m/>
    <m/>
    <n v="15.49"/>
    <n v="1"/>
    <m/>
    <n v="1"/>
    <m/>
    <m/>
    <m/>
    <m/>
    <m/>
    <m/>
    <m/>
    <m/>
    <m/>
  </r>
  <r>
    <s v="Caroline Distributed"/>
    <s v="US-ATO"/>
    <s v="King Gizzard &amp; The Lizard Wizard"/>
    <s v="7365024"/>
    <s v="Gumboot Soup"/>
    <s v="880882322717"/>
    <s v="Gumboot Soup"/>
    <s v="30.03.2018"/>
    <s v="US00D0475"/>
    <s v="BRIAN KENNEY"/>
    <s v="3"/>
    <s v="P-B2B - Product Regular"/>
    <s v="66"/>
    <s v="vinyl album 12&quot; 33 rpm"/>
    <x v="3"/>
    <m/>
    <m/>
    <n v="15.49"/>
    <m/>
    <m/>
    <n v="15.49"/>
    <n v="1"/>
    <m/>
    <n v="1"/>
    <m/>
    <m/>
    <m/>
    <m/>
    <m/>
    <m/>
    <m/>
    <m/>
    <m/>
  </r>
  <r>
    <s v="Caroline Distributed"/>
    <s v="US-ATO"/>
    <s v="King Gizzard &amp; The Lizard Wizard"/>
    <s v="7365024"/>
    <s v="Gumboot Soup"/>
    <s v="880882322717"/>
    <s v="Gumboot Soup"/>
    <s v="30.03.2018"/>
    <s v="US00D5410"/>
    <s v="WATERLOO RECORDS &amp; VIDEO INC"/>
    <s v="3"/>
    <s v="P-B2B - Product Regular"/>
    <s v="66"/>
    <s v="vinyl album 12&quot; 33 rpm"/>
    <x v="3"/>
    <m/>
    <m/>
    <n v="30.98"/>
    <m/>
    <m/>
    <n v="30.98"/>
    <n v="2"/>
    <m/>
    <n v="2"/>
    <m/>
    <m/>
    <m/>
    <m/>
    <m/>
    <m/>
    <m/>
    <m/>
    <m/>
  </r>
  <r>
    <s v="Caroline Distributed"/>
    <s v="US-ATO"/>
    <s v="King Gizzard &amp; The Lizard Wizard"/>
    <s v="7365024"/>
    <s v="Gumboot Soup"/>
    <s v="880882322717"/>
    <s v="Gumboot Soup"/>
    <s v="30.03.2018"/>
    <s v="US7FH01096"/>
    <s v="King Gizz"/>
    <s v="5"/>
    <s v="P-B2C - eCommerce"/>
    <s v="66"/>
    <s v="vinyl album 12&quot; 33 rpm"/>
    <x v="4"/>
    <m/>
    <m/>
    <n v="199.84"/>
    <m/>
    <m/>
    <n v="199.84"/>
    <n v="8"/>
    <m/>
    <n v="8"/>
    <m/>
    <m/>
    <m/>
    <m/>
    <m/>
    <m/>
    <m/>
    <m/>
    <m/>
  </r>
  <r>
    <s v="Caroline Distributed"/>
    <s v="US-ATO"/>
    <s v="King Gizzard &amp; The Lizard Wizard"/>
    <s v="7403171"/>
    <s v="King Gizzard &amp; The Lizard Wizard/LP2"/>
    <s v="880882404017"/>
    <s v="Chunky Shrapnel"/>
    <s v="22.05.2020"/>
    <s v="US7FH01096"/>
    <s v="King Gizz"/>
    <s v="5"/>
    <s v="P-B2C - eCommerce"/>
    <s v="66"/>
    <s v="vinyl album 12&quot; 33 rpm"/>
    <x v="4"/>
    <m/>
    <m/>
    <n v="90"/>
    <m/>
    <m/>
    <n v="90"/>
    <n v="3"/>
    <m/>
    <n v="3"/>
    <m/>
    <m/>
    <m/>
    <m/>
    <m/>
    <m/>
    <m/>
    <m/>
    <m/>
  </r>
  <r>
    <s v="Caroline Distributed"/>
    <s v="US-ATO"/>
    <s v="King Gizzard &amp; The Lizard Wizard"/>
    <s v="7403171"/>
    <s v="King Gizzard &amp; The Lizard Wizard/LP2"/>
    <s v="880882406127"/>
    <s v="Chunky Shrapnel"/>
    <s v="22.05.2020"/>
    <s v="US7FH01096"/>
    <s v="King Gizz"/>
    <s v="5"/>
    <s v="P-B2C - eCommerce"/>
    <s v="75"/>
    <s v="CD album"/>
    <x v="2"/>
    <m/>
    <m/>
    <n v="52"/>
    <m/>
    <m/>
    <n v="52"/>
    <n v="4"/>
    <m/>
    <n v="4"/>
    <m/>
    <m/>
    <m/>
    <m/>
    <m/>
    <m/>
    <m/>
    <m/>
    <m/>
  </r>
  <r>
    <s v="Caroline Distributed"/>
    <s v="US-ATO"/>
    <s v="King Gizzard &amp; The Lizard Wizard"/>
    <s v="7403171"/>
    <s v="King Gizzard &amp; The Lizard Wizard/LP2"/>
    <s v="880882406318"/>
    <s v="Made In Timeland"/>
    <s v="08.04.2022"/>
    <s v="US7FH00622"/>
    <s v="uDiscover"/>
    <s v="5"/>
    <s v="P-B2C - eCommerce"/>
    <s v="106"/>
    <s v="vinyl single 12&quot; 33 rpm"/>
    <x v="2"/>
    <m/>
    <m/>
    <n v="21.98"/>
    <m/>
    <n v="-6.59"/>
    <n v="15.39"/>
    <n v="1"/>
    <m/>
    <n v="1"/>
    <m/>
    <m/>
    <m/>
    <m/>
    <m/>
    <m/>
    <m/>
    <m/>
    <m/>
  </r>
  <r>
    <s v="Caroline Distributed"/>
    <s v="US-ATO"/>
    <s v="King Gizzard &amp; The Lizard Wizard"/>
    <s v="7403171"/>
    <s v="King Gizzard &amp; The Lizard Wizard/LP2"/>
    <s v="880882431020"/>
    <s v="Live In San Francisco '16"/>
    <s v="04.12.2020"/>
    <s v="US7FH01096"/>
    <s v="King Gizz"/>
    <s v="5"/>
    <s v="P-B2C - eCommerce"/>
    <s v="75"/>
    <s v="CD album"/>
    <x v="2"/>
    <m/>
    <m/>
    <n v="16"/>
    <m/>
    <m/>
    <n v="16"/>
    <n v="1"/>
    <m/>
    <n v="1"/>
    <m/>
    <m/>
    <m/>
    <m/>
    <m/>
    <m/>
    <m/>
    <m/>
    <m/>
  </r>
  <r>
    <s v="Caroline Distributed"/>
    <s v="US-ATO"/>
    <s v="King Gizzard &amp; The Lizard Wizard"/>
    <s v="7403171"/>
    <s v="King Gizzard &amp; The Lizard Wizard/LP2"/>
    <s v="880882437619"/>
    <s v="Live In San Francisco '16"/>
    <s v="20.11.2020"/>
    <s v="US7FH01096"/>
    <s v="King Gizz"/>
    <s v="5"/>
    <s v="P-B2C - eCommerce"/>
    <s v="66"/>
    <s v="vinyl album 12&quot; 33 rpm"/>
    <x v="4"/>
    <m/>
    <m/>
    <n v="72"/>
    <m/>
    <m/>
    <n v="72"/>
    <n v="2"/>
    <m/>
    <n v="2"/>
    <m/>
    <m/>
    <m/>
    <m/>
    <m/>
    <m/>
    <m/>
    <m/>
    <m/>
  </r>
  <r>
    <s v="Caroline Distributed"/>
    <s v="US-ATO"/>
    <s v="King Gizzard &amp; The Lizard Wizard"/>
    <s v="7408119"/>
    <s v="Nonagon Infinity"/>
    <s v="880882413613"/>
    <s v="Nonagon Infinity"/>
    <s v="06.08.2020"/>
    <s v="US7FH00622"/>
    <s v="uDiscover"/>
    <s v="5"/>
    <s v="P-B2C - eCommerce"/>
    <s v="66"/>
    <s v="vinyl album 12&quot; 33 rpm"/>
    <x v="2"/>
    <m/>
    <m/>
    <n v="49.96"/>
    <m/>
    <n v="-14.98"/>
    <n v="34.979999999999997"/>
    <n v="2"/>
    <m/>
    <n v="2"/>
    <m/>
    <m/>
    <m/>
    <m/>
    <m/>
    <m/>
    <m/>
    <m/>
    <m/>
  </r>
  <r>
    <s v="Caroline Distributed"/>
    <s v="US-ATO"/>
    <s v="King Gizzard &amp; The Lizard Wizard"/>
    <s v="7408119"/>
    <s v="Nonagon Infinity"/>
    <s v="880882413613"/>
    <s v="Nonagon Infinity"/>
    <s v="06.08.2020"/>
    <s v="US7FH00934"/>
    <s v="The Sound of Vinyl"/>
    <s v="5"/>
    <s v="P-B2C - eCommerce"/>
    <s v="66"/>
    <s v="vinyl album 12&quot; 33 rpm"/>
    <x v="2"/>
    <m/>
    <m/>
    <n v="24.98"/>
    <m/>
    <n v="-7.49"/>
    <n v="17.489999999999998"/>
    <n v="1"/>
    <m/>
    <n v="1"/>
    <m/>
    <m/>
    <m/>
    <m/>
    <m/>
    <m/>
    <m/>
    <m/>
    <m/>
  </r>
  <r>
    <s v="Caroline Distributed"/>
    <s v="US-ATO"/>
    <s v="King Gizzard &amp; The Lizard Wizard"/>
    <s v="7469576"/>
    <s v="Various Artists/New Releases 2022/Series"/>
    <s v="880882471118"/>
    <s v="Float Along - Fill Your Lungs"/>
    <s v="02.12.2022"/>
    <s v="US7FH01096"/>
    <s v="King Gizz"/>
    <s v="5"/>
    <s v="P-B2C - eCommerce"/>
    <s v="66"/>
    <s v="vinyl album 12&quot; 33 rpm"/>
    <x v="4"/>
    <m/>
    <m/>
    <n v="208"/>
    <m/>
    <m/>
    <n v="208"/>
    <n v="8"/>
    <m/>
    <n v="8"/>
    <m/>
    <m/>
    <m/>
    <m/>
    <m/>
    <m/>
    <m/>
    <m/>
    <m/>
  </r>
  <r>
    <s v="Caroline Distributed"/>
    <s v="US-ATO"/>
    <s v="King Gizzard &amp; The Lizard Wizard"/>
    <s v="7469576"/>
    <s v="Various Artists/New Releases 2022/Series"/>
    <s v="880882548315"/>
    <s v="Flying Microtonal Banana"/>
    <s v="28.07.2023"/>
    <s v="US7FH01096"/>
    <s v="King Gizz"/>
    <s v="5"/>
    <s v="P-B2C - eCommerce"/>
    <s v="66"/>
    <s v="vinyl album 12&quot; 33 rpm"/>
    <x v="4"/>
    <m/>
    <n v="60"/>
    <n v="330"/>
    <m/>
    <m/>
    <n v="390"/>
    <n v="13"/>
    <m/>
    <n v="13"/>
    <m/>
    <m/>
    <m/>
    <m/>
    <m/>
    <m/>
    <m/>
    <m/>
    <m/>
  </r>
  <r>
    <s v="Caroline Distributed"/>
    <s v="US-ATO"/>
    <s v="King Gizzard &amp; The Lizard Wizard"/>
    <s v="7506968"/>
    <s v="Various Artists/ATO 2023/Series - New re"/>
    <s v="880882568917"/>
    <s v="Murder Of The Universe"/>
    <s v="18.08.2023"/>
    <s v="US7FH01096"/>
    <s v="King Gizz"/>
    <s v="5"/>
    <s v="P-B2C - eCommerce"/>
    <s v="37"/>
    <s v="MC album"/>
    <x v="4"/>
    <m/>
    <m/>
    <n v="200"/>
    <m/>
    <m/>
    <n v="200"/>
    <n v="5"/>
    <m/>
    <n v="5"/>
    <m/>
    <m/>
    <m/>
    <m/>
    <m/>
    <m/>
    <m/>
    <m/>
    <m/>
  </r>
  <r>
    <s v="Caroline Distributed"/>
    <s v="US-ATO"/>
    <s v="King Gizzard &amp; The Lizard Wizard"/>
    <s v="7506968"/>
    <s v="Various Artists/ATO 2023/Series - New re"/>
    <s v="880882582012"/>
    <s v="Nonagon Infinity"/>
    <s v="17.11.2023"/>
    <s v="US7FH01096"/>
    <s v="King Gizz"/>
    <s v="5"/>
    <s v="P-B2C - eCommerce"/>
    <s v="66"/>
    <s v="vinyl album 12&quot; 33 rpm"/>
    <x v="4"/>
    <m/>
    <n v="40"/>
    <n v="800"/>
    <m/>
    <m/>
    <n v="840"/>
    <n v="21"/>
    <m/>
    <n v="21"/>
    <m/>
    <m/>
    <m/>
    <m/>
    <m/>
    <m/>
    <m/>
    <m/>
    <m/>
  </r>
  <r>
    <s v="Caroline Distributed"/>
    <s v="US-ATO"/>
    <s v="King Gizzard &amp; The Lizard Wizard"/>
    <s v="7536991"/>
    <s v="Various Artists/ATO 2023/2024/Series - N"/>
    <s v="880882604516"/>
    <s v="Paper Mâché Dream Balloon"/>
    <s v="15.11.2024"/>
    <s v="US0060055"/>
    <s v="ZIA ENTERPRISES INC."/>
    <s v="3"/>
    <s v="P-B2B - Product Regular"/>
    <s v="66"/>
    <s v="vinyl album 12&quot; 33 rpm"/>
    <x v="3"/>
    <m/>
    <m/>
    <n v="15.49"/>
    <m/>
    <m/>
    <n v="15.49"/>
    <n v="1"/>
    <m/>
    <n v="1"/>
    <m/>
    <m/>
    <m/>
    <m/>
    <m/>
    <m/>
    <m/>
    <m/>
    <m/>
  </r>
  <r>
    <s v="Caroline Distributed"/>
    <s v="US-ATO"/>
    <s v="King Gizzard &amp; The Lizard Wizard"/>
    <s v="7536991"/>
    <s v="Various Artists/ATO 2023/2024/Series - N"/>
    <s v="880882641917"/>
    <s v="Sketches Of Brunswick East"/>
    <s v="15.11.2024"/>
    <s v="US7FH01096"/>
    <s v="King Gizz"/>
    <s v="5"/>
    <s v="P-B2C - eCommerce"/>
    <s v="66"/>
    <s v="vinyl album 12&quot; 33 rpm"/>
    <x v="2"/>
    <m/>
    <m/>
    <n v="100"/>
    <m/>
    <m/>
    <n v="100"/>
    <n v="4"/>
    <m/>
    <n v="4"/>
    <m/>
    <m/>
    <m/>
    <m/>
    <m/>
    <m/>
    <m/>
    <m/>
    <m/>
  </r>
  <r>
    <s v="Caroline Distributed"/>
    <s v="US-ATO"/>
    <s v="Lee Ann Womack"/>
    <s v="7361343"/>
    <s v="The Lonely, The Lonesome &amp; The Gone"/>
    <s v="880882311117"/>
    <s v="The Lonely, The Lonesome &amp; The Gone"/>
    <s v="27.10.2017"/>
    <s v="US7FH00622"/>
    <s v="uDiscover"/>
    <s v="5"/>
    <s v="P-B2C - eCommerce"/>
    <s v="66"/>
    <s v="vinyl album 12&quot; 33 rpm"/>
    <x v="2"/>
    <m/>
    <m/>
    <n v="23.98"/>
    <m/>
    <n v="-5.25"/>
    <n v="18.73"/>
    <n v="1"/>
    <m/>
    <n v="1"/>
    <m/>
    <m/>
    <m/>
    <m/>
    <m/>
    <m/>
    <m/>
    <m/>
    <m/>
  </r>
  <r>
    <s v="Caroline Distributed"/>
    <s v="US-ATO"/>
    <s v="Lee Ann Womack"/>
    <s v="7361572"/>
    <s v="The Lonely, The Lonesome &amp; The Gone"/>
    <s v="880882311124"/>
    <s v="The Lonely, The Lonesome &amp; The Gone"/>
    <s v="27.10.2017"/>
    <s v="US7FH00622"/>
    <s v="uDiscover"/>
    <s v="5"/>
    <s v="P-B2C - eCommerce"/>
    <s v="75"/>
    <s v="CD album"/>
    <x v="2"/>
    <m/>
    <m/>
    <n v="12.98"/>
    <m/>
    <n v="-2.84"/>
    <n v="10.14"/>
    <n v="1"/>
    <m/>
    <n v="1"/>
    <m/>
    <m/>
    <m/>
    <m/>
    <m/>
    <m/>
    <m/>
    <m/>
    <m/>
  </r>
  <r>
    <s v="Caroline Distributed"/>
    <s v="US-ATO"/>
    <s v="Leo Kottke"/>
    <s v="7408919"/>
    <s v="Mike Gordon/LP2"/>
    <s v="880882424619"/>
    <s v="Noon"/>
    <s v="20.11.2020"/>
    <s v="US7FH00622"/>
    <s v="uDiscover"/>
    <s v="5"/>
    <s v="P-B2C - eCommerce"/>
    <s v="66"/>
    <s v="vinyl album 12&quot; 33 rpm"/>
    <x v="2"/>
    <m/>
    <m/>
    <n v="23.98"/>
    <m/>
    <n v="-7.19"/>
    <n v="16.79"/>
    <n v="1"/>
    <m/>
    <n v="1"/>
    <m/>
    <m/>
    <m/>
    <m/>
    <m/>
    <m/>
    <m/>
    <m/>
    <m/>
  </r>
  <r>
    <s v="Caroline Distributed"/>
    <s v="US-ATO"/>
    <s v="Les Claypool's Duo De Twang"/>
    <s v="7424659"/>
    <s v="Various Artists/2021_ATO_New Release/Ser"/>
    <s v="880882456115"/>
    <s v="Four Foot Shack"/>
    <s v="10.12.2021"/>
    <s v="US7FH00622"/>
    <s v="uDiscover"/>
    <s v="5"/>
    <s v="P-B2C - eCommerce"/>
    <s v="66"/>
    <s v="vinyl album 12&quot; 33 rpm"/>
    <x v="2"/>
    <m/>
    <m/>
    <n v="119.92"/>
    <m/>
    <n v="-35.96"/>
    <n v="83.96"/>
    <n v="4"/>
    <m/>
    <n v="4"/>
    <m/>
    <m/>
    <m/>
    <m/>
    <m/>
    <m/>
    <m/>
    <m/>
    <m/>
  </r>
  <r>
    <s v="Caroline Distributed"/>
    <s v="US-ATO"/>
    <s v="Midlake"/>
    <s v="7201708"/>
    <s v="Various Artists/Series - New releases un"/>
    <s v="880882444327"/>
    <s v="For The Sake of Bethel Woods"/>
    <s v="18.03.2022"/>
    <s v="US7FH00622"/>
    <s v="uDiscover"/>
    <s v="5"/>
    <s v="P-B2C - eCommerce"/>
    <s v="75"/>
    <s v="CD album"/>
    <x v="2"/>
    <m/>
    <m/>
    <n v="12.98"/>
    <m/>
    <n v="-3.89"/>
    <n v="9.09"/>
    <n v="1"/>
    <m/>
    <n v="1"/>
    <m/>
    <m/>
    <m/>
    <m/>
    <m/>
    <m/>
    <m/>
    <m/>
    <m/>
  </r>
  <r>
    <s v="Caroline Distributed"/>
    <s v="US-ATO"/>
    <s v="My Morning Jacket"/>
    <s v="7201708"/>
    <s v="Various Artists/Series - New releases un"/>
    <s v="880882448615"/>
    <s v="It Still Moves"/>
    <s v="25.06.2021"/>
    <s v="US7FH00622"/>
    <s v="uDiscover"/>
    <s v="5"/>
    <s v="P-B2C - eCommerce"/>
    <s v="66"/>
    <s v="vinyl album 12&quot; 33 rpm"/>
    <x v="2"/>
    <m/>
    <m/>
    <n v="55.96"/>
    <m/>
    <n v="-16.78"/>
    <n v="39.18"/>
    <n v="2"/>
    <m/>
    <n v="2"/>
    <m/>
    <m/>
    <m/>
    <m/>
    <m/>
    <m/>
    <m/>
    <m/>
    <m/>
  </r>
  <r>
    <s v="Caroline Distributed"/>
    <s v="US-ATO"/>
    <s v="My Morning Jacket"/>
    <s v="7406713"/>
    <s v="Z"/>
    <s v="880882418915"/>
    <s v="Z"/>
    <s v="28.08.2020"/>
    <s v="US7FH00622"/>
    <s v="uDiscover"/>
    <s v="5"/>
    <s v="P-B2C - eCommerce"/>
    <s v="66"/>
    <s v="vinyl album 12&quot; 33 rpm"/>
    <x v="2"/>
    <m/>
    <m/>
    <n v="55.96"/>
    <m/>
    <n v="-8.39"/>
    <n v="47.57"/>
    <n v="2"/>
    <m/>
    <n v="2"/>
    <m/>
    <m/>
    <m/>
    <m/>
    <m/>
    <m/>
    <m/>
    <m/>
    <m/>
  </r>
  <r>
    <s v="Caroline Distributed"/>
    <s v="US-ATO"/>
    <s v="My Morning Jacket"/>
    <s v="7536991"/>
    <s v="Various Artists/ATO 2023/2024/Series - N"/>
    <s v="880882652227"/>
    <s v="is"/>
    <s v="21.03.2025"/>
    <s v="US7FH00622"/>
    <s v="uDiscover"/>
    <s v="5"/>
    <s v="P-B2C - eCommerce"/>
    <s v="75"/>
    <s v="CD album"/>
    <x v="2"/>
    <m/>
    <m/>
    <n v="12.98"/>
    <m/>
    <n v="-3.89"/>
    <n v="9.09"/>
    <n v="1"/>
    <m/>
    <n v="1"/>
    <m/>
    <m/>
    <m/>
    <m/>
    <m/>
    <m/>
    <m/>
    <m/>
    <m/>
  </r>
  <r>
    <s v="Caroline Distributed"/>
    <s v="US-ATO"/>
    <s v="Old Crow Medicine Show"/>
    <s v="7315988"/>
    <s v="Various Artists/Recent R2 ingestion Proj"/>
    <s v="880882180720"/>
    <s v="Carry Me Back"/>
    <s v="13.07.2012"/>
    <s v="US0071001"/>
    <s v="THE RHYTHM SECTION,INC."/>
    <s v="3"/>
    <s v="P-B2B - Product Regular"/>
    <s v="75"/>
    <s v="CD album"/>
    <x v="3"/>
    <m/>
    <m/>
    <n v="15"/>
    <m/>
    <m/>
    <n v="15"/>
    <n v="2"/>
    <m/>
    <n v="2"/>
    <m/>
    <m/>
    <m/>
    <m/>
    <m/>
    <m/>
    <m/>
    <m/>
    <m/>
  </r>
  <r>
    <s v="Caroline Distributed"/>
    <s v="US-ATO"/>
    <s v="Primus"/>
    <s v="7201708"/>
    <s v="Various Artists/Series - New releases un"/>
    <s v="880882219123"/>
    <s v="Primus &amp; The Chocolate Factory With The Fungi Ensemble"/>
    <s v="21.10.2014"/>
    <s v="US00F3306"/>
    <s v="RAREWAVES USA INC."/>
    <s v="3"/>
    <s v="P-B2B - Product Regular"/>
    <s v="220"/>
    <s v="Combi-Pack"/>
    <x v="3"/>
    <m/>
    <m/>
    <n v="14.81"/>
    <m/>
    <m/>
    <n v="14.81"/>
    <n v="1"/>
    <m/>
    <n v="1"/>
    <m/>
    <m/>
    <m/>
    <m/>
    <m/>
    <m/>
    <m/>
    <m/>
    <m/>
  </r>
  <r>
    <s v="Caroline Distributed"/>
    <s v="US-ATO"/>
    <s v="Primus"/>
    <s v="7201708"/>
    <s v="Various Artists/Series - New releases un"/>
    <s v="880882228422"/>
    <s v="Primus &amp; The Chocolate Factory With The Fungi Ensemble"/>
    <s v="20.11.2015"/>
    <s v="US7FH00622"/>
    <s v="uDiscover"/>
    <s v="5"/>
    <s v="P-B2C - eCommerce"/>
    <s v="108"/>
    <s v="CD Album plus DVD Video"/>
    <x v="2"/>
    <m/>
    <m/>
    <n v="33.96"/>
    <m/>
    <n v="-10.18"/>
    <n v="23.78"/>
    <n v="2"/>
    <m/>
    <n v="2"/>
    <m/>
    <m/>
    <m/>
    <m/>
    <m/>
    <m/>
    <m/>
    <m/>
    <m/>
  </r>
  <r>
    <s v="Caroline Distributed"/>
    <s v="US-ATO"/>
    <s v="Primus"/>
    <s v="7315988"/>
    <s v="Various Artists/Recent R2 ingestion Proj"/>
    <s v="880882175023"/>
    <s v="Green Naugahyde"/>
    <s v="09.09.2011"/>
    <s v="US0020249"/>
    <s v="ANDERSON II, JOHN B."/>
    <s v="3"/>
    <s v="P-B2B - Product Regular"/>
    <s v="75"/>
    <s v="CD album"/>
    <x v="3"/>
    <m/>
    <m/>
    <n v="9.07"/>
    <m/>
    <m/>
    <n v="9.07"/>
    <n v="1"/>
    <m/>
    <n v="1"/>
    <m/>
    <m/>
    <m/>
    <m/>
    <m/>
    <m/>
    <m/>
    <m/>
    <m/>
  </r>
  <r>
    <s v="Caroline Distributed"/>
    <s v="US-ATO"/>
    <s v="Primus"/>
    <s v="7315988"/>
    <s v="Various Artists/Recent R2 ingestion Proj"/>
    <s v="880882175023"/>
    <s v="Green Naugahyde"/>
    <s v="09.09.2011"/>
    <s v="US0050032"/>
    <s v="J S MUSIC CORPORATION"/>
    <s v="3"/>
    <s v="P-B2B - Product Regular"/>
    <s v="75"/>
    <s v="CD album"/>
    <x v="3"/>
    <m/>
    <m/>
    <n v="18.14"/>
    <m/>
    <m/>
    <n v="18.14"/>
    <n v="2"/>
    <m/>
    <n v="2"/>
    <m/>
    <m/>
    <m/>
    <m/>
    <m/>
    <m/>
    <m/>
    <m/>
    <m/>
  </r>
  <r>
    <s v="Caroline Distributed"/>
    <s v="US-ATO"/>
    <s v="Primus"/>
    <s v="7315988"/>
    <s v="Various Artists/Recent R2 ingestion Proj"/>
    <s v="880882175023"/>
    <s v="Green Naugahyde"/>
    <s v="09.09.2011"/>
    <s v="US00D0475"/>
    <s v="BRIAN KENNEY"/>
    <s v="3"/>
    <s v="P-B2B - Product Regular"/>
    <s v="75"/>
    <s v="CD album"/>
    <x v="3"/>
    <m/>
    <m/>
    <n v="18.14"/>
    <m/>
    <m/>
    <n v="18.14"/>
    <n v="2"/>
    <m/>
    <n v="2"/>
    <m/>
    <m/>
    <m/>
    <m/>
    <m/>
    <m/>
    <m/>
    <m/>
    <m/>
  </r>
  <r>
    <s v="Caroline Distributed"/>
    <s v="US-ATO"/>
    <s v="Primus"/>
    <s v="7536991"/>
    <s v="Various Artists/ATO 2023/2024/Series - N"/>
    <s v="880882673314"/>
    <s v="Little Lord Fentanyl b/w Duchess"/>
    <s v="15.08.2025"/>
    <s v="US0015138"/>
    <s v="NEWBURY COMICS, INC."/>
    <s v="3"/>
    <s v="P-B2B - Product Regular"/>
    <s v="10"/>
    <s v="vinyl single 7&quot; 33 rpm"/>
    <x v="3"/>
    <m/>
    <m/>
    <n v="45"/>
    <m/>
    <m/>
    <n v="45"/>
    <n v="6"/>
    <m/>
    <n v="6"/>
    <m/>
    <m/>
    <m/>
    <m/>
    <m/>
    <m/>
    <m/>
    <m/>
    <m/>
  </r>
  <r>
    <s v="Caroline Distributed"/>
    <s v="US-ATO"/>
    <s v="Primus"/>
    <s v="7536991"/>
    <s v="Various Artists/ATO 2023/2024/Series - N"/>
    <s v="880882673314"/>
    <s v="Little Lord Fentanyl b/w Duchess"/>
    <s v="15.08.2025"/>
    <s v="US0044422"/>
    <s v="ALLIANCE ENTERTAINMENT, LLC"/>
    <s v="3"/>
    <s v="P-B2B - Product Regular"/>
    <s v="10"/>
    <s v="vinyl single 7&quot; 33 rpm"/>
    <x v="3"/>
    <m/>
    <m/>
    <n v="112.5"/>
    <m/>
    <m/>
    <n v="112.5"/>
    <n v="15"/>
    <m/>
    <n v="15"/>
    <m/>
    <m/>
    <m/>
    <m/>
    <m/>
    <m/>
    <m/>
    <m/>
    <m/>
  </r>
  <r>
    <s v="Caroline Distributed"/>
    <s v="US-ATO"/>
    <s v="Primus"/>
    <s v="7536991"/>
    <s v="Various Artists/ATO 2023/2024/Series - N"/>
    <s v="880882673314"/>
    <s v="Little Lord Fentanyl b/w Duchess"/>
    <s v="15.08.2025"/>
    <s v="US0061602"/>
    <s v="RAND &amp; KELLY FOSTER"/>
    <s v="3"/>
    <s v="P-B2B - Product Regular"/>
    <s v="10"/>
    <s v="vinyl single 7&quot; 33 rpm"/>
    <x v="3"/>
    <m/>
    <m/>
    <n v="7.5"/>
    <m/>
    <m/>
    <n v="7.5"/>
    <n v="1"/>
    <m/>
    <n v="1"/>
    <m/>
    <m/>
    <m/>
    <m/>
    <m/>
    <m/>
    <m/>
    <m/>
    <m/>
  </r>
  <r>
    <s v="Caroline Distributed"/>
    <s v="US-ATO"/>
    <s v="Primus"/>
    <s v="7536991"/>
    <s v="Various Artists/ATO 2023/2024/Series - N"/>
    <s v="880882673314"/>
    <s v="Little Lord Fentanyl b/w Duchess"/>
    <s v="15.08.2025"/>
    <s v="US00D0032"/>
    <s v="SILVER PLATTERS LLC"/>
    <s v="3"/>
    <s v="P-B2B - Product Regular"/>
    <s v="10"/>
    <s v="vinyl single 7&quot; 33 rpm"/>
    <x v="3"/>
    <m/>
    <m/>
    <n v="7.5"/>
    <m/>
    <m/>
    <n v="7.5"/>
    <n v="1"/>
    <m/>
    <n v="1"/>
    <m/>
    <m/>
    <m/>
    <m/>
    <m/>
    <m/>
    <m/>
    <m/>
    <m/>
  </r>
  <r>
    <s v="Caroline Distributed"/>
    <s v="US-ATO"/>
    <s v="The Bees"/>
    <s v="7315988"/>
    <s v="Various Artists/Recent R2 ingestion Proj"/>
    <s v="880882177218"/>
    <s v="Every Step’s A Yes (LP)"/>
    <s v="04.11.2011"/>
    <s v="US0074992"/>
    <s v="URP MUSIC DISTRIBUTORS, LLC"/>
    <s v="3"/>
    <s v="P-B2B - Product Regular"/>
    <s v="66"/>
    <s v="vinyl album 12&quot; 33 rpm"/>
    <x v="3"/>
    <m/>
    <m/>
    <n v="11.59"/>
    <m/>
    <m/>
    <n v="11.59"/>
    <n v="1"/>
    <m/>
    <n v="1"/>
    <m/>
    <m/>
    <m/>
    <m/>
    <m/>
    <m/>
    <m/>
    <m/>
    <m/>
  </r>
  <r>
    <s v="Caroline Distributed"/>
    <s v="US-ATO"/>
    <s v="The Claypool Lennon Delirium"/>
    <s v="7354941"/>
    <s v="Lime And Limpid Green"/>
    <s v="880882291112"/>
    <s v="Lime And Limpid Green"/>
    <s v="04.08.2017"/>
    <s v="US7FH00622"/>
    <s v="uDiscover"/>
    <s v="5"/>
    <s v="P-B2C - eCommerce"/>
    <s v="56"/>
    <s v="vinyl album 10&quot; 33 rpm"/>
    <x v="2"/>
    <m/>
    <m/>
    <n v="21.98"/>
    <m/>
    <m/>
    <n v="21.98"/>
    <n v="1"/>
    <m/>
    <n v="1"/>
    <m/>
    <m/>
    <m/>
    <m/>
    <m/>
    <m/>
    <m/>
    <m/>
    <m/>
  </r>
  <r>
    <s v="Caroline Distributed"/>
    <s v="US-ATO"/>
    <s v="The Claypool Lennon Delirium"/>
    <s v="7469576"/>
    <s v="Various Artists/New Releases 2022/Series"/>
    <s v="880882463519"/>
    <s v="South of Reality"/>
    <s v="10.06.2022"/>
    <s v="US7FH00622"/>
    <s v="uDiscover"/>
    <s v="5"/>
    <s v="P-B2C - eCommerce"/>
    <s v="66"/>
    <s v="vinyl album 12&quot; 33 rpm"/>
    <x v="2"/>
    <m/>
    <m/>
    <n v="35.979999999999997"/>
    <m/>
    <m/>
    <n v="35.979999999999997"/>
    <n v="1"/>
    <m/>
    <n v="1"/>
    <m/>
    <m/>
    <m/>
    <m/>
    <m/>
    <m/>
    <m/>
    <m/>
    <m/>
  </r>
  <r>
    <s v="Caroline Distributed"/>
    <s v="US-ATO"/>
    <s v="The Heavy Heavy"/>
    <s v="7469576"/>
    <s v="Various Artists/New Releases 2022/Series"/>
    <s v="880882668815"/>
    <s v="Live"/>
    <s v="15.08.2025"/>
    <s v="US00D0515"/>
    <s v="AMAZON.COM, INC."/>
    <s v="3"/>
    <s v="P-B2B - Product Regular"/>
    <s v="66"/>
    <s v="vinyl album 12&quot; 33 rpm"/>
    <x v="3"/>
    <m/>
    <m/>
    <n v="75.95"/>
    <m/>
    <n v="-4.55"/>
    <n v="71.400000000000006"/>
    <n v="5"/>
    <m/>
    <n v="5"/>
    <m/>
    <m/>
    <m/>
    <m/>
    <m/>
    <m/>
    <m/>
    <m/>
    <m/>
  </r>
  <r>
    <s v="Caroline Distributed"/>
    <s v="US-ATO"/>
    <s v="The Heavy Heavy"/>
    <s v="7469576"/>
    <s v="Various Artists/New Releases 2022/Series"/>
    <s v="880882668815"/>
    <s v="Live"/>
    <s v="15.08.2025"/>
    <s v="US00D0906"/>
    <s v="THIRTY-THREE AND A THIRD, LLC"/>
    <s v="3"/>
    <s v="P-B2B - Product Regular"/>
    <s v="66"/>
    <s v="vinyl album 12&quot; 33 rpm"/>
    <x v="3"/>
    <m/>
    <m/>
    <n v="15.19"/>
    <m/>
    <m/>
    <n v="15.19"/>
    <n v="1"/>
    <m/>
    <n v="1"/>
    <m/>
    <m/>
    <m/>
    <m/>
    <m/>
    <m/>
    <m/>
    <m/>
    <m/>
  </r>
  <r>
    <s v="Caroline Distributed"/>
    <s v="US-ATO"/>
    <s v="The Heavy Heavy"/>
    <s v="7469576"/>
    <s v="Various Artists/New Releases 2022/Series"/>
    <s v="880882668815"/>
    <s v="Live"/>
    <s v="15.08.2025"/>
    <s v="US00F2050"/>
    <s v="THE ELECTRIC FETUS CO. INC."/>
    <s v="3"/>
    <s v="P-B2B - Product Regular"/>
    <s v="66"/>
    <s v="vinyl album 12&quot; 33 rpm"/>
    <x v="3"/>
    <m/>
    <m/>
    <n v="15.19"/>
    <m/>
    <m/>
    <n v="15.19"/>
    <n v="1"/>
    <m/>
    <n v="1"/>
    <m/>
    <m/>
    <m/>
    <m/>
    <m/>
    <m/>
    <m/>
    <m/>
    <m/>
  </r>
  <r>
    <s v="Caroline Distributed"/>
    <s v="US-ATO"/>
    <s v="The Murlocs"/>
    <s v="7469576"/>
    <s v="Various Artists/New Releases 2022/Series"/>
    <s v="880882468415"/>
    <s v="Rapscallion"/>
    <s v="16.09.2022"/>
    <s v="US7FH01096"/>
    <s v="King Gizz"/>
    <s v="5"/>
    <s v="P-B2C - eCommerce"/>
    <s v="66"/>
    <s v="vinyl album 12&quot; 33 rpm"/>
    <x v="2"/>
    <m/>
    <m/>
    <n v="50"/>
    <m/>
    <m/>
    <n v="50"/>
    <n v="2"/>
    <m/>
    <n v="2"/>
    <m/>
    <m/>
    <m/>
    <m/>
    <m/>
    <m/>
    <m/>
    <m/>
    <m/>
  </r>
  <r>
    <s v="Caroline Distributed"/>
    <s v="US-ATO"/>
    <s v="The Murlocs"/>
    <s v="7536991"/>
    <s v="Various Artists/ATO 2023/2024/Series - N"/>
    <s v="880882625016"/>
    <s v="Live at The Teragram Ballroom"/>
    <s v="07.06.2024"/>
    <s v="US7FH01096"/>
    <s v="King Gizz"/>
    <s v="5"/>
    <s v="P-B2C - eCommerce"/>
    <s v="66"/>
    <s v="vinyl album 12&quot; 33 rpm"/>
    <x v="2"/>
    <m/>
    <m/>
    <n v="104.97"/>
    <m/>
    <m/>
    <n v="104.97"/>
    <n v="3"/>
    <m/>
    <n v="3"/>
    <m/>
    <m/>
    <m/>
    <m/>
    <m/>
    <m/>
    <m/>
    <m/>
    <m/>
  </r>
  <r>
    <s v="Caroline Distributed"/>
    <s v="US-ATO"/>
    <s v="Trey Anastasio"/>
    <s v="7338788"/>
    <s v="Trey Anastasio/LP1"/>
    <s v="880882237912"/>
    <s v="Paper Wheels"/>
    <s v="30.10.2015"/>
    <s v="US7FH00622"/>
    <s v="uDiscover"/>
    <s v="5"/>
    <s v="P-B2C - eCommerce"/>
    <s v="66"/>
    <s v="vinyl album 12&quot; 33 rpm"/>
    <x v="2"/>
    <m/>
    <m/>
    <n v="119.96"/>
    <m/>
    <n v="-35.979999999999997"/>
    <n v="83.98"/>
    <n v="2"/>
    <m/>
    <n v="2"/>
    <m/>
    <m/>
    <m/>
    <m/>
    <m/>
    <m/>
    <m/>
    <m/>
    <m/>
  </r>
  <r>
    <s v="Caroline Distributed"/>
    <s v="US-ATO"/>
    <s v="moe."/>
    <s v="7410938"/>
    <s v="moe./LP1"/>
    <s v="880882434113"/>
    <s v="This Is Not, We Are"/>
    <s v="04.12.2020"/>
    <s v="US7FH00622"/>
    <s v="uDiscover"/>
    <s v="5"/>
    <s v="P-B2C - eCommerce"/>
    <s v="66"/>
    <s v="vinyl album 12&quot; 33 rpm"/>
    <x v="2"/>
    <m/>
    <m/>
    <n v="23.98"/>
    <m/>
    <n v="-7.19"/>
    <n v="16.79"/>
    <n v="1"/>
    <m/>
    <n v="1"/>
    <m/>
    <m/>
    <m/>
    <m/>
    <m/>
    <m/>
    <m/>
    <m/>
    <m/>
  </r>
  <r>
    <s v="Caroline Distributed"/>
    <s v="US-BR0"/>
    <s v="O.A.R."/>
    <s v="7316020"/>
    <s v="Various Artists/Recent R2 ingestion Proj"/>
    <s v="880882176624"/>
    <s v="The Wanderer"/>
    <s v="07.10.2011"/>
    <s v="US00D0515"/>
    <s v="AMAZON.COM, INC."/>
    <s v="3"/>
    <s v="P-B2B - Product Regular"/>
    <s v="75"/>
    <s v="CD album"/>
    <x v="3"/>
    <m/>
    <m/>
    <n v="52.5"/>
    <m/>
    <n v="-25.2"/>
    <n v="27.3"/>
    <n v="7"/>
    <m/>
    <n v="7"/>
    <m/>
    <m/>
    <m/>
    <m/>
    <m/>
    <m/>
    <m/>
    <m/>
    <m/>
  </r>
  <r>
    <s v="Caroline Distributed"/>
    <s v="US-BR0"/>
    <s v="O.A.R."/>
    <s v="7316020"/>
    <s v="Various Artists/Recent R2 ingestion Proj"/>
    <s v="880882177027"/>
    <s v="34Th &amp; 8Th"/>
    <s v="07.10.2011"/>
    <s v="US00D0515"/>
    <s v="AMAZON.COM, INC."/>
    <s v="3"/>
    <s v="P-B2B - Product Regular"/>
    <s v="75"/>
    <s v="CD album"/>
    <x v="3"/>
    <m/>
    <m/>
    <n v="9.07"/>
    <m/>
    <n v="-1.63"/>
    <n v="7.44"/>
    <n v="1"/>
    <m/>
    <n v="1"/>
    <m/>
    <m/>
    <m/>
    <m/>
    <m/>
    <m/>
    <m/>
    <m/>
    <m/>
  </r>
  <r>
    <s v="Caroline Distributed"/>
    <s v="US-EXD"/>
    <s v="Blind Pilot"/>
    <s v="7316356"/>
    <s v="Various Artists/Recent R2 ingestion Proj"/>
    <s v="880882166823"/>
    <s v="3 Rounds &amp; A Sound"/>
    <s v="29.05.2009"/>
    <s v="US00D0515"/>
    <s v="AMAZON.COM, INC."/>
    <s v="3"/>
    <s v="P-B2B - Product Regular"/>
    <s v="75"/>
    <s v="CD album"/>
    <x v="3"/>
    <m/>
    <m/>
    <n v="30"/>
    <m/>
    <n v="-14.4"/>
    <n v="15.6"/>
    <n v="4"/>
    <m/>
    <n v="4"/>
    <m/>
    <m/>
    <m/>
    <m/>
    <m/>
    <m/>
    <m/>
    <m/>
    <m/>
  </r>
  <r>
    <s v="Caroline Distributed"/>
    <s v="US-EXD"/>
    <s v="Blind Pilot"/>
    <s v="7316356"/>
    <s v="Various Artists/Recent R2 ingestion Proj"/>
    <s v="880882166823"/>
    <s v="3 Rounds &amp; A Sound"/>
    <s v="29.05.2009"/>
    <s v="US00F3306"/>
    <s v="RAREWAVES USA INC."/>
    <s v="3"/>
    <s v="P-B2B - Product Regular"/>
    <s v="75"/>
    <s v="CD album"/>
    <x v="3"/>
    <m/>
    <m/>
    <n v="7.5"/>
    <m/>
    <m/>
    <n v="7.5"/>
    <n v="1"/>
    <m/>
    <n v="1"/>
    <m/>
    <m/>
    <m/>
    <m/>
    <m/>
    <m/>
    <m/>
    <m/>
    <m/>
  </r>
  <r>
    <s v="Caroline Distributed"/>
    <s v="US-EXD"/>
    <s v="Blind Pilot"/>
    <s v="7316356"/>
    <s v="Various Artists/Recent R2 ingestion Proj"/>
    <s v="880882175528"/>
    <s v="WE ARE THE TIDE"/>
    <s v="09.09.2011"/>
    <s v="US00D0515"/>
    <s v="AMAZON.COM, INC."/>
    <s v="3"/>
    <s v="P-B2B - Product Regular"/>
    <s v="75"/>
    <s v="CD album"/>
    <x v="3"/>
    <m/>
    <m/>
    <n v="15"/>
    <m/>
    <n v="-7.2"/>
    <n v="7.8"/>
    <n v="2"/>
    <m/>
    <n v="2"/>
    <m/>
    <m/>
    <m/>
    <m/>
    <m/>
    <m/>
    <m/>
    <m/>
    <m/>
  </r>
  <r>
    <s v="Caroline Distributed"/>
    <s v="US-JMP"/>
    <s v="Phish"/>
    <s v="7316434"/>
    <s v="Various Artists/Recent R2 ingestion Proj"/>
    <s v="8500148591832"/>
    <s v="Joy"/>
    <s v="29.10.2021"/>
    <s v="US0078989"/>
    <s v="PLAID ROOM RECORDS LLC"/>
    <s v="3"/>
    <s v="P-B2B - Product Regular"/>
    <s v="66"/>
    <s v="vinyl album 12&quot; 33 rpm"/>
    <x v="3"/>
    <m/>
    <m/>
    <n v="22.5"/>
    <m/>
    <m/>
    <n v="22.5"/>
    <n v="1"/>
    <m/>
    <n v="1"/>
    <m/>
    <m/>
    <m/>
    <m/>
    <m/>
    <m/>
    <m/>
    <m/>
    <m/>
  </r>
  <r>
    <s v="Caroline Distributed"/>
    <s v="US-JMP"/>
    <s v="Phish"/>
    <s v="7316434"/>
    <s v="Various Artists/Recent R2 ingestion Proj"/>
    <s v="8500148591832"/>
    <s v="Joy"/>
    <s v="29.10.2021"/>
    <s v="US00F3306"/>
    <s v="RAREWAVES USA INC."/>
    <s v="3"/>
    <s v="P-B2B - Product Regular"/>
    <s v="66"/>
    <s v="vinyl album 12&quot; 33 rpm"/>
    <x v="3"/>
    <m/>
    <m/>
    <n v="22.5"/>
    <m/>
    <m/>
    <n v="22.5"/>
    <n v="1"/>
    <m/>
    <n v="1"/>
    <m/>
    <m/>
    <m/>
    <m/>
    <m/>
    <m/>
    <m/>
    <m/>
    <m/>
  </r>
  <r>
    <s v="Caroline Distributed"/>
    <s v="US-JMP"/>
    <s v="Phish"/>
    <s v="7316434"/>
    <s v="Various Artists/Recent R2 ingestion Proj"/>
    <s v="8500148591832"/>
    <s v="Joy"/>
    <s v="29.10.2021"/>
    <s v="US00F3307"/>
    <s v="ALL MEDIA SUPPLY LLC"/>
    <s v="3"/>
    <s v="P-B2B - Product Regular"/>
    <s v="66"/>
    <s v="vinyl album 12&quot; 33 rpm"/>
    <x v="3"/>
    <m/>
    <m/>
    <n v="225"/>
    <m/>
    <m/>
    <n v="225"/>
    <n v="10"/>
    <m/>
    <n v="10"/>
    <m/>
    <m/>
    <m/>
    <m/>
    <m/>
    <m/>
    <m/>
    <m/>
    <m/>
  </r>
  <r>
    <s v="Caroline Distributed"/>
    <s v="US-RR0"/>
    <s v="Jerry Garcia"/>
    <s v="7361402"/>
    <s v="Various Artists/Various Round Portal Rel"/>
    <s v="880882531416"/>
    <s v="Garcia"/>
    <s v="02.12.2022"/>
    <s v="US7FH00934"/>
    <s v="The Sound of Vinyl"/>
    <s v="5"/>
    <s v="P-B2C - eCommerce"/>
    <s v="66"/>
    <s v="vinyl album 12&quot; 33 rpm"/>
    <x v="2"/>
    <m/>
    <m/>
    <n v="119.94"/>
    <m/>
    <n v="-11.99"/>
    <n v="107.95"/>
    <n v="3"/>
    <m/>
    <n v="3"/>
    <m/>
    <m/>
    <m/>
    <m/>
    <m/>
    <m/>
    <m/>
    <m/>
    <m/>
  </r>
  <r>
    <s v="Caroline Distributed"/>
    <s v="US-RR0"/>
    <s v="Jerry Garcia Band"/>
    <s v="7402171"/>
    <s v="Jerry Garcia Band/LP1"/>
    <s v="880882663520"/>
    <s v="Live at The Warfield"/>
    <s v="15.08.2025"/>
    <s v="US0015138"/>
    <s v="NEWBURY COMICS, INC."/>
    <s v="3"/>
    <s v="P-B2B - Product Regular"/>
    <s v="75"/>
    <s v="CD album"/>
    <x v="3"/>
    <m/>
    <m/>
    <m/>
    <n v="-553.35"/>
    <m/>
    <n v="-553.35"/>
    <m/>
    <n v="-21"/>
    <n v="-21"/>
    <m/>
    <m/>
    <m/>
    <m/>
    <m/>
    <m/>
    <m/>
    <m/>
    <m/>
  </r>
  <r>
    <s v="Caroline Distributed"/>
    <s v="US-RR0"/>
    <s v="Jerry Garcia Band"/>
    <s v="7402171"/>
    <s v="Jerry Garcia Band/LP1"/>
    <s v="880882663520"/>
    <s v="Live at The Warfield"/>
    <s v="15.08.2025"/>
    <s v="US0044422"/>
    <s v="ALLIANCE ENTERTAINMENT, LLC"/>
    <s v="3"/>
    <s v="P-B2B - Product Regular"/>
    <s v="75"/>
    <s v="CD album"/>
    <x v="3"/>
    <m/>
    <m/>
    <n v="-49.32"/>
    <n v="-907.8"/>
    <m/>
    <n v="-957.12"/>
    <m/>
    <n v="-34"/>
    <n v="-34"/>
    <m/>
    <m/>
    <m/>
    <m/>
    <m/>
    <m/>
    <m/>
    <m/>
    <m/>
  </r>
  <r>
    <s v="Caroline Distributed"/>
    <s v="US-RR0"/>
    <s v="Jerry Garcia Band"/>
    <s v="7402171"/>
    <s v="Jerry Garcia Band/LP1"/>
    <s v="880882663520"/>
    <s v="Live at The Warfield"/>
    <s v="15.08.2025"/>
    <s v="US0091806"/>
    <s v="RECORD TOWN, INC."/>
    <s v="3"/>
    <s v="P-B2B - Product Regular"/>
    <s v="75"/>
    <s v="CD album"/>
    <x v="3"/>
    <m/>
    <m/>
    <n v="26.7"/>
    <m/>
    <m/>
    <n v="26.7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3520"/>
    <s v="Live at The Warfield"/>
    <s v="15.08.2025"/>
    <s v="#"/>
    <s v="#"/>
    <s v="3"/>
    <s v="P-B2B - Product Regular"/>
    <s v="75"/>
    <s v="CD album"/>
    <x v="5"/>
    <n v="-31"/>
    <m/>
    <m/>
    <m/>
    <m/>
    <n v="-31"/>
    <m/>
    <m/>
    <m/>
    <m/>
    <m/>
    <m/>
    <m/>
    <m/>
    <m/>
    <m/>
    <m/>
    <m/>
  </r>
  <r>
    <s v="Caroline Distributed"/>
    <s v="US-RR0"/>
    <s v="Jerry Garcia Band"/>
    <s v="7402171"/>
    <s v="Jerry Garcia Band/LP1"/>
    <s v="880882663711"/>
    <s v="Live at The Warfield: February 28, 1991"/>
    <s v="15.08.2025"/>
    <s v="US0012375"/>
    <s v="AUDIOPHILE MUSIC DIRECT INC."/>
    <s v="3"/>
    <s v="P-B2B - Product Regular"/>
    <s v="66"/>
    <s v="vinyl album 12&quot; 33 rpm"/>
    <x v="3"/>
    <m/>
    <m/>
    <n v="39.1"/>
    <m/>
    <m/>
    <n v="39.1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3711"/>
    <s v="Live at The Warfield: February 28, 1991"/>
    <s v="15.08.2025"/>
    <s v="US0020249"/>
    <s v="ANDERSON II, JOHN B."/>
    <s v="3"/>
    <s v="P-B2B - Product Regular"/>
    <s v="66"/>
    <s v="vinyl album 12&quot; 33 rpm"/>
    <x v="3"/>
    <m/>
    <m/>
    <n v="46"/>
    <m/>
    <m/>
    <n v="46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3711"/>
    <s v="Live at The Warfield: February 28, 1991"/>
    <s v="15.08.2025"/>
    <s v="US0024781"/>
    <s v="CDGIVEAWAYS INC."/>
    <s v="3"/>
    <s v="P-B2B - Product Regular"/>
    <s v="66"/>
    <s v="vinyl album 12&quot; 33 rpm"/>
    <x v="3"/>
    <m/>
    <m/>
    <n v="46"/>
    <m/>
    <m/>
    <n v="46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3711"/>
    <s v="Live at The Warfield: February 28, 1991"/>
    <s v="15.08.2025"/>
    <s v="US0044422"/>
    <s v="ALLIANCE ENTERTAINMENT, LLC"/>
    <s v="3"/>
    <s v="P-B2B - Product Regular"/>
    <s v="66"/>
    <s v="vinyl album 12&quot; 33 rpm"/>
    <x v="3"/>
    <m/>
    <m/>
    <n v="-41.1"/>
    <m/>
    <m/>
    <n v="-41.1"/>
    <m/>
    <m/>
    <m/>
    <m/>
    <m/>
    <m/>
    <m/>
    <m/>
    <m/>
    <m/>
    <m/>
    <m/>
  </r>
  <r>
    <s v="Caroline Distributed"/>
    <s v="US-RR0"/>
    <s v="Jerry Garcia Band"/>
    <s v="7402171"/>
    <s v="Jerry Garcia Band/LP1"/>
    <s v="880882663711"/>
    <s v="Live at The Warfield: February 28, 1991"/>
    <s v="15.08.2025"/>
    <s v="US0078969"/>
    <s v="OMEGA MUSIC, LLC"/>
    <s v="3"/>
    <s v="P-B2B - Product Regular"/>
    <s v="66"/>
    <s v="vinyl album 12&quot; 33 rpm"/>
    <x v="3"/>
    <m/>
    <m/>
    <n v="46"/>
    <m/>
    <m/>
    <n v="46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3711"/>
    <s v="Live at The Warfield: February 28, 1991"/>
    <s v="15.08.2025"/>
    <s v="US00D0515"/>
    <s v="AMAZON.COM, INC."/>
    <s v="3"/>
    <s v="P-B2B - Product Regular"/>
    <s v="66"/>
    <s v="vinyl album 12&quot; 33 rpm"/>
    <x v="3"/>
    <m/>
    <m/>
    <n v="138"/>
    <m/>
    <n v="-11.04"/>
    <n v="126.96"/>
    <n v="3"/>
    <m/>
    <n v="3"/>
    <m/>
    <m/>
    <m/>
    <m/>
    <m/>
    <m/>
    <m/>
    <m/>
    <m/>
  </r>
  <r>
    <s v="Caroline Distributed"/>
    <s v="US-RR0"/>
    <s v="Jerry Garcia Band"/>
    <s v="7402171"/>
    <s v="Jerry Garcia Band/LP1"/>
    <s v="880882663711"/>
    <s v="Live at The Warfield: February 28, 1991"/>
    <s v="15.08.2025"/>
    <s v="#"/>
    <s v="#"/>
    <s v="3"/>
    <s v="P-B2B - Product Regular"/>
    <s v="66"/>
    <s v="vinyl album 12&quot; 33 rpm"/>
    <x v="5"/>
    <n v="-66.83"/>
    <m/>
    <m/>
    <m/>
    <m/>
    <n v="-66.83"/>
    <m/>
    <m/>
    <m/>
    <m/>
    <m/>
    <m/>
    <m/>
    <m/>
    <m/>
    <m/>
    <m/>
    <m/>
  </r>
  <r>
    <s v="Caroline Distributed"/>
    <s v="US-RR0"/>
    <s v="Jerry Garcia Band"/>
    <s v="7402171"/>
    <s v="Jerry Garcia Band/LP1"/>
    <s v="880882668310"/>
    <s v="Live at The Warfield: March 1, 1991"/>
    <s v="03.10.2025"/>
    <s v="US0020249"/>
    <s v="ANDERSON II, JOHN B."/>
    <s v="3"/>
    <s v="P-B2B - Product Regular"/>
    <s v="66"/>
    <s v="vinyl album 12&quot; 33 rpm"/>
    <x v="3"/>
    <m/>
    <m/>
    <n v="184"/>
    <m/>
    <m/>
    <n v="184"/>
    <n v="4"/>
    <m/>
    <n v="4"/>
    <m/>
    <m/>
    <m/>
    <m/>
    <m/>
    <m/>
    <m/>
    <m/>
    <m/>
  </r>
  <r>
    <s v="Caroline Distributed"/>
    <s v="US-RR0"/>
    <s v="Jerry Garcia Band"/>
    <s v="7402171"/>
    <s v="Jerry Garcia Band/LP1"/>
    <s v="880882668310"/>
    <s v="Live at The Warfield: March 1, 1991"/>
    <s v="03.10.2025"/>
    <s v="US0061602"/>
    <s v="RAND &amp; KELLY FOSTER"/>
    <s v="3"/>
    <s v="P-B2B - Product Regular"/>
    <s v="66"/>
    <s v="vinyl album 12&quot; 33 rpm"/>
    <x v="3"/>
    <m/>
    <m/>
    <n v="46"/>
    <m/>
    <m/>
    <n v="46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310"/>
    <s v="Live at The Warfield: March 1, 1991"/>
    <s v="03.10.2025"/>
    <s v="US0062121"/>
    <s v="LOU'S INC."/>
    <s v="3"/>
    <s v="P-B2B - Product Regular"/>
    <s v="66"/>
    <s v="vinyl album 12&quot; 33 rpm"/>
    <x v="3"/>
    <m/>
    <m/>
    <n v="46"/>
    <m/>
    <m/>
    <n v="46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310"/>
    <s v="Live at The Warfield: March 1, 1991"/>
    <s v="03.10.2025"/>
    <s v="US0065394"/>
    <s v="AMOEBA MUSIC, INC."/>
    <s v="3"/>
    <s v="P-B2B - Product Regular"/>
    <s v="66"/>
    <s v="vinyl album 12&quot; 33 rpm"/>
    <x v="3"/>
    <m/>
    <m/>
    <n v="46"/>
    <m/>
    <m/>
    <n v="46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310"/>
    <s v="Live at The Warfield: March 1, 1991"/>
    <s v="03.10.2025"/>
    <s v="US0078989"/>
    <s v="PLAID ROOM RECORDS LLC"/>
    <s v="3"/>
    <s v="P-B2B - Product Regular"/>
    <s v="66"/>
    <s v="vinyl album 12&quot; 33 rpm"/>
    <x v="3"/>
    <m/>
    <m/>
    <n v="138"/>
    <m/>
    <m/>
    <n v="138"/>
    <n v="3"/>
    <m/>
    <n v="3"/>
    <m/>
    <m/>
    <m/>
    <m/>
    <m/>
    <m/>
    <m/>
    <m/>
    <m/>
  </r>
  <r>
    <s v="Caroline Distributed"/>
    <s v="US-RR0"/>
    <s v="Jerry Garcia Band"/>
    <s v="7402171"/>
    <s v="Jerry Garcia Band/LP1"/>
    <s v="880882668310"/>
    <s v="Live at The Warfield: March 1, 1991"/>
    <s v="03.10.2025"/>
    <s v="US00D5410"/>
    <s v="WATERLOO RECORDS &amp; VIDEO INC"/>
    <s v="3"/>
    <s v="P-B2B - Product Regular"/>
    <s v="66"/>
    <s v="vinyl album 12&quot; 33 rpm"/>
    <x v="3"/>
    <m/>
    <m/>
    <n v="138"/>
    <m/>
    <m/>
    <n v="138"/>
    <n v="3"/>
    <m/>
    <n v="3"/>
    <m/>
    <m/>
    <m/>
    <m/>
    <m/>
    <m/>
    <m/>
    <m/>
    <m/>
  </r>
  <r>
    <s v="Caroline Distributed"/>
    <s v="US-RR0"/>
    <s v="Jerry Garcia Band"/>
    <s v="7402171"/>
    <s v="Jerry Garcia Band/LP1"/>
    <s v="880882668310"/>
    <s v="Live at The Warfield: March 1, 1991"/>
    <s v="03.10.2025"/>
    <s v="US00E0005"/>
    <s v="JELK ENTERPRISES LLC"/>
    <s v="3"/>
    <s v="P-B2B - Product Regular"/>
    <s v="66"/>
    <s v="vinyl album 12&quot; 33 rpm"/>
    <x v="3"/>
    <m/>
    <m/>
    <n v="46"/>
    <m/>
    <m/>
    <n v="46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10555"/>
    <s v="EUCLID RECORDS, LLC"/>
    <s v="3"/>
    <s v="P-B2B - Product Regular"/>
    <s v="66"/>
    <s v="vinyl album 12&quot; 33 rpm"/>
    <x v="3"/>
    <m/>
    <m/>
    <n v="53.9"/>
    <m/>
    <m/>
    <n v="53.9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11118"/>
    <s v="RECKLESS CHICAGO LLC"/>
    <s v="3"/>
    <s v="P-B2B - Product Regular"/>
    <s v="66"/>
    <s v="vinyl album 12&quot; 33 rpm"/>
    <x v="3"/>
    <m/>
    <m/>
    <n v="269.5"/>
    <m/>
    <m/>
    <n v="269.5"/>
    <n v="5"/>
    <m/>
    <n v="5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12375"/>
    <s v="AUDIOPHILE MUSIC DIRECT INC."/>
    <s v="3"/>
    <s v="P-B2B - Product Regular"/>
    <s v="66"/>
    <s v="vinyl album 12&quot; 33 rpm"/>
    <x v="3"/>
    <m/>
    <m/>
    <n v="1008.04"/>
    <m/>
    <m/>
    <n v="1008.04"/>
    <n v="22"/>
    <m/>
    <n v="22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13978"/>
    <s v="HOLT ENTERPRISES, INC."/>
    <s v="3"/>
    <s v="P-B2B - Product Regular"/>
    <s v="66"/>
    <s v="vinyl album 12&quot; 33 rpm"/>
    <x v="3"/>
    <m/>
    <m/>
    <n v="53.9"/>
    <m/>
    <m/>
    <n v="53.9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15200"/>
    <s v="JOE'S ALBUMS"/>
    <s v="3"/>
    <s v="P-B2B - Product Regular"/>
    <s v="66"/>
    <s v="vinyl album 12&quot; 33 rpm"/>
    <x v="3"/>
    <m/>
    <m/>
    <n v="53.9"/>
    <m/>
    <m/>
    <n v="53.9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15235"/>
    <s v="BULL MOOSE MUSIC"/>
    <s v="3"/>
    <s v="P-B2B - Product Regular"/>
    <s v="66"/>
    <s v="vinyl album 12&quot; 33 rpm"/>
    <x v="3"/>
    <m/>
    <m/>
    <n v="1293.5999999999999"/>
    <m/>
    <m/>
    <n v="1293.5999999999999"/>
    <n v="24"/>
    <m/>
    <n v="24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20249"/>
    <s v="ANDERSON II, JOHN B."/>
    <s v="3"/>
    <s v="P-B2B - Product Regular"/>
    <s v="66"/>
    <s v="vinyl album 12&quot; 33 rpm"/>
    <x v="3"/>
    <m/>
    <m/>
    <n v="53.9"/>
    <m/>
    <m/>
    <n v="53.9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21219"/>
    <s v="PRINCETON RECORD EXCHANGE, INC."/>
    <s v="3"/>
    <s v="P-B2B - Product Regular"/>
    <s v="66"/>
    <s v="vinyl album 12&quot; 33 rpm"/>
    <x v="3"/>
    <m/>
    <m/>
    <n v="53.9"/>
    <m/>
    <m/>
    <n v="53.9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22323"/>
    <s v="MILLS RECORD COMPANY, LLC."/>
    <s v="3"/>
    <s v="P-B2B - Product Regular"/>
    <s v="66"/>
    <s v="vinyl album 12&quot; 33 rpm"/>
    <x v="3"/>
    <m/>
    <m/>
    <n v="323.39999999999998"/>
    <m/>
    <m/>
    <n v="323.39999999999998"/>
    <n v="6"/>
    <m/>
    <n v="6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24442"/>
    <s v="A.K.J. RECORD SALES LTD."/>
    <s v="3"/>
    <s v="P-B2B - Product Regular"/>
    <s v="66"/>
    <s v="vinyl album 12&quot; 33 rpm"/>
    <x v="3"/>
    <m/>
    <m/>
    <n v="53.9"/>
    <m/>
    <m/>
    <n v="53.9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24781"/>
    <s v="CDGIVEAWAYS INC."/>
    <s v="3"/>
    <s v="P-B2B - Product Regular"/>
    <s v="66"/>
    <s v="vinyl album 12&quot; 33 rpm"/>
    <x v="3"/>
    <m/>
    <m/>
    <n v="323.39999999999998"/>
    <m/>
    <m/>
    <n v="323.39999999999998"/>
    <n v="6"/>
    <m/>
    <n v="6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30305"/>
    <s v="VINTAGE VINYL, INC."/>
    <s v="3"/>
    <s v="P-B2B - Product Regular"/>
    <s v="66"/>
    <s v="vinyl album 12&quot; 33 rpm"/>
    <x v="3"/>
    <m/>
    <m/>
    <n v="107.8"/>
    <m/>
    <m/>
    <n v="107.8"/>
    <n v="2"/>
    <m/>
    <n v="2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3308F"/>
    <s v="HEAR AGAIN MUSIC &amp; MOVIES"/>
    <s v="3"/>
    <s v="P-B2B - Product Regular"/>
    <s v="66"/>
    <s v="vinyl album 12&quot; 33 rpm"/>
    <x v="3"/>
    <m/>
    <m/>
    <n v="53.9"/>
    <m/>
    <m/>
    <n v="53.9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3310F"/>
    <s v="MOJO BOOKS &amp; MUSIC, INC"/>
    <s v="3"/>
    <s v="P-B2B - Product Regular"/>
    <s v="66"/>
    <s v="vinyl album 12&quot; 33 rpm"/>
    <x v="3"/>
    <m/>
    <m/>
    <n v="53.9"/>
    <m/>
    <m/>
    <n v="53.9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34334"/>
    <s v="AFK BOOKS LLC"/>
    <s v="3"/>
    <s v="P-B2B - Product Regular"/>
    <s v="66"/>
    <s v="vinyl album 12&quot; 33 rpm"/>
    <x v="3"/>
    <m/>
    <m/>
    <n v="107.8"/>
    <m/>
    <m/>
    <n v="107.8"/>
    <n v="2"/>
    <m/>
    <n v="2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35103"/>
    <s v="DARKSIDE RECORDS &amp; GALLERY"/>
    <s v="3"/>
    <s v="P-B2B - Product Regular"/>
    <s v="66"/>
    <s v="vinyl album 12&quot; 33 rpm"/>
    <x v="3"/>
    <m/>
    <m/>
    <n v="269.5"/>
    <m/>
    <m/>
    <n v="269.5"/>
    <n v="5"/>
    <m/>
    <n v="5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42324"/>
    <s v="DADDYKOOL.COM LLC"/>
    <s v="3"/>
    <s v="P-B2B - Product Regular"/>
    <s v="66"/>
    <s v="vinyl album 12&quot; 33 rpm"/>
    <x v="3"/>
    <m/>
    <m/>
    <n v="53.9"/>
    <m/>
    <m/>
    <n v="53.9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42399"/>
    <s v="HALF A MAN, INC."/>
    <s v="3"/>
    <s v="P-B2B - Product Regular"/>
    <s v="66"/>
    <s v="vinyl album 12&quot; 33 rpm"/>
    <x v="3"/>
    <m/>
    <m/>
    <n v="53.9"/>
    <m/>
    <m/>
    <n v="53.9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44422"/>
    <s v="ALLIANCE ENTERTAINMENT, LLC"/>
    <s v="3"/>
    <s v="P-B2B - Product Regular"/>
    <s v="66"/>
    <s v="vinyl album 12&quot; 33 rpm"/>
    <x v="3"/>
    <m/>
    <m/>
    <n v="21560"/>
    <m/>
    <m/>
    <n v="21560"/>
    <n v="400"/>
    <m/>
    <n v="400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45444"/>
    <s v="CACTUS MUSIC LLC"/>
    <s v="3"/>
    <s v="P-B2B - Product Regular"/>
    <s v="66"/>
    <s v="vinyl album 12&quot; 33 rpm"/>
    <x v="3"/>
    <m/>
    <m/>
    <n v="53.9"/>
    <m/>
    <m/>
    <n v="53.9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51000"/>
    <s v="SHAKE IT INC."/>
    <s v="3"/>
    <s v="P-B2B - Product Regular"/>
    <s v="66"/>
    <s v="vinyl album 12&quot; 33 rpm"/>
    <x v="3"/>
    <m/>
    <m/>
    <n v="53.9"/>
    <m/>
    <m/>
    <n v="53.9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60018"/>
    <s v="BOO BOO RECORDS, INC."/>
    <s v="3"/>
    <s v="P-B2B - Product Regular"/>
    <s v="66"/>
    <s v="vinyl album 12&quot; 33 rpm"/>
    <x v="3"/>
    <m/>
    <m/>
    <n v="53.9"/>
    <m/>
    <m/>
    <n v="53.9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60055"/>
    <s v="ZIA ENTERPRISES INC."/>
    <s v="3"/>
    <s v="P-B2B - Product Regular"/>
    <s v="66"/>
    <s v="vinyl album 12&quot; 33 rpm"/>
    <x v="3"/>
    <m/>
    <m/>
    <n v="700.7"/>
    <m/>
    <m/>
    <n v="700.7"/>
    <n v="13"/>
    <m/>
    <n v="13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61518"/>
    <s v="FREAKBEAT RECORDS"/>
    <s v="3"/>
    <s v="P-B2B - Product Regular"/>
    <s v="66"/>
    <s v="vinyl album 12&quot; 33 rpm"/>
    <x v="3"/>
    <m/>
    <m/>
    <n v="53.9"/>
    <m/>
    <m/>
    <n v="53.9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61602"/>
    <s v="RAND &amp; KELLY FOSTER"/>
    <s v="3"/>
    <s v="P-B2B - Product Regular"/>
    <s v="66"/>
    <s v="vinyl album 12&quot; 33 rpm"/>
    <x v="3"/>
    <m/>
    <m/>
    <n v="53.9"/>
    <m/>
    <m/>
    <n v="53.9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61652"/>
    <s v="CD TRADER DBA DAVID MAPLES INC."/>
    <s v="3"/>
    <s v="P-B2B - Product Regular"/>
    <s v="66"/>
    <s v="vinyl album 12&quot; 33 rpm"/>
    <x v="3"/>
    <m/>
    <m/>
    <n v="107.8"/>
    <m/>
    <m/>
    <n v="107.8"/>
    <n v="2"/>
    <m/>
    <n v="2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62121"/>
    <s v="LOU'S INC."/>
    <s v="3"/>
    <s v="P-B2B - Product Regular"/>
    <s v="66"/>
    <s v="vinyl album 12&quot; 33 rpm"/>
    <x v="3"/>
    <m/>
    <m/>
    <n v="107.8"/>
    <m/>
    <m/>
    <n v="107.8"/>
    <n v="2"/>
    <m/>
    <n v="2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62735"/>
    <s v="HOLLYWOOD AMOEBA, INC."/>
    <s v="3"/>
    <s v="P-B2B - Product Regular"/>
    <s v="66"/>
    <s v="vinyl album 12&quot; 33 rpm"/>
    <x v="3"/>
    <m/>
    <m/>
    <n v="269.5"/>
    <m/>
    <m/>
    <n v="269.5"/>
    <n v="5"/>
    <m/>
    <n v="5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65394"/>
    <s v="AMOEBA MUSIC, INC."/>
    <s v="3"/>
    <s v="P-B2B - Product Regular"/>
    <s v="66"/>
    <s v="vinyl album 12&quot; 33 rpm"/>
    <x v="3"/>
    <m/>
    <m/>
    <n v="107.8"/>
    <m/>
    <m/>
    <n v="107.8"/>
    <n v="2"/>
    <m/>
    <n v="2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65395"/>
    <s v="HAIGHT STREET AMOEBA, INC."/>
    <s v="3"/>
    <s v="P-B2B - Product Regular"/>
    <s v="66"/>
    <s v="vinyl album 12&quot; 33 rpm"/>
    <x v="3"/>
    <m/>
    <m/>
    <n v="215.6"/>
    <m/>
    <m/>
    <n v="215.6"/>
    <n v="4"/>
    <m/>
    <n v="4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65590"/>
    <s v="GUEST ROOM RECORDS, LLC"/>
    <s v="3"/>
    <s v="P-B2B - Product Regular"/>
    <s v="66"/>
    <s v="vinyl album 12&quot; 33 rpm"/>
    <x v="3"/>
    <m/>
    <m/>
    <n v="539"/>
    <m/>
    <m/>
    <n v="539"/>
    <n v="10"/>
    <m/>
    <n v="10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65592"/>
    <s v="STEVENSON, STEVE"/>
    <s v="3"/>
    <s v="P-B2B - Product Regular"/>
    <s v="66"/>
    <s v="vinyl album 12&quot; 33 rpm"/>
    <x v="3"/>
    <m/>
    <m/>
    <n v="323.39999999999998"/>
    <m/>
    <m/>
    <n v="323.39999999999998"/>
    <n v="6"/>
    <m/>
    <n v="6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66769"/>
    <s v="HARVEST RECORDS INC"/>
    <s v="3"/>
    <s v="P-B2B - Product Regular"/>
    <s v="66"/>
    <s v="vinyl album 12&quot; 33 rpm"/>
    <x v="3"/>
    <m/>
    <m/>
    <n v="269.5"/>
    <m/>
    <m/>
    <n v="269.5"/>
    <n v="5"/>
    <m/>
    <n v="5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71085"/>
    <s v="LOVE GARDEN SOUNDS, INC."/>
    <s v="3"/>
    <s v="P-B2B - Product Regular"/>
    <s v="66"/>
    <s v="vinyl album 12&quot; 33 rpm"/>
    <x v="3"/>
    <m/>
    <m/>
    <n v="269.5"/>
    <m/>
    <m/>
    <n v="269.5"/>
    <n v="5"/>
    <m/>
    <n v="5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74992"/>
    <s v="URP MUSIC DISTRIBUTORS, LLC"/>
    <s v="3"/>
    <s v="P-B2B - Product Regular"/>
    <s v="66"/>
    <s v="vinyl album 12&quot; 33 rpm"/>
    <x v="3"/>
    <m/>
    <m/>
    <n v="53.9"/>
    <m/>
    <m/>
    <n v="53.9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75145"/>
    <s v="KINGFISH HOLDINGS, LLC"/>
    <s v="3"/>
    <s v="P-B2B - Product Regular"/>
    <s v="66"/>
    <s v="vinyl album 12&quot; 33 rpm"/>
    <x v="3"/>
    <m/>
    <m/>
    <n v="431.2"/>
    <m/>
    <m/>
    <n v="431.2"/>
    <n v="8"/>
    <m/>
    <n v="8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77234"/>
    <s v="ACOUSTIC SOUNDS, INC."/>
    <s v="3"/>
    <s v="P-B2B - Product Regular"/>
    <s v="66"/>
    <s v="vinyl album 12&quot; 33 rpm"/>
    <x v="3"/>
    <m/>
    <m/>
    <n v="1145.5"/>
    <m/>
    <m/>
    <n v="1145.5"/>
    <n v="25"/>
    <m/>
    <n v="25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77327"/>
    <s v="SHUGA RECORDS INC."/>
    <s v="3"/>
    <s v="P-B2B - Product Regular"/>
    <s v="66"/>
    <s v="vinyl album 12&quot; 33 rpm"/>
    <x v="3"/>
    <m/>
    <m/>
    <n v="161.69999999999999"/>
    <m/>
    <m/>
    <n v="161.69999999999999"/>
    <n v="3"/>
    <m/>
    <n v="3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78969"/>
    <s v="OMEGA MUSIC, LLC"/>
    <s v="3"/>
    <s v="P-B2B - Product Regular"/>
    <s v="66"/>
    <s v="vinyl album 12&quot; 33 rpm"/>
    <x v="3"/>
    <m/>
    <m/>
    <n v="215.6"/>
    <m/>
    <m/>
    <n v="215.6"/>
    <n v="4"/>
    <m/>
    <n v="4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78989"/>
    <s v="PLAID ROOM RECORDS LLC"/>
    <s v="3"/>
    <s v="P-B2B - Product Regular"/>
    <s v="66"/>
    <s v="vinyl album 12&quot; 33 rpm"/>
    <x v="3"/>
    <m/>
    <m/>
    <n v="1617"/>
    <m/>
    <m/>
    <n v="1617"/>
    <n v="30"/>
    <m/>
    <n v="30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81507"/>
    <s v="LUNA RECORD SHOP"/>
    <s v="3"/>
    <s v="P-B2B - Product Regular"/>
    <s v="66"/>
    <s v="vinyl album 12&quot; 33 rpm"/>
    <x v="3"/>
    <m/>
    <m/>
    <n v="107.8"/>
    <m/>
    <m/>
    <n v="107.8"/>
    <n v="2"/>
    <m/>
    <n v="2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91806"/>
    <s v="RECORD TOWN, INC."/>
    <s v="3"/>
    <s v="P-B2B - Product Regular"/>
    <s v="66"/>
    <s v="vinyl album 12&quot; 33 rpm"/>
    <x v="3"/>
    <m/>
    <m/>
    <n v="269.5"/>
    <m/>
    <m/>
    <n v="269.5"/>
    <n v="5"/>
    <m/>
    <n v="5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97864"/>
    <s v="APPLAUSE MUSIC, INC."/>
    <s v="3"/>
    <s v="P-B2B - Product Regular"/>
    <s v="66"/>
    <s v="vinyl album 12&quot; 33 rpm"/>
    <x v="3"/>
    <m/>
    <m/>
    <n v="107.8"/>
    <m/>
    <m/>
    <n v="107.8"/>
    <n v="2"/>
    <m/>
    <n v="2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A0379"/>
    <s v="KUBAT, CHARLES"/>
    <s v="3"/>
    <s v="P-B2B - Product Regular"/>
    <s v="66"/>
    <s v="vinyl album 12&quot; 33 rpm"/>
    <x v="3"/>
    <m/>
    <m/>
    <n v="53.9"/>
    <m/>
    <m/>
    <n v="53.9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D0032"/>
    <s v="SILVER PLATTERS LLC"/>
    <s v="3"/>
    <s v="P-B2B - Product Regular"/>
    <s v="66"/>
    <s v="vinyl album 12&quot; 33 rpm"/>
    <x v="3"/>
    <m/>
    <m/>
    <n v="323.39999999999998"/>
    <m/>
    <m/>
    <n v="323.39999999999998"/>
    <n v="6"/>
    <m/>
    <n v="6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D0181"/>
    <s v="MILLENNIUM ENTERPRISES, INC."/>
    <s v="3"/>
    <s v="P-B2B - Product Regular"/>
    <s v="66"/>
    <s v="vinyl album 12&quot; 33 rpm"/>
    <x v="3"/>
    <m/>
    <m/>
    <n v="1078"/>
    <m/>
    <m/>
    <n v="1078"/>
    <n v="20"/>
    <m/>
    <n v="20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D0230"/>
    <s v="LOST HIGHWAY, INC."/>
    <s v="3"/>
    <s v="P-B2B - Product Regular"/>
    <s v="66"/>
    <s v="vinyl album 12&quot; 33 rpm"/>
    <x v="3"/>
    <m/>
    <m/>
    <n v="107.8"/>
    <m/>
    <m/>
    <n v="107.8"/>
    <n v="2"/>
    <m/>
    <n v="2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D0475"/>
    <s v="BRIAN KENNEY"/>
    <s v="3"/>
    <s v="P-B2B - Product Regular"/>
    <s v="66"/>
    <s v="vinyl album 12&quot; 33 rpm"/>
    <x v="3"/>
    <m/>
    <m/>
    <n v="161.69999999999999"/>
    <m/>
    <m/>
    <n v="161.69999999999999"/>
    <n v="3"/>
    <m/>
    <n v="3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D0515"/>
    <s v="AMAZON.COM, INC."/>
    <s v="3"/>
    <s v="P-B2B - Product Regular"/>
    <s v="66"/>
    <s v="vinyl album 12&quot; 33 rpm"/>
    <x v="3"/>
    <m/>
    <m/>
    <n v="7007"/>
    <m/>
    <n v="-560.29999999999995"/>
    <n v="6446.7"/>
    <n v="130"/>
    <m/>
    <n v="130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D0621"/>
    <s v="SONIC BOOM RECORDS INC."/>
    <s v="3"/>
    <s v="P-B2B - Product Regular"/>
    <s v="66"/>
    <s v="vinyl album 12&quot; 33 rpm"/>
    <x v="3"/>
    <m/>
    <m/>
    <n v="53.9"/>
    <m/>
    <m/>
    <n v="53.9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D0906"/>
    <s v="THIRTY-THREE AND A THIRD, LLC"/>
    <s v="3"/>
    <s v="P-B2B - Product Regular"/>
    <s v="66"/>
    <s v="vinyl album 12&quot; 33 rpm"/>
    <x v="3"/>
    <m/>
    <m/>
    <n v="53.9"/>
    <m/>
    <m/>
    <n v="53.9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D5236"/>
    <s v="DAVID R. ECKSTROM"/>
    <s v="3"/>
    <s v="P-B2B - Product Regular"/>
    <s v="66"/>
    <s v="vinyl album 12&quot; 33 rpm"/>
    <x v="3"/>
    <m/>
    <m/>
    <n v="53.9"/>
    <m/>
    <m/>
    <n v="53.9"/>
    <n v="1"/>
    <m/>
    <n v="1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D5410"/>
    <s v="WATERLOO RECORDS &amp; VIDEO INC"/>
    <s v="3"/>
    <s v="P-B2B - Product Regular"/>
    <s v="66"/>
    <s v="vinyl album 12&quot; 33 rpm"/>
    <x v="3"/>
    <m/>
    <m/>
    <n v="161.69999999999999"/>
    <m/>
    <m/>
    <n v="161.69999999999999"/>
    <n v="3"/>
    <m/>
    <n v="3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E0005"/>
    <s v="JELK ENTERPRISES LLC"/>
    <s v="3"/>
    <s v="P-B2B - Product Regular"/>
    <s v="66"/>
    <s v="vinyl album 12&quot; 33 rpm"/>
    <x v="3"/>
    <m/>
    <m/>
    <n v="107.8"/>
    <m/>
    <m/>
    <n v="107.8"/>
    <n v="2"/>
    <m/>
    <n v="2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E0078"/>
    <s v="GRATEFUL RECORDS, INC."/>
    <s v="3"/>
    <s v="P-B2B - Product Regular"/>
    <s v="66"/>
    <s v="vinyl album 12&quot; 33 rpm"/>
    <x v="3"/>
    <m/>
    <m/>
    <n v="107.8"/>
    <m/>
    <m/>
    <n v="107.8"/>
    <n v="2"/>
    <m/>
    <n v="2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E0079"/>
    <s v="BANANA BELT,L.C."/>
    <s v="3"/>
    <s v="P-B2B - Product Regular"/>
    <s v="66"/>
    <s v="vinyl album 12&quot; 33 rpm"/>
    <x v="3"/>
    <m/>
    <m/>
    <n v="107.8"/>
    <m/>
    <m/>
    <n v="107.8"/>
    <n v="2"/>
    <m/>
    <n v="2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E0196"/>
    <s v="WAX TRAX RECORDS INC"/>
    <s v="3"/>
    <s v="P-B2B - Product Regular"/>
    <s v="66"/>
    <s v="vinyl album 12&quot; 33 rpm"/>
    <x v="3"/>
    <m/>
    <m/>
    <n v="107.8"/>
    <m/>
    <m/>
    <n v="107.8"/>
    <n v="2"/>
    <m/>
    <n v="2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E0238"/>
    <s v="RECORP, INC"/>
    <s v="3"/>
    <s v="P-B2B - Product Regular"/>
    <s v="66"/>
    <s v="vinyl album 12&quot; 33 rpm"/>
    <x v="3"/>
    <m/>
    <m/>
    <n v="161.69999999999999"/>
    <m/>
    <m/>
    <n v="161.69999999999999"/>
    <n v="3"/>
    <m/>
    <n v="3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E6450"/>
    <s v="SOUND GARDEN, INC."/>
    <s v="3"/>
    <s v="P-B2B - Product Regular"/>
    <s v="66"/>
    <s v="vinyl album 12&quot; 33 rpm"/>
    <x v="3"/>
    <m/>
    <m/>
    <n v="215.6"/>
    <m/>
    <m/>
    <n v="215.6"/>
    <n v="4"/>
    <m/>
    <n v="4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F2050"/>
    <s v="THE ELECTRIC FETUS CO. INC."/>
    <s v="3"/>
    <s v="P-B2B - Product Regular"/>
    <s v="66"/>
    <s v="vinyl album 12&quot; 33 rpm"/>
    <x v="3"/>
    <m/>
    <m/>
    <n v="107.8"/>
    <m/>
    <m/>
    <n v="107.8"/>
    <n v="2"/>
    <m/>
    <n v="2"/>
    <m/>
    <m/>
    <m/>
    <m/>
    <m/>
    <m/>
    <m/>
    <m/>
    <m/>
  </r>
  <r>
    <s v="Caroline Distributed"/>
    <s v="US-RR0"/>
    <s v="Jerry Garcia Band"/>
    <s v="7402171"/>
    <s v="Jerry Garcia Band/LP1"/>
    <s v="880882668419"/>
    <s v="Live at The Warfield: March 2, 1991"/>
    <s v="05.12.2025"/>
    <s v="US00F3307"/>
    <s v="ALL MEDIA SUPPLY LLC"/>
    <s v="3"/>
    <s v="P-B2B - Product Regular"/>
    <s v="66"/>
    <s v="vinyl album 12&quot; 33 rpm"/>
    <x v="3"/>
    <m/>
    <m/>
    <n v="2695"/>
    <m/>
    <m/>
    <n v="2695"/>
    <n v="50"/>
    <m/>
    <n v="50"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">
  <r>
    <s v=""/>
    <s v=""/>
    <s v=""/>
    <s v=""/>
    <s v=""/>
    <s v=""/>
    <s v=""/>
    <s v=""/>
    <s v=""/>
    <x v="0"/>
    <s v=""/>
    <s v=""/>
    <s v=""/>
    <x v="0"/>
    <s v=""/>
    <s v="Other Handling Fees"/>
    <s v="Other Handling Fees"/>
  </r>
  <r>
    <s v="Segment"/>
    <s v="Label"/>
    <s v="Artist"/>
    <s v="R2 Project"/>
    <m/>
    <s v="UPC"/>
    <m/>
    <s v="Exploitation"/>
    <m/>
    <x v="1"/>
    <m/>
    <s v="Product Type"/>
    <m/>
    <x v="1"/>
    <s v="Document No. (REF.)|Value Fields"/>
    <s v="Distribution Charges - Third"/>
    <s v="Overall Result"/>
  </r>
  <r>
    <s v="Caroline Distributed"/>
    <s v="US-ATO"/>
    <s v="Adrian Quesada"/>
    <s v="7469576"/>
    <s v="Various Artists/New Releases 2022/Series"/>
    <s v="880882469313"/>
    <s v="Jaguar Sound"/>
    <s v="5"/>
    <s v="P-B2C - eCommerce"/>
    <x v="2"/>
    <s v="PDH - Comps Ship/Storage D2C"/>
    <s v="66"/>
    <s v="vinyl album 12&quot; 33 rpm"/>
    <x v="2"/>
    <s v="99050030"/>
    <n v="-3.34"/>
    <n v="-3.34"/>
  </r>
  <r>
    <s v="Caroline Distributed"/>
    <s v="US-ATO"/>
    <s v="Alabama Shakes"/>
    <s v="7469576"/>
    <s v="Various Artists/New Releases 2022/Series"/>
    <s v="880882472412"/>
    <s v="Boys &amp; Girls"/>
    <s v="5"/>
    <s v="P-B2C - eCommerce"/>
    <x v="2"/>
    <s v="PDH - Comps Ship/Storage D2C"/>
    <s v="66"/>
    <s v="vinyl album 12&quot; 33 rpm"/>
    <x v="2"/>
    <s v="99009045"/>
    <n v="-0.18"/>
    <n v="-0.18"/>
  </r>
  <r>
    <s v="Caroline Distributed"/>
    <s v="US-ATO"/>
    <s v="Altin Gün"/>
    <s v="7383010"/>
    <s v="Altin Gün/LP1"/>
    <s v="880882369118"/>
    <s v="On"/>
    <s v="73"/>
    <s v="P-B2B - No distribution cost"/>
    <x v="3"/>
    <s v="PD-H/S Invent Transf Charge to Label"/>
    <s v="66"/>
    <s v="vinyl album 12&quot; 33 rpm"/>
    <x v="3"/>
    <s v="#"/>
    <n v="-18.2"/>
    <n v="-18.2"/>
  </r>
  <r>
    <s v="Caroline Distributed"/>
    <s v="US-ATO"/>
    <s v="Amyl and The Sniffers"/>
    <s v="7384193"/>
    <s v="Amyl and The Sniffers"/>
    <s v="880882356521"/>
    <s v="Amyl and The Sniffers"/>
    <s v="5"/>
    <s v="P-B2C - eCommerce"/>
    <x v="2"/>
    <s v="PDH - Comps Ship/Storage D2C"/>
    <s v="75"/>
    <s v="CD album"/>
    <x v="2"/>
    <s v="99009045"/>
    <n v="-0.27"/>
    <n v="-0.27"/>
  </r>
  <r>
    <s v="Caroline Distributed"/>
    <s v="US-ATO"/>
    <s v="Amyl and The Sniffers"/>
    <s v="7384568"/>
    <s v="Amyl and The Sniffers"/>
    <s v="880882356514"/>
    <s v="Amyl and The Sniffers"/>
    <s v="5"/>
    <s v="P-B2C - eCommerce"/>
    <x v="2"/>
    <s v="PDH - Comps Ship/Storage D2C"/>
    <s v="66"/>
    <s v="vinyl album 12&quot; 33 rpm"/>
    <x v="2"/>
    <s v="99009045"/>
    <n v="-0.37"/>
    <n v="-0.37"/>
  </r>
  <r>
    <s v="Caroline Distributed"/>
    <s v="US-ATO"/>
    <s v="Black Pumas"/>
    <s v="7386084"/>
    <s v="Black Pumas"/>
    <s v="#"/>
    <s v="-"/>
    <s v="5"/>
    <s v="P-B2C - eCommerce"/>
    <x v="2"/>
    <s v="PDH - Comps Ship/Storage D2C"/>
    <s v="66"/>
    <s v="vinyl album 12&quot; 33 rpm"/>
    <x v="2"/>
    <s v="99009054"/>
    <n v="-0.59"/>
    <n v="-0.59"/>
  </r>
  <r>
    <s v="Caroline Distributed"/>
    <s v="US-ATO"/>
    <s v="Blind Pilot"/>
    <s v="7345885"/>
    <s v="Blind Pilot/And Then Like Lions/LP2"/>
    <s v="880882261924"/>
    <s v="And Then Like Lions"/>
    <s v="5"/>
    <s v="P-B2C - eCommerce"/>
    <x v="2"/>
    <s v="PDH - Comps Ship/Storage D2C"/>
    <s v="75"/>
    <s v="CD album"/>
    <x v="2"/>
    <s v="99009045"/>
    <n v="-0.28000000000000003"/>
    <n v="-0.28000000000000003"/>
  </r>
  <r>
    <s v="Caroline Distributed"/>
    <s v="US-ATO"/>
    <s v="Chicano Batman"/>
    <s v="7201708"/>
    <s v="Various Artists/Series - New releases un"/>
    <s v="880882334710"/>
    <s v="Cycles Of Existential Rhyme"/>
    <s v="73"/>
    <s v="P-B2B - No distribution cost"/>
    <x v="3"/>
    <s v="PD-H/S Invent Transf Charge to Label"/>
    <s v="66"/>
    <s v="vinyl album 12&quot; 33 rpm"/>
    <x v="3"/>
    <s v="#"/>
    <n v="-18.899999999999999"/>
    <n v="-18.899999999999999"/>
  </r>
  <r>
    <s v="Caroline Distributed"/>
    <s v="US-ATO"/>
    <s v="Chicano Batman"/>
    <s v="7424659"/>
    <s v="Various Artists/2021_ATO_New Release/Ser"/>
    <s v="880882458317"/>
    <s v="Invisible People"/>
    <s v="5"/>
    <s v="P-B2C - eCommerce"/>
    <x v="2"/>
    <s v="PDH - Comps Ship/Storage D2C"/>
    <s v="56"/>
    <s v="vinyl album 10&quot; 33 rpm"/>
    <x v="2"/>
    <s v="99009045"/>
    <n v="-0.28000000000000003"/>
    <n v="-0.28000000000000003"/>
  </r>
  <r>
    <s v="Caroline Distributed"/>
    <s v="US-ATO"/>
    <s v="King Gizzard &amp; The Lizard Wizard"/>
    <s v="7201708"/>
    <s v="Various Artists/Series - New releases un"/>
    <s v="#"/>
    <s v="-"/>
    <s v="5"/>
    <s v="P-B2C - eCommerce"/>
    <x v="2"/>
    <s v="PDH - Comps Ship/Storage D2C"/>
    <s v="75"/>
    <s v="CD album"/>
    <x v="2"/>
    <s v="99009054"/>
    <n v="-0.57999999999999996"/>
    <n v="-0.57999999999999996"/>
  </r>
  <r>
    <s v="Caroline Distributed"/>
    <s v="US-ATO"/>
    <s v="King Gizzard &amp; The Lizard Wizard"/>
    <s v="7338477"/>
    <s v="King Gizzard &amp; The Lizard Wizard/Nonagon"/>
    <s v="880882339517"/>
    <s v="12 Bar Bruise"/>
    <s v="5"/>
    <s v="P-B2C - eCommerce"/>
    <x v="2"/>
    <s v="PDH - Comps Ship/Storage D2C"/>
    <s v="66"/>
    <s v="vinyl album 12&quot; 33 rpm"/>
    <x v="2"/>
    <s v="99009045"/>
    <n v="-0.47"/>
    <n v="-0.47"/>
  </r>
  <r>
    <s v="Caroline Distributed"/>
    <s v="US-ATO"/>
    <s v="King Gizzard &amp; The Lizard Wizard"/>
    <s v="7338477"/>
    <s v="King Gizzard &amp; The Lizard Wizard/Nonagon"/>
    <s v="880882353421"/>
    <s v="Fishing For Fishies"/>
    <s v="73"/>
    <s v="P-B2B - No distribution cost"/>
    <x v="3"/>
    <s v="PD-H/S Invent Transf Charge to Label"/>
    <s v="75"/>
    <s v="CD album"/>
    <x v="3"/>
    <s v="#"/>
    <n v="-18.899999999999999"/>
    <n v="-18.899999999999999"/>
  </r>
  <r>
    <s v="Caroline Distributed"/>
    <s v="US-ATO"/>
    <s v="King Gizzard &amp; The Lizard Wizard"/>
    <s v="7338477"/>
    <s v="King Gizzard &amp; The Lizard Wizard/Nonagon"/>
    <s v="#"/>
    <s v="-"/>
    <s v="5"/>
    <s v="P-B2C - eCommerce"/>
    <x v="2"/>
    <s v="PDH - Comps Ship/Storage D2C"/>
    <s v="66"/>
    <s v="vinyl album 12&quot; 33 rpm"/>
    <x v="2"/>
    <s v="99009054"/>
    <n v="-4.59"/>
    <n v="-4.59"/>
  </r>
  <r>
    <s v="Caroline Distributed"/>
    <s v="US-ATO"/>
    <s v="King Gizzard &amp; The Lizard Wizard"/>
    <s v="7338477"/>
    <s v="King Gizzard &amp; The Lizard Wizard/Nonagon"/>
    <s v="#"/>
    <s v="-"/>
    <s v="5"/>
    <s v="P-B2C - eCommerce"/>
    <x v="2"/>
    <s v="PDH - Comps Ship/Storage D2C"/>
    <s v="66"/>
    <s v="vinyl album 12&quot; 33 rpm"/>
    <x v="2"/>
    <s v="99046009"/>
    <n v="-1.03"/>
    <n v="-1.03"/>
  </r>
  <r>
    <s v="Caroline Distributed"/>
    <s v="US-ATO"/>
    <s v="King Gizzard &amp; The Lizard Wizard"/>
    <s v="7338477"/>
    <s v="King Gizzard &amp; The Lizard Wizard/Nonagon"/>
    <s v="#"/>
    <s v="-"/>
    <s v="5"/>
    <s v="P-B2C - eCommerce"/>
    <x v="2"/>
    <s v="PDH - Comps Ship/Storage D2C"/>
    <s v="75"/>
    <s v="CD album"/>
    <x v="2"/>
    <s v="99009054"/>
    <n v="-122.92"/>
    <n v="-122.92"/>
  </r>
  <r>
    <s v="Caroline Distributed"/>
    <s v="US-ATO"/>
    <s v="King Gizzard &amp; The Lizard Wizard"/>
    <s v="7352546"/>
    <s v="Flying Microtonal Banana"/>
    <s v="#"/>
    <s v="-"/>
    <s v="5"/>
    <s v="P-B2C - eCommerce"/>
    <x v="2"/>
    <s v="PDH - Comps Ship/Storage D2C"/>
    <s v="66"/>
    <s v="vinyl album 12&quot; 33 rpm"/>
    <x v="2"/>
    <s v="99009054"/>
    <n v="-0.57999999999999996"/>
    <n v="-0.57999999999999996"/>
  </r>
  <r>
    <s v="Caroline Distributed"/>
    <s v="US-ATO"/>
    <s v="King Gizzard &amp; The Lizard Wizard"/>
    <s v="7352547"/>
    <s v="Flying Microtonal Banana"/>
    <s v="#"/>
    <s v="-"/>
    <s v="5"/>
    <s v="P-B2C - eCommerce"/>
    <x v="2"/>
    <s v="PDH - Comps Ship/Storage D2C"/>
    <s v="75"/>
    <s v="CD album"/>
    <x v="2"/>
    <s v="99009054"/>
    <n v="-31.46"/>
    <n v="-31.46"/>
  </r>
  <r>
    <s v="Caroline Distributed"/>
    <s v="US-ATO"/>
    <s v="King Gizzard &amp; The Lizard Wizard"/>
    <s v="7352547"/>
    <s v="Flying Microtonal Banana"/>
    <s v="#"/>
    <s v="-"/>
    <s v="5"/>
    <s v="P-B2C - eCommerce"/>
    <x v="2"/>
    <s v="PDH - Comps Ship/Storage D2C"/>
    <s v="75"/>
    <s v="CD album"/>
    <x v="2"/>
    <s v="99046010"/>
    <n v="-1.85"/>
    <n v="-1.85"/>
  </r>
  <r>
    <s v="Caroline Distributed"/>
    <s v="US-ATO"/>
    <s v="King Gizzard &amp; The Lizard Wizard"/>
    <s v="7357033"/>
    <s v="Murder Of The Universe"/>
    <s v="#"/>
    <s v="-"/>
    <s v="5"/>
    <s v="P-B2C - eCommerce"/>
    <x v="2"/>
    <s v="PDH - Comps Ship/Storage D2C"/>
    <s v="75"/>
    <s v="CD album"/>
    <x v="2"/>
    <s v="99009054"/>
    <n v="-30.63"/>
    <n v="-30.63"/>
  </r>
  <r>
    <s v="Caroline Distributed"/>
    <s v="US-ATO"/>
    <s v="King Gizzard &amp; The Lizard Wizard"/>
    <s v="7357034"/>
    <s v="Murder Of The Universe"/>
    <s v="#"/>
    <s v="-"/>
    <s v="5"/>
    <s v="P-B2C - eCommerce"/>
    <x v="2"/>
    <s v="PDH - Comps Ship/Storage D2C"/>
    <s v="66"/>
    <s v="vinyl album 12&quot; 33 rpm"/>
    <x v="2"/>
    <s v="99009054"/>
    <n v="-0.81"/>
    <n v="-0.81"/>
  </r>
  <r>
    <s v="Caroline Distributed"/>
    <s v="US-ATO"/>
    <s v="King Gizzard &amp; The Lizard Wizard"/>
    <s v="7361239"/>
    <s v="Sketches Of Brunswick East"/>
    <s v="880882310028"/>
    <s v="Sketches Of Brunswick East"/>
    <s v="73"/>
    <s v="P-B2B - No distribution cost"/>
    <x v="3"/>
    <s v="PD-H/S Invent Transf Charge to Label"/>
    <s v="75"/>
    <s v="CD album"/>
    <x v="3"/>
    <s v="#"/>
    <n v="-1.4"/>
    <n v="-1.4"/>
  </r>
  <r>
    <s v="Caroline Distributed"/>
    <s v="US-ATO"/>
    <s v="King Gizzard &amp; The Lizard Wizard"/>
    <s v="7361239"/>
    <s v="Sketches Of Brunswick East"/>
    <s v="#"/>
    <s v="-"/>
    <s v="5"/>
    <s v="P-B2C - eCommerce"/>
    <x v="2"/>
    <s v="PDH - Comps Ship/Storage D2C"/>
    <s v="75"/>
    <s v="CD album"/>
    <x v="2"/>
    <s v="99009054"/>
    <n v="-30.63"/>
    <n v="-30.63"/>
  </r>
  <r>
    <s v="Caroline Distributed"/>
    <s v="US-ATO"/>
    <s v="King Gizzard &amp; The Lizard Wizard"/>
    <s v="7364343"/>
    <s v="Polygondwanaland"/>
    <s v="#"/>
    <s v="-"/>
    <s v="5"/>
    <s v="P-B2C - eCommerce"/>
    <x v="2"/>
    <s v="PDH - Comps Ship/Storage D2C"/>
    <s v="75"/>
    <s v="CD album"/>
    <x v="2"/>
    <s v="99009054"/>
    <n v="-30.63"/>
    <n v="-30.63"/>
  </r>
  <r>
    <s v="Caroline Distributed"/>
    <s v="US-ATO"/>
    <s v="King Gizzard &amp; The Lizard Wizard"/>
    <s v="7364344"/>
    <s v="Polygondwanaland"/>
    <s v="880882321215"/>
    <s v="Polygondwanaland"/>
    <s v="5"/>
    <s v="P-B2C - eCommerce"/>
    <x v="2"/>
    <s v="PDH - Comps Ship/Storage D2C"/>
    <s v="66"/>
    <s v="vinyl album 12&quot; 33 rpm"/>
    <x v="2"/>
    <s v="99009045"/>
    <n v="-0.52"/>
    <n v="-0.52"/>
  </r>
  <r>
    <s v="Caroline Distributed"/>
    <s v="US-ATO"/>
    <s v="King Gizzard &amp; The Lizard Wizard"/>
    <s v="7365023"/>
    <s v="Gumboot Soup"/>
    <s v="#"/>
    <s v="-"/>
    <s v="5"/>
    <s v="P-B2C - eCommerce"/>
    <x v="2"/>
    <s v="PDH - Comps Ship/Storage D2C"/>
    <s v="75"/>
    <s v="CD album"/>
    <x v="2"/>
    <s v="99009054"/>
    <n v="-0.84"/>
    <n v="-0.84"/>
  </r>
  <r>
    <s v="Caroline Distributed"/>
    <s v="US-ATO"/>
    <s v="King Gizzard &amp; The Lizard Wizard"/>
    <s v="7365024"/>
    <s v="Gumboot Soup"/>
    <s v="#"/>
    <s v="-"/>
    <s v="5"/>
    <s v="P-B2C - eCommerce"/>
    <x v="2"/>
    <s v="PDH - Comps Ship/Storage D2C"/>
    <s v="66"/>
    <s v="vinyl album 12&quot; 33 rpm"/>
    <x v="2"/>
    <s v="99009054"/>
    <n v="-0.28999999999999998"/>
    <n v="-0.28999999999999998"/>
  </r>
  <r>
    <s v="Caroline Distributed"/>
    <s v="US-ATO"/>
    <s v="King Gizzard &amp; The Lizard Wizard"/>
    <s v="7403171"/>
    <s v="King Gizzard &amp; The Lizard Wizard/LP2"/>
    <s v="#"/>
    <s v="-"/>
    <s v="5"/>
    <s v="P-B2C - eCommerce"/>
    <x v="2"/>
    <s v="PDH - Comps Ship/Storage D2C"/>
    <s v="66"/>
    <s v="vinyl album 12&quot; 33 rpm"/>
    <x v="2"/>
    <s v="99009053"/>
    <n v="-0.59"/>
    <n v="-0.59"/>
  </r>
  <r>
    <s v="Caroline Distributed"/>
    <s v="US-ATO"/>
    <s v="King Gizzard &amp; The Lizard Wizard"/>
    <s v="7403171"/>
    <s v="King Gizzard &amp; The Lizard Wizard/LP2"/>
    <s v="#"/>
    <s v="-"/>
    <s v="5"/>
    <s v="P-B2C - eCommerce"/>
    <x v="2"/>
    <s v="PDH - Comps Ship/Storage D2C"/>
    <s v="66"/>
    <s v="vinyl album 12&quot; 33 rpm"/>
    <x v="2"/>
    <s v="99009054"/>
    <n v="-1.52"/>
    <n v="-1.52"/>
  </r>
  <r>
    <s v="Caroline Distributed"/>
    <s v="US-ATO"/>
    <s v="King Gizzard &amp; The Lizard Wizard"/>
    <s v="7408119"/>
    <s v="Nonagon Infinity"/>
    <s v="880882413613"/>
    <s v="Nonagon Infinity"/>
    <s v="5"/>
    <s v="P-B2C - eCommerce"/>
    <x v="2"/>
    <s v="PDH - Comps Ship/Storage D2C"/>
    <s v="66"/>
    <s v="vinyl album 12&quot; 33 rpm"/>
    <x v="2"/>
    <s v="99009045"/>
    <n v="-0.14000000000000001"/>
    <n v="-0.14000000000000001"/>
  </r>
  <r>
    <s v="Caroline Distributed"/>
    <s v="US-ATO"/>
    <s v="King Gizzard &amp; The Lizard Wizard"/>
    <s v="7408119"/>
    <s v="Nonagon Infinity"/>
    <s v="#"/>
    <s v="-"/>
    <s v="5"/>
    <s v="P-B2C - eCommerce"/>
    <x v="2"/>
    <s v="PDH - Comps Ship/Storage D2C"/>
    <s v="66"/>
    <s v="vinyl album 12&quot; 33 rpm"/>
    <x v="2"/>
    <s v="99046009"/>
    <n v="-1.03"/>
    <n v="-1.03"/>
  </r>
  <r>
    <s v="Caroline Distributed"/>
    <s v="US-ATO"/>
    <s v="King Gizzard &amp; The Lizard Wizard"/>
    <s v="7506968"/>
    <s v="Various Artists/ATO 2023/Series - New re"/>
    <s v="#"/>
    <s v="-"/>
    <s v="5"/>
    <s v="P-B2C - eCommerce"/>
    <x v="2"/>
    <s v="PDH - Comps Ship/Storage D2C"/>
    <s v="37"/>
    <s v="MC album"/>
    <x v="2"/>
    <s v="99009054"/>
    <n v="-14.7"/>
    <n v="-14.7"/>
  </r>
  <r>
    <s v="Caroline Distributed"/>
    <s v="US-ATO"/>
    <s v="Les Claypool's Duo De Twang"/>
    <s v="7424659"/>
    <s v="Various Artists/2021_ATO_New Release/Ser"/>
    <s v="880882456115"/>
    <s v="Four Foot Shack"/>
    <s v="5"/>
    <s v="P-B2C - eCommerce"/>
    <x v="2"/>
    <s v="PDH - Comps Ship/Storage D2C"/>
    <s v="66"/>
    <s v="vinyl album 12&quot; 33 rpm"/>
    <x v="2"/>
    <s v="99009045"/>
    <n v="-0.22"/>
    <n v="-0.22"/>
  </r>
  <r>
    <s v="Caroline Distributed"/>
    <s v="US-ATO"/>
    <s v="My Morning Jacket"/>
    <s v="7406391"/>
    <s v="My Morning Jacket/The Waterfall II/LP2"/>
    <s v="880882415112"/>
    <s v="The Waterfall II"/>
    <s v="5"/>
    <s v="P-B2C - eCommerce"/>
    <x v="2"/>
    <s v="PDH - Comps Ship/Storage D2C"/>
    <s v="75"/>
    <s v="CD album"/>
    <x v="2"/>
    <s v="99382008"/>
    <n v="-2.3199999999999998"/>
    <n v="-2.3199999999999998"/>
  </r>
  <r>
    <s v="Caroline Distributed"/>
    <s v="US-ATO"/>
    <s v="My Morning Jacket"/>
    <s v="7406713"/>
    <s v="Z"/>
    <s v="880882418915"/>
    <s v="Z"/>
    <s v="5"/>
    <s v="P-B2C - eCommerce"/>
    <x v="2"/>
    <s v="PDH - Comps Ship/Storage D2C"/>
    <s v="66"/>
    <s v="vinyl album 12&quot; 33 rpm"/>
    <x v="2"/>
    <s v="99009045"/>
    <n v="-0.23"/>
    <n v="-0.23"/>
  </r>
  <r>
    <s v="Caroline Distributed"/>
    <s v="US-ATO"/>
    <s v="My Morning Jacket"/>
    <s v="7406713"/>
    <s v="Z"/>
    <s v="880882418915"/>
    <s v="Z"/>
    <s v="73"/>
    <s v="P-B2B - No distribution cost"/>
    <x v="3"/>
    <s v="PD-H/S Invent Transf Charge to Label"/>
    <s v="66"/>
    <s v="vinyl album 12&quot; 33 rpm"/>
    <x v="3"/>
    <s v="#"/>
    <n v="-910"/>
    <n v="-910"/>
  </r>
  <r>
    <s v="Caroline Distributed"/>
    <s v="US-ATO"/>
    <s v="My Morning Jacket"/>
    <s v="7536991"/>
    <s v="Various Artists/ATO 2023/2024/Series - N"/>
    <s v="880882652227"/>
    <s v="is"/>
    <s v="5"/>
    <s v="P-B2C - eCommerce"/>
    <x v="2"/>
    <s v="PDH - Comps Ship/Storage D2C"/>
    <s v="75"/>
    <s v="CD album"/>
    <x v="2"/>
    <s v="99009047"/>
    <n v="-0.92"/>
    <n v="-0.92"/>
  </r>
  <r>
    <s v="Caroline Distributed"/>
    <s v="US-ATO"/>
    <s v="Nilüfer Yanya"/>
    <s v="7469576"/>
    <s v="Various Artists/New Releases 2022/Series"/>
    <s v="880882463816"/>
    <s v="PAINLESS"/>
    <s v="73"/>
    <s v="P-B2B - No distribution cost"/>
    <x v="3"/>
    <s v="PD-H/S Invent Transf Charge to Label"/>
    <s v="66"/>
    <s v="vinyl album 12&quot; 33 rpm"/>
    <x v="3"/>
    <s v="#"/>
    <n v="-9.8000000000000007"/>
    <n v="-9.8000000000000007"/>
  </r>
  <r>
    <s v="Caroline Distributed"/>
    <s v="US-ATO"/>
    <s v="Primus"/>
    <s v="7201708"/>
    <s v="Various Artists/Series - New releases un"/>
    <s v="880882228422"/>
    <s v="Primus &amp; The Chocolate Factory With The Fungi Ensemble"/>
    <s v="5"/>
    <s v="P-B2C - eCommerce"/>
    <x v="2"/>
    <s v="PDH - Comps Ship/Storage D2C"/>
    <s v="108"/>
    <s v="CD Album plus DVD Video"/>
    <x v="2"/>
    <s v="99009045"/>
    <n v="-0.28000000000000003"/>
    <n v="-0.28000000000000003"/>
  </r>
  <r>
    <s v="Caroline Distributed"/>
    <s v="US-ATO"/>
    <s v="Primus"/>
    <s v="7424659"/>
    <s v="Various Artists/2021_ATO_New Release/Ser"/>
    <s v="880882456214"/>
    <s v="Green Naugahyde"/>
    <s v="5"/>
    <s v="P-B2C - eCommerce"/>
    <x v="2"/>
    <s v="PDH - Comps Ship/Storage D2C"/>
    <s v="67"/>
    <s v="vinyl album 12&quot; 45 rpm"/>
    <x v="2"/>
    <s v="99009045"/>
    <n v="-0.21"/>
    <n v="-0.21"/>
  </r>
  <r>
    <s v="Caroline Distributed"/>
    <s v="US-ATO"/>
    <s v="Primus"/>
    <s v="7424659"/>
    <s v="Various Artists/2021_ATO_New Release/Ser"/>
    <s v="880882456214"/>
    <s v="Green Naugahyde"/>
    <s v="73"/>
    <s v="P-B2B - No distribution cost"/>
    <x v="3"/>
    <s v="PD-H/S Invent Transf Charge to Label"/>
    <s v="67"/>
    <s v="vinyl album 12&quot; 45 rpm"/>
    <x v="3"/>
    <s v="#"/>
    <n v="-51.8"/>
    <n v="-51.8"/>
  </r>
  <r>
    <s v="Caroline Distributed"/>
    <s v="US-ATO"/>
    <s v="Rayland Baxter"/>
    <s v="7469576"/>
    <s v="Various Artists/New Releases 2022/Series"/>
    <s v="880882471910"/>
    <s v="If I Were A Butterfly"/>
    <s v="73"/>
    <s v="P-B2B - No distribution cost"/>
    <x v="3"/>
    <s v="PD-H/S Invent Transf Charge to Label"/>
    <s v="66"/>
    <s v="vinyl album 12&quot; 33 rpm"/>
    <x v="3"/>
    <s v="#"/>
    <n v="-9.8000000000000007"/>
    <n v="-9.8000000000000007"/>
  </r>
  <r>
    <s v="Caroline Distributed"/>
    <s v="US-ATO"/>
    <s v="The Belle Brigade"/>
    <s v="7201708"/>
    <s v="Various Artists/Series - New releases un"/>
    <s v="880882188528"/>
    <s v="Just Because"/>
    <s v="73"/>
    <s v="P-B2B - No distribution cost"/>
    <x v="3"/>
    <s v="PD-H/S Invent Transf Charge to Label"/>
    <s v="75"/>
    <s v="CD album"/>
    <x v="3"/>
    <s v="#"/>
    <n v="-357"/>
    <n v="-357"/>
  </r>
  <r>
    <s v="Caroline Distributed"/>
    <s v="US-ATO"/>
    <s v="The Claypool Lennon Delirium"/>
    <s v="7354941"/>
    <s v="Lime And Limpid Green"/>
    <s v="#"/>
    <s v="-"/>
    <s v="5"/>
    <s v="P-B2C - eCommerce"/>
    <x v="2"/>
    <s v="PDH - Comps Ship/Storage D2C"/>
    <s v="56"/>
    <s v="vinyl album 10&quot; 33 rpm"/>
    <x v="2"/>
    <s v="99037031"/>
    <n v="-4.59"/>
    <n v="-4.59"/>
  </r>
  <r>
    <s v="Caroline Distributed"/>
    <s v="US-ATO"/>
    <s v="The Claypool Lennon Delirium"/>
    <s v="7469576"/>
    <s v="Various Artists/New Releases 2022/Series"/>
    <s v="#"/>
    <s v="-"/>
    <s v="5"/>
    <s v="P-B2C - eCommerce"/>
    <x v="2"/>
    <s v="PDH - Comps Ship/Storage D2C"/>
    <s v="66"/>
    <s v="vinyl album 12&quot; 33 rpm"/>
    <x v="2"/>
    <s v="99046010"/>
    <n v="-4.96"/>
    <n v="-4.96"/>
  </r>
  <r>
    <s v="Caroline Distributed"/>
    <s v="US-ATO"/>
    <s v="The Murlocs"/>
    <s v="7201708"/>
    <s v="Various Artists/Series - New releases un"/>
    <s v="#"/>
    <s v="-"/>
    <s v="5"/>
    <s v="P-B2C - eCommerce"/>
    <x v="2"/>
    <s v="PDH - Comps Ship/Storage D2C"/>
    <s v="66"/>
    <s v="vinyl album 12&quot; 33 rpm"/>
    <x v="2"/>
    <s v="99009054"/>
    <n v="-2.87"/>
    <n v="-2.87"/>
  </r>
  <r>
    <s v="Caroline Distributed"/>
    <s v="US-ATO"/>
    <s v="Ween"/>
    <s v="7424659"/>
    <s v="Various Artists/2021_ATO_New Release/Ser"/>
    <s v="880882458614"/>
    <s v="At The Cat's Cradle, 1992"/>
    <s v="5"/>
    <s v="P-B2C - eCommerce"/>
    <x v="2"/>
    <s v="PDH - Comps Ship/Storage D2C"/>
    <s v="66"/>
    <s v="vinyl album 12&quot; 33 rpm"/>
    <x v="2"/>
    <s v="99009045"/>
    <n v="-0.28000000000000003"/>
    <n v="-0.28000000000000003"/>
  </r>
  <r>
    <s v="Caroline Distributed"/>
    <s v="US-RR0"/>
    <s v="Jerry Garcia"/>
    <s v="7361402"/>
    <s v="Various Artists/Various Round Portal Rel"/>
    <s v="880882531416"/>
    <s v="Garcia"/>
    <s v="5"/>
    <s v="P-B2C - eCommerce"/>
    <x v="2"/>
    <s v="PDH - Comps Ship/Storage D2C"/>
    <s v="75"/>
    <s v="CD album"/>
    <x v="2"/>
    <s v="99382008"/>
    <n v="-4.87"/>
    <n v="-4.87"/>
  </r>
  <r>
    <s v="Caroline Distributed"/>
    <s v="US-RR0"/>
    <s v="Jerry Garcia Band"/>
    <s v="7379145"/>
    <s v="Electric On The Eel"/>
    <s v="880882347529"/>
    <s v="Electric On The Eel"/>
    <s v="5"/>
    <s v="P-B2C - eCommerce"/>
    <x v="2"/>
    <s v="PDH - Comps Ship/Storage D2C"/>
    <s v="75"/>
    <s v="CD album"/>
    <x v="2"/>
    <s v="99009045"/>
    <n v="-0.41"/>
    <n v="-0.41"/>
  </r>
  <r>
    <s v="Caroline Distributed"/>
    <s v="US-RR0"/>
    <s v="Jerry Garcia Band"/>
    <s v="7402171"/>
    <s v="Jerry Garcia Band/LP1"/>
    <s v="880882663520"/>
    <s v="Live at The Warfield"/>
    <s v="3"/>
    <s v="P-B2B - Product Regular"/>
    <x v="4"/>
    <s v="PD - Distrib Cost - Refurbishment"/>
    <s v="75"/>
    <s v="CD album"/>
    <x v="3"/>
    <s v="#"/>
    <n v="-60.5"/>
    <n v="-60.5"/>
  </r>
  <r>
    <s v="Caroline Distributed"/>
    <s v="US-RR0"/>
    <s v="Jerry Garcia Band"/>
    <s v="7402171"/>
    <s v="Jerry Garcia Band/LP1"/>
    <s v="880882668419"/>
    <s v="Live at The Warfield: March 2, 1991"/>
    <s v="73"/>
    <s v="P-B2B - No distribution cost"/>
    <x v="3"/>
    <s v="PD-H/S Invent Transf Charge to Label"/>
    <s v="66"/>
    <s v="vinyl album 12&quot; 33 rpm"/>
    <x v="3"/>
    <s v="#"/>
    <n v="-28"/>
    <n v="-28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">
  <r>
    <s v=""/>
    <s v=""/>
    <s v=""/>
    <s v=""/>
    <s v=""/>
    <s v=""/>
    <s v=""/>
    <s v=""/>
    <s v=""/>
    <s v=""/>
    <s v=""/>
    <s v=""/>
    <s v=""/>
    <x v="0"/>
    <s v=""/>
    <s v="Other Handling Fees"/>
    <s v="Other Handling Fees"/>
    <m/>
    <m/>
  </r>
  <r>
    <s v="Segment"/>
    <s v="Label"/>
    <s v="Artist"/>
    <s v="R2 Project"/>
    <m/>
    <s v="UPC"/>
    <m/>
    <s v="Exploitation"/>
    <m/>
    <s v="Cost Detail"/>
    <m/>
    <s v="Product Type"/>
    <m/>
    <x v="1"/>
    <s v="Document No. (REF.)|Value Fields"/>
    <s v="Distribution Charges - Third"/>
    <s v="Overall Result"/>
    <m/>
    <m/>
  </r>
  <r>
    <s v="Caroline Distributed"/>
    <s v="US-ATO"/>
    <s v="Adrian Quesada"/>
    <s v="7469576"/>
    <s v="Various Artists/New Releases 2022/Series"/>
    <s v="880882469313"/>
    <s v="Jaguar Sound"/>
    <s v="5"/>
    <s v="P-B2C - eCommerce"/>
    <s v="507"/>
    <s v="PDH - Comps Ship/Storage D2C"/>
    <s v="66"/>
    <s v="vinyl album 12&quot; 33 rpm"/>
    <x v="2"/>
    <s v="99050030"/>
    <n v="-3.34"/>
    <n v="-3.34"/>
    <m/>
    <m/>
  </r>
  <r>
    <s v="Caroline Distributed"/>
    <s v="US-ATO"/>
    <s v="Alabama Shakes"/>
    <s v="7469576"/>
    <s v="Various Artists/New Releases 2022/Series"/>
    <s v="880882472412"/>
    <s v="Boys &amp; Girls"/>
    <s v="5"/>
    <s v="P-B2C - eCommerce"/>
    <s v="507"/>
    <s v="PDH - Comps Ship/Storage D2C"/>
    <s v="66"/>
    <s v="vinyl album 12&quot; 33 rpm"/>
    <x v="2"/>
    <s v="99009045"/>
    <n v="-0.18"/>
    <n v="-0.18"/>
    <m/>
    <m/>
  </r>
  <r>
    <s v="Caroline Distributed"/>
    <s v="US-ATO"/>
    <s v="Altin Gün"/>
    <s v="7383010"/>
    <s v="Altin Gün/LP1"/>
    <s v="880882369118"/>
    <s v="On"/>
    <s v="73"/>
    <s v="P-B2B - No distribution cost"/>
    <s v="117"/>
    <s v="PD-H/S Invent Transf Charge to Label"/>
    <s v="66"/>
    <s v="vinyl album 12&quot; 33 rpm"/>
    <x v="3"/>
    <s v="#"/>
    <n v="-18.2"/>
    <n v="-18.2"/>
    <m/>
    <m/>
  </r>
  <r>
    <s v="Caroline Distributed"/>
    <s v="US-ATO"/>
    <s v="Amyl and The Sniffers"/>
    <s v="7384193"/>
    <s v="Amyl and The Sniffers"/>
    <s v="880882356521"/>
    <s v="Amyl and The Sniffers"/>
    <s v="5"/>
    <s v="P-B2C - eCommerce"/>
    <s v="507"/>
    <s v="PDH - Comps Ship/Storage D2C"/>
    <s v="75"/>
    <s v="CD album"/>
    <x v="2"/>
    <s v="99009045"/>
    <n v="-0.27"/>
    <n v="-0.27"/>
    <m/>
    <m/>
  </r>
  <r>
    <s v="Caroline Distributed"/>
    <s v="US-ATO"/>
    <s v="Amyl and The Sniffers"/>
    <s v="7384568"/>
    <s v="Amyl and The Sniffers"/>
    <s v="880882356514"/>
    <s v="Amyl and The Sniffers"/>
    <s v="5"/>
    <s v="P-B2C - eCommerce"/>
    <s v="507"/>
    <s v="PDH - Comps Ship/Storage D2C"/>
    <s v="66"/>
    <s v="vinyl album 12&quot; 33 rpm"/>
    <x v="2"/>
    <s v="99009045"/>
    <n v="-0.37"/>
    <n v="-0.37"/>
    <m/>
    <m/>
  </r>
  <r>
    <s v="Caroline Distributed"/>
    <s v="US-ATO"/>
    <s v="Black Pumas"/>
    <s v="7386084"/>
    <s v="Black Pumas"/>
    <s v="#"/>
    <s v="-"/>
    <s v="5"/>
    <s v="P-B2C - eCommerce"/>
    <s v="507"/>
    <s v="PDH - Comps Ship/Storage D2C"/>
    <s v="66"/>
    <s v="vinyl album 12&quot; 33 rpm"/>
    <x v="2"/>
    <s v="99009054"/>
    <n v="-0.59"/>
    <n v="-0.59"/>
    <m/>
    <m/>
  </r>
  <r>
    <s v="Caroline Distributed"/>
    <s v="US-ATO"/>
    <s v="Blind Pilot"/>
    <s v="7345885"/>
    <s v="Blind Pilot/And Then Like Lions/LP2"/>
    <s v="880882261924"/>
    <s v="And Then Like Lions"/>
    <s v="5"/>
    <s v="P-B2C - eCommerce"/>
    <s v="507"/>
    <s v="PDH - Comps Ship/Storage D2C"/>
    <s v="75"/>
    <s v="CD album"/>
    <x v="2"/>
    <s v="99009045"/>
    <n v="-0.28000000000000003"/>
    <n v="-0.28000000000000003"/>
    <m/>
    <m/>
  </r>
  <r>
    <s v="Caroline Distributed"/>
    <s v="US-ATO"/>
    <s v="Chicano Batman"/>
    <s v="7201708"/>
    <s v="Various Artists/Series - New releases un"/>
    <s v="880882334710"/>
    <s v="Cycles Of Existential Rhyme"/>
    <s v="73"/>
    <s v="P-B2B - No distribution cost"/>
    <s v="117"/>
    <s v="PD-H/S Invent Transf Charge to Label"/>
    <s v="66"/>
    <s v="vinyl album 12&quot; 33 rpm"/>
    <x v="3"/>
    <s v="#"/>
    <n v="-18.899999999999999"/>
    <n v="-18.899999999999999"/>
    <m/>
    <m/>
  </r>
  <r>
    <s v="Caroline Distributed"/>
    <s v="US-ATO"/>
    <s v="Chicano Batman"/>
    <s v="7424659"/>
    <s v="Various Artists/2021_ATO_New Release/Ser"/>
    <s v="880882458317"/>
    <s v="Invisible People"/>
    <s v="5"/>
    <s v="P-B2C - eCommerce"/>
    <s v="507"/>
    <s v="PDH - Comps Ship/Storage D2C"/>
    <s v="56"/>
    <s v="vinyl album 10&quot; 33 rpm"/>
    <x v="2"/>
    <s v="99009045"/>
    <n v="-0.28000000000000003"/>
    <n v="-0.28000000000000003"/>
    <m/>
    <m/>
  </r>
  <r>
    <s v="Caroline Distributed"/>
    <s v="US-ATO"/>
    <s v="King Gizzard &amp; The Lizard Wizard"/>
    <s v="7201708"/>
    <s v="Various Artists/Series - New releases un"/>
    <s v="#"/>
    <s v="-"/>
    <s v="5"/>
    <s v="P-B2C - eCommerce"/>
    <s v="507"/>
    <s v="PDH - Comps Ship/Storage D2C"/>
    <s v="75"/>
    <s v="CD album"/>
    <x v="2"/>
    <s v="99009054"/>
    <n v="-0.57999999999999996"/>
    <n v="-0.57999999999999996"/>
    <m/>
    <m/>
  </r>
  <r>
    <s v="Caroline Distributed"/>
    <s v="US-ATO"/>
    <s v="King Gizzard &amp; The Lizard Wizard"/>
    <s v="7338477"/>
    <s v="King Gizzard &amp; The Lizard Wizard/Nonagon"/>
    <s v="880882339517"/>
    <s v="12 Bar Bruise"/>
    <s v="5"/>
    <s v="P-B2C - eCommerce"/>
    <s v="507"/>
    <s v="PDH - Comps Ship/Storage D2C"/>
    <s v="66"/>
    <s v="vinyl album 12&quot; 33 rpm"/>
    <x v="2"/>
    <s v="99009045"/>
    <n v="-0.47"/>
    <n v="-0.47"/>
    <m/>
    <m/>
  </r>
  <r>
    <s v="Caroline Distributed"/>
    <s v="US-ATO"/>
    <s v="King Gizzard &amp; The Lizard Wizard"/>
    <s v="7338477"/>
    <s v="King Gizzard &amp; The Lizard Wizard/Nonagon"/>
    <s v="880882353421"/>
    <s v="Fishing For Fishies"/>
    <s v="73"/>
    <s v="P-B2B - No distribution cost"/>
    <s v="117"/>
    <s v="PD-H/S Invent Transf Charge to Label"/>
    <s v="75"/>
    <s v="CD album"/>
    <x v="3"/>
    <s v="#"/>
    <n v="-18.899999999999999"/>
    <n v="-18.899999999999999"/>
    <m/>
    <m/>
  </r>
  <r>
    <s v="Caroline Distributed"/>
    <s v="US-ATO"/>
    <s v="King Gizzard &amp; The Lizard Wizard"/>
    <s v="7338477"/>
    <s v="King Gizzard &amp; The Lizard Wizard/Nonagon"/>
    <s v="#"/>
    <s v="-"/>
    <s v="5"/>
    <s v="P-B2C - eCommerce"/>
    <s v="507"/>
    <s v="PDH - Comps Ship/Storage D2C"/>
    <s v="66"/>
    <s v="vinyl album 12&quot; 33 rpm"/>
    <x v="2"/>
    <s v="99009054"/>
    <n v="-4.59"/>
    <n v="-4.59"/>
    <m/>
    <m/>
  </r>
  <r>
    <s v="Caroline Distributed"/>
    <s v="US-ATO"/>
    <s v="King Gizzard &amp; The Lizard Wizard"/>
    <s v="7338477"/>
    <s v="King Gizzard &amp; The Lizard Wizard/Nonagon"/>
    <s v="#"/>
    <s v="-"/>
    <s v="5"/>
    <s v="P-B2C - eCommerce"/>
    <s v="507"/>
    <s v="PDH - Comps Ship/Storage D2C"/>
    <s v="66"/>
    <s v="vinyl album 12&quot; 33 rpm"/>
    <x v="2"/>
    <s v="99046009"/>
    <n v="-1.03"/>
    <n v="-1.03"/>
    <m/>
    <m/>
  </r>
  <r>
    <s v="Caroline Distributed"/>
    <s v="US-ATO"/>
    <s v="King Gizzard &amp; The Lizard Wizard"/>
    <s v="7338477"/>
    <s v="King Gizzard &amp; The Lizard Wizard/Nonagon"/>
    <s v="#"/>
    <s v="-"/>
    <s v="5"/>
    <s v="P-B2C - eCommerce"/>
    <s v="507"/>
    <s v="PDH - Comps Ship/Storage D2C"/>
    <s v="75"/>
    <s v="CD album"/>
    <x v="2"/>
    <s v="99009054"/>
    <n v="-122.92"/>
    <n v="-122.92"/>
    <m/>
    <m/>
  </r>
  <r>
    <s v="Caroline Distributed"/>
    <s v="US-ATO"/>
    <s v="King Gizzard &amp; The Lizard Wizard"/>
    <s v="7352546"/>
    <s v="Flying Microtonal Banana"/>
    <s v="#"/>
    <s v="-"/>
    <s v="5"/>
    <s v="P-B2C - eCommerce"/>
    <s v="507"/>
    <s v="PDH - Comps Ship/Storage D2C"/>
    <s v="66"/>
    <s v="vinyl album 12&quot; 33 rpm"/>
    <x v="2"/>
    <s v="99009054"/>
    <n v="-0.57999999999999996"/>
    <n v="-0.57999999999999996"/>
    <m/>
    <m/>
  </r>
  <r>
    <s v="Caroline Distributed"/>
    <s v="US-ATO"/>
    <s v="King Gizzard &amp; The Lizard Wizard"/>
    <s v="7352547"/>
    <s v="Flying Microtonal Banana"/>
    <s v="#"/>
    <s v="-"/>
    <s v="5"/>
    <s v="P-B2C - eCommerce"/>
    <s v="507"/>
    <s v="PDH - Comps Ship/Storage D2C"/>
    <s v="75"/>
    <s v="CD album"/>
    <x v="2"/>
    <s v="99009054"/>
    <n v="-31.46"/>
    <n v="-31.46"/>
    <m/>
    <m/>
  </r>
  <r>
    <s v="Caroline Distributed"/>
    <s v="US-ATO"/>
    <s v="King Gizzard &amp; The Lizard Wizard"/>
    <s v="7352547"/>
    <s v="Flying Microtonal Banana"/>
    <s v="#"/>
    <s v="-"/>
    <s v="5"/>
    <s v="P-B2C - eCommerce"/>
    <s v="507"/>
    <s v="PDH - Comps Ship/Storage D2C"/>
    <s v="75"/>
    <s v="CD album"/>
    <x v="2"/>
    <s v="99046010"/>
    <n v="-1.85"/>
    <n v="-1.85"/>
    <m/>
    <m/>
  </r>
  <r>
    <s v="Caroline Distributed"/>
    <s v="US-ATO"/>
    <s v="King Gizzard &amp; The Lizard Wizard"/>
    <s v="7357033"/>
    <s v="Murder Of The Universe"/>
    <s v="#"/>
    <s v="-"/>
    <s v="5"/>
    <s v="P-B2C - eCommerce"/>
    <s v="507"/>
    <s v="PDH - Comps Ship/Storage D2C"/>
    <s v="75"/>
    <s v="CD album"/>
    <x v="2"/>
    <s v="99009054"/>
    <n v="-30.63"/>
    <n v="-30.63"/>
    <m/>
    <m/>
  </r>
  <r>
    <s v="Caroline Distributed"/>
    <s v="US-ATO"/>
    <s v="King Gizzard &amp; The Lizard Wizard"/>
    <s v="7357034"/>
    <s v="Murder Of The Universe"/>
    <s v="#"/>
    <s v="-"/>
    <s v="5"/>
    <s v="P-B2C - eCommerce"/>
    <s v="507"/>
    <s v="PDH - Comps Ship/Storage D2C"/>
    <s v="66"/>
    <s v="vinyl album 12&quot; 33 rpm"/>
    <x v="2"/>
    <s v="99009054"/>
    <n v="-0.81"/>
    <n v="-0.81"/>
    <m/>
    <m/>
  </r>
  <r>
    <s v="Caroline Distributed"/>
    <s v="US-ATO"/>
    <s v="King Gizzard &amp; The Lizard Wizard"/>
    <s v="7361239"/>
    <s v="Sketches Of Brunswick East"/>
    <s v="880882310028"/>
    <s v="Sketches Of Brunswick East"/>
    <s v="73"/>
    <s v="P-B2B - No distribution cost"/>
    <s v="117"/>
    <s v="PD-H/S Invent Transf Charge to Label"/>
    <s v="75"/>
    <s v="CD album"/>
    <x v="3"/>
    <s v="#"/>
    <n v="-1.4"/>
    <n v="-1.4"/>
    <m/>
    <m/>
  </r>
  <r>
    <s v="Caroline Distributed"/>
    <s v="US-ATO"/>
    <s v="King Gizzard &amp; The Lizard Wizard"/>
    <s v="7361239"/>
    <s v="Sketches Of Brunswick East"/>
    <s v="#"/>
    <s v="-"/>
    <s v="5"/>
    <s v="P-B2C - eCommerce"/>
    <s v="507"/>
    <s v="PDH - Comps Ship/Storage D2C"/>
    <s v="75"/>
    <s v="CD album"/>
    <x v="2"/>
    <s v="99009054"/>
    <n v="-30.63"/>
    <n v="-30.63"/>
    <m/>
    <m/>
  </r>
  <r>
    <s v="Caroline Distributed"/>
    <s v="US-ATO"/>
    <s v="King Gizzard &amp; The Lizard Wizard"/>
    <s v="7364343"/>
    <s v="Polygondwanaland"/>
    <s v="#"/>
    <s v="-"/>
    <s v="5"/>
    <s v="P-B2C - eCommerce"/>
    <s v="507"/>
    <s v="PDH - Comps Ship/Storage D2C"/>
    <s v="75"/>
    <s v="CD album"/>
    <x v="2"/>
    <s v="99009054"/>
    <n v="-30.63"/>
    <n v="-30.63"/>
    <m/>
    <m/>
  </r>
  <r>
    <s v="Caroline Distributed"/>
    <s v="US-ATO"/>
    <s v="King Gizzard &amp; The Lizard Wizard"/>
    <s v="7364344"/>
    <s v="Polygondwanaland"/>
    <s v="880882321215"/>
    <s v="Polygondwanaland"/>
    <s v="5"/>
    <s v="P-B2C - eCommerce"/>
    <s v="507"/>
    <s v="PDH - Comps Ship/Storage D2C"/>
    <s v="66"/>
    <s v="vinyl album 12&quot; 33 rpm"/>
    <x v="2"/>
    <s v="99009045"/>
    <n v="-0.52"/>
    <n v="-0.52"/>
    <m/>
    <m/>
  </r>
  <r>
    <s v="Caroline Distributed"/>
    <s v="US-ATO"/>
    <s v="King Gizzard &amp; The Lizard Wizard"/>
    <s v="7365023"/>
    <s v="Gumboot Soup"/>
    <s v="#"/>
    <s v="-"/>
    <s v="5"/>
    <s v="P-B2C - eCommerce"/>
    <s v="507"/>
    <s v="PDH - Comps Ship/Storage D2C"/>
    <s v="75"/>
    <s v="CD album"/>
    <x v="2"/>
    <s v="99009054"/>
    <n v="-0.84"/>
    <n v="-0.84"/>
    <m/>
    <m/>
  </r>
  <r>
    <s v="Caroline Distributed"/>
    <s v="US-ATO"/>
    <s v="King Gizzard &amp; The Lizard Wizard"/>
    <s v="7365024"/>
    <s v="Gumboot Soup"/>
    <s v="#"/>
    <s v="-"/>
    <s v="5"/>
    <s v="P-B2C - eCommerce"/>
    <s v="507"/>
    <s v="PDH - Comps Ship/Storage D2C"/>
    <s v="66"/>
    <s v="vinyl album 12&quot; 33 rpm"/>
    <x v="2"/>
    <s v="99009054"/>
    <n v="-0.28999999999999998"/>
    <n v="-0.28999999999999998"/>
    <m/>
    <m/>
  </r>
  <r>
    <s v="Caroline Distributed"/>
    <s v="US-ATO"/>
    <s v="King Gizzard &amp; The Lizard Wizard"/>
    <s v="7403171"/>
    <s v="King Gizzard &amp; The Lizard Wizard/LP2"/>
    <s v="#"/>
    <s v="-"/>
    <s v="5"/>
    <s v="P-B2C - eCommerce"/>
    <s v="507"/>
    <s v="PDH - Comps Ship/Storage D2C"/>
    <s v="66"/>
    <s v="vinyl album 12&quot; 33 rpm"/>
    <x v="2"/>
    <s v="99009053"/>
    <n v="-0.59"/>
    <n v="-0.59"/>
    <m/>
    <m/>
  </r>
  <r>
    <s v="Caroline Distributed"/>
    <s v="US-ATO"/>
    <s v="King Gizzard &amp; The Lizard Wizard"/>
    <s v="7403171"/>
    <s v="King Gizzard &amp; The Lizard Wizard/LP2"/>
    <s v="#"/>
    <s v="-"/>
    <s v="5"/>
    <s v="P-B2C - eCommerce"/>
    <s v="507"/>
    <s v="PDH - Comps Ship/Storage D2C"/>
    <s v="66"/>
    <s v="vinyl album 12&quot; 33 rpm"/>
    <x v="2"/>
    <s v="99009054"/>
    <n v="-1.52"/>
    <n v="-1.52"/>
    <m/>
    <m/>
  </r>
  <r>
    <s v="Caroline Distributed"/>
    <s v="US-ATO"/>
    <s v="King Gizzard &amp; The Lizard Wizard"/>
    <s v="7408119"/>
    <s v="Nonagon Infinity"/>
    <s v="880882413613"/>
    <s v="Nonagon Infinity"/>
    <s v="5"/>
    <s v="P-B2C - eCommerce"/>
    <s v="507"/>
    <s v="PDH - Comps Ship/Storage D2C"/>
    <s v="66"/>
    <s v="vinyl album 12&quot; 33 rpm"/>
    <x v="2"/>
    <s v="99009045"/>
    <n v="-0.14000000000000001"/>
    <n v="-0.14000000000000001"/>
    <m/>
    <m/>
  </r>
  <r>
    <s v="Caroline Distributed"/>
    <s v="US-ATO"/>
    <s v="King Gizzard &amp; The Lizard Wizard"/>
    <s v="7408119"/>
    <s v="Nonagon Infinity"/>
    <s v="#"/>
    <s v="-"/>
    <s v="5"/>
    <s v="P-B2C - eCommerce"/>
    <s v="507"/>
    <s v="PDH - Comps Ship/Storage D2C"/>
    <s v="66"/>
    <s v="vinyl album 12&quot; 33 rpm"/>
    <x v="2"/>
    <s v="99046009"/>
    <n v="-1.03"/>
    <n v="-1.03"/>
    <m/>
    <m/>
  </r>
  <r>
    <s v="Caroline Distributed"/>
    <s v="US-ATO"/>
    <s v="King Gizzard &amp; The Lizard Wizard"/>
    <s v="7506968"/>
    <s v="Various Artists/ATO 2023/Series - New re"/>
    <s v="#"/>
    <s v="-"/>
    <s v="5"/>
    <s v="P-B2C - eCommerce"/>
    <s v="507"/>
    <s v="PDH - Comps Ship/Storage D2C"/>
    <s v="37"/>
    <s v="MC album"/>
    <x v="2"/>
    <s v="99009054"/>
    <n v="-14.7"/>
    <n v="-14.7"/>
    <m/>
    <m/>
  </r>
  <r>
    <s v="Caroline Distributed"/>
    <s v="US-ATO"/>
    <s v="Les Claypool's Duo De Twang"/>
    <s v="7424659"/>
    <s v="Various Artists/2021_ATO_New Release/Ser"/>
    <s v="880882456115"/>
    <s v="Four Foot Shack"/>
    <s v="5"/>
    <s v="P-B2C - eCommerce"/>
    <s v="507"/>
    <s v="PDH - Comps Ship/Storage D2C"/>
    <s v="66"/>
    <s v="vinyl album 12&quot; 33 rpm"/>
    <x v="2"/>
    <s v="99009045"/>
    <n v="-0.22"/>
    <n v="-0.22"/>
    <m/>
    <m/>
  </r>
  <r>
    <s v="Caroline Distributed"/>
    <s v="US-ATO"/>
    <s v="My Morning Jacket"/>
    <s v="7406391"/>
    <s v="My Morning Jacket/The Waterfall II/LP2"/>
    <s v="880882415112"/>
    <s v="The Waterfall II"/>
    <s v="5"/>
    <s v="P-B2C - eCommerce"/>
    <s v="507"/>
    <s v="PDH - Comps Ship/Storage D2C"/>
    <s v="75"/>
    <s v="CD album"/>
    <x v="2"/>
    <s v="99382008"/>
    <n v="-2.3199999999999998"/>
    <n v="-2.3199999999999998"/>
    <m/>
    <m/>
  </r>
  <r>
    <s v="Caroline Distributed"/>
    <s v="US-ATO"/>
    <s v="My Morning Jacket"/>
    <s v="7406713"/>
    <s v="Z"/>
    <s v="880882418915"/>
    <s v="Z"/>
    <s v="5"/>
    <s v="P-B2C - eCommerce"/>
    <s v="507"/>
    <s v="PDH - Comps Ship/Storage D2C"/>
    <s v="66"/>
    <s v="vinyl album 12&quot; 33 rpm"/>
    <x v="2"/>
    <s v="99009045"/>
    <n v="-0.23"/>
    <n v="-0.23"/>
    <m/>
    <m/>
  </r>
  <r>
    <s v="Caroline Distributed"/>
    <s v="US-ATO"/>
    <s v="My Morning Jacket"/>
    <s v="7406713"/>
    <s v="Z"/>
    <s v="880882418915"/>
    <s v="Z"/>
    <s v="73"/>
    <s v="P-B2B - No distribution cost"/>
    <s v="117"/>
    <s v="PD-H/S Invent Transf Charge to Label"/>
    <s v="66"/>
    <s v="vinyl album 12&quot; 33 rpm"/>
    <x v="3"/>
    <s v="#"/>
    <n v="-910"/>
    <n v="-910"/>
    <m/>
    <m/>
  </r>
  <r>
    <s v="Caroline Distributed"/>
    <s v="US-ATO"/>
    <s v="My Morning Jacket"/>
    <s v="7536991"/>
    <s v="Various Artists/ATO 2023/2024/Series - N"/>
    <s v="880882652227"/>
    <s v="is"/>
    <s v="5"/>
    <s v="P-B2C - eCommerce"/>
    <s v="507"/>
    <s v="PDH - Comps Ship/Storage D2C"/>
    <s v="75"/>
    <s v="CD album"/>
    <x v="2"/>
    <s v="99009047"/>
    <n v="-0.92"/>
    <n v="-0.92"/>
    <m/>
    <m/>
  </r>
  <r>
    <s v="Caroline Distributed"/>
    <s v="US-ATO"/>
    <s v="Nilüfer Yanya"/>
    <s v="7469576"/>
    <s v="Various Artists/New Releases 2022/Series"/>
    <s v="880882463816"/>
    <s v="PAINLESS"/>
    <s v="73"/>
    <s v="P-B2B - No distribution cost"/>
    <s v="117"/>
    <s v="PD-H/S Invent Transf Charge to Label"/>
    <s v="66"/>
    <s v="vinyl album 12&quot; 33 rpm"/>
    <x v="3"/>
    <s v="#"/>
    <n v="-9.8000000000000007"/>
    <n v="-9.8000000000000007"/>
    <m/>
    <m/>
  </r>
  <r>
    <s v="Caroline Distributed"/>
    <s v="US-ATO"/>
    <s v="Primus"/>
    <s v="7201708"/>
    <s v="Various Artists/Series - New releases un"/>
    <s v="880882228422"/>
    <s v="Primus &amp; The Chocolate Factory With The Fungi Ensemble"/>
    <s v="5"/>
    <s v="P-B2C - eCommerce"/>
    <s v="507"/>
    <s v="PDH - Comps Ship/Storage D2C"/>
    <s v="108"/>
    <s v="CD Album plus DVD Video"/>
    <x v="2"/>
    <s v="99009045"/>
    <n v="-0.28000000000000003"/>
    <n v="-0.28000000000000003"/>
    <m/>
    <m/>
  </r>
  <r>
    <s v="Caroline Distributed"/>
    <s v="US-ATO"/>
    <s v="Primus"/>
    <s v="7424659"/>
    <s v="Various Artists/2021_ATO_New Release/Ser"/>
    <s v="880882456214"/>
    <s v="Green Naugahyde"/>
    <s v="5"/>
    <s v="P-B2C - eCommerce"/>
    <s v="507"/>
    <s v="PDH - Comps Ship/Storage D2C"/>
    <s v="67"/>
    <s v="vinyl album 12&quot; 45 rpm"/>
    <x v="2"/>
    <s v="99009045"/>
    <n v="-0.21"/>
    <n v="-0.21"/>
    <m/>
    <m/>
  </r>
  <r>
    <s v="Caroline Distributed"/>
    <s v="US-ATO"/>
    <s v="Primus"/>
    <s v="7424659"/>
    <s v="Various Artists/2021_ATO_New Release/Ser"/>
    <s v="880882456214"/>
    <s v="Green Naugahyde"/>
    <s v="73"/>
    <s v="P-B2B - No distribution cost"/>
    <s v="117"/>
    <s v="PD-H/S Invent Transf Charge to Label"/>
    <s v="67"/>
    <s v="vinyl album 12&quot; 45 rpm"/>
    <x v="3"/>
    <s v="#"/>
    <n v="-51.8"/>
    <n v="-51.8"/>
    <m/>
    <m/>
  </r>
  <r>
    <s v="Caroline Distributed"/>
    <s v="US-ATO"/>
    <s v="Rayland Baxter"/>
    <s v="7469576"/>
    <s v="Various Artists/New Releases 2022/Series"/>
    <s v="880882471910"/>
    <s v="If I Were A Butterfly"/>
    <s v="73"/>
    <s v="P-B2B - No distribution cost"/>
    <s v="117"/>
    <s v="PD-H/S Invent Transf Charge to Label"/>
    <s v="66"/>
    <s v="vinyl album 12&quot; 33 rpm"/>
    <x v="3"/>
    <s v="#"/>
    <n v="-9.8000000000000007"/>
    <n v="-9.8000000000000007"/>
    <m/>
    <m/>
  </r>
  <r>
    <s v="Caroline Distributed"/>
    <s v="US-ATO"/>
    <s v="The Belle Brigade"/>
    <s v="7201708"/>
    <s v="Various Artists/Series - New releases un"/>
    <s v="880882188528"/>
    <s v="Just Because"/>
    <s v="73"/>
    <s v="P-B2B - No distribution cost"/>
    <s v="117"/>
    <s v="PD-H/S Invent Transf Charge to Label"/>
    <s v="75"/>
    <s v="CD album"/>
    <x v="3"/>
    <s v="#"/>
    <n v="-357"/>
    <n v="-357"/>
    <m/>
    <m/>
  </r>
  <r>
    <s v="Caroline Distributed"/>
    <s v="US-ATO"/>
    <s v="The Claypool Lennon Delirium"/>
    <s v="7354941"/>
    <s v="Lime And Limpid Green"/>
    <s v="#"/>
    <s v="-"/>
    <s v="5"/>
    <s v="P-B2C - eCommerce"/>
    <s v="507"/>
    <s v="PDH - Comps Ship/Storage D2C"/>
    <s v="56"/>
    <s v="vinyl album 10&quot; 33 rpm"/>
    <x v="2"/>
    <s v="99037031"/>
    <n v="-4.59"/>
    <n v="-4.59"/>
    <m/>
    <m/>
  </r>
  <r>
    <s v="Caroline Distributed"/>
    <s v="US-ATO"/>
    <s v="The Claypool Lennon Delirium"/>
    <s v="7469576"/>
    <s v="Various Artists/New Releases 2022/Series"/>
    <s v="#"/>
    <s v="-"/>
    <s v="5"/>
    <s v="P-B2C - eCommerce"/>
    <s v="507"/>
    <s v="PDH - Comps Ship/Storage D2C"/>
    <s v="66"/>
    <s v="vinyl album 12&quot; 33 rpm"/>
    <x v="2"/>
    <s v="99046010"/>
    <n v="-4.96"/>
    <n v="-4.96"/>
    <m/>
    <m/>
  </r>
  <r>
    <s v="Caroline Distributed"/>
    <s v="US-ATO"/>
    <s v="The Murlocs"/>
    <s v="7201708"/>
    <s v="Various Artists/Series - New releases un"/>
    <s v="#"/>
    <s v="-"/>
    <s v="5"/>
    <s v="P-B2C - eCommerce"/>
    <s v="507"/>
    <s v="PDH - Comps Ship/Storage D2C"/>
    <s v="66"/>
    <s v="vinyl album 12&quot; 33 rpm"/>
    <x v="2"/>
    <s v="99009054"/>
    <n v="-2.87"/>
    <n v="-2.87"/>
    <m/>
    <m/>
  </r>
  <r>
    <s v="Caroline Distributed"/>
    <s v="US-ATO"/>
    <s v="Ween"/>
    <s v="7424659"/>
    <s v="Various Artists/2021_ATO_New Release/Ser"/>
    <s v="880882458614"/>
    <s v="At The Cat's Cradle, 1992"/>
    <s v="5"/>
    <s v="P-B2C - eCommerce"/>
    <s v="507"/>
    <s v="PDH - Comps Ship/Storage D2C"/>
    <s v="66"/>
    <s v="vinyl album 12&quot; 33 rpm"/>
    <x v="2"/>
    <s v="99009045"/>
    <n v="-0.28000000000000003"/>
    <n v="-0.28000000000000003"/>
    <m/>
    <m/>
  </r>
  <r>
    <s v="Caroline Distributed"/>
    <s v="US-RR0"/>
    <s v="Jerry Garcia"/>
    <s v="7361402"/>
    <s v="Various Artists/Various Round Portal Rel"/>
    <s v="880882531416"/>
    <s v="Garcia"/>
    <s v="5"/>
    <s v="P-B2C - eCommerce"/>
    <s v="507"/>
    <s v="PDH - Comps Ship/Storage D2C"/>
    <s v="75"/>
    <s v="CD album"/>
    <x v="2"/>
    <s v="99382008"/>
    <n v="-4.87"/>
    <n v="-4.87"/>
    <m/>
    <m/>
  </r>
  <r>
    <s v="Caroline Distributed"/>
    <s v="US-RR0"/>
    <s v="Jerry Garcia Band"/>
    <s v="7379145"/>
    <s v="Electric On The Eel"/>
    <s v="880882347529"/>
    <s v="Electric On The Eel"/>
    <s v="5"/>
    <s v="P-B2C - eCommerce"/>
    <s v="507"/>
    <s v="PDH - Comps Ship/Storage D2C"/>
    <s v="75"/>
    <s v="CD album"/>
    <x v="2"/>
    <s v="99009045"/>
    <n v="-0.41"/>
    <n v="-0.41"/>
    <m/>
    <m/>
  </r>
  <r>
    <s v="Caroline Distributed"/>
    <s v="US-RR0"/>
    <s v="Jerry Garcia Band"/>
    <s v="7402171"/>
    <s v="Jerry Garcia Band/LP1"/>
    <s v="880882663520"/>
    <s v="Live at The Warfield"/>
    <s v="3"/>
    <s v="P-B2B - Product Regular"/>
    <s v="51"/>
    <s v="PD - Distrib Cost - Refurbishment"/>
    <s v="75"/>
    <s v="CD album"/>
    <x v="3"/>
    <s v="#"/>
    <n v="-60.5"/>
    <n v="-60.5"/>
    <m/>
    <m/>
  </r>
  <r>
    <s v="Caroline Distributed"/>
    <s v="US-RR0"/>
    <s v="Jerry Garcia Band"/>
    <s v="7402171"/>
    <s v="Jerry Garcia Band/LP1"/>
    <s v="880882668419"/>
    <s v="Live at The Warfield: March 2, 1991"/>
    <s v="73"/>
    <s v="P-B2B - No distribution cost"/>
    <s v="117"/>
    <s v="PD-H/S Invent Transf Charge to Label"/>
    <s v="66"/>
    <s v="vinyl album 12&quot; 33 rpm"/>
    <x v="3"/>
    <s v="#"/>
    <n v="-28"/>
    <n v="-28"/>
    <m/>
    <m/>
  </r>
  <r>
    <s v="Overall Result"/>
    <m/>
    <m/>
    <m/>
    <m/>
    <m/>
    <m/>
    <m/>
    <m/>
    <m/>
    <m/>
    <m/>
    <m/>
    <x v="4"/>
    <m/>
    <n v="-1787.58"/>
    <n v="-1787.58"/>
    <m/>
    <m/>
  </r>
  <r>
    <m/>
    <m/>
    <m/>
    <m/>
    <m/>
    <m/>
    <m/>
    <m/>
    <m/>
    <m/>
    <m/>
    <m/>
    <m/>
    <x v="4"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s v=""/>
    <s v=""/>
    <s v=""/>
    <s v=""/>
    <s v=""/>
    <s v=""/>
    <s v=""/>
    <s v=""/>
    <s v=""/>
    <s v=""/>
    <s v=""/>
    <s v=""/>
    <s v=""/>
    <x v="0"/>
    <s v=""/>
    <s v="Manufacturing"/>
    <s v="Manufacturing"/>
    <s v="Obsolescence"/>
    <s v="Obsolescence"/>
    <m/>
    <m/>
  </r>
  <r>
    <s v="Segment"/>
    <s v="Label"/>
    <s v="Artist"/>
    <s v="R2 Project"/>
    <m/>
    <s v="UPC"/>
    <m/>
    <s v="Exploitation"/>
    <m/>
    <s v="Cost Detail"/>
    <m/>
    <s v="Product Type"/>
    <m/>
    <x v="1"/>
    <s v="Document No. (REF.)|Value Fields"/>
    <s v="Manufacturing Charges"/>
    <s v="Overall Result"/>
    <s v="Manufacturing Charges"/>
    <s v="Overall Result"/>
    <m/>
    <m/>
  </r>
  <r>
    <s v="Caroline Distributed"/>
    <s v="US-ATO"/>
    <s v="King Gizzard &amp; The Lizard Wizard"/>
    <s v="7364344"/>
    <s v="Polygondwanaland"/>
    <s v="880882321215"/>
    <s v="Polygondwanaland"/>
    <s v="484"/>
    <s v="P-B2C - eCommerce other"/>
    <s v="481"/>
    <s v="PM - Manufacturing Income D2C"/>
    <s v="66"/>
    <s v="vinyl album 12&quot; 33 rpm"/>
    <x v="2"/>
    <s v="99335162"/>
    <n v="-28.66"/>
    <n v="-28.66"/>
    <m/>
    <m/>
    <m/>
    <m/>
  </r>
  <r>
    <s v="Caroline Distributed"/>
    <s v="US-ATO"/>
    <s v="King Gizzard &amp; The Lizard Wizard"/>
    <s v="7408119"/>
    <s v="Nonagon Infinity"/>
    <s v="880882413613"/>
    <s v="Nonagon Infinity"/>
    <s v="484"/>
    <s v="P-B2C - eCommerce other"/>
    <s v="481"/>
    <s v="PM - Manufacturing Income D2C"/>
    <s v="66"/>
    <s v="vinyl album 12&quot; 33 rpm"/>
    <x v="2"/>
    <s v="99335162"/>
    <n v="-77.45"/>
    <n v="-77.45"/>
    <m/>
    <m/>
    <m/>
    <m/>
  </r>
  <r>
    <s v="Caroline Distributed"/>
    <s v="US-ATO"/>
    <s v="My Morning Jacket"/>
    <s v="7406391"/>
    <s v="My Morning Jacket/The Waterfall II/LP2"/>
    <s v="880882415112"/>
    <s v="The Waterfall II"/>
    <s v="484"/>
    <s v="P-B2C - eCommerce other"/>
    <s v="481"/>
    <s v="PM - Manufacturing Income D2C"/>
    <s v="66"/>
    <s v="vinyl album 12&quot; 33 rpm"/>
    <x v="2"/>
    <s v="99091492"/>
    <n v="-15.19"/>
    <n v="-15.19"/>
    <m/>
    <m/>
    <m/>
    <m/>
  </r>
  <r>
    <s v="Caroline Distributed"/>
    <s v="US-ATO"/>
    <s v="My Morning Jacket"/>
    <s v="7406391"/>
    <s v="My Morning Jacket/The Waterfall II/LP2"/>
    <s v="880882415112"/>
    <s v="The Waterfall II"/>
    <s v="484"/>
    <s v="P-B2C - eCommerce other"/>
    <s v="481"/>
    <s v="PM - Manufacturing Income D2C"/>
    <s v="66"/>
    <s v="vinyl album 12&quot; 33 rpm"/>
    <x v="2"/>
    <s v="99335162"/>
    <n v="-15.19"/>
    <n v="-15.19"/>
    <m/>
    <m/>
    <m/>
    <m/>
  </r>
  <r>
    <s v="Caroline Distributed"/>
    <s v="US-ATO"/>
    <s v="My Morning Jacket"/>
    <s v="7424659"/>
    <s v="Various Artists/2021_ATO_New Release/Ser"/>
    <s v="880882460112"/>
    <s v="My Morning Jacket"/>
    <s v="484"/>
    <s v="P-B2C - eCommerce other"/>
    <s v="481"/>
    <s v="PM - Manufacturing Income D2C"/>
    <s v="66"/>
    <s v="vinyl album 12&quot; 33 rpm"/>
    <x v="2"/>
    <s v="99335162"/>
    <n v="-19"/>
    <n v="-19"/>
    <m/>
    <m/>
    <m/>
    <m/>
  </r>
  <r>
    <s v="Caroline Distributed"/>
    <s v="US-RR0"/>
    <s v="Jerry Garcia"/>
    <s v="7361402"/>
    <s v="Various Artists/Various Round Portal Rel"/>
    <s v="880882531416"/>
    <s v="Garcia"/>
    <s v="484"/>
    <s v="P-B2C - eCommerce other"/>
    <s v="481"/>
    <s v="PM - Manufacturing Income D2C"/>
    <s v="66"/>
    <s v="vinyl album 12&quot; 33 rpm"/>
    <x v="2"/>
    <s v="99091492"/>
    <n v="-28"/>
    <n v="-28"/>
    <m/>
    <m/>
    <m/>
    <m/>
  </r>
  <r>
    <s v="Caroline Distributed"/>
    <s v="US-RR0"/>
    <s v="Jerry Garcia"/>
    <s v="7361402"/>
    <s v="Various Artists/Various Round Portal Rel"/>
    <s v="880882531416"/>
    <s v="Garcia"/>
    <s v="484"/>
    <s v="P-B2C - eCommerce other"/>
    <s v="481"/>
    <s v="PM - Manufacturing Income D2C"/>
    <s v="66"/>
    <s v="vinyl album 12&quot; 33 rpm"/>
    <x v="2"/>
    <s v="99335161"/>
    <n v="-47.6"/>
    <n v="-47.6"/>
    <m/>
    <m/>
    <m/>
    <m/>
  </r>
  <r>
    <s v="Caroline Distributed"/>
    <s v="US-RR0"/>
    <s v="Jerry Garcia"/>
    <s v="7361402"/>
    <s v="Various Artists/Various Round Portal Rel"/>
    <s v="880882531416"/>
    <s v="Garcia"/>
    <s v="484"/>
    <s v="P-B2C - eCommerce other"/>
    <s v="481"/>
    <s v="PM - Manufacturing Income D2C"/>
    <s v="66"/>
    <s v="vinyl album 12&quot; 33 rpm"/>
    <x v="2"/>
    <s v="99335162"/>
    <n v="-28"/>
    <n v="-28"/>
    <m/>
    <m/>
    <m/>
    <m/>
  </r>
  <r>
    <s v="Overall Result"/>
    <m/>
    <m/>
    <m/>
    <m/>
    <m/>
    <m/>
    <m/>
    <m/>
    <m/>
    <m/>
    <m/>
    <m/>
    <x v="3"/>
    <m/>
    <n v="-259.09000000000003"/>
    <n v="-259.09000000000003"/>
    <m/>
    <m/>
    <m/>
    <m/>
  </r>
  <r>
    <m/>
    <m/>
    <m/>
    <m/>
    <m/>
    <m/>
    <m/>
    <m/>
    <m/>
    <m/>
    <m/>
    <m/>
    <m/>
    <x v="3"/>
    <m/>
    <m/>
    <m/>
    <m/>
    <m/>
    <m/>
    <m/>
  </r>
  <r>
    <m/>
    <m/>
    <m/>
    <m/>
    <m/>
    <m/>
    <m/>
    <m/>
    <m/>
    <m/>
    <m/>
    <m/>
    <m/>
    <x v="3"/>
    <m/>
    <m/>
    <m/>
    <m/>
    <m/>
    <m/>
    <m/>
  </r>
  <r>
    <m/>
    <m/>
    <m/>
    <m/>
    <m/>
    <m/>
    <m/>
    <m/>
    <m/>
    <m/>
    <m/>
    <m/>
    <m/>
    <x v="3"/>
    <m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2">
  <r>
    <s v=""/>
    <x v="0"/>
    <x v="0"/>
    <s v=""/>
    <s v=""/>
    <x v="0"/>
    <x v="0"/>
    <x v="0"/>
    <x v="0"/>
    <x v="0"/>
    <s v=""/>
    <x v="0"/>
    <s v=""/>
    <x v="0"/>
    <s v=""/>
    <x v="0"/>
    <x v="0"/>
    <s v="Digital Sales Detail"/>
    <s v="Digital Sales Detail"/>
    <s v="Digital Sales Detail Quantity"/>
    <s v="Digital Sales Detail Quantity"/>
    <m/>
    <m/>
  </r>
  <r>
    <s v="Segment"/>
    <x v="1"/>
    <x v="1"/>
    <s v="R2 Project"/>
    <m/>
    <x v="1"/>
    <x v="1"/>
    <x v="1"/>
    <x v="1"/>
    <x v="1"/>
    <s v="Final Customer"/>
    <x v="1"/>
    <s v="Exploitation"/>
    <x v="1"/>
    <s v="Product Type"/>
    <x v="1"/>
    <x v="1"/>
    <s v="Gross Revenues - Local"/>
    <s v="Overall Result"/>
    <s v="Sales Quantity"/>
    <s v="Overall Result"/>
    <m/>
    <m/>
  </r>
  <r>
    <s v="Caroline Distributed"/>
    <x v="2"/>
    <x v="2"/>
    <s v="7393467"/>
    <s v="Bassnectar/LP1"/>
    <x v="2"/>
    <x v="2"/>
    <x v="2"/>
    <x v="2"/>
    <x v="2"/>
    <s v="DSR0149278"/>
    <x v="2"/>
    <s v="137"/>
    <x v="2"/>
    <s v="1065"/>
    <x v="2"/>
    <x v="2"/>
    <n v="0.03"/>
    <n v="0.03"/>
    <n v="138"/>
    <n v="138"/>
    <m/>
    <m/>
  </r>
  <r>
    <s v="Caroline Distributed"/>
    <x v="2"/>
    <x v="2"/>
    <s v="7393467"/>
    <s v="Bassnectar/LP1"/>
    <x v="2"/>
    <x v="2"/>
    <x v="2"/>
    <x v="3"/>
    <x v="3"/>
    <s v="DSR0149278"/>
    <x v="2"/>
    <s v="137"/>
    <x v="2"/>
    <s v="1065"/>
    <x v="2"/>
    <x v="2"/>
    <n v="0.03"/>
    <n v="0.03"/>
    <n v="144"/>
    <n v="144"/>
    <m/>
    <m/>
  </r>
  <r>
    <s v="Caroline Distributed"/>
    <x v="2"/>
    <x v="2"/>
    <s v="7393467"/>
    <s v="Bassnectar/LP1"/>
    <x v="3"/>
    <x v="3"/>
    <x v="3"/>
    <x v="4"/>
    <x v="4"/>
    <s v="DSR0149278"/>
    <x v="2"/>
    <s v="137"/>
    <x v="2"/>
    <s v="1065"/>
    <x v="2"/>
    <x v="2"/>
    <n v="0.04"/>
    <n v="0.04"/>
    <n v="183"/>
    <n v="183"/>
    <m/>
    <m/>
  </r>
  <r>
    <s v="Caroline Distributed"/>
    <x v="2"/>
    <x v="2"/>
    <s v="7393467"/>
    <s v="Bassnectar/LP1"/>
    <x v="3"/>
    <x v="3"/>
    <x v="3"/>
    <x v="5"/>
    <x v="5"/>
    <s v="DSR0149278"/>
    <x v="2"/>
    <s v="137"/>
    <x v="2"/>
    <s v="1065"/>
    <x v="2"/>
    <x v="2"/>
    <n v="0.03"/>
    <n v="0.03"/>
    <n v="134"/>
    <n v="134"/>
    <m/>
    <m/>
  </r>
  <r>
    <s v="Caroline Distributed"/>
    <x v="2"/>
    <x v="2"/>
    <s v="7393467"/>
    <s v="Bassnectar/LP1"/>
    <x v="3"/>
    <x v="3"/>
    <x v="3"/>
    <x v="6"/>
    <x v="6"/>
    <s v="DSR0149278"/>
    <x v="2"/>
    <s v="137"/>
    <x v="2"/>
    <s v="1064"/>
    <x v="3"/>
    <x v="2"/>
    <n v="0.01"/>
    <n v="0.01"/>
    <m/>
    <m/>
    <m/>
    <m/>
  </r>
  <r>
    <s v="Caroline Distributed"/>
    <x v="2"/>
    <x v="2"/>
    <s v="7393467"/>
    <s v="Bassnectar/LP1"/>
    <x v="3"/>
    <x v="3"/>
    <x v="3"/>
    <x v="6"/>
    <x v="6"/>
    <s v="DSR0149278"/>
    <x v="2"/>
    <s v="137"/>
    <x v="2"/>
    <s v="1065"/>
    <x v="2"/>
    <x v="2"/>
    <n v="0.09"/>
    <n v="0.09"/>
    <m/>
    <m/>
    <m/>
    <m/>
  </r>
  <r>
    <s v="Caroline Distributed"/>
    <x v="2"/>
    <x v="2"/>
    <s v="7393467"/>
    <s v="Bassnectar/LP1"/>
    <x v="3"/>
    <x v="3"/>
    <x v="3"/>
    <x v="7"/>
    <x v="7"/>
    <s v="DSR0149278"/>
    <x v="2"/>
    <s v="137"/>
    <x v="2"/>
    <s v="1065"/>
    <x v="2"/>
    <x v="2"/>
    <n v="0.05"/>
    <n v="0.05"/>
    <n v="220"/>
    <n v="220"/>
    <m/>
    <m/>
  </r>
  <r>
    <s v="Caroline Distributed"/>
    <x v="2"/>
    <x v="2"/>
    <s v="7393467"/>
    <s v="Bassnectar/LP1"/>
    <x v="3"/>
    <x v="3"/>
    <x v="3"/>
    <x v="8"/>
    <x v="8"/>
    <s v="DSR0149278"/>
    <x v="2"/>
    <s v="137"/>
    <x v="2"/>
    <s v="1065"/>
    <x v="2"/>
    <x v="2"/>
    <n v="0.04"/>
    <n v="0.04"/>
    <n v="170"/>
    <n v="170"/>
    <m/>
    <m/>
  </r>
  <r>
    <s v="Caroline Distributed"/>
    <x v="2"/>
    <x v="2"/>
    <s v="7393467"/>
    <s v="Bassnectar/LP1"/>
    <x v="3"/>
    <x v="3"/>
    <x v="3"/>
    <x v="9"/>
    <x v="9"/>
    <s v="DSR0149278"/>
    <x v="2"/>
    <s v="137"/>
    <x v="2"/>
    <s v="1065"/>
    <x v="2"/>
    <x v="2"/>
    <n v="0.04"/>
    <n v="0.04"/>
    <n v="190"/>
    <n v="190"/>
    <m/>
    <m/>
  </r>
  <r>
    <s v="Caroline Distributed"/>
    <x v="2"/>
    <x v="2"/>
    <s v="7393467"/>
    <s v="Bassnectar/LP1"/>
    <x v="4"/>
    <x v="3"/>
    <x v="3"/>
    <x v="10"/>
    <x v="10"/>
    <s v="DSR0149278"/>
    <x v="2"/>
    <s v="137"/>
    <x v="2"/>
    <s v="1065"/>
    <x v="2"/>
    <x v="2"/>
    <n v="0.04"/>
    <n v="0.04"/>
    <n v="192"/>
    <n v="192"/>
    <m/>
    <m/>
  </r>
  <r>
    <s v="Caroline Distributed"/>
    <x v="2"/>
    <x v="2"/>
    <s v="7393467"/>
    <s v="Bassnectar/LP1"/>
    <x v="4"/>
    <x v="3"/>
    <x v="3"/>
    <x v="11"/>
    <x v="11"/>
    <s v="DSR0149278"/>
    <x v="2"/>
    <s v="137"/>
    <x v="2"/>
    <s v="1065"/>
    <x v="2"/>
    <x v="2"/>
    <n v="0.03"/>
    <n v="0.03"/>
    <n v="146"/>
    <n v="146"/>
    <m/>
    <m/>
  </r>
  <r>
    <s v="Caroline Distributed"/>
    <x v="2"/>
    <x v="2"/>
    <s v="7393467"/>
    <s v="Bassnectar/LP1"/>
    <x v="4"/>
    <x v="3"/>
    <x v="3"/>
    <x v="12"/>
    <x v="12"/>
    <s v="DSR0149278"/>
    <x v="2"/>
    <s v="137"/>
    <x v="2"/>
    <s v="1065"/>
    <x v="2"/>
    <x v="2"/>
    <n v="0.13"/>
    <n v="0.13"/>
    <n v="774"/>
    <n v="774"/>
    <m/>
    <m/>
  </r>
  <r>
    <s v="Caroline Distributed"/>
    <x v="2"/>
    <x v="2"/>
    <s v="7393467"/>
    <s v="Bassnectar/LP1"/>
    <x v="4"/>
    <x v="3"/>
    <x v="3"/>
    <x v="13"/>
    <x v="13"/>
    <s v="DSR0149278"/>
    <x v="2"/>
    <s v="137"/>
    <x v="2"/>
    <s v="1065"/>
    <x v="2"/>
    <x v="2"/>
    <n v="0.04"/>
    <n v="0.04"/>
    <n v="177"/>
    <n v="177"/>
    <m/>
    <m/>
  </r>
  <r>
    <s v="Caroline Distributed"/>
    <x v="2"/>
    <x v="2"/>
    <s v="7393467"/>
    <s v="Bassnectar/LP1"/>
    <x v="4"/>
    <x v="3"/>
    <x v="3"/>
    <x v="14"/>
    <x v="14"/>
    <s v="DSR0149278"/>
    <x v="2"/>
    <s v="137"/>
    <x v="2"/>
    <s v="1065"/>
    <x v="2"/>
    <x v="2"/>
    <n v="0.04"/>
    <n v="0.04"/>
    <n v="198"/>
    <n v="198"/>
    <m/>
    <m/>
  </r>
  <r>
    <s v="Caroline Distributed"/>
    <x v="2"/>
    <x v="2"/>
    <s v="7393467"/>
    <s v="Bassnectar/LP1"/>
    <x v="4"/>
    <x v="3"/>
    <x v="3"/>
    <x v="15"/>
    <x v="15"/>
    <s v="DSR0149278"/>
    <x v="2"/>
    <s v="137"/>
    <x v="2"/>
    <s v="1065"/>
    <x v="2"/>
    <x v="2"/>
    <n v="0.04"/>
    <n v="0.04"/>
    <n v="194"/>
    <n v="194"/>
    <m/>
    <m/>
  </r>
  <r>
    <s v="Caroline Distributed"/>
    <x v="2"/>
    <x v="2"/>
    <s v="7393467"/>
    <s v="Bassnectar/LP1"/>
    <x v="5"/>
    <x v="4"/>
    <x v="4"/>
    <x v="16"/>
    <x v="16"/>
    <s v="DSR0149278"/>
    <x v="2"/>
    <s v="137"/>
    <x v="2"/>
    <s v="1065"/>
    <x v="2"/>
    <x v="2"/>
    <n v="0.04"/>
    <n v="0.04"/>
    <n v="190"/>
    <n v="190"/>
    <m/>
    <m/>
  </r>
  <r>
    <s v="Caroline Distributed"/>
    <x v="2"/>
    <x v="2"/>
    <s v="7393467"/>
    <s v="Bassnectar/LP1"/>
    <x v="5"/>
    <x v="4"/>
    <x v="4"/>
    <x v="17"/>
    <x v="17"/>
    <s v="DSR0149278"/>
    <x v="2"/>
    <s v="137"/>
    <x v="2"/>
    <s v="1065"/>
    <x v="2"/>
    <x v="2"/>
    <n v="0.03"/>
    <n v="0.03"/>
    <n v="117"/>
    <n v="117"/>
    <m/>
    <m/>
  </r>
  <r>
    <s v="Caroline Distributed"/>
    <x v="2"/>
    <x v="2"/>
    <s v="7393467"/>
    <s v="Bassnectar/LP1"/>
    <x v="5"/>
    <x v="4"/>
    <x v="4"/>
    <x v="18"/>
    <x v="18"/>
    <s v="DSR0149278"/>
    <x v="2"/>
    <s v="137"/>
    <x v="2"/>
    <s v="1065"/>
    <x v="2"/>
    <x v="2"/>
    <n v="7.0000000000000007E-2"/>
    <n v="7.0000000000000007E-2"/>
    <n v="333"/>
    <n v="333"/>
    <m/>
    <m/>
  </r>
  <r>
    <s v="Caroline Distributed"/>
    <x v="2"/>
    <x v="2"/>
    <s v="7393467"/>
    <s v="Bassnectar/LP1"/>
    <x v="5"/>
    <x v="4"/>
    <x v="4"/>
    <x v="19"/>
    <x v="19"/>
    <s v="DSR0149278"/>
    <x v="2"/>
    <s v="137"/>
    <x v="2"/>
    <s v="1065"/>
    <x v="2"/>
    <x v="2"/>
    <n v="0.03"/>
    <n v="0.03"/>
    <n v="151"/>
    <n v="151"/>
    <m/>
    <m/>
  </r>
  <r>
    <s v="Caroline Distributed"/>
    <x v="2"/>
    <x v="2"/>
    <s v="7393467"/>
    <s v="Bassnectar/LP1"/>
    <x v="5"/>
    <x v="4"/>
    <x v="4"/>
    <x v="20"/>
    <x v="20"/>
    <s v="DSR0149278"/>
    <x v="2"/>
    <s v="137"/>
    <x v="2"/>
    <s v="1065"/>
    <x v="2"/>
    <x v="2"/>
    <n v="0.05"/>
    <n v="0.05"/>
    <n v="207"/>
    <n v="207"/>
    <m/>
    <m/>
  </r>
  <r>
    <s v="Caroline Distributed"/>
    <x v="2"/>
    <x v="2"/>
    <s v="7393467"/>
    <s v="Bassnectar/LP1"/>
    <x v="5"/>
    <x v="4"/>
    <x v="4"/>
    <x v="21"/>
    <x v="21"/>
    <s v="DSR0149278"/>
    <x v="2"/>
    <s v="137"/>
    <x v="2"/>
    <s v="1065"/>
    <x v="2"/>
    <x v="2"/>
    <n v="0.04"/>
    <n v="0.04"/>
    <n v="175"/>
    <n v="175"/>
    <m/>
    <m/>
  </r>
  <r>
    <s v="Caroline Distributed"/>
    <x v="2"/>
    <x v="2"/>
    <s v="7393467"/>
    <s v="Bassnectar/LP1"/>
    <x v="5"/>
    <x v="4"/>
    <x v="4"/>
    <x v="22"/>
    <x v="22"/>
    <s v="DSR0131540"/>
    <x v="3"/>
    <s v="416"/>
    <x v="3"/>
    <s v="1092"/>
    <x v="4"/>
    <x v="3"/>
    <n v="0.02"/>
    <n v="0.02"/>
    <n v="18"/>
    <n v="18"/>
    <m/>
    <m/>
  </r>
  <r>
    <s v="Caroline Distributed"/>
    <x v="2"/>
    <x v="2"/>
    <s v="7393467"/>
    <s v="Bassnectar/LP1"/>
    <x v="5"/>
    <x v="4"/>
    <x v="4"/>
    <x v="22"/>
    <x v="22"/>
    <s v="DSR0149278"/>
    <x v="2"/>
    <s v="137"/>
    <x v="2"/>
    <s v="1065"/>
    <x v="2"/>
    <x v="2"/>
    <n v="0.1"/>
    <n v="0.1"/>
    <n v="159"/>
    <n v="159"/>
    <m/>
    <m/>
  </r>
  <r>
    <s v="Caroline Distributed"/>
    <x v="2"/>
    <x v="2"/>
    <s v="7393467"/>
    <s v="Bassnectar/LP1"/>
    <x v="5"/>
    <x v="4"/>
    <x v="4"/>
    <x v="23"/>
    <x v="23"/>
    <s v="DSR0149278"/>
    <x v="2"/>
    <s v="137"/>
    <x v="2"/>
    <s v="1065"/>
    <x v="2"/>
    <x v="2"/>
    <n v="7.0000000000000007E-2"/>
    <n v="7.0000000000000007E-2"/>
    <n v="865"/>
    <n v="865"/>
    <m/>
    <m/>
  </r>
  <r>
    <s v="Caroline Distributed"/>
    <x v="2"/>
    <x v="2"/>
    <s v="7393467"/>
    <s v="Bassnectar/LP1"/>
    <x v="5"/>
    <x v="4"/>
    <x v="4"/>
    <x v="24"/>
    <x v="24"/>
    <s v="DSR0149278"/>
    <x v="2"/>
    <s v="137"/>
    <x v="2"/>
    <s v="1065"/>
    <x v="2"/>
    <x v="2"/>
    <n v="0.03"/>
    <n v="0.03"/>
    <n v="127"/>
    <n v="127"/>
    <m/>
    <m/>
  </r>
  <r>
    <s v="Caroline Distributed"/>
    <x v="2"/>
    <x v="3"/>
    <s v="7201708"/>
    <s v="Various Artists/Series - New releases un"/>
    <x v="6"/>
    <x v="5"/>
    <x v="5"/>
    <x v="25"/>
    <x v="25"/>
    <s v="DSR0149116"/>
    <x v="4"/>
    <s v="137"/>
    <x v="2"/>
    <s v="1065"/>
    <x v="2"/>
    <x v="2"/>
    <n v="-0.08"/>
    <n v="-0.08"/>
    <m/>
    <m/>
    <m/>
    <m/>
  </r>
  <r>
    <s v="Caroline Distributed"/>
    <x v="2"/>
    <x v="3"/>
    <s v="7414527"/>
    <s v="Capitol Cuts - Live from Studio A"/>
    <x v="7"/>
    <x v="6"/>
    <x v="6"/>
    <x v="26"/>
    <x v="26"/>
    <s v="DSR0149116"/>
    <x v="4"/>
    <s v="137"/>
    <x v="2"/>
    <s v="1064"/>
    <x v="3"/>
    <x v="2"/>
    <n v="-0.01"/>
    <n v="-0.01"/>
    <m/>
    <m/>
    <m/>
    <m/>
  </r>
  <r>
    <s v="Caroline Distributed"/>
    <x v="2"/>
    <x v="3"/>
    <s v="7414527"/>
    <s v="Capitol Cuts - Live from Studio A"/>
    <x v="7"/>
    <x v="6"/>
    <x v="6"/>
    <x v="26"/>
    <x v="26"/>
    <s v="DSR0149116"/>
    <x v="4"/>
    <s v="137"/>
    <x v="2"/>
    <s v="1065"/>
    <x v="2"/>
    <x v="2"/>
    <n v="-0.06"/>
    <n v="-0.06"/>
    <m/>
    <m/>
    <m/>
    <m/>
  </r>
  <r>
    <s v="Caroline Distributed"/>
    <x v="2"/>
    <x v="4"/>
    <s v="7392369"/>
    <s v="Bouncer/Foreign Repertoire"/>
    <x v="8"/>
    <x v="7"/>
    <x v="7"/>
    <x v="27"/>
    <x v="27"/>
    <s v="DSR0131540"/>
    <x v="3"/>
    <s v="416"/>
    <x v="3"/>
    <s v="1087"/>
    <x v="5"/>
    <x v="3"/>
    <n v="0.01"/>
    <n v="0.01"/>
    <n v="1"/>
    <n v="1"/>
    <m/>
    <m/>
  </r>
  <r>
    <s v="Caroline Distributed"/>
    <x v="2"/>
    <x v="4"/>
    <s v="7392369"/>
    <s v="Bouncer/Foreign Repertoire"/>
    <x v="8"/>
    <x v="7"/>
    <x v="7"/>
    <x v="27"/>
    <x v="27"/>
    <s v="DSR0132895"/>
    <x v="5"/>
    <s v="416"/>
    <x v="3"/>
    <s v="1076"/>
    <x v="6"/>
    <x v="3"/>
    <m/>
    <m/>
    <n v="1"/>
    <n v="1"/>
    <m/>
    <m/>
  </r>
  <r>
    <s v="Caroline Distributed"/>
    <x v="2"/>
    <x v="4"/>
    <s v="7392369"/>
    <s v="Bouncer/Foreign Repertoire"/>
    <x v="9"/>
    <x v="7"/>
    <x v="7"/>
    <x v="27"/>
    <x v="27"/>
    <s v="DSR0132895"/>
    <x v="5"/>
    <s v="416"/>
    <x v="3"/>
    <s v="1008"/>
    <x v="7"/>
    <x v="3"/>
    <n v="0.03"/>
    <n v="0.03"/>
    <n v="4"/>
    <n v="4"/>
    <m/>
    <m/>
  </r>
  <r>
    <s v="Caroline Distributed"/>
    <x v="2"/>
    <x v="4"/>
    <s v="7392369"/>
    <s v="Bouncer/Foreign Repertoire"/>
    <x v="9"/>
    <x v="7"/>
    <x v="7"/>
    <x v="27"/>
    <x v="27"/>
    <s v="DSR0132895"/>
    <x v="5"/>
    <s v="416"/>
    <x v="3"/>
    <s v="1087"/>
    <x v="5"/>
    <x v="3"/>
    <n v="0.43"/>
    <n v="0.43"/>
    <n v="54"/>
    <n v="54"/>
    <m/>
    <m/>
  </r>
  <r>
    <s v="Caroline Distributed"/>
    <x v="2"/>
    <x v="4"/>
    <s v="7392369"/>
    <s v="Bouncer/Foreign Repertoire"/>
    <x v="9"/>
    <x v="7"/>
    <x v="7"/>
    <x v="27"/>
    <x v="27"/>
    <s v="DSR0149215"/>
    <x v="6"/>
    <s v="416"/>
    <x v="3"/>
    <s v="1124"/>
    <x v="8"/>
    <x v="3"/>
    <m/>
    <m/>
    <n v="83"/>
    <n v="83"/>
    <m/>
    <m/>
  </r>
  <r>
    <s v="Caroline Distributed"/>
    <x v="2"/>
    <x v="4"/>
    <s v="7392369"/>
    <s v="Bouncer/Foreign Repertoire"/>
    <x v="9"/>
    <x v="7"/>
    <x v="7"/>
    <x v="27"/>
    <x v="27"/>
    <s v="DSR0149215"/>
    <x v="6"/>
    <s v="435"/>
    <x v="4"/>
    <s v="1125"/>
    <x v="9"/>
    <x v="3"/>
    <m/>
    <m/>
    <n v="5"/>
    <n v="5"/>
    <m/>
    <m/>
  </r>
  <r>
    <s v="Caroline Distributed"/>
    <x v="2"/>
    <x v="4"/>
    <s v="7392369"/>
    <s v="Bouncer/Foreign Repertoire"/>
    <x v="10"/>
    <x v="7"/>
    <x v="8"/>
    <x v="28"/>
    <x v="27"/>
    <s v="DSR0132895"/>
    <x v="5"/>
    <s v="416"/>
    <x v="3"/>
    <s v="1101"/>
    <x v="10"/>
    <x v="3"/>
    <n v="0.1"/>
    <n v="0.1"/>
    <n v="16"/>
    <n v="16"/>
    <m/>
    <m/>
  </r>
  <r>
    <s v="Caroline Distributed"/>
    <x v="2"/>
    <x v="4"/>
    <s v="7392369"/>
    <s v="Bouncer/Foreign Repertoire"/>
    <x v="11"/>
    <x v="7"/>
    <x v="7"/>
    <x v="27"/>
    <x v="27"/>
    <s v="DSR0135161"/>
    <x v="7"/>
    <s v="416"/>
    <x v="3"/>
    <s v="1087"/>
    <x v="5"/>
    <x v="3"/>
    <n v="0.02"/>
    <n v="0.02"/>
    <n v="4"/>
    <n v="4"/>
    <m/>
    <m/>
  </r>
  <r>
    <s v="Caroline Distributed"/>
    <x v="2"/>
    <x v="5"/>
    <s v="7536991"/>
    <s v="Various Artists/ATO 2023/2024/Series - N"/>
    <x v="12"/>
    <x v="8"/>
    <x v="9"/>
    <x v="29"/>
    <x v="28"/>
    <s v="DSR0149215"/>
    <x v="6"/>
    <s v="435"/>
    <x v="4"/>
    <s v="1125"/>
    <x v="9"/>
    <x v="3"/>
    <n v="0.01"/>
    <n v="0.01"/>
    <n v="2"/>
    <n v="2"/>
    <m/>
    <m/>
  </r>
  <r>
    <s v="Caroline Distributed"/>
    <x v="2"/>
    <x v="5"/>
    <s v="7536991"/>
    <s v="Various Artists/ATO 2023/2024/Series - N"/>
    <x v="12"/>
    <x v="8"/>
    <x v="9"/>
    <x v="30"/>
    <x v="29"/>
    <s v="DSR0149215"/>
    <x v="6"/>
    <s v="435"/>
    <x v="4"/>
    <s v="1125"/>
    <x v="9"/>
    <x v="3"/>
    <m/>
    <m/>
    <n v="1"/>
    <n v="1"/>
    <m/>
    <m/>
  </r>
  <r>
    <s v="Caroline Distributed"/>
    <x v="2"/>
    <x v="6"/>
    <s v="7424659"/>
    <s v="Various Artists/2021_ATO_New Release/Ser"/>
    <x v="13"/>
    <x v="9"/>
    <x v="10"/>
    <x v="31"/>
    <x v="30"/>
    <s v="DSR0149278"/>
    <x v="2"/>
    <s v="137"/>
    <x v="2"/>
    <s v="1065"/>
    <x v="2"/>
    <x v="2"/>
    <n v="0.01"/>
    <n v="0.01"/>
    <m/>
    <m/>
    <m/>
    <m/>
  </r>
  <r>
    <s v="Caroline Distributed"/>
    <x v="2"/>
    <x v="7"/>
    <s v="7201708"/>
    <s v="Various Artists/Series - New releases un"/>
    <x v="14"/>
    <x v="10"/>
    <x v="11"/>
    <x v="32"/>
    <x v="31"/>
    <s v="DSR0149278"/>
    <x v="2"/>
    <s v="137"/>
    <x v="2"/>
    <s v="1064"/>
    <x v="3"/>
    <x v="2"/>
    <n v="0.22"/>
    <n v="0.22"/>
    <m/>
    <m/>
    <m/>
    <m/>
  </r>
  <r>
    <s v="Caroline Distributed"/>
    <x v="2"/>
    <x v="7"/>
    <s v="7201708"/>
    <s v="Various Artists/Series - New releases un"/>
    <x v="14"/>
    <x v="10"/>
    <x v="11"/>
    <x v="32"/>
    <x v="31"/>
    <s v="DSR0149278"/>
    <x v="2"/>
    <s v="137"/>
    <x v="2"/>
    <s v="1065"/>
    <x v="2"/>
    <x v="2"/>
    <n v="2.0299999999999998"/>
    <n v="2.0299999999999998"/>
    <m/>
    <m/>
    <m/>
    <m/>
  </r>
  <r>
    <s v="Caroline Distributed"/>
    <x v="2"/>
    <x v="7"/>
    <s v="7201708"/>
    <s v="Various Artists/Series - New releases un"/>
    <x v="14"/>
    <x v="10"/>
    <x v="11"/>
    <x v="33"/>
    <x v="32"/>
    <s v="DSR0149278"/>
    <x v="2"/>
    <s v="137"/>
    <x v="2"/>
    <s v="1064"/>
    <x v="3"/>
    <x v="2"/>
    <n v="0.09"/>
    <n v="0.09"/>
    <m/>
    <m/>
    <m/>
    <m/>
  </r>
  <r>
    <s v="Caroline Distributed"/>
    <x v="2"/>
    <x v="7"/>
    <s v="7201708"/>
    <s v="Various Artists/Series - New releases un"/>
    <x v="14"/>
    <x v="10"/>
    <x v="11"/>
    <x v="33"/>
    <x v="32"/>
    <s v="DSR0149278"/>
    <x v="2"/>
    <s v="137"/>
    <x v="2"/>
    <s v="1065"/>
    <x v="2"/>
    <x v="2"/>
    <n v="0.89"/>
    <n v="0.89"/>
    <m/>
    <m/>
    <m/>
    <m/>
  </r>
  <r>
    <s v="Caroline Distributed"/>
    <x v="2"/>
    <x v="7"/>
    <s v="7201708"/>
    <s v="Various Artists/Series - New releases un"/>
    <x v="14"/>
    <x v="10"/>
    <x v="11"/>
    <x v="34"/>
    <x v="33"/>
    <s v="DSR0149278"/>
    <x v="2"/>
    <s v="137"/>
    <x v="2"/>
    <s v="1064"/>
    <x v="3"/>
    <x v="2"/>
    <n v="0.05"/>
    <n v="0.05"/>
    <m/>
    <m/>
    <m/>
    <m/>
  </r>
  <r>
    <s v="Caroline Distributed"/>
    <x v="2"/>
    <x v="7"/>
    <s v="7201708"/>
    <s v="Various Artists/Series - New releases un"/>
    <x v="14"/>
    <x v="10"/>
    <x v="11"/>
    <x v="34"/>
    <x v="33"/>
    <s v="DSR0149278"/>
    <x v="2"/>
    <s v="137"/>
    <x v="2"/>
    <s v="1065"/>
    <x v="2"/>
    <x v="2"/>
    <n v="0.42"/>
    <n v="0.42"/>
    <m/>
    <m/>
    <m/>
    <m/>
  </r>
  <r>
    <s v="Caroline Distributed"/>
    <x v="2"/>
    <x v="8"/>
    <s v="7315988"/>
    <s v="Various Artists/Recent R2 ingestion Proj"/>
    <x v="15"/>
    <x v="11"/>
    <x v="9"/>
    <x v="35"/>
    <x v="34"/>
    <s v="DSR0131540"/>
    <x v="3"/>
    <s v="416"/>
    <x v="3"/>
    <s v="1092"/>
    <x v="4"/>
    <x v="3"/>
    <n v="0.25"/>
    <n v="0.25"/>
    <n v="290"/>
    <n v="290"/>
    <m/>
    <m/>
  </r>
  <r>
    <s v="Caroline Distributed"/>
    <x v="2"/>
    <x v="8"/>
    <s v="7315988"/>
    <s v="Various Artists/Recent R2 ingestion Proj"/>
    <x v="15"/>
    <x v="11"/>
    <x v="9"/>
    <x v="36"/>
    <x v="35"/>
    <s v="DSR0131540"/>
    <x v="3"/>
    <s v="416"/>
    <x v="3"/>
    <s v="1092"/>
    <x v="4"/>
    <x v="3"/>
    <n v="0.13"/>
    <n v="0.13"/>
    <n v="147"/>
    <n v="147"/>
    <m/>
    <m/>
  </r>
  <r>
    <s v="Caroline Distributed"/>
    <x v="2"/>
    <x v="8"/>
    <s v="7315988"/>
    <s v="Various Artists/Recent R2 ingestion Proj"/>
    <x v="15"/>
    <x v="11"/>
    <x v="9"/>
    <x v="37"/>
    <x v="36"/>
    <s v="DSR0131540"/>
    <x v="3"/>
    <s v="416"/>
    <x v="3"/>
    <s v="1092"/>
    <x v="4"/>
    <x v="3"/>
    <m/>
    <m/>
    <n v="1"/>
    <n v="1"/>
    <m/>
    <m/>
  </r>
  <r>
    <s v="Caroline Distributed"/>
    <x v="2"/>
    <x v="8"/>
    <s v="7315988"/>
    <s v="Various Artists/Recent R2 ingestion Proj"/>
    <x v="15"/>
    <x v="11"/>
    <x v="9"/>
    <x v="37"/>
    <x v="36"/>
    <s v="DSR0144602"/>
    <x v="8"/>
    <s v="416"/>
    <x v="3"/>
    <s v="1087"/>
    <x v="5"/>
    <x v="3"/>
    <n v="0.04"/>
    <n v="0.04"/>
    <n v="4"/>
    <n v="4"/>
    <m/>
    <m/>
  </r>
  <r>
    <s v="Caroline Distributed"/>
    <x v="2"/>
    <x v="8"/>
    <s v="7315988"/>
    <s v="Various Artists/Recent R2 ingestion Proj"/>
    <x v="15"/>
    <x v="11"/>
    <x v="9"/>
    <x v="38"/>
    <x v="37"/>
    <s v="DSR0131540"/>
    <x v="3"/>
    <s v="416"/>
    <x v="3"/>
    <s v="1092"/>
    <x v="4"/>
    <x v="3"/>
    <n v="0.12"/>
    <n v="0.12"/>
    <n v="132"/>
    <n v="132"/>
    <m/>
    <m/>
  </r>
  <r>
    <s v="Caroline Distributed"/>
    <x v="2"/>
    <x v="8"/>
    <s v="7315988"/>
    <s v="Various Artists/Recent R2 ingestion Proj"/>
    <x v="15"/>
    <x v="11"/>
    <x v="9"/>
    <x v="39"/>
    <x v="38"/>
    <s v="DSR0131540"/>
    <x v="3"/>
    <s v="416"/>
    <x v="3"/>
    <s v="1092"/>
    <x v="4"/>
    <x v="3"/>
    <n v="0.17"/>
    <n v="0.17"/>
    <n v="195"/>
    <n v="195"/>
    <m/>
    <m/>
  </r>
  <r>
    <s v="Caroline Distributed"/>
    <x v="2"/>
    <x v="8"/>
    <s v="7315988"/>
    <s v="Various Artists/Recent R2 ingestion Proj"/>
    <x v="15"/>
    <x v="11"/>
    <x v="9"/>
    <x v="40"/>
    <x v="39"/>
    <s v="DSR0131540"/>
    <x v="3"/>
    <s v="416"/>
    <x v="3"/>
    <s v="1092"/>
    <x v="4"/>
    <x v="3"/>
    <n v="0.13"/>
    <n v="0.13"/>
    <n v="143"/>
    <n v="143"/>
    <m/>
    <m/>
  </r>
  <r>
    <s v="Caroline Distributed"/>
    <x v="2"/>
    <x v="8"/>
    <s v="7315988"/>
    <s v="Various Artists/Recent R2 ingestion Proj"/>
    <x v="12"/>
    <x v="8"/>
    <x v="9"/>
    <x v="41"/>
    <x v="40"/>
    <s v="DSR0142235"/>
    <x v="9"/>
    <s v="435"/>
    <x v="4"/>
    <s v="1134"/>
    <x v="11"/>
    <x v="3"/>
    <m/>
    <m/>
    <n v="20"/>
    <n v="20"/>
    <m/>
    <m/>
  </r>
  <r>
    <s v="Caroline Distributed"/>
    <x v="2"/>
    <x v="8"/>
    <s v="7315988"/>
    <s v="Various Artists/Recent R2 ingestion Proj"/>
    <x v="12"/>
    <x v="8"/>
    <x v="9"/>
    <x v="37"/>
    <x v="36"/>
    <s v="DSR0142235"/>
    <x v="9"/>
    <s v="435"/>
    <x v="4"/>
    <s v="1134"/>
    <x v="11"/>
    <x v="3"/>
    <n v="0.02"/>
    <n v="0.02"/>
    <n v="78"/>
    <n v="78"/>
    <m/>
    <m/>
  </r>
  <r>
    <s v="Caroline Distributed"/>
    <x v="2"/>
    <x v="8"/>
    <s v="7315988"/>
    <s v="Various Artists/Recent R2 ingestion Proj"/>
    <x v="12"/>
    <x v="8"/>
    <x v="9"/>
    <x v="42"/>
    <x v="41"/>
    <s v="DSR0142235"/>
    <x v="9"/>
    <s v="435"/>
    <x v="4"/>
    <s v="1134"/>
    <x v="11"/>
    <x v="3"/>
    <n v="0.02"/>
    <n v="0.02"/>
    <n v="79"/>
    <n v="79"/>
    <m/>
    <m/>
  </r>
  <r>
    <s v="Caroline Distributed"/>
    <x v="2"/>
    <x v="9"/>
    <s v="7315988"/>
    <s v="Various Artists/Recent R2 ingestion Proj"/>
    <x v="16"/>
    <x v="12"/>
    <x v="12"/>
    <x v="43"/>
    <x v="42"/>
    <s v="DSR0131457"/>
    <x v="10"/>
    <s v="416"/>
    <x v="3"/>
    <s v="1008"/>
    <x v="7"/>
    <x v="3"/>
    <m/>
    <m/>
    <n v="2"/>
    <n v="2"/>
    <m/>
    <m/>
  </r>
  <r>
    <s v="Caroline Distributed"/>
    <x v="2"/>
    <x v="9"/>
    <s v="7315988"/>
    <s v="Various Artists/Recent R2 ingestion Proj"/>
    <x v="16"/>
    <x v="12"/>
    <x v="12"/>
    <x v="43"/>
    <x v="42"/>
    <s v="DSR0131457"/>
    <x v="10"/>
    <s v="416"/>
    <x v="3"/>
    <s v="1056"/>
    <x v="12"/>
    <x v="3"/>
    <n v="0.04"/>
    <n v="0.04"/>
    <n v="2"/>
    <n v="2"/>
    <m/>
    <m/>
  </r>
  <r>
    <s v="Caroline Distributed"/>
    <x v="2"/>
    <x v="9"/>
    <s v="7315988"/>
    <s v="Various Artists/Recent R2 ingestion Proj"/>
    <x v="16"/>
    <x v="12"/>
    <x v="12"/>
    <x v="43"/>
    <x v="42"/>
    <s v="DSR0131540"/>
    <x v="3"/>
    <s v="416"/>
    <x v="3"/>
    <s v="1092"/>
    <x v="4"/>
    <x v="3"/>
    <n v="0.15"/>
    <n v="0.15"/>
    <n v="174"/>
    <n v="174"/>
    <m/>
    <m/>
  </r>
  <r>
    <s v="Caroline Distributed"/>
    <x v="2"/>
    <x v="9"/>
    <s v="7315988"/>
    <s v="Various Artists/Recent R2 ingestion Proj"/>
    <x v="16"/>
    <x v="12"/>
    <x v="12"/>
    <x v="43"/>
    <x v="42"/>
    <s v="DSR0142235"/>
    <x v="9"/>
    <s v="435"/>
    <x v="4"/>
    <s v="1134"/>
    <x v="11"/>
    <x v="3"/>
    <m/>
    <m/>
    <n v="16"/>
    <n v="16"/>
    <m/>
    <m/>
  </r>
  <r>
    <s v="Caroline Distributed"/>
    <x v="2"/>
    <x v="9"/>
    <s v="7315988"/>
    <s v="Various Artists/Recent R2 ingestion Proj"/>
    <x v="16"/>
    <x v="12"/>
    <x v="12"/>
    <x v="44"/>
    <x v="43"/>
    <s v="DSR0131457"/>
    <x v="10"/>
    <s v="416"/>
    <x v="3"/>
    <s v="1008"/>
    <x v="7"/>
    <x v="3"/>
    <n v="0.03"/>
    <n v="0.03"/>
    <n v="15"/>
    <n v="15"/>
    <m/>
    <m/>
  </r>
  <r>
    <s v="Caroline Distributed"/>
    <x v="2"/>
    <x v="9"/>
    <s v="7315988"/>
    <s v="Various Artists/Recent R2 ingestion Proj"/>
    <x v="16"/>
    <x v="12"/>
    <x v="12"/>
    <x v="44"/>
    <x v="43"/>
    <s v="DSR0131457"/>
    <x v="10"/>
    <s v="416"/>
    <x v="3"/>
    <s v="1056"/>
    <x v="12"/>
    <x v="3"/>
    <n v="0.33"/>
    <n v="0.33"/>
    <n v="15"/>
    <n v="15"/>
    <m/>
    <m/>
  </r>
  <r>
    <s v="Caroline Distributed"/>
    <x v="2"/>
    <x v="9"/>
    <s v="7315988"/>
    <s v="Various Artists/Recent R2 ingestion Proj"/>
    <x v="16"/>
    <x v="12"/>
    <x v="12"/>
    <x v="45"/>
    <x v="44"/>
    <s v="DSR0131457"/>
    <x v="10"/>
    <s v="416"/>
    <x v="3"/>
    <s v="1008"/>
    <x v="7"/>
    <x v="3"/>
    <n v="0.02"/>
    <n v="0.02"/>
    <n v="10"/>
    <n v="10"/>
    <m/>
    <m/>
  </r>
  <r>
    <s v="Caroline Distributed"/>
    <x v="2"/>
    <x v="9"/>
    <s v="7315988"/>
    <s v="Various Artists/Recent R2 ingestion Proj"/>
    <x v="16"/>
    <x v="12"/>
    <x v="12"/>
    <x v="45"/>
    <x v="44"/>
    <s v="DSR0131457"/>
    <x v="10"/>
    <s v="416"/>
    <x v="3"/>
    <s v="1056"/>
    <x v="12"/>
    <x v="3"/>
    <n v="0.22"/>
    <n v="0.22"/>
    <n v="10"/>
    <n v="10"/>
    <m/>
    <m/>
  </r>
  <r>
    <s v="Caroline Distributed"/>
    <x v="2"/>
    <x v="9"/>
    <s v="7315988"/>
    <s v="Various Artists/Recent R2 ingestion Proj"/>
    <x v="16"/>
    <x v="12"/>
    <x v="12"/>
    <x v="45"/>
    <x v="44"/>
    <s v="DSR0131540"/>
    <x v="3"/>
    <s v="416"/>
    <x v="3"/>
    <s v="1092"/>
    <x v="4"/>
    <x v="3"/>
    <n v="0.51"/>
    <n v="0.51"/>
    <n v="606"/>
    <n v="606"/>
    <m/>
    <m/>
  </r>
  <r>
    <s v="Caroline Distributed"/>
    <x v="2"/>
    <x v="9"/>
    <s v="7315988"/>
    <s v="Various Artists/Recent R2 ingestion Proj"/>
    <x v="16"/>
    <x v="12"/>
    <x v="12"/>
    <x v="45"/>
    <x v="44"/>
    <s v="DSR0142235"/>
    <x v="9"/>
    <s v="435"/>
    <x v="4"/>
    <s v="1134"/>
    <x v="11"/>
    <x v="3"/>
    <m/>
    <m/>
    <n v="22"/>
    <n v="22"/>
    <m/>
    <m/>
  </r>
  <r>
    <s v="Caroline Distributed"/>
    <x v="2"/>
    <x v="9"/>
    <s v="7315988"/>
    <s v="Various Artists/Recent R2 ingestion Proj"/>
    <x v="16"/>
    <x v="12"/>
    <x v="12"/>
    <x v="46"/>
    <x v="45"/>
    <s v="DSR0131457"/>
    <x v="10"/>
    <s v="416"/>
    <x v="3"/>
    <s v="1008"/>
    <x v="7"/>
    <x v="3"/>
    <n v="0.01"/>
    <n v="0.01"/>
    <n v="5"/>
    <n v="5"/>
    <m/>
    <m/>
  </r>
  <r>
    <s v="Caroline Distributed"/>
    <x v="2"/>
    <x v="9"/>
    <s v="7315988"/>
    <s v="Various Artists/Recent R2 ingestion Proj"/>
    <x v="16"/>
    <x v="12"/>
    <x v="12"/>
    <x v="46"/>
    <x v="45"/>
    <s v="DSR0131457"/>
    <x v="10"/>
    <s v="416"/>
    <x v="3"/>
    <s v="1056"/>
    <x v="12"/>
    <x v="3"/>
    <n v="0.11"/>
    <n v="0.11"/>
    <n v="5"/>
    <n v="5"/>
    <m/>
    <m/>
  </r>
  <r>
    <s v="Caroline Distributed"/>
    <x v="2"/>
    <x v="9"/>
    <s v="7315988"/>
    <s v="Various Artists/Recent R2 ingestion Proj"/>
    <x v="16"/>
    <x v="12"/>
    <x v="12"/>
    <x v="47"/>
    <x v="46"/>
    <s v="DSR0131457"/>
    <x v="10"/>
    <s v="416"/>
    <x v="3"/>
    <s v="1008"/>
    <x v="7"/>
    <x v="3"/>
    <m/>
    <m/>
    <n v="1"/>
    <n v="1"/>
    <m/>
    <m/>
  </r>
  <r>
    <s v="Caroline Distributed"/>
    <x v="2"/>
    <x v="9"/>
    <s v="7315988"/>
    <s v="Various Artists/Recent R2 ingestion Proj"/>
    <x v="16"/>
    <x v="12"/>
    <x v="12"/>
    <x v="47"/>
    <x v="46"/>
    <s v="DSR0131457"/>
    <x v="10"/>
    <s v="416"/>
    <x v="3"/>
    <s v="1056"/>
    <x v="12"/>
    <x v="3"/>
    <n v="0.02"/>
    <n v="0.02"/>
    <n v="1"/>
    <n v="1"/>
    <m/>
    <m/>
  </r>
  <r>
    <s v="Caroline Distributed"/>
    <x v="2"/>
    <x v="9"/>
    <s v="7315988"/>
    <s v="Various Artists/Recent R2 ingestion Proj"/>
    <x v="16"/>
    <x v="12"/>
    <x v="12"/>
    <x v="48"/>
    <x v="47"/>
    <s v="DSR0131457"/>
    <x v="10"/>
    <s v="416"/>
    <x v="3"/>
    <s v="1008"/>
    <x v="7"/>
    <x v="3"/>
    <m/>
    <m/>
    <n v="1"/>
    <n v="1"/>
    <m/>
    <m/>
  </r>
  <r>
    <s v="Caroline Distributed"/>
    <x v="2"/>
    <x v="9"/>
    <s v="7315988"/>
    <s v="Various Artists/Recent R2 ingestion Proj"/>
    <x v="16"/>
    <x v="12"/>
    <x v="12"/>
    <x v="48"/>
    <x v="47"/>
    <s v="DSR0131457"/>
    <x v="10"/>
    <s v="416"/>
    <x v="3"/>
    <s v="1056"/>
    <x v="12"/>
    <x v="3"/>
    <n v="0.02"/>
    <n v="0.02"/>
    <n v="1"/>
    <n v="1"/>
    <m/>
    <m/>
  </r>
  <r>
    <s v="Caroline Distributed"/>
    <x v="2"/>
    <x v="9"/>
    <s v="7315988"/>
    <s v="Various Artists/Recent R2 ingestion Proj"/>
    <x v="16"/>
    <x v="12"/>
    <x v="12"/>
    <x v="49"/>
    <x v="48"/>
    <s v="DSR0131457"/>
    <x v="10"/>
    <s v="416"/>
    <x v="3"/>
    <s v="1008"/>
    <x v="7"/>
    <x v="3"/>
    <n v="0.04"/>
    <n v="0.04"/>
    <n v="20"/>
    <n v="20"/>
    <m/>
    <m/>
  </r>
  <r>
    <s v="Caroline Distributed"/>
    <x v="2"/>
    <x v="9"/>
    <s v="7315988"/>
    <s v="Various Artists/Recent R2 ingestion Proj"/>
    <x v="16"/>
    <x v="12"/>
    <x v="12"/>
    <x v="49"/>
    <x v="48"/>
    <s v="DSR0131457"/>
    <x v="10"/>
    <s v="416"/>
    <x v="3"/>
    <s v="1056"/>
    <x v="12"/>
    <x v="3"/>
    <n v="0.44"/>
    <n v="0.44"/>
    <n v="20"/>
    <n v="20"/>
    <m/>
    <m/>
  </r>
  <r>
    <s v="Caroline Distributed"/>
    <x v="2"/>
    <x v="9"/>
    <s v="7315988"/>
    <s v="Various Artists/Recent R2 ingestion Proj"/>
    <x v="16"/>
    <x v="12"/>
    <x v="12"/>
    <x v="49"/>
    <x v="48"/>
    <s v="DSR0131540"/>
    <x v="3"/>
    <s v="416"/>
    <x v="3"/>
    <s v="1092"/>
    <x v="4"/>
    <x v="3"/>
    <n v="0.27"/>
    <n v="0.27"/>
    <n v="310"/>
    <n v="310"/>
    <m/>
    <m/>
  </r>
  <r>
    <s v="Caroline Distributed"/>
    <x v="2"/>
    <x v="9"/>
    <s v="7315988"/>
    <s v="Various Artists/Recent R2 ingestion Proj"/>
    <x v="16"/>
    <x v="12"/>
    <x v="12"/>
    <x v="49"/>
    <x v="48"/>
    <s v="DSR0142235"/>
    <x v="9"/>
    <s v="435"/>
    <x v="4"/>
    <s v="1134"/>
    <x v="11"/>
    <x v="3"/>
    <n v="0.01"/>
    <n v="0.01"/>
    <n v="32"/>
    <n v="32"/>
    <m/>
    <m/>
  </r>
  <r>
    <s v="Caroline Distributed"/>
    <x v="2"/>
    <x v="9"/>
    <s v="7315988"/>
    <s v="Various Artists/Recent R2 ingestion Proj"/>
    <x v="16"/>
    <x v="12"/>
    <x v="12"/>
    <x v="50"/>
    <x v="49"/>
    <s v="DSR0131457"/>
    <x v="10"/>
    <s v="416"/>
    <x v="3"/>
    <s v="1008"/>
    <x v="7"/>
    <x v="3"/>
    <n v="0.01"/>
    <n v="0.01"/>
    <n v="4"/>
    <n v="4"/>
    <m/>
    <m/>
  </r>
  <r>
    <s v="Caroline Distributed"/>
    <x v="2"/>
    <x v="9"/>
    <s v="7315988"/>
    <s v="Various Artists/Recent R2 ingestion Proj"/>
    <x v="16"/>
    <x v="12"/>
    <x v="12"/>
    <x v="50"/>
    <x v="49"/>
    <s v="DSR0131457"/>
    <x v="10"/>
    <s v="416"/>
    <x v="3"/>
    <s v="1056"/>
    <x v="12"/>
    <x v="3"/>
    <n v="0.09"/>
    <n v="0.09"/>
    <n v="4"/>
    <n v="4"/>
    <m/>
    <m/>
  </r>
  <r>
    <s v="Caroline Distributed"/>
    <x v="2"/>
    <x v="9"/>
    <s v="7315988"/>
    <s v="Various Artists/Recent R2 ingestion Proj"/>
    <x v="16"/>
    <x v="12"/>
    <x v="12"/>
    <x v="51"/>
    <x v="50"/>
    <s v="DSR0131457"/>
    <x v="10"/>
    <s v="416"/>
    <x v="3"/>
    <s v="1008"/>
    <x v="7"/>
    <x v="3"/>
    <n v="0.01"/>
    <n v="0.01"/>
    <n v="6"/>
    <n v="6"/>
    <m/>
    <m/>
  </r>
  <r>
    <s v="Caroline Distributed"/>
    <x v="2"/>
    <x v="9"/>
    <s v="7315988"/>
    <s v="Various Artists/Recent R2 ingestion Proj"/>
    <x v="16"/>
    <x v="12"/>
    <x v="12"/>
    <x v="51"/>
    <x v="50"/>
    <s v="DSR0131457"/>
    <x v="10"/>
    <s v="416"/>
    <x v="3"/>
    <s v="1056"/>
    <x v="12"/>
    <x v="3"/>
    <n v="0.13"/>
    <n v="0.13"/>
    <n v="6"/>
    <n v="6"/>
    <m/>
    <m/>
  </r>
  <r>
    <s v="Caroline Distributed"/>
    <x v="2"/>
    <x v="9"/>
    <s v="7315988"/>
    <s v="Various Artists/Recent R2 ingestion Proj"/>
    <x v="16"/>
    <x v="12"/>
    <x v="12"/>
    <x v="51"/>
    <x v="50"/>
    <s v="DSR0131540"/>
    <x v="3"/>
    <s v="416"/>
    <x v="3"/>
    <s v="1092"/>
    <x v="4"/>
    <x v="3"/>
    <n v="0.28999999999999998"/>
    <n v="0.28999999999999998"/>
    <n v="339"/>
    <n v="339"/>
    <m/>
    <m/>
  </r>
  <r>
    <s v="Caroline Distributed"/>
    <x v="2"/>
    <x v="9"/>
    <s v="7315988"/>
    <s v="Various Artists/Recent R2 ingestion Proj"/>
    <x v="16"/>
    <x v="12"/>
    <x v="12"/>
    <x v="52"/>
    <x v="51"/>
    <s v="DSR0131457"/>
    <x v="10"/>
    <s v="416"/>
    <x v="3"/>
    <s v="1008"/>
    <x v="7"/>
    <x v="3"/>
    <m/>
    <m/>
    <n v="1"/>
    <n v="1"/>
    <m/>
    <m/>
  </r>
  <r>
    <s v="Caroline Distributed"/>
    <x v="2"/>
    <x v="9"/>
    <s v="7315988"/>
    <s v="Various Artists/Recent R2 ingestion Proj"/>
    <x v="16"/>
    <x v="12"/>
    <x v="12"/>
    <x v="52"/>
    <x v="51"/>
    <s v="DSR0131457"/>
    <x v="10"/>
    <s v="416"/>
    <x v="3"/>
    <s v="1056"/>
    <x v="12"/>
    <x v="3"/>
    <n v="0.02"/>
    <n v="0.02"/>
    <n v="1"/>
    <n v="1"/>
    <m/>
    <m/>
  </r>
  <r>
    <s v="Caroline Distributed"/>
    <x v="2"/>
    <x v="9"/>
    <s v="7315988"/>
    <s v="Various Artists/Recent R2 ingestion Proj"/>
    <x v="16"/>
    <x v="12"/>
    <x v="12"/>
    <x v="53"/>
    <x v="52"/>
    <s v="DSR0131457"/>
    <x v="10"/>
    <s v="416"/>
    <x v="3"/>
    <s v="1008"/>
    <x v="7"/>
    <x v="3"/>
    <n v="0.01"/>
    <n v="0.01"/>
    <n v="7"/>
    <n v="7"/>
    <m/>
    <m/>
  </r>
  <r>
    <s v="Caroline Distributed"/>
    <x v="2"/>
    <x v="9"/>
    <s v="7315988"/>
    <s v="Various Artists/Recent R2 ingestion Proj"/>
    <x v="16"/>
    <x v="12"/>
    <x v="12"/>
    <x v="53"/>
    <x v="52"/>
    <s v="DSR0131457"/>
    <x v="10"/>
    <s v="416"/>
    <x v="3"/>
    <s v="1056"/>
    <x v="12"/>
    <x v="3"/>
    <n v="0.15"/>
    <n v="0.15"/>
    <n v="7"/>
    <n v="7"/>
    <m/>
    <m/>
  </r>
  <r>
    <s v="Caroline Distributed"/>
    <x v="2"/>
    <x v="9"/>
    <s v="7315988"/>
    <s v="Various Artists/Recent R2 ingestion Proj"/>
    <x v="16"/>
    <x v="12"/>
    <x v="12"/>
    <x v="53"/>
    <x v="52"/>
    <s v="DSR0131540"/>
    <x v="3"/>
    <s v="416"/>
    <x v="3"/>
    <s v="1092"/>
    <x v="4"/>
    <x v="3"/>
    <n v="0.16"/>
    <n v="0.16"/>
    <n v="181"/>
    <n v="181"/>
    <m/>
    <m/>
  </r>
  <r>
    <s v="Caroline Distributed"/>
    <x v="2"/>
    <x v="9"/>
    <s v="7315988"/>
    <s v="Various Artists/Recent R2 ingestion Proj"/>
    <x v="16"/>
    <x v="12"/>
    <x v="12"/>
    <x v="54"/>
    <x v="53"/>
    <s v="DSR0131457"/>
    <x v="10"/>
    <s v="416"/>
    <x v="3"/>
    <s v="1008"/>
    <x v="7"/>
    <x v="3"/>
    <m/>
    <m/>
    <n v="1"/>
    <n v="1"/>
    <m/>
    <m/>
  </r>
  <r>
    <s v="Caroline Distributed"/>
    <x v="2"/>
    <x v="9"/>
    <s v="7315988"/>
    <s v="Various Artists/Recent R2 ingestion Proj"/>
    <x v="16"/>
    <x v="12"/>
    <x v="12"/>
    <x v="54"/>
    <x v="53"/>
    <s v="DSR0131457"/>
    <x v="10"/>
    <s v="416"/>
    <x v="3"/>
    <s v="1056"/>
    <x v="12"/>
    <x v="3"/>
    <n v="0.02"/>
    <n v="0.02"/>
    <n v="1"/>
    <n v="1"/>
    <m/>
    <m/>
  </r>
  <r>
    <s v="Caroline Distributed"/>
    <x v="2"/>
    <x v="9"/>
    <s v="7315988"/>
    <s v="Various Artists/Recent R2 ingestion Proj"/>
    <x v="16"/>
    <x v="12"/>
    <x v="12"/>
    <x v="54"/>
    <x v="53"/>
    <s v="DSR0131540"/>
    <x v="3"/>
    <s v="416"/>
    <x v="3"/>
    <s v="1092"/>
    <x v="4"/>
    <x v="3"/>
    <n v="0.15"/>
    <n v="0.15"/>
    <n v="164"/>
    <n v="164"/>
    <m/>
    <m/>
  </r>
  <r>
    <s v="Caroline Distributed"/>
    <x v="2"/>
    <x v="9"/>
    <s v="7360925"/>
    <s v="Various Artists/Various Titles/Online Di"/>
    <x v="17"/>
    <x v="13"/>
    <x v="13"/>
    <x v="55"/>
    <x v="54"/>
    <s v="DSR0131540"/>
    <x v="3"/>
    <s v="416"/>
    <x v="3"/>
    <s v="1092"/>
    <x v="4"/>
    <x v="3"/>
    <n v="0.01"/>
    <n v="0.01"/>
    <n v="12"/>
    <n v="12"/>
    <m/>
    <m/>
  </r>
  <r>
    <s v="Caroline Distributed"/>
    <x v="2"/>
    <x v="10"/>
    <s v="7315988"/>
    <s v="Various Artists/Recent R2 ingestion Proj"/>
    <x v="18"/>
    <x v="14"/>
    <x v="14"/>
    <x v="56"/>
    <x v="55"/>
    <s v="DSR0131457"/>
    <x v="10"/>
    <s v="416"/>
    <x v="3"/>
    <s v="1008"/>
    <x v="7"/>
    <x v="3"/>
    <m/>
    <m/>
    <n v="2"/>
    <n v="2"/>
    <m/>
    <m/>
  </r>
  <r>
    <s v="Caroline Distributed"/>
    <x v="2"/>
    <x v="10"/>
    <s v="7315988"/>
    <s v="Various Artists/Recent R2 ingestion Proj"/>
    <x v="18"/>
    <x v="14"/>
    <x v="14"/>
    <x v="56"/>
    <x v="55"/>
    <s v="DSR0131457"/>
    <x v="10"/>
    <s v="416"/>
    <x v="3"/>
    <s v="1056"/>
    <x v="12"/>
    <x v="3"/>
    <n v="0.04"/>
    <n v="0.04"/>
    <n v="2"/>
    <n v="2"/>
    <m/>
    <m/>
  </r>
  <r>
    <s v="Caroline Distributed"/>
    <x v="2"/>
    <x v="10"/>
    <s v="7315988"/>
    <s v="Various Artists/Recent R2 ingestion Proj"/>
    <x v="18"/>
    <x v="14"/>
    <x v="14"/>
    <x v="56"/>
    <x v="55"/>
    <s v="DSR0142235"/>
    <x v="9"/>
    <s v="435"/>
    <x v="4"/>
    <s v="1134"/>
    <x v="11"/>
    <x v="3"/>
    <m/>
    <m/>
    <n v="2"/>
    <n v="2"/>
    <m/>
    <m/>
  </r>
  <r>
    <s v="Caroline Distributed"/>
    <x v="2"/>
    <x v="10"/>
    <s v="7315988"/>
    <s v="Various Artists/Recent R2 ingestion Proj"/>
    <x v="18"/>
    <x v="14"/>
    <x v="14"/>
    <x v="57"/>
    <x v="56"/>
    <s v="DSR0131457"/>
    <x v="10"/>
    <s v="416"/>
    <x v="3"/>
    <s v="1008"/>
    <x v="7"/>
    <x v="3"/>
    <n v="0.01"/>
    <n v="0.01"/>
    <n v="7"/>
    <n v="7"/>
    <m/>
    <m/>
  </r>
  <r>
    <s v="Caroline Distributed"/>
    <x v="2"/>
    <x v="10"/>
    <s v="7315988"/>
    <s v="Various Artists/Recent R2 ingestion Proj"/>
    <x v="18"/>
    <x v="14"/>
    <x v="14"/>
    <x v="57"/>
    <x v="56"/>
    <s v="DSR0131457"/>
    <x v="10"/>
    <s v="416"/>
    <x v="3"/>
    <s v="1056"/>
    <x v="12"/>
    <x v="3"/>
    <n v="0.15"/>
    <n v="0.15"/>
    <n v="7"/>
    <n v="7"/>
    <m/>
    <m/>
  </r>
  <r>
    <s v="Caroline Distributed"/>
    <x v="2"/>
    <x v="10"/>
    <s v="7315988"/>
    <s v="Various Artists/Recent R2 ingestion Proj"/>
    <x v="18"/>
    <x v="14"/>
    <x v="14"/>
    <x v="58"/>
    <x v="57"/>
    <s v="DSR0131457"/>
    <x v="10"/>
    <s v="416"/>
    <x v="3"/>
    <s v="1008"/>
    <x v="7"/>
    <x v="3"/>
    <n v="0.01"/>
    <n v="0.01"/>
    <n v="4"/>
    <n v="4"/>
    <m/>
    <m/>
  </r>
  <r>
    <s v="Caroline Distributed"/>
    <x v="2"/>
    <x v="10"/>
    <s v="7315988"/>
    <s v="Various Artists/Recent R2 ingestion Proj"/>
    <x v="18"/>
    <x v="14"/>
    <x v="14"/>
    <x v="58"/>
    <x v="57"/>
    <s v="DSR0131457"/>
    <x v="10"/>
    <s v="416"/>
    <x v="3"/>
    <s v="1056"/>
    <x v="12"/>
    <x v="3"/>
    <n v="0.09"/>
    <n v="0.09"/>
    <n v="4"/>
    <n v="4"/>
    <m/>
    <m/>
  </r>
  <r>
    <s v="Caroline Distributed"/>
    <x v="2"/>
    <x v="10"/>
    <s v="7315988"/>
    <s v="Various Artists/Recent R2 ingestion Proj"/>
    <x v="18"/>
    <x v="14"/>
    <x v="14"/>
    <x v="59"/>
    <x v="58"/>
    <s v="DSR0131457"/>
    <x v="10"/>
    <s v="416"/>
    <x v="3"/>
    <s v="1008"/>
    <x v="7"/>
    <x v="3"/>
    <n v="0.01"/>
    <n v="0.01"/>
    <n v="5"/>
    <n v="5"/>
    <m/>
    <m/>
  </r>
  <r>
    <s v="Caroline Distributed"/>
    <x v="2"/>
    <x v="10"/>
    <s v="7315988"/>
    <s v="Various Artists/Recent R2 ingestion Proj"/>
    <x v="18"/>
    <x v="14"/>
    <x v="14"/>
    <x v="59"/>
    <x v="58"/>
    <s v="DSR0131457"/>
    <x v="10"/>
    <s v="416"/>
    <x v="3"/>
    <s v="1056"/>
    <x v="12"/>
    <x v="3"/>
    <n v="0.11"/>
    <n v="0.11"/>
    <n v="5"/>
    <n v="5"/>
    <m/>
    <m/>
  </r>
  <r>
    <s v="Caroline Distributed"/>
    <x v="2"/>
    <x v="10"/>
    <s v="7315988"/>
    <s v="Various Artists/Recent R2 ingestion Proj"/>
    <x v="18"/>
    <x v="14"/>
    <x v="14"/>
    <x v="60"/>
    <x v="59"/>
    <s v="DSR0131457"/>
    <x v="10"/>
    <s v="416"/>
    <x v="3"/>
    <s v="1008"/>
    <x v="7"/>
    <x v="3"/>
    <m/>
    <m/>
    <n v="2"/>
    <n v="2"/>
    <m/>
    <m/>
  </r>
  <r>
    <s v="Caroline Distributed"/>
    <x v="2"/>
    <x v="10"/>
    <s v="7315988"/>
    <s v="Various Artists/Recent R2 ingestion Proj"/>
    <x v="18"/>
    <x v="14"/>
    <x v="14"/>
    <x v="60"/>
    <x v="59"/>
    <s v="DSR0131457"/>
    <x v="10"/>
    <s v="416"/>
    <x v="3"/>
    <s v="1056"/>
    <x v="12"/>
    <x v="3"/>
    <n v="0.04"/>
    <n v="0.04"/>
    <n v="2"/>
    <n v="2"/>
    <m/>
    <m/>
  </r>
  <r>
    <s v="Caroline Distributed"/>
    <x v="2"/>
    <x v="10"/>
    <s v="7315988"/>
    <s v="Various Artists/Recent R2 ingestion Proj"/>
    <x v="18"/>
    <x v="14"/>
    <x v="14"/>
    <x v="61"/>
    <x v="60"/>
    <s v="DSR0131457"/>
    <x v="10"/>
    <s v="416"/>
    <x v="3"/>
    <s v="1008"/>
    <x v="7"/>
    <x v="3"/>
    <n v="0.02"/>
    <n v="0.02"/>
    <n v="10"/>
    <n v="10"/>
    <m/>
    <m/>
  </r>
  <r>
    <s v="Caroline Distributed"/>
    <x v="2"/>
    <x v="10"/>
    <s v="7315988"/>
    <s v="Various Artists/Recent R2 ingestion Proj"/>
    <x v="18"/>
    <x v="14"/>
    <x v="14"/>
    <x v="61"/>
    <x v="60"/>
    <s v="DSR0131457"/>
    <x v="10"/>
    <s v="416"/>
    <x v="3"/>
    <s v="1056"/>
    <x v="12"/>
    <x v="3"/>
    <n v="0.22"/>
    <n v="0.22"/>
    <n v="10"/>
    <n v="10"/>
    <m/>
    <m/>
  </r>
  <r>
    <s v="Caroline Distributed"/>
    <x v="2"/>
    <x v="10"/>
    <s v="7315988"/>
    <s v="Various Artists/Recent R2 ingestion Proj"/>
    <x v="18"/>
    <x v="14"/>
    <x v="14"/>
    <x v="62"/>
    <x v="61"/>
    <s v="DSR0131457"/>
    <x v="10"/>
    <s v="416"/>
    <x v="3"/>
    <s v="1008"/>
    <x v="7"/>
    <x v="3"/>
    <n v="0.17"/>
    <n v="0.17"/>
    <n v="85"/>
    <n v="85"/>
    <m/>
    <m/>
  </r>
  <r>
    <s v="Caroline Distributed"/>
    <x v="2"/>
    <x v="10"/>
    <s v="7315988"/>
    <s v="Various Artists/Recent R2 ingestion Proj"/>
    <x v="18"/>
    <x v="14"/>
    <x v="14"/>
    <x v="62"/>
    <x v="61"/>
    <s v="DSR0131457"/>
    <x v="10"/>
    <s v="416"/>
    <x v="3"/>
    <s v="1056"/>
    <x v="12"/>
    <x v="3"/>
    <n v="1.87"/>
    <n v="1.87"/>
    <n v="85"/>
    <n v="85"/>
    <m/>
    <m/>
  </r>
  <r>
    <s v="Caroline Distributed"/>
    <x v="2"/>
    <x v="10"/>
    <s v="7315988"/>
    <s v="Various Artists/Recent R2 ingestion Proj"/>
    <x v="18"/>
    <x v="14"/>
    <x v="14"/>
    <x v="63"/>
    <x v="62"/>
    <s v="DSR0131457"/>
    <x v="10"/>
    <s v="416"/>
    <x v="3"/>
    <s v="1008"/>
    <x v="7"/>
    <x v="3"/>
    <n v="0.01"/>
    <n v="0.01"/>
    <n v="6"/>
    <n v="6"/>
    <m/>
    <m/>
  </r>
  <r>
    <s v="Caroline Distributed"/>
    <x v="2"/>
    <x v="10"/>
    <s v="7315988"/>
    <s v="Various Artists/Recent R2 ingestion Proj"/>
    <x v="18"/>
    <x v="14"/>
    <x v="14"/>
    <x v="63"/>
    <x v="62"/>
    <s v="DSR0131457"/>
    <x v="10"/>
    <s v="416"/>
    <x v="3"/>
    <s v="1056"/>
    <x v="12"/>
    <x v="3"/>
    <n v="0.13"/>
    <n v="0.13"/>
    <n v="6"/>
    <n v="6"/>
    <m/>
    <m/>
  </r>
  <r>
    <s v="Caroline Distributed"/>
    <x v="2"/>
    <x v="10"/>
    <s v="7315988"/>
    <s v="Various Artists/Recent R2 ingestion Proj"/>
    <x v="18"/>
    <x v="14"/>
    <x v="14"/>
    <x v="64"/>
    <x v="63"/>
    <s v="DSR0131457"/>
    <x v="10"/>
    <s v="416"/>
    <x v="3"/>
    <s v="1008"/>
    <x v="7"/>
    <x v="3"/>
    <m/>
    <m/>
    <n v="1"/>
    <n v="1"/>
    <m/>
    <m/>
  </r>
  <r>
    <s v="Caroline Distributed"/>
    <x v="2"/>
    <x v="10"/>
    <s v="7315988"/>
    <s v="Various Artists/Recent R2 ingestion Proj"/>
    <x v="18"/>
    <x v="14"/>
    <x v="14"/>
    <x v="64"/>
    <x v="63"/>
    <s v="DSR0131457"/>
    <x v="10"/>
    <s v="416"/>
    <x v="3"/>
    <s v="1056"/>
    <x v="12"/>
    <x v="3"/>
    <n v="0.02"/>
    <n v="0.02"/>
    <n v="1"/>
    <n v="1"/>
    <m/>
    <m/>
  </r>
  <r>
    <s v="Caroline Distributed"/>
    <x v="2"/>
    <x v="10"/>
    <s v="7315988"/>
    <s v="Various Artists/Recent R2 ingestion Proj"/>
    <x v="18"/>
    <x v="14"/>
    <x v="14"/>
    <x v="65"/>
    <x v="64"/>
    <s v="DSR0131457"/>
    <x v="10"/>
    <s v="416"/>
    <x v="3"/>
    <s v="1008"/>
    <x v="7"/>
    <x v="3"/>
    <m/>
    <m/>
    <n v="1"/>
    <n v="1"/>
    <m/>
    <m/>
  </r>
  <r>
    <s v="Caroline Distributed"/>
    <x v="2"/>
    <x v="10"/>
    <s v="7315988"/>
    <s v="Various Artists/Recent R2 ingestion Proj"/>
    <x v="18"/>
    <x v="14"/>
    <x v="14"/>
    <x v="65"/>
    <x v="64"/>
    <s v="DSR0131457"/>
    <x v="10"/>
    <s v="416"/>
    <x v="3"/>
    <s v="1056"/>
    <x v="12"/>
    <x v="3"/>
    <n v="0.02"/>
    <n v="0.02"/>
    <n v="1"/>
    <n v="1"/>
    <m/>
    <m/>
  </r>
  <r>
    <s v="Caroline Distributed"/>
    <x v="2"/>
    <x v="10"/>
    <s v="7315988"/>
    <s v="Various Artists/Recent R2 ingestion Proj"/>
    <x v="18"/>
    <x v="14"/>
    <x v="14"/>
    <x v="66"/>
    <x v="65"/>
    <s v="DSR0131457"/>
    <x v="10"/>
    <s v="416"/>
    <x v="3"/>
    <s v="1008"/>
    <x v="7"/>
    <x v="3"/>
    <n v="0.01"/>
    <n v="0.01"/>
    <n v="4"/>
    <n v="4"/>
    <m/>
    <m/>
  </r>
  <r>
    <s v="Caroline Distributed"/>
    <x v="2"/>
    <x v="10"/>
    <s v="7315988"/>
    <s v="Various Artists/Recent R2 ingestion Proj"/>
    <x v="18"/>
    <x v="14"/>
    <x v="14"/>
    <x v="66"/>
    <x v="65"/>
    <s v="DSR0131457"/>
    <x v="10"/>
    <s v="416"/>
    <x v="3"/>
    <s v="1056"/>
    <x v="12"/>
    <x v="3"/>
    <n v="0.09"/>
    <n v="0.09"/>
    <n v="4"/>
    <n v="4"/>
    <m/>
    <m/>
  </r>
  <r>
    <s v="Caroline Distributed"/>
    <x v="2"/>
    <x v="10"/>
    <s v="7315988"/>
    <s v="Various Artists/Recent R2 ingestion Proj"/>
    <x v="18"/>
    <x v="14"/>
    <x v="14"/>
    <x v="67"/>
    <x v="66"/>
    <s v="DSR0131457"/>
    <x v="10"/>
    <s v="416"/>
    <x v="3"/>
    <s v="1008"/>
    <x v="7"/>
    <x v="3"/>
    <m/>
    <m/>
    <n v="2"/>
    <n v="2"/>
    <m/>
    <m/>
  </r>
  <r>
    <s v="Caroline Distributed"/>
    <x v="2"/>
    <x v="10"/>
    <s v="7315988"/>
    <s v="Various Artists/Recent R2 ingestion Proj"/>
    <x v="18"/>
    <x v="14"/>
    <x v="14"/>
    <x v="67"/>
    <x v="66"/>
    <s v="DSR0131457"/>
    <x v="10"/>
    <s v="416"/>
    <x v="3"/>
    <s v="1056"/>
    <x v="12"/>
    <x v="3"/>
    <n v="0.04"/>
    <n v="0.04"/>
    <n v="2"/>
    <n v="2"/>
    <m/>
    <m/>
  </r>
  <r>
    <s v="Caroline Distributed"/>
    <x v="2"/>
    <x v="11"/>
    <s v="7201708"/>
    <s v="Various Artists/Series - New releases un"/>
    <x v="19"/>
    <x v="15"/>
    <x v="15"/>
    <x v="68"/>
    <x v="67"/>
    <s v="DSR0132895"/>
    <x v="5"/>
    <s v="416"/>
    <x v="3"/>
    <s v="1093"/>
    <x v="13"/>
    <x v="3"/>
    <n v="1.43"/>
    <n v="1.43"/>
    <n v="84"/>
    <n v="84"/>
    <m/>
    <m/>
  </r>
  <r>
    <s v="Caroline Distributed"/>
    <x v="2"/>
    <x v="11"/>
    <s v="7201708"/>
    <s v="Various Artists/Series - New releases un"/>
    <x v="19"/>
    <x v="15"/>
    <x v="15"/>
    <x v="68"/>
    <x v="67"/>
    <s v="DSR0132895"/>
    <x v="5"/>
    <s v="416"/>
    <x v="3"/>
    <s v="1101"/>
    <x v="10"/>
    <x v="3"/>
    <m/>
    <m/>
    <n v="1"/>
    <n v="1"/>
    <m/>
    <m/>
  </r>
  <r>
    <s v="Caroline Distributed"/>
    <x v="2"/>
    <x v="11"/>
    <s v="7201708"/>
    <s v="Various Artists/Series - New releases un"/>
    <x v="19"/>
    <x v="15"/>
    <x v="15"/>
    <x v="68"/>
    <x v="67"/>
    <s v="DSR0143800"/>
    <x v="11"/>
    <s v="103"/>
    <x v="5"/>
    <s v="1144"/>
    <x v="14"/>
    <x v="3"/>
    <n v="0.28000000000000003"/>
    <n v="0.28000000000000003"/>
    <n v="1"/>
    <n v="1"/>
    <m/>
    <m/>
  </r>
  <r>
    <s v="Caroline Distributed"/>
    <x v="2"/>
    <x v="11"/>
    <s v="7201708"/>
    <s v="Various Artists/Series - New releases un"/>
    <x v="19"/>
    <x v="15"/>
    <x v="15"/>
    <x v="68"/>
    <x v="67"/>
    <s v="DSR0143800"/>
    <x v="11"/>
    <s v="416"/>
    <x v="3"/>
    <s v="1010"/>
    <x v="15"/>
    <x v="3"/>
    <n v="0.09"/>
    <n v="0.09"/>
    <n v="1"/>
    <n v="1"/>
    <m/>
    <m/>
  </r>
  <r>
    <s v="Caroline Distributed"/>
    <x v="2"/>
    <x v="11"/>
    <s v="7201708"/>
    <s v="Various Artists/Series - New releases un"/>
    <x v="19"/>
    <x v="15"/>
    <x v="15"/>
    <x v="68"/>
    <x v="67"/>
    <s v="DSR0144076"/>
    <x v="12"/>
    <s v="416"/>
    <x v="3"/>
    <s v="1093"/>
    <x v="13"/>
    <x v="3"/>
    <n v="0.01"/>
    <n v="0.01"/>
    <n v="1"/>
    <n v="1"/>
    <m/>
    <m/>
  </r>
  <r>
    <s v="Caroline Distributed"/>
    <x v="2"/>
    <x v="11"/>
    <s v="7201708"/>
    <s v="Various Artists/Series - New releases un"/>
    <x v="20"/>
    <x v="15"/>
    <x v="16"/>
    <x v="69"/>
    <x v="67"/>
    <s v="DSR0132895"/>
    <x v="5"/>
    <s v="416"/>
    <x v="3"/>
    <s v="1093"/>
    <x v="13"/>
    <x v="3"/>
    <n v="0.04"/>
    <n v="0.04"/>
    <n v="2"/>
    <n v="2"/>
    <m/>
    <m/>
  </r>
  <r>
    <s v="Caroline Distributed"/>
    <x v="2"/>
    <x v="11"/>
    <s v="7201708"/>
    <s v="Various Artists/Series - New releases un"/>
    <x v="21"/>
    <x v="16"/>
    <x v="17"/>
    <x v="70"/>
    <x v="68"/>
    <s v="DSR0132895"/>
    <x v="5"/>
    <s v="416"/>
    <x v="3"/>
    <s v="1093"/>
    <x v="13"/>
    <x v="3"/>
    <n v="0.52"/>
    <n v="0.52"/>
    <n v="25"/>
    <n v="25"/>
    <m/>
    <m/>
  </r>
  <r>
    <s v="Caroline Distributed"/>
    <x v="2"/>
    <x v="12"/>
    <s v="7361572"/>
    <s v="The Lonely, The Lonesome &amp; The Gone"/>
    <x v="22"/>
    <x v="17"/>
    <x v="18"/>
    <x v="71"/>
    <x v="69"/>
    <s v="DSR0321492"/>
    <x v="13"/>
    <s v="103"/>
    <x v="5"/>
    <s v="1120"/>
    <x v="16"/>
    <x v="3"/>
    <n v="0.02"/>
    <n v="0.02"/>
    <n v="3"/>
    <n v="3"/>
    <m/>
    <m/>
  </r>
  <r>
    <s v="Caroline Distributed"/>
    <x v="2"/>
    <x v="12"/>
    <s v="7361572"/>
    <s v="The Lonely, The Lonesome &amp; The Gone"/>
    <x v="22"/>
    <x v="17"/>
    <x v="18"/>
    <x v="71"/>
    <x v="69"/>
    <s v="DSR0321492"/>
    <x v="13"/>
    <s v="103"/>
    <x v="5"/>
    <s v="1128"/>
    <x v="17"/>
    <x v="3"/>
    <n v="0.04"/>
    <n v="0.04"/>
    <n v="3"/>
    <n v="3"/>
    <m/>
    <m/>
  </r>
  <r>
    <s v="Caroline Distributed"/>
    <x v="2"/>
    <x v="12"/>
    <s v="7361572"/>
    <s v="The Lonely, The Lonesome &amp; The Gone"/>
    <x v="22"/>
    <x v="17"/>
    <x v="18"/>
    <x v="71"/>
    <x v="69"/>
    <s v="DSR0321492"/>
    <x v="13"/>
    <s v="416"/>
    <x v="3"/>
    <s v="1008"/>
    <x v="7"/>
    <x v="3"/>
    <n v="0.08"/>
    <n v="0.08"/>
    <n v="29"/>
    <n v="29"/>
    <m/>
    <m/>
  </r>
  <r>
    <s v="Caroline Distributed"/>
    <x v="2"/>
    <x v="12"/>
    <s v="7361572"/>
    <s v="The Lonely, The Lonesome &amp; The Gone"/>
    <x v="22"/>
    <x v="17"/>
    <x v="18"/>
    <x v="71"/>
    <x v="69"/>
    <s v="DSR0321492"/>
    <x v="13"/>
    <s v="416"/>
    <x v="3"/>
    <s v="1087"/>
    <x v="5"/>
    <x v="3"/>
    <n v="0.04"/>
    <n v="0.04"/>
    <n v="4"/>
    <n v="4"/>
    <m/>
    <m/>
  </r>
  <r>
    <s v="Caroline Distributed"/>
    <x v="2"/>
    <x v="12"/>
    <s v="7361572"/>
    <s v="The Lonely, The Lonesome &amp; The Gone"/>
    <x v="22"/>
    <x v="17"/>
    <x v="18"/>
    <x v="71"/>
    <x v="69"/>
    <s v="DSR0321492"/>
    <x v="13"/>
    <s v="416"/>
    <x v="3"/>
    <s v="1102"/>
    <x v="18"/>
    <x v="3"/>
    <n v="0.03"/>
    <n v="0.03"/>
    <n v="3"/>
    <n v="3"/>
    <m/>
    <m/>
  </r>
  <r>
    <s v="Caroline Distributed"/>
    <x v="2"/>
    <x v="13"/>
    <s v="7536991"/>
    <s v="Various Artists/ATO 2023/2024/Series - N"/>
    <x v="23"/>
    <x v="18"/>
    <x v="19"/>
    <x v="72"/>
    <x v="70"/>
    <s v="DSR0132782"/>
    <x v="14"/>
    <s v="137"/>
    <x v="2"/>
    <s v="1064"/>
    <x v="3"/>
    <x v="2"/>
    <n v="0.31"/>
    <n v="0.31"/>
    <m/>
    <m/>
    <m/>
    <m/>
  </r>
  <r>
    <s v="Caroline Distributed"/>
    <x v="2"/>
    <x v="13"/>
    <s v="7536991"/>
    <s v="Various Artists/ATO 2023/2024/Series - N"/>
    <x v="23"/>
    <x v="18"/>
    <x v="19"/>
    <x v="72"/>
    <x v="70"/>
    <s v="DSR0132782"/>
    <x v="14"/>
    <s v="137"/>
    <x v="2"/>
    <s v="1065"/>
    <x v="2"/>
    <x v="2"/>
    <n v="2.99"/>
    <n v="2.99"/>
    <m/>
    <m/>
    <m/>
    <m/>
  </r>
  <r>
    <s v="Caroline Distributed"/>
    <x v="2"/>
    <x v="14"/>
    <s v="7201708"/>
    <s v="Various Artists/Series - New releases un"/>
    <x v="24"/>
    <x v="19"/>
    <x v="20"/>
    <x v="73"/>
    <x v="71"/>
    <s v="DSR0132782"/>
    <x v="14"/>
    <s v="137"/>
    <x v="2"/>
    <s v="1064"/>
    <x v="3"/>
    <x v="2"/>
    <n v="0.04"/>
    <n v="0.04"/>
    <m/>
    <m/>
    <m/>
    <m/>
  </r>
  <r>
    <s v="Caroline Distributed"/>
    <x v="2"/>
    <x v="14"/>
    <s v="7201708"/>
    <s v="Various Artists/Series - New releases un"/>
    <x v="24"/>
    <x v="19"/>
    <x v="20"/>
    <x v="73"/>
    <x v="71"/>
    <s v="DSR0132782"/>
    <x v="14"/>
    <s v="137"/>
    <x v="2"/>
    <s v="1065"/>
    <x v="2"/>
    <x v="2"/>
    <n v="0.42"/>
    <n v="0.42"/>
    <m/>
    <m/>
    <m/>
    <m/>
  </r>
  <r>
    <s v="Caroline Distributed"/>
    <x v="2"/>
    <x v="14"/>
    <s v="7201708"/>
    <s v="Various Artists/Series - New releases un"/>
    <x v="25"/>
    <x v="19"/>
    <x v="20"/>
    <x v="74"/>
    <x v="72"/>
    <s v="DSR0149278"/>
    <x v="2"/>
    <s v="137"/>
    <x v="2"/>
    <s v="1065"/>
    <x v="2"/>
    <x v="2"/>
    <n v="0.09"/>
    <n v="0.09"/>
    <m/>
    <m/>
    <m/>
    <m/>
  </r>
  <r>
    <s v="Caroline Distributed"/>
    <x v="2"/>
    <x v="14"/>
    <s v="7343969"/>
    <s v="My Morning Jacket/LP1"/>
    <x v="26"/>
    <x v="20"/>
    <x v="9"/>
    <x v="75"/>
    <x v="73"/>
    <s v="DSR0131540"/>
    <x v="3"/>
    <s v="416"/>
    <x v="3"/>
    <s v="1092"/>
    <x v="4"/>
    <x v="3"/>
    <n v="0.83"/>
    <n v="0.83"/>
    <n v="983"/>
    <n v="983"/>
    <m/>
    <m/>
  </r>
  <r>
    <s v="Caroline Distributed"/>
    <x v="2"/>
    <x v="14"/>
    <s v="7343969"/>
    <s v="My Morning Jacket/LP1"/>
    <x v="26"/>
    <x v="20"/>
    <x v="9"/>
    <x v="76"/>
    <x v="74"/>
    <s v="DSR0131540"/>
    <x v="3"/>
    <s v="416"/>
    <x v="3"/>
    <s v="1092"/>
    <x v="4"/>
    <x v="3"/>
    <n v="0.56000000000000005"/>
    <n v="0.56000000000000005"/>
    <n v="649"/>
    <n v="649"/>
    <m/>
    <m/>
  </r>
  <r>
    <s v="Caroline Distributed"/>
    <x v="2"/>
    <x v="14"/>
    <s v="7343969"/>
    <s v="My Morning Jacket/LP1"/>
    <x v="26"/>
    <x v="20"/>
    <x v="9"/>
    <x v="77"/>
    <x v="75"/>
    <s v="DSR0131540"/>
    <x v="3"/>
    <s v="416"/>
    <x v="3"/>
    <s v="1092"/>
    <x v="4"/>
    <x v="3"/>
    <n v="0.56999999999999995"/>
    <n v="0.56999999999999995"/>
    <n v="657"/>
    <n v="657"/>
    <m/>
    <m/>
  </r>
  <r>
    <s v="Caroline Distributed"/>
    <x v="2"/>
    <x v="14"/>
    <s v="7343969"/>
    <s v="My Morning Jacket/LP1"/>
    <x v="26"/>
    <x v="20"/>
    <x v="9"/>
    <x v="78"/>
    <x v="76"/>
    <s v="DSR0131540"/>
    <x v="3"/>
    <s v="416"/>
    <x v="3"/>
    <s v="1092"/>
    <x v="4"/>
    <x v="3"/>
    <n v="0.44"/>
    <n v="0.44"/>
    <n v="505"/>
    <n v="505"/>
    <m/>
    <m/>
  </r>
  <r>
    <s v="Caroline Distributed"/>
    <x v="2"/>
    <x v="14"/>
    <s v="7343969"/>
    <s v="My Morning Jacket/LP1"/>
    <x v="26"/>
    <x v="20"/>
    <x v="9"/>
    <x v="79"/>
    <x v="77"/>
    <s v="DSR0131540"/>
    <x v="3"/>
    <s v="416"/>
    <x v="3"/>
    <s v="1092"/>
    <x v="4"/>
    <x v="3"/>
    <n v="0.75"/>
    <n v="0.75"/>
    <n v="882"/>
    <n v="882"/>
    <m/>
    <m/>
  </r>
  <r>
    <s v="Caroline Distributed"/>
    <x v="2"/>
    <x v="14"/>
    <s v="7343969"/>
    <s v="My Morning Jacket/LP1"/>
    <x v="26"/>
    <x v="20"/>
    <x v="9"/>
    <x v="80"/>
    <x v="78"/>
    <s v="DSR0131540"/>
    <x v="3"/>
    <s v="416"/>
    <x v="3"/>
    <s v="1092"/>
    <x v="4"/>
    <x v="3"/>
    <n v="0.44"/>
    <n v="0.44"/>
    <n v="503"/>
    <n v="503"/>
    <m/>
    <m/>
  </r>
  <r>
    <s v="Caroline Distributed"/>
    <x v="2"/>
    <x v="14"/>
    <s v="7343969"/>
    <s v="My Morning Jacket/LP1"/>
    <x v="26"/>
    <x v="20"/>
    <x v="9"/>
    <x v="81"/>
    <x v="79"/>
    <s v="DSR0131540"/>
    <x v="3"/>
    <s v="416"/>
    <x v="3"/>
    <s v="1092"/>
    <x v="4"/>
    <x v="3"/>
    <m/>
    <m/>
    <n v="1"/>
    <n v="1"/>
    <m/>
    <m/>
  </r>
  <r>
    <s v="Caroline Distributed"/>
    <x v="2"/>
    <x v="14"/>
    <s v="7343969"/>
    <s v="My Morning Jacket/LP1"/>
    <x v="26"/>
    <x v="20"/>
    <x v="9"/>
    <x v="82"/>
    <x v="80"/>
    <s v="DSR0131540"/>
    <x v="3"/>
    <s v="416"/>
    <x v="3"/>
    <s v="1092"/>
    <x v="4"/>
    <x v="3"/>
    <n v="0.42"/>
    <n v="0.42"/>
    <n v="480"/>
    <n v="480"/>
    <m/>
    <m/>
  </r>
  <r>
    <s v="Caroline Distributed"/>
    <x v="2"/>
    <x v="14"/>
    <s v="7343969"/>
    <s v="My Morning Jacket/LP1"/>
    <x v="26"/>
    <x v="20"/>
    <x v="9"/>
    <x v="83"/>
    <x v="81"/>
    <s v="DSR0131540"/>
    <x v="3"/>
    <s v="416"/>
    <x v="3"/>
    <s v="1092"/>
    <x v="4"/>
    <x v="3"/>
    <n v="0.49"/>
    <n v="0.49"/>
    <n v="565"/>
    <n v="565"/>
    <m/>
    <m/>
  </r>
  <r>
    <s v="Caroline Distributed"/>
    <x v="2"/>
    <x v="14"/>
    <s v="7343969"/>
    <s v="My Morning Jacket/LP1"/>
    <x v="12"/>
    <x v="8"/>
    <x v="9"/>
    <x v="75"/>
    <x v="73"/>
    <s v="DSR0142235"/>
    <x v="9"/>
    <s v="435"/>
    <x v="4"/>
    <s v="1134"/>
    <x v="11"/>
    <x v="3"/>
    <n v="0.85"/>
    <n v="0.85"/>
    <n v="3738"/>
    <n v="3738"/>
    <m/>
    <m/>
  </r>
  <r>
    <s v="Caroline Distributed"/>
    <x v="2"/>
    <x v="14"/>
    <s v="7343969"/>
    <s v="My Morning Jacket/LP1"/>
    <x v="12"/>
    <x v="8"/>
    <x v="9"/>
    <x v="77"/>
    <x v="75"/>
    <s v="DSR0142235"/>
    <x v="9"/>
    <s v="435"/>
    <x v="4"/>
    <s v="1134"/>
    <x v="11"/>
    <x v="3"/>
    <n v="0.12"/>
    <n v="0.12"/>
    <n v="512"/>
    <n v="512"/>
    <m/>
    <m/>
  </r>
  <r>
    <s v="Caroline Distributed"/>
    <x v="2"/>
    <x v="14"/>
    <s v="7343969"/>
    <s v="My Morning Jacket/LP1"/>
    <x v="12"/>
    <x v="8"/>
    <x v="9"/>
    <x v="84"/>
    <x v="82"/>
    <s v="DSR0142235"/>
    <x v="9"/>
    <s v="435"/>
    <x v="4"/>
    <s v="1134"/>
    <x v="11"/>
    <x v="3"/>
    <m/>
    <m/>
    <n v="19"/>
    <n v="19"/>
    <m/>
    <m/>
  </r>
  <r>
    <s v="Caroline Distributed"/>
    <x v="2"/>
    <x v="14"/>
    <s v="7343969"/>
    <s v="My Morning Jacket/LP1"/>
    <x v="12"/>
    <x v="8"/>
    <x v="9"/>
    <x v="79"/>
    <x v="77"/>
    <s v="DSR0142235"/>
    <x v="9"/>
    <s v="435"/>
    <x v="4"/>
    <s v="1134"/>
    <x v="11"/>
    <x v="3"/>
    <m/>
    <m/>
    <n v="10"/>
    <n v="10"/>
    <m/>
    <m/>
  </r>
  <r>
    <s v="Caroline Distributed"/>
    <x v="2"/>
    <x v="14"/>
    <s v="7343969"/>
    <s v="My Morning Jacket/LP1"/>
    <x v="12"/>
    <x v="8"/>
    <x v="9"/>
    <x v="83"/>
    <x v="81"/>
    <s v="DSR0131540"/>
    <x v="3"/>
    <s v="416"/>
    <x v="3"/>
    <s v="1092"/>
    <x v="4"/>
    <x v="3"/>
    <m/>
    <m/>
    <n v="1"/>
    <n v="1"/>
    <m/>
    <m/>
  </r>
  <r>
    <s v="Caroline Distributed"/>
    <x v="2"/>
    <x v="14"/>
    <s v="7343969"/>
    <s v="My Morning Jacket/LP1"/>
    <x v="12"/>
    <x v="8"/>
    <x v="9"/>
    <x v="85"/>
    <x v="83"/>
    <s v="DSR0131540"/>
    <x v="3"/>
    <s v="416"/>
    <x v="3"/>
    <s v="1092"/>
    <x v="4"/>
    <x v="3"/>
    <n v="0.3"/>
    <n v="0.3"/>
    <n v="347"/>
    <n v="347"/>
    <m/>
    <m/>
  </r>
  <r>
    <s v="Caroline Distributed"/>
    <x v="2"/>
    <x v="14"/>
    <s v="7536991"/>
    <s v="Various Artists/ATO 2023/2024/Series - N"/>
    <x v="27"/>
    <x v="21"/>
    <x v="21"/>
    <x v="86"/>
    <x v="84"/>
    <s v="DSR0131540"/>
    <x v="3"/>
    <s v="416"/>
    <x v="3"/>
    <s v="1092"/>
    <x v="4"/>
    <x v="3"/>
    <m/>
    <m/>
    <n v="3"/>
    <n v="3"/>
    <m/>
    <m/>
  </r>
  <r>
    <s v="Caroline Distributed"/>
    <x v="2"/>
    <x v="14"/>
    <s v="7536991"/>
    <s v="Various Artists/ATO 2023/2024/Series - N"/>
    <x v="27"/>
    <x v="21"/>
    <x v="21"/>
    <x v="86"/>
    <x v="84"/>
    <s v="DSR0144076"/>
    <x v="12"/>
    <s v="416"/>
    <x v="3"/>
    <s v="1087"/>
    <x v="5"/>
    <x v="3"/>
    <n v="7.0000000000000007E-2"/>
    <n v="7.0000000000000007E-2"/>
    <n v="7"/>
    <n v="7"/>
    <m/>
    <m/>
  </r>
  <r>
    <s v="Caroline Distributed"/>
    <x v="2"/>
    <x v="14"/>
    <s v="7536991"/>
    <s v="Various Artists/ATO 2023/2024/Series - N"/>
    <x v="27"/>
    <x v="21"/>
    <x v="21"/>
    <x v="86"/>
    <x v="84"/>
    <s v="DSR0149931"/>
    <x v="15"/>
    <s v="103"/>
    <x v="5"/>
    <s v="1128"/>
    <x v="17"/>
    <x v="3"/>
    <m/>
    <m/>
    <n v="2"/>
    <n v="2"/>
    <m/>
    <m/>
  </r>
  <r>
    <s v="Caroline Distributed"/>
    <x v="2"/>
    <x v="14"/>
    <s v="7536991"/>
    <s v="Various Artists/ATO 2023/2024/Series - N"/>
    <x v="27"/>
    <x v="21"/>
    <x v="21"/>
    <x v="86"/>
    <x v="84"/>
    <s v="DSR0149931"/>
    <x v="15"/>
    <s v="416"/>
    <x v="3"/>
    <s v="1067"/>
    <x v="19"/>
    <x v="3"/>
    <n v="0.01"/>
    <n v="0.01"/>
    <n v="1"/>
    <n v="1"/>
    <m/>
    <m/>
  </r>
  <r>
    <s v="Caroline Distributed"/>
    <x v="2"/>
    <x v="14"/>
    <s v="7536991"/>
    <s v="Various Artists/ATO 2023/2024/Series - N"/>
    <x v="27"/>
    <x v="21"/>
    <x v="21"/>
    <x v="86"/>
    <x v="84"/>
    <s v="DSR0153955"/>
    <x v="16"/>
    <s v="435"/>
    <x v="4"/>
    <s v="1124"/>
    <x v="8"/>
    <x v="3"/>
    <n v="0.09"/>
    <n v="0.09"/>
    <n v="3"/>
    <n v="3"/>
    <m/>
    <m/>
  </r>
  <r>
    <s v="Caroline Distributed"/>
    <x v="2"/>
    <x v="14"/>
    <s v="7536991"/>
    <s v="Various Artists/ATO 2023/2024/Series - N"/>
    <x v="27"/>
    <x v="21"/>
    <x v="21"/>
    <x v="86"/>
    <x v="84"/>
    <s v="DSR0154386"/>
    <x v="17"/>
    <s v="416"/>
    <x v="3"/>
    <s v="1076"/>
    <x v="6"/>
    <x v="3"/>
    <n v="0.06"/>
    <n v="0.06"/>
    <n v="7"/>
    <n v="7"/>
    <m/>
    <m/>
  </r>
  <r>
    <s v="Caroline Distributed"/>
    <x v="2"/>
    <x v="14"/>
    <s v="7536991"/>
    <s v="Various Artists/ATO 2023/2024/Series - N"/>
    <x v="28"/>
    <x v="21"/>
    <x v="21"/>
    <x v="86"/>
    <x v="84"/>
    <s v="DSR0131483"/>
    <x v="18"/>
    <s v="416"/>
    <x v="3"/>
    <s v="1087"/>
    <x v="5"/>
    <x v="3"/>
    <n v="0.02"/>
    <n v="0.02"/>
    <n v="1"/>
    <n v="1"/>
    <m/>
    <m/>
  </r>
  <r>
    <s v="Caroline Distributed"/>
    <x v="2"/>
    <x v="14"/>
    <s v="7536991"/>
    <s v="Various Artists/ATO 2023/2024/Series - N"/>
    <x v="28"/>
    <x v="21"/>
    <x v="21"/>
    <x v="86"/>
    <x v="84"/>
    <s v="DSR0132895"/>
    <x v="5"/>
    <s v="416"/>
    <x v="3"/>
    <s v="1008"/>
    <x v="7"/>
    <x v="3"/>
    <n v="0.01"/>
    <n v="0.01"/>
    <n v="8"/>
    <n v="8"/>
    <m/>
    <m/>
  </r>
  <r>
    <s v="Caroline Distributed"/>
    <x v="2"/>
    <x v="14"/>
    <s v="7536991"/>
    <s v="Various Artists/ATO 2023/2024/Series - N"/>
    <x v="28"/>
    <x v="21"/>
    <x v="21"/>
    <x v="86"/>
    <x v="84"/>
    <s v="DSR0132895"/>
    <x v="5"/>
    <s v="416"/>
    <x v="3"/>
    <s v="1087"/>
    <x v="5"/>
    <x v="3"/>
    <n v="0.56999999999999995"/>
    <n v="0.56999999999999995"/>
    <n v="58"/>
    <n v="58"/>
    <m/>
    <m/>
  </r>
  <r>
    <s v="Caroline Distributed"/>
    <x v="2"/>
    <x v="14"/>
    <s v="7536991"/>
    <s v="Various Artists/ATO 2023/2024/Series - N"/>
    <x v="28"/>
    <x v="21"/>
    <x v="21"/>
    <x v="86"/>
    <x v="84"/>
    <s v="DSR0144356"/>
    <x v="19"/>
    <s v="416"/>
    <x v="3"/>
    <s v="1064"/>
    <x v="3"/>
    <x v="3"/>
    <m/>
    <m/>
    <n v="1"/>
    <n v="1"/>
    <m/>
    <m/>
  </r>
  <r>
    <s v="Caroline Distributed"/>
    <x v="2"/>
    <x v="14"/>
    <s v="7536991"/>
    <s v="Various Artists/ATO 2023/2024/Series - N"/>
    <x v="28"/>
    <x v="21"/>
    <x v="21"/>
    <x v="86"/>
    <x v="84"/>
    <s v="DSR0144356"/>
    <x v="19"/>
    <s v="416"/>
    <x v="3"/>
    <s v="1087"/>
    <x v="5"/>
    <x v="3"/>
    <n v="0.01"/>
    <n v="0.01"/>
    <n v="2"/>
    <n v="2"/>
    <m/>
    <m/>
  </r>
  <r>
    <s v="Caroline Distributed"/>
    <x v="2"/>
    <x v="14"/>
    <s v="7536991"/>
    <s v="Various Artists/ATO 2023/2024/Series - N"/>
    <x v="28"/>
    <x v="21"/>
    <x v="21"/>
    <x v="86"/>
    <x v="84"/>
    <s v="DSR0144602"/>
    <x v="8"/>
    <s v="416"/>
    <x v="3"/>
    <s v="1087"/>
    <x v="5"/>
    <x v="3"/>
    <n v="0.01"/>
    <n v="0.01"/>
    <n v="1"/>
    <n v="1"/>
    <m/>
    <m/>
  </r>
  <r>
    <s v="Caroline Distributed"/>
    <x v="2"/>
    <x v="14"/>
    <s v="7536991"/>
    <s v="Various Artists/ATO 2023/2024/Series - N"/>
    <x v="28"/>
    <x v="21"/>
    <x v="21"/>
    <x v="86"/>
    <x v="84"/>
    <s v="DSR0149215"/>
    <x v="6"/>
    <s v="416"/>
    <x v="3"/>
    <s v="1124"/>
    <x v="8"/>
    <x v="3"/>
    <m/>
    <m/>
    <n v="211"/>
    <n v="211"/>
    <m/>
    <m/>
  </r>
  <r>
    <s v="Caroline Distributed"/>
    <x v="2"/>
    <x v="14"/>
    <s v="7536991"/>
    <s v="Various Artists/ATO 2023/2024/Series - N"/>
    <x v="28"/>
    <x v="21"/>
    <x v="21"/>
    <x v="86"/>
    <x v="84"/>
    <s v="DSR0149215"/>
    <x v="6"/>
    <s v="435"/>
    <x v="4"/>
    <s v="1125"/>
    <x v="9"/>
    <x v="3"/>
    <n v="0.25"/>
    <n v="0.25"/>
    <n v="6"/>
    <n v="6"/>
    <m/>
    <m/>
  </r>
  <r>
    <s v="Caroline Distributed"/>
    <x v="2"/>
    <x v="14"/>
    <s v="7536991"/>
    <s v="Various Artists/ATO 2023/2024/Series - N"/>
    <x v="29"/>
    <x v="21"/>
    <x v="21"/>
    <x v="86"/>
    <x v="84"/>
    <s v="DSR0135161"/>
    <x v="7"/>
    <s v="416"/>
    <x v="3"/>
    <s v="1008"/>
    <x v="7"/>
    <x v="3"/>
    <n v="0.06"/>
    <n v="0.06"/>
    <n v="19"/>
    <n v="19"/>
    <m/>
    <m/>
  </r>
  <r>
    <s v="Caroline Distributed"/>
    <x v="2"/>
    <x v="14"/>
    <s v="7536991"/>
    <s v="Various Artists/ATO 2023/2024/Series - N"/>
    <x v="29"/>
    <x v="21"/>
    <x v="21"/>
    <x v="86"/>
    <x v="84"/>
    <s v="DSR0135161"/>
    <x v="7"/>
    <s v="416"/>
    <x v="3"/>
    <s v="1087"/>
    <x v="5"/>
    <x v="3"/>
    <n v="2.31"/>
    <n v="2.31"/>
    <n v="574"/>
    <n v="574"/>
    <m/>
    <m/>
  </r>
  <r>
    <s v="Caroline Distributed"/>
    <x v="2"/>
    <x v="14"/>
    <s v="7536991"/>
    <s v="Various Artists/ATO 2023/2024/Series - N"/>
    <x v="29"/>
    <x v="21"/>
    <x v="21"/>
    <x v="87"/>
    <x v="85"/>
    <s v="DSR0135161"/>
    <x v="7"/>
    <s v="416"/>
    <x v="3"/>
    <s v="1008"/>
    <x v="7"/>
    <x v="3"/>
    <n v="0.02"/>
    <n v="0.02"/>
    <n v="6"/>
    <n v="6"/>
    <m/>
    <m/>
  </r>
  <r>
    <s v="Caroline Distributed"/>
    <x v="2"/>
    <x v="14"/>
    <s v="7536991"/>
    <s v="Various Artists/ATO 2023/2024/Series - N"/>
    <x v="29"/>
    <x v="21"/>
    <x v="21"/>
    <x v="87"/>
    <x v="85"/>
    <s v="DSR0135161"/>
    <x v="7"/>
    <s v="416"/>
    <x v="3"/>
    <s v="1087"/>
    <x v="5"/>
    <x v="3"/>
    <n v="1.26"/>
    <n v="1.26"/>
    <n v="285"/>
    <n v="285"/>
    <m/>
    <m/>
  </r>
  <r>
    <s v="Caroline Distributed"/>
    <x v="2"/>
    <x v="14"/>
    <s v="7536991"/>
    <s v="Various Artists/ATO 2023/2024/Series - N"/>
    <x v="29"/>
    <x v="21"/>
    <x v="21"/>
    <x v="88"/>
    <x v="86"/>
    <s v="DSR0135161"/>
    <x v="7"/>
    <s v="416"/>
    <x v="3"/>
    <s v="1008"/>
    <x v="7"/>
    <x v="3"/>
    <n v="0.01"/>
    <n v="0.01"/>
    <n v="3"/>
    <n v="3"/>
    <m/>
    <m/>
  </r>
  <r>
    <s v="Caroline Distributed"/>
    <x v="2"/>
    <x v="14"/>
    <s v="7536991"/>
    <s v="Various Artists/ATO 2023/2024/Series - N"/>
    <x v="29"/>
    <x v="21"/>
    <x v="21"/>
    <x v="88"/>
    <x v="86"/>
    <s v="DSR0135161"/>
    <x v="7"/>
    <s v="416"/>
    <x v="3"/>
    <s v="1087"/>
    <x v="5"/>
    <x v="3"/>
    <n v="0.47"/>
    <n v="0.47"/>
    <n v="110"/>
    <n v="110"/>
    <m/>
    <m/>
  </r>
  <r>
    <s v="Caroline Distributed"/>
    <x v="2"/>
    <x v="15"/>
    <s v="7332513"/>
    <s v="Rodrigo Y Gabriela/RyG LP1 audio/LP1"/>
    <x v="30"/>
    <x v="22"/>
    <x v="22"/>
    <x v="89"/>
    <x v="87"/>
    <s v="DSR0131540"/>
    <x v="3"/>
    <s v="416"/>
    <x v="3"/>
    <s v="1092"/>
    <x v="4"/>
    <x v="3"/>
    <n v="0.1"/>
    <n v="0.1"/>
    <n v="114"/>
    <n v="114"/>
    <m/>
    <m/>
  </r>
  <r>
    <s v="Caroline Distributed"/>
    <x v="2"/>
    <x v="15"/>
    <s v="7332513"/>
    <s v="Rodrigo Y Gabriela/RyG LP1 audio/LP1"/>
    <x v="30"/>
    <x v="22"/>
    <x v="22"/>
    <x v="90"/>
    <x v="88"/>
    <s v="DSR0131540"/>
    <x v="3"/>
    <s v="416"/>
    <x v="3"/>
    <s v="1092"/>
    <x v="4"/>
    <x v="3"/>
    <n v="0.17"/>
    <n v="0.17"/>
    <n v="188"/>
    <n v="188"/>
    <m/>
    <m/>
  </r>
  <r>
    <s v="Caroline Distributed"/>
    <x v="2"/>
    <x v="16"/>
    <s v="7469576"/>
    <s v="Various Artists/New Releases 2022/Series"/>
    <x v="12"/>
    <x v="8"/>
    <x v="9"/>
    <x v="91"/>
    <x v="89"/>
    <s v="DSR0149215"/>
    <x v="6"/>
    <s v="435"/>
    <x v="4"/>
    <s v="1125"/>
    <x v="9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92"/>
    <x v="90"/>
    <s v="DSR0131540"/>
    <x v="3"/>
    <s v="416"/>
    <x v="3"/>
    <s v="1087"/>
    <x v="5"/>
    <x v="3"/>
    <n v="31.52"/>
    <n v="31.52"/>
    <n v="4926"/>
    <n v="4926"/>
    <m/>
    <m/>
  </r>
  <r>
    <s v="Caroline Distributed"/>
    <x v="2"/>
    <x v="17"/>
    <s v="7536991"/>
    <s v="Various Artists/ATO 2023/2024/Series - N"/>
    <x v="31"/>
    <x v="23"/>
    <x v="9"/>
    <x v="92"/>
    <x v="90"/>
    <s v="DSR0131540"/>
    <x v="3"/>
    <s v="416"/>
    <x v="3"/>
    <s v="1092"/>
    <x v="4"/>
    <x v="3"/>
    <m/>
    <m/>
    <n v="2"/>
    <n v="2"/>
    <m/>
    <m/>
  </r>
  <r>
    <s v="Caroline Distributed"/>
    <x v="2"/>
    <x v="17"/>
    <s v="7536991"/>
    <s v="Various Artists/ATO 2023/2024/Series - N"/>
    <x v="31"/>
    <x v="23"/>
    <x v="9"/>
    <x v="92"/>
    <x v="90"/>
    <s v="DSR0132895"/>
    <x v="5"/>
    <s v="416"/>
    <x v="3"/>
    <s v="1008"/>
    <x v="7"/>
    <x v="3"/>
    <n v="0.9"/>
    <n v="0.9"/>
    <n v="214"/>
    <n v="214"/>
    <m/>
    <m/>
  </r>
  <r>
    <s v="Caroline Distributed"/>
    <x v="2"/>
    <x v="17"/>
    <s v="7536991"/>
    <s v="Various Artists/ATO 2023/2024/Series - N"/>
    <x v="31"/>
    <x v="23"/>
    <x v="9"/>
    <x v="92"/>
    <x v="90"/>
    <s v="DSR0132895"/>
    <x v="5"/>
    <s v="416"/>
    <x v="3"/>
    <s v="1087"/>
    <x v="5"/>
    <x v="3"/>
    <n v="6.28"/>
    <n v="6.28"/>
    <n v="454"/>
    <n v="454"/>
    <m/>
    <m/>
  </r>
  <r>
    <s v="Caroline Distributed"/>
    <x v="2"/>
    <x v="17"/>
    <s v="7536991"/>
    <s v="Various Artists/ATO 2023/2024/Series - N"/>
    <x v="31"/>
    <x v="23"/>
    <x v="9"/>
    <x v="92"/>
    <x v="90"/>
    <s v="DSR0133112"/>
    <x v="20"/>
    <s v="416"/>
    <x v="3"/>
    <s v="1064"/>
    <x v="3"/>
    <x v="3"/>
    <n v="0.01"/>
    <n v="0.01"/>
    <n v="2"/>
    <n v="2"/>
    <m/>
    <m/>
  </r>
  <r>
    <s v="Caroline Distributed"/>
    <x v="2"/>
    <x v="17"/>
    <s v="7536991"/>
    <s v="Various Artists/ATO 2023/2024/Series - N"/>
    <x v="31"/>
    <x v="23"/>
    <x v="9"/>
    <x v="92"/>
    <x v="90"/>
    <s v="DSR0133904"/>
    <x v="21"/>
    <s v="416"/>
    <x v="3"/>
    <s v="1056"/>
    <x v="12"/>
    <x v="3"/>
    <n v="0.03"/>
    <n v="0.03"/>
    <n v="1"/>
    <n v="1"/>
    <m/>
    <m/>
  </r>
  <r>
    <s v="Caroline Distributed"/>
    <x v="2"/>
    <x v="17"/>
    <s v="7536991"/>
    <s v="Various Artists/ATO 2023/2024/Series - N"/>
    <x v="31"/>
    <x v="23"/>
    <x v="9"/>
    <x v="92"/>
    <x v="90"/>
    <s v="DSR0133904"/>
    <x v="21"/>
    <s v="416"/>
    <x v="3"/>
    <s v="1064"/>
    <x v="3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92"/>
    <x v="90"/>
    <s v="DSR0144075"/>
    <x v="22"/>
    <s v="416"/>
    <x v="3"/>
    <s v="1087"/>
    <x v="5"/>
    <x v="3"/>
    <n v="0.09"/>
    <n v="0.09"/>
    <n v="13"/>
    <n v="13"/>
    <m/>
    <m/>
  </r>
  <r>
    <s v="Caroline Distributed"/>
    <x v="2"/>
    <x v="17"/>
    <s v="7536991"/>
    <s v="Various Artists/ATO 2023/2024/Series - N"/>
    <x v="31"/>
    <x v="23"/>
    <x v="9"/>
    <x v="92"/>
    <x v="90"/>
    <s v="DSR0144076"/>
    <x v="12"/>
    <s v="416"/>
    <x v="3"/>
    <s v="1087"/>
    <x v="5"/>
    <x v="3"/>
    <n v="4.6399999999999997"/>
    <n v="4.6399999999999997"/>
    <n v="457"/>
    <n v="457"/>
    <m/>
    <m/>
  </r>
  <r>
    <s v="Caroline Distributed"/>
    <x v="2"/>
    <x v="17"/>
    <s v="7536991"/>
    <s v="Various Artists/ATO 2023/2024/Series - N"/>
    <x v="31"/>
    <x v="23"/>
    <x v="9"/>
    <x v="92"/>
    <x v="90"/>
    <s v="DSR0149215"/>
    <x v="6"/>
    <s v="435"/>
    <x v="4"/>
    <s v="1125"/>
    <x v="9"/>
    <x v="3"/>
    <m/>
    <m/>
    <n v="4"/>
    <n v="4"/>
    <m/>
    <m/>
  </r>
  <r>
    <s v="Caroline Distributed"/>
    <x v="2"/>
    <x v="17"/>
    <s v="7536991"/>
    <s v="Various Artists/ATO 2023/2024/Series - N"/>
    <x v="31"/>
    <x v="23"/>
    <x v="9"/>
    <x v="92"/>
    <x v="90"/>
    <s v="DSR0160078"/>
    <x v="23"/>
    <s v="416"/>
    <x v="3"/>
    <s v="1091"/>
    <x v="20"/>
    <x v="3"/>
    <n v="7.0000000000000007E-2"/>
    <n v="7.0000000000000007E-2"/>
    <n v="15"/>
    <n v="15"/>
    <m/>
    <m/>
  </r>
  <r>
    <s v="Caroline Distributed"/>
    <x v="2"/>
    <x v="17"/>
    <s v="7536991"/>
    <s v="Various Artists/ATO 2023/2024/Series - N"/>
    <x v="31"/>
    <x v="23"/>
    <x v="9"/>
    <x v="92"/>
    <x v="90"/>
    <s v="DSR0321492"/>
    <x v="13"/>
    <s v="103"/>
    <x v="5"/>
    <s v="1120"/>
    <x v="16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92"/>
    <x v="90"/>
    <s v="DSR0321492"/>
    <x v="13"/>
    <s v="103"/>
    <x v="5"/>
    <s v="1128"/>
    <x v="17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92"/>
    <x v="90"/>
    <s v="DSR0321492"/>
    <x v="13"/>
    <s v="416"/>
    <x v="3"/>
    <s v="1087"/>
    <x v="5"/>
    <x v="3"/>
    <n v="0.01"/>
    <n v="0.01"/>
    <n v="1"/>
    <n v="1"/>
    <m/>
    <m/>
  </r>
  <r>
    <s v="Caroline Distributed"/>
    <x v="2"/>
    <x v="17"/>
    <s v="7536991"/>
    <s v="Various Artists/ATO 2023/2024/Series - N"/>
    <x v="31"/>
    <x v="23"/>
    <x v="9"/>
    <x v="92"/>
    <x v="90"/>
    <s v="DSR0381225"/>
    <x v="24"/>
    <s v="416"/>
    <x v="3"/>
    <s v="1087"/>
    <x v="5"/>
    <x v="3"/>
    <n v="0.09"/>
    <n v="0.09"/>
    <n v="5"/>
    <n v="5"/>
    <m/>
    <m/>
  </r>
  <r>
    <s v="Caroline Distributed"/>
    <x v="2"/>
    <x v="17"/>
    <s v="7536991"/>
    <s v="Various Artists/ATO 2023/2024/Series - N"/>
    <x v="31"/>
    <x v="23"/>
    <x v="9"/>
    <x v="92"/>
    <x v="90"/>
    <s v="DSR0970710"/>
    <x v="25"/>
    <s v="416"/>
    <x v="3"/>
    <s v="1056"/>
    <x v="12"/>
    <x v="3"/>
    <n v="0.57999999999999996"/>
    <n v="0.57999999999999996"/>
    <n v="214"/>
    <n v="214"/>
    <m/>
    <m/>
  </r>
  <r>
    <s v="Caroline Distributed"/>
    <x v="2"/>
    <x v="17"/>
    <s v="7536991"/>
    <s v="Various Artists/ATO 2023/2024/Series - N"/>
    <x v="31"/>
    <x v="23"/>
    <x v="9"/>
    <x v="93"/>
    <x v="91"/>
    <s v="DSR0131483"/>
    <x v="18"/>
    <s v="416"/>
    <x v="3"/>
    <s v="1087"/>
    <x v="5"/>
    <x v="3"/>
    <n v="0.01"/>
    <n v="0.01"/>
    <n v="1"/>
    <n v="1"/>
    <m/>
    <m/>
  </r>
  <r>
    <s v="Caroline Distributed"/>
    <x v="2"/>
    <x v="17"/>
    <s v="7536991"/>
    <s v="Various Artists/ATO 2023/2024/Series - N"/>
    <x v="31"/>
    <x v="23"/>
    <x v="9"/>
    <x v="93"/>
    <x v="91"/>
    <s v="DSR0131540"/>
    <x v="3"/>
    <s v="416"/>
    <x v="3"/>
    <s v="1087"/>
    <x v="5"/>
    <x v="3"/>
    <n v="24.35"/>
    <n v="24.35"/>
    <n v="3798"/>
    <n v="3798"/>
    <m/>
    <m/>
  </r>
  <r>
    <s v="Caroline Distributed"/>
    <x v="2"/>
    <x v="17"/>
    <s v="7536991"/>
    <s v="Various Artists/ATO 2023/2024/Series - N"/>
    <x v="31"/>
    <x v="23"/>
    <x v="9"/>
    <x v="93"/>
    <x v="91"/>
    <s v="DSR0131540"/>
    <x v="3"/>
    <s v="416"/>
    <x v="3"/>
    <s v="1092"/>
    <x v="4"/>
    <x v="3"/>
    <m/>
    <m/>
    <n v="2"/>
    <n v="2"/>
    <m/>
    <m/>
  </r>
  <r>
    <s v="Caroline Distributed"/>
    <x v="2"/>
    <x v="17"/>
    <s v="7536991"/>
    <s v="Various Artists/ATO 2023/2024/Series - N"/>
    <x v="31"/>
    <x v="23"/>
    <x v="9"/>
    <x v="93"/>
    <x v="91"/>
    <s v="DSR0132895"/>
    <x v="5"/>
    <s v="416"/>
    <x v="3"/>
    <s v="1008"/>
    <x v="7"/>
    <x v="3"/>
    <n v="0.16"/>
    <n v="0.16"/>
    <n v="68"/>
    <n v="68"/>
    <m/>
    <m/>
  </r>
  <r>
    <s v="Caroline Distributed"/>
    <x v="2"/>
    <x v="17"/>
    <s v="7536991"/>
    <s v="Various Artists/ATO 2023/2024/Series - N"/>
    <x v="31"/>
    <x v="23"/>
    <x v="9"/>
    <x v="93"/>
    <x v="91"/>
    <s v="DSR0132895"/>
    <x v="5"/>
    <s v="416"/>
    <x v="3"/>
    <s v="1087"/>
    <x v="5"/>
    <x v="3"/>
    <n v="6.33"/>
    <n v="6.33"/>
    <n v="475"/>
    <n v="475"/>
    <m/>
    <m/>
  </r>
  <r>
    <s v="Caroline Distributed"/>
    <x v="2"/>
    <x v="17"/>
    <s v="7536991"/>
    <s v="Various Artists/ATO 2023/2024/Series - N"/>
    <x v="31"/>
    <x v="23"/>
    <x v="9"/>
    <x v="93"/>
    <x v="91"/>
    <s v="DSR0133112"/>
    <x v="20"/>
    <s v="416"/>
    <x v="3"/>
    <s v="1056"/>
    <x v="12"/>
    <x v="3"/>
    <n v="0.14000000000000001"/>
    <n v="0.14000000000000001"/>
    <n v="13"/>
    <n v="13"/>
    <m/>
    <m/>
  </r>
  <r>
    <s v="Caroline Distributed"/>
    <x v="2"/>
    <x v="17"/>
    <s v="7536991"/>
    <s v="Various Artists/ATO 2023/2024/Series - N"/>
    <x v="31"/>
    <x v="23"/>
    <x v="9"/>
    <x v="93"/>
    <x v="91"/>
    <s v="DSR0133112"/>
    <x v="20"/>
    <s v="416"/>
    <x v="3"/>
    <s v="1064"/>
    <x v="3"/>
    <x v="3"/>
    <n v="0.01"/>
    <n v="0.01"/>
    <n v="3"/>
    <n v="3"/>
    <m/>
    <m/>
  </r>
  <r>
    <s v="Caroline Distributed"/>
    <x v="2"/>
    <x v="17"/>
    <s v="7536991"/>
    <s v="Various Artists/ATO 2023/2024/Series - N"/>
    <x v="31"/>
    <x v="23"/>
    <x v="9"/>
    <x v="93"/>
    <x v="91"/>
    <s v="DSR0133112"/>
    <x v="20"/>
    <s v="416"/>
    <x v="3"/>
    <s v="1087"/>
    <x v="5"/>
    <x v="3"/>
    <n v="1.35"/>
    <n v="1.35"/>
    <n v="151"/>
    <n v="151"/>
    <m/>
    <m/>
  </r>
  <r>
    <s v="Caroline Distributed"/>
    <x v="2"/>
    <x v="17"/>
    <s v="7536991"/>
    <s v="Various Artists/ATO 2023/2024/Series - N"/>
    <x v="31"/>
    <x v="23"/>
    <x v="9"/>
    <x v="93"/>
    <x v="91"/>
    <s v="DSR0144075"/>
    <x v="22"/>
    <s v="416"/>
    <x v="3"/>
    <s v="1087"/>
    <x v="5"/>
    <x v="3"/>
    <n v="0.09"/>
    <n v="0.09"/>
    <n v="8"/>
    <n v="8"/>
    <m/>
    <m/>
  </r>
  <r>
    <s v="Caroline Distributed"/>
    <x v="2"/>
    <x v="17"/>
    <s v="7536991"/>
    <s v="Various Artists/ATO 2023/2024/Series - N"/>
    <x v="31"/>
    <x v="23"/>
    <x v="9"/>
    <x v="93"/>
    <x v="91"/>
    <s v="DSR0144076"/>
    <x v="12"/>
    <s v="416"/>
    <x v="3"/>
    <s v="1087"/>
    <x v="5"/>
    <x v="3"/>
    <n v="2.4500000000000002"/>
    <n v="2.4500000000000002"/>
    <n v="238"/>
    <n v="238"/>
    <m/>
    <m/>
  </r>
  <r>
    <s v="Caroline Distributed"/>
    <x v="2"/>
    <x v="17"/>
    <s v="7536991"/>
    <s v="Various Artists/ATO 2023/2024/Series - N"/>
    <x v="31"/>
    <x v="23"/>
    <x v="9"/>
    <x v="93"/>
    <x v="91"/>
    <s v="DSR0149215"/>
    <x v="6"/>
    <s v="416"/>
    <x v="3"/>
    <s v="1124"/>
    <x v="8"/>
    <x v="3"/>
    <m/>
    <m/>
    <n v="2"/>
    <n v="2"/>
    <m/>
    <m/>
  </r>
  <r>
    <s v="Caroline Distributed"/>
    <x v="2"/>
    <x v="17"/>
    <s v="7536991"/>
    <s v="Various Artists/ATO 2023/2024/Series - N"/>
    <x v="31"/>
    <x v="23"/>
    <x v="9"/>
    <x v="93"/>
    <x v="91"/>
    <s v="DSR0149215"/>
    <x v="6"/>
    <s v="435"/>
    <x v="4"/>
    <s v="1125"/>
    <x v="9"/>
    <x v="3"/>
    <m/>
    <m/>
    <n v="3"/>
    <n v="3"/>
    <m/>
    <m/>
  </r>
  <r>
    <s v="Caroline Distributed"/>
    <x v="2"/>
    <x v="17"/>
    <s v="7536991"/>
    <s v="Various Artists/ATO 2023/2024/Series - N"/>
    <x v="31"/>
    <x v="23"/>
    <x v="9"/>
    <x v="93"/>
    <x v="91"/>
    <s v="DSR0160078"/>
    <x v="23"/>
    <s v="416"/>
    <x v="3"/>
    <s v="1056"/>
    <x v="12"/>
    <x v="3"/>
    <n v="0.05"/>
    <n v="0.05"/>
    <n v="7"/>
    <n v="7"/>
    <m/>
    <m/>
  </r>
  <r>
    <s v="Caroline Distributed"/>
    <x v="2"/>
    <x v="17"/>
    <s v="7536991"/>
    <s v="Various Artists/ATO 2023/2024/Series - N"/>
    <x v="31"/>
    <x v="23"/>
    <x v="9"/>
    <x v="93"/>
    <x v="91"/>
    <s v="DSR0160078"/>
    <x v="23"/>
    <s v="416"/>
    <x v="3"/>
    <s v="1091"/>
    <x v="20"/>
    <x v="3"/>
    <n v="0.13"/>
    <n v="0.13"/>
    <n v="30"/>
    <n v="30"/>
    <m/>
    <m/>
  </r>
  <r>
    <s v="Caroline Distributed"/>
    <x v="2"/>
    <x v="17"/>
    <s v="7536991"/>
    <s v="Various Artists/ATO 2023/2024/Series - N"/>
    <x v="31"/>
    <x v="23"/>
    <x v="9"/>
    <x v="93"/>
    <x v="91"/>
    <s v="DSR0321492"/>
    <x v="13"/>
    <s v="103"/>
    <x v="5"/>
    <s v="1120"/>
    <x v="16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93"/>
    <x v="91"/>
    <s v="DSR0321492"/>
    <x v="13"/>
    <s v="103"/>
    <x v="5"/>
    <s v="1128"/>
    <x v="17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93"/>
    <x v="91"/>
    <s v="DSR0321492"/>
    <x v="13"/>
    <s v="416"/>
    <x v="3"/>
    <s v="1087"/>
    <x v="5"/>
    <x v="3"/>
    <n v="0.01"/>
    <n v="0.01"/>
    <n v="1"/>
    <n v="1"/>
    <m/>
    <m/>
  </r>
  <r>
    <s v="Caroline Distributed"/>
    <x v="2"/>
    <x v="17"/>
    <s v="7536991"/>
    <s v="Various Artists/ATO 2023/2024/Series - N"/>
    <x v="31"/>
    <x v="23"/>
    <x v="9"/>
    <x v="93"/>
    <x v="91"/>
    <s v="DSR0381225"/>
    <x v="24"/>
    <s v="416"/>
    <x v="3"/>
    <s v="1087"/>
    <x v="5"/>
    <x v="3"/>
    <n v="0.32"/>
    <n v="0.32"/>
    <n v="19"/>
    <n v="19"/>
    <m/>
    <m/>
  </r>
  <r>
    <s v="Caroline Distributed"/>
    <x v="2"/>
    <x v="17"/>
    <s v="7536991"/>
    <s v="Various Artists/ATO 2023/2024/Series - N"/>
    <x v="31"/>
    <x v="23"/>
    <x v="9"/>
    <x v="93"/>
    <x v="91"/>
    <s v="DSR0970710"/>
    <x v="25"/>
    <s v="416"/>
    <x v="3"/>
    <s v="1056"/>
    <x v="12"/>
    <x v="3"/>
    <n v="0.04"/>
    <n v="0.04"/>
    <n v="15"/>
    <n v="15"/>
    <m/>
    <m/>
  </r>
  <r>
    <s v="Caroline Distributed"/>
    <x v="2"/>
    <x v="17"/>
    <s v="7536991"/>
    <s v="Various Artists/ATO 2023/2024/Series - N"/>
    <x v="31"/>
    <x v="23"/>
    <x v="9"/>
    <x v="94"/>
    <x v="92"/>
    <s v="DSR0131540"/>
    <x v="3"/>
    <s v="416"/>
    <x v="3"/>
    <s v="1087"/>
    <x v="5"/>
    <x v="3"/>
    <n v="35.65"/>
    <n v="35.65"/>
    <n v="5539"/>
    <n v="5539"/>
    <m/>
    <m/>
  </r>
  <r>
    <s v="Caroline Distributed"/>
    <x v="2"/>
    <x v="17"/>
    <s v="7536991"/>
    <s v="Various Artists/ATO 2023/2024/Series - N"/>
    <x v="31"/>
    <x v="23"/>
    <x v="9"/>
    <x v="94"/>
    <x v="92"/>
    <s v="DSR0131540"/>
    <x v="3"/>
    <s v="416"/>
    <x v="3"/>
    <s v="1092"/>
    <x v="4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94"/>
    <x v="92"/>
    <s v="DSR0132895"/>
    <x v="5"/>
    <s v="416"/>
    <x v="3"/>
    <s v="1008"/>
    <x v="7"/>
    <x v="3"/>
    <n v="0.18"/>
    <n v="0.18"/>
    <n v="110"/>
    <n v="110"/>
    <m/>
    <m/>
  </r>
  <r>
    <s v="Caroline Distributed"/>
    <x v="2"/>
    <x v="17"/>
    <s v="7536991"/>
    <s v="Various Artists/ATO 2023/2024/Series - N"/>
    <x v="31"/>
    <x v="23"/>
    <x v="9"/>
    <x v="94"/>
    <x v="92"/>
    <s v="DSR0132895"/>
    <x v="5"/>
    <s v="416"/>
    <x v="3"/>
    <s v="1087"/>
    <x v="5"/>
    <x v="3"/>
    <n v="8.26"/>
    <n v="8.26"/>
    <n v="607"/>
    <n v="607"/>
    <m/>
    <m/>
  </r>
  <r>
    <s v="Caroline Distributed"/>
    <x v="2"/>
    <x v="17"/>
    <s v="7536991"/>
    <s v="Various Artists/ATO 2023/2024/Series - N"/>
    <x v="31"/>
    <x v="23"/>
    <x v="9"/>
    <x v="94"/>
    <x v="92"/>
    <s v="DSR0144075"/>
    <x v="22"/>
    <s v="416"/>
    <x v="3"/>
    <s v="1087"/>
    <x v="5"/>
    <x v="3"/>
    <n v="0.04"/>
    <n v="0.04"/>
    <n v="4"/>
    <n v="4"/>
    <m/>
    <m/>
  </r>
  <r>
    <s v="Caroline Distributed"/>
    <x v="2"/>
    <x v="17"/>
    <s v="7536991"/>
    <s v="Various Artists/ATO 2023/2024/Series - N"/>
    <x v="31"/>
    <x v="23"/>
    <x v="9"/>
    <x v="94"/>
    <x v="92"/>
    <s v="DSR0144076"/>
    <x v="12"/>
    <s v="416"/>
    <x v="3"/>
    <s v="1087"/>
    <x v="5"/>
    <x v="3"/>
    <n v="1.82"/>
    <n v="1.82"/>
    <n v="180"/>
    <n v="180"/>
    <m/>
    <m/>
  </r>
  <r>
    <s v="Caroline Distributed"/>
    <x v="2"/>
    <x v="17"/>
    <s v="7536991"/>
    <s v="Various Artists/ATO 2023/2024/Series - N"/>
    <x v="31"/>
    <x v="23"/>
    <x v="9"/>
    <x v="94"/>
    <x v="92"/>
    <s v="DSR0149215"/>
    <x v="6"/>
    <s v="416"/>
    <x v="3"/>
    <s v="1124"/>
    <x v="8"/>
    <x v="3"/>
    <m/>
    <m/>
    <n v="2"/>
    <n v="2"/>
    <m/>
    <m/>
  </r>
  <r>
    <s v="Caroline Distributed"/>
    <x v="2"/>
    <x v="17"/>
    <s v="7536991"/>
    <s v="Various Artists/ATO 2023/2024/Series - N"/>
    <x v="31"/>
    <x v="23"/>
    <x v="9"/>
    <x v="94"/>
    <x v="92"/>
    <s v="DSR0149215"/>
    <x v="6"/>
    <s v="435"/>
    <x v="4"/>
    <s v="1125"/>
    <x v="9"/>
    <x v="3"/>
    <m/>
    <m/>
    <n v="6"/>
    <n v="6"/>
    <m/>
    <m/>
  </r>
  <r>
    <s v="Caroline Distributed"/>
    <x v="2"/>
    <x v="17"/>
    <s v="7536991"/>
    <s v="Various Artists/ATO 2023/2024/Series - N"/>
    <x v="31"/>
    <x v="23"/>
    <x v="9"/>
    <x v="94"/>
    <x v="92"/>
    <s v="DSR0160078"/>
    <x v="23"/>
    <s v="416"/>
    <x v="3"/>
    <s v="1056"/>
    <x v="12"/>
    <x v="3"/>
    <n v="0.01"/>
    <n v="0.01"/>
    <n v="1"/>
    <n v="1"/>
    <m/>
    <m/>
  </r>
  <r>
    <s v="Caroline Distributed"/>
    <x v="2"/>
    <x v="17"/>
    <s v="7536991"/>
    <s v="Various Artists/ATO 2023/2024/Series - N"/>
    <x v="31"/>
    <x v="23"/>
    <x v="9"/>
    <x v="94"/>
    <x v="92"/>
    <s v="DSR0160078"/>
    <x v="23"/>
    <s v="416"/>
    <x v="3"/>
    <s v="1091"/>
    <x v="20"/>
    <x v="3"/>
    <n v="0.04"/>
    <n v="0.04"/>
    <n v="10"/>
    <n v="10"/>
    <m/>
    <m/>
  </r>
  <r>
    <s v="Caroline Distributed"/>
    <x v="2"/>
    <x v="17"/>
    <s v="7536991"/>
    <s v="Various Artists/ATO 2023/2024/Series - N"/>
    <x v="31"/>
    <x v="23"/>
    <x v="9"/>
    <x v="94"/>
    <x v="92"/>
    <s v="DSR0321492"/>
    <x v="13"/>
    <s v="103"/>
    <x v="5"/>
    <s v="1120"/>
    <x v="16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94"/>
    <x v="92"/>
    <s v="DSR0321492"/>
    <x v="13"/>
    <s v="103"/>
    <x v="5"/>
    <s v="1128"/>
    <x v="17"/>
    <x v="3"/>
    <n v="0.01"/>
    <n v="0.01"/>
    <n v="1"/>
    <n v="1"/>
    <m/>
    <m/>
  </r>
  <r>
    <s v="Caroline Distributed"/>
    <x v="2"/>
    <x v="17"/>
    <s v="7536991"/>
    <s v="Various Artists/ATO 2023/2024/Series - N"/>
    <x v="31"/>
    <x v="23"/>
    <x v="9"/>
    <x v="94"/>
    <x v="92"/>
    <s v="DSR0321492"/>
    <x v="13"/>
    <s v="416"/>
    <x v="3"/>
    <s v="1087"/>
    <x v="5"/>
    <x v="3"/>
    <n v="0.03"/>
    <n v="0.03"/>
    <n v="2"/>
    <n v="2"/>
    <m/>
    <m/>
  </r>
  <r>
    <s v="Caroline Distributed"/>
    <x v="2"/>
    <x v="17"/>
    <s v="7536991"/>
    <s v="Various Artists/ATO 2023/2024/Series - N"/>
    <x v="31"/>
    <x v="23"/>
    <x v="9"/>
    <x v="94"/>
    <x v="92"/>
    <s v="DSR0381225"/>
    <x v="24"/>
    <s v="416"/>
    <x v="3"/>
    <s v="1087"/>
    <x v="5"/>
    <x v="3"/>
    <n v="0.17"/>
    <n v="0.17"/>
    <n v="9"/>
    <n v="9"/>
    <m/>
    <m/>
  </r>
  <r>
    <s v="Caroline Distributed"/>
    <x v="2"/>
    <x v="17"/>
    <s v="7536991"/>
    <s v="Various Artists/ATO 2023/2024/Series - N"/>
    <x v="31"/>
    <x v="23"/>
    <x v="9"/>
    <x v="94"/>
    <x v="92"/>
    <s v="DSR0970710"/>
    <x v="25"/>
    <s v="416"/>
    <x v="3"/>
    <s v="1056"/>
    <x v="12"/>
    <x v="3"/>
    <n v="2.27"/>
    <n v="2.27"/>
    <n v="1089"/>
    <n v="1089"/>
    <m/>
    <m/>
  </r>
  <r>
    <s v="Caroline Distributed"/>
    <x v="2"/>
    <x v="17"/>
    <s v="7536991"/>
    <s v="Various Artists/ATO 2023/2024/Series - N"/>
    <x v="31"/>
    <x v="23"/>
    <x v="9"/>
    <x v="95"/>
    <x v="93"/>
    <s v="DSR0131483"/>
    <x v="18"/>
    <s v="416"/>
    <x v="3"/>
    <s v="1087"/>
    <x v="5"/>
    <x v="3"/>
    <n v="0.01"/>
    <n v="0.01"/>
    <n v="1"/>
    <n v="1"/>
    <m/>
    <m/>
  </r>
  <r>
    <s v="Caroline Distributed"/>
    <x v="2"/>
    <x v="17"/>
    <s v="7536991"/>
    <s v="Various Artists/ATO 2023/2024/Series - N"/>
    <x v="31"/>
    <x v="23"/>
    <x v="9"/>
    <x v="95"/>
    <x v="93"/>
    <s v="DSR0131540"/>
    <x v="3"/>
    <s v="416"/>
    <x v="3"/>
    <s v="1006"/>
    <x v="21"/>
    <x v="3"/>
    <n v="0.91"/>
    <n v="0.91"/>
    <n v="1"/>
    <n v="1"/>
    <m/>
    <m/>
  </r>
  <r>
    <s v="Caroline Distributed"/>
    <x v="2"/>
    <x v="17"/>
    <s v="7536991"/>
    <s v="Various Artists/ATO 2023/2024/Series - N"/>
    <x v="31"/>
    <x v="23"/>
    <x v="9"/>
    <x v="95"/>
    <x v="93"/>
    <s v="DSR0131540"/>
    <x v="3"/>
    <s v="416"/>
    <x v="3"/>
    <s v="1087"/>
    <x v="5"/>
    <x v="3"/>
    <n v="56.77"/>
    <n v="56.77"/>
    <n v="8804"/>
    <n v="8804"/>
    <m/>
    <m/>
  </r>
  <r>
    <s v="Caroline Distributed"/>
    <x v="2"/>
    <x v="17"/>
    <s v="7536991"/>
    <s v="Various Artists/ATO 2023/2024/Series - N"/>
    <x v="31"/>
    <x v="23"/>
    <x v="9"/>
    <x v="95"/>
    <x v="93"/>
    <s v="DSR0131540"/>
    <x v="3"/>
    <s v="416"/>
    <x v="3"/>
    <s v="1092"/>
    <x v="4"/>
    <x v="3"/>
    <n v="0.01"/>
    <n v="0.01"/>
    <n v="14"/>
    <n v="14"/>
    <m/>
    <m/>
  </r>
  <r>
    <s v="Caroline Distributed"/>
    <x v="2"/>
    <x v="17"/>
    <s v="7536991"/>
    <s v="Various Artists/ATO 2023/2024/Series - N"/>
    <x v="31"/>
    <x v="23"/>
    <x v="9"/>
    <x v="95"/>
    <x v="93"/>
    <s v="DSR0132895"/>
    <x v="5"/>
    <s v="416"/>
    <x v="3"/>
    <s v="1008"/>
    <x v="7"/>
    <x v="3"/>
    <n v="3.18"/>
    <n v="3.18"/>
    <n v="775"/>
    <n v="775"/>
    <m/>
    <m/>
  </r>
  <r>
    <s v="Caroline Distributed"/>
    <x v="2"/>
    <x v="17"/>
    <s v="7536991"/>
    <s v="Various Artists/ATO 2023/2024/Series - N"/>
    <x v="31"/>
    <x v="23"/>
    <x v="9"/>
    <x v="95"/>
    <x v="93"/>
    <s v="DSR0132895"/>
    <x v="5"/>
    <s v="416"/>
    <x v="3"/>
    <s v="1087"/>
    <x v="5"/>
    <x v="3"/>
    <n v="64.709999999999994"/>
    <n v="64.709999999999994"/>
    <n v="4785"/>
    <n v="4785"/>
    <m/>
    <m/>
  </r>
  <r>
    <s v="Caroline Distributed"/>
    <x v="2"/>
    <x v="17"/>
    <s v="7536991"/>
    <s v="Various Artists/ATO 2023/2024/Series - N"/>
    <x v="31"/>
    <x v="23"/>
    <x v="9"/>
    <x v="95"/>
    <x v="93"/>
    <s v="DSR0133112"/>
    <x v="20"/>
    <s v="416"/>
    <x v="3"/>
    <s v="1008"/>
    <x v="7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95"/>
    <x v="93"/>
    <s v="DSR0133112"/>
    <x v="20"/>
    <s v="416"/>
    <x v="3"/>
    <s v="1056"/>
    <x v="12"/>
    <x v="3"/>
    <n v="0.74"/>
    <n v="0.74"/>
    <n v="73"/>
    <n v="73"/>
    <m/>
    <m/>
  </r>
  <r>
    <s v="Caroline Distributed"/>
    <x v="2"/>
    <x v="17"/>
    <s v="7536991"/>
    <s v="Various Artists/ATO 2023/2024/Series - N"/>
    <x v="31"/>
    <x v="23"/>
    <x v="9"/>
    <x v="95"/>
    <x v="93"/>
    <s v="DSR0133112"/>
    <x v="20"/>
    <s v="416"/>
    <x v="3"/>
    <s v="1064"/>
    <x v="3"/>
    <x v="3"/>
    <n v="0.17"/>
    <n v="0.17"/>
    <n v="57"/>
    <n v="57"/>
    <m/>
    <m/>
  </r>
  <r>
    <s v="Caroline Distributed"/>
    <x v="2"/>
    <x v="17"/>
    <s v="7536991"/>
    <s v="Various Artists/ATO 2023/2024/Series - N"/>
    <x v="31"/>
    <x v="23"/>
    <x v="9"/>
    <x v="95"/>
    <x v="93"/>
    <s v="DSR0133112"/>
    <x v="20"/>
    <s v="416"/>
    <x v="3"/>
    <s v="1087"/>
    <x v="5"/>
    <x v="3"/>
    <n v="7.83"/>
    <n v="7.83"/>
    <n v="812"/>
    <n v="812"/>
    <m/>
    <m/>
  </r>
  <r>
    <s v="Caroline Distributed"/>
    <x v="2"/>
    <x v="17"/>
    <s v="7536991"/>
    <s v="Various Artists/ATO 2023/2024/Series - N"/>
    <x v="31"/>
    <x v="23"/>
    <x v="9"/>
    <x v="95"/>
    <x v="93"/>
    <s v="DSR0133904"/>
    <x v="21"/>
    <s v="416"/>
    <x v="3"/>
    <s v="1056"/>
    <x v="12"/>
    <x v="3"/>
    <n v="0.78"/>
    <n v="0.78"/>
    <n v="22"/>
    <n v="22"/>
    <m/>
    <m/>
  </r>
  <r>
    <s v="Caroline Distributed"/>
    <x v="2"/>
    <x v="17"/>
    <s v="7536991"/>
    <s v="Various Artists/ATO 2023/2024/Series - N"/>
    <x v="31"/>
    <x v="23"/>
    <x v="9"/>
    <x v="95"/>
    <x v="93"/>
    <s v="DSR0133904"/>
    <x v="21"/>
    <s v="416"/>
    <x v="3"/>
    <s v="1064"/>
    <x v="3"/>
    <x v="3"/>
    <n v="0.02"/>
    <n v="0.02"/>
    <n v="22"/>
    <n v="22"/>
    <m/>
    <m/>
  </r>
  <r>
    <s v="Caroline Distributed"/>
    <x v="2"/>
    <x v="17"/>
    <s v="7536991"/>
    <s v="Various Artists/ATO 2023/2024/Series - N"/>
    <x v="31"/>
    <x v="23"/>
    <x v="9"/>
    <x v="95"/>
    <x v="93"/>
    <s v="DSR0135161"/>
    <x v="7"/>
    <s v="416"/>
    <x v="3"/>
    <s v="1087"/>
    <x v="5"/>
    <x v="3"/>
    <n v="0.02"/>
    <n v="0.02"/>
    <n v="4"/>
    <n v="4"/>
    <m/>
    <m/>
  </r>
  <r>
    <s v="Caroline Distributed"/>
    <x v="2"/>
    <x v="17"/>
    <s v="7536991"/>
    <s v="Various Artists/ATO 2023/2024/Series - N"/>
    <x v="31"/>
    <x v="23"/>
    <x v="9"/>
    <x v="95"/>
    <x v="93"/>
    <s v="DSR0144075"/>
    <x v="22"/>
    <s v="103"/>
    <x v="5"/>
    <s v="1128"/>
    <x v="17"/>
    <x v="3"/>
    <m/>
    <m/>
    <n v="2"/>
    <n v="2"/>
    <m/>
    <m/>
  </r>
  <r>
    <s v="Caroline Distributed"/>
    <x v="2"/>
    <x v="17"/>
    <s v="7536991"/>
    <s v="Various Artists/ATO 2023/2024/Series - N"/>
    <x v="31"/>
    <x v="23"/>
    <x v="9"/>
    <x v="95"/>
    <x v="93"/>
    <s v="DSR0144075"/>
    <x v="22"/>
    <s v="416"/>
    <x v="3"/>
    <s v="1087"/>
    <x v="5"/>
    <x v="3"/>
    <n v="0.46"/>
    <n v="0.46"/>
    <n v="52"/>
    <n v="52"/>
    <m/>
    <m/>
  </r>
  <r>
    <s v="Caroline Distributed"/>
    <x v="2"/>
    <x v="17"/>
    <s v="7536991"/>
    <s v="Various Artists/ATO 2023/2024/Series - N"/>
    <x v="31"/>
    <x v="23"/>
    <x v="9"/>
    <x v="95"/>
    <x v="93"/>
    <s v="DSR0144076"/>
    <x v="12"/>
    <s v="416"/>
    <x v="3"/>
    <s v="1087"/>
    <x v="5"/>
    <x v="3"/>
    <n v="22.84"/>
    <n v="22.84"/>
    <n v="2196"/>
    <n v="2196"/>
    <m/>
    <m/>
  </r>
  <r>
    <s v="Caroline Distributed"/>
    <x v="2"/>
    <x v="17"/>
    <s v="7536991"/>
    <s v="Various Artists/ATO 2023/2024/Series - N"/>
    <x v="31"/>
    <x v="23"/>
    <x v="9"/>
    <x v="95"/>
    <x v="93"/>
    <s v="DSR0149215"/>
    <x v="6"/>
    <s v="416"/>
    <x v="3"/>
    <s v="1124"/>
    <x v="8"/>
    <x v="3"/>
    <n v="0.01"/>
    <n v="0.01"/>
    <n v="1145"/>
    <n v="1145"/>
    <m/>
    <m/>
  </r>
  <r>
    <s v="Caroline Distributed"/>
    <x v="2"/>
    <x v="17"/>
    <s v="7536991"/>
    <s v="Various Artists/ATO 2023/2024/Series - N"/>
    <x v="31"/>
    <x v="23"/>
    <x v="9"/>
    <x v="95"/>
    <x v="93"/>
    <s v="DSR0149215"/>
    <x v="6"/>
    <s v="435"/>
    <x v="4"/>
    <s v="1125"/>
    <x v="9"/>
    <x v="3"/>
    <m/>
    <m/>
    <n v="6"/>
    <n v="6"/>
    <m/>
    <m/>
  </r>
  <r>
    <s v="Caroline Distributed"/>
    <x v="2"/>
    <x v="17"/>
    <s v="7536991"/>
    <s v="Various Artists/ATO 2023/2024/Series - N"/>
    <x v="31"/>
    <x v="23"/>
    <x v="9"/>
    <x v="95"/>
    <x v="93"/>
    <s v="DSR0160078"/>
    <x v="23"/>
    <s v="416"/>
    <x v="3"/>
    <s v="1056"/>
    <x v="12"/>
    <x v="3"/>
    <n v="0.18"/>
    <n v="0.18"/>
    <n v="26"/>
    <n v="26"/>
    <m/>
    <m/>
  </r>
  <r>
    <s v="Caroline Distributed"/>
    <x v="2"/>
    <x v="17"/>
    <s v="7536991"/>
    <s v="Various Artists/ATO 2023/2024/Series - N"/>
    <x v="31"/>
    <x v="23"/>
    <x v="9"/>
    <x v="95"/>
    <x v="93"/>
    <s v="DSR0160078"/>
    <x v="23"/>
    <s v="416"/>
    <x v="3"/>
    <s v="1091"/>
    <x v="20"/>
    <x v="3"/>
    <n v="0.82"/>
    <n v="0.82"/>
    <n v="190"/>
    <n v="190"/>
    <m/>
    <m/>
  </r>
  <r>
    <s v="Caroline Distributed"/>
    <x v="2"/>
    <x v="17"/>
    <s v="7536991"/>
    <s v="Various Artists/ATO 2023/2024/Series - N"/>
    <x v="31"/>
    <x v="23"/>
    <x v="9"/>
    <x v="95"/>
    <x v="93"/>
    <s v="DSR0321492"/>
    <x v="13"/>
    <s v="103"/>
    <x v="5"/>
    <s v="1120"/>
    <x v="16"/>
    <x v="3"/>
    <n v="0.06"/>
    <n v="0.06"/>
    <n v="2"/>
    <n v="2"/>
    <m/>
    <m/>
  </r>
  <r>
    <s v="Caroline Distributed"/>
    <x v="2"/>
    <x v="17"/>
    <s v="7536991"/>
    <s v="Various Artists/ATO 2023/2024/Series - N"/>
    <x v="31"/>
    <x v="23"/>
    <x v="9"/>
    <x v="95"/>
    <x v="93"/>
    <s v="DSR0321492"/>
    <x v="13"/>
    <s v="103"/>
    <x v="5"/>
    <s v="1128"/>
    <x v="17"/>
    <x v="3"/>
    <n v="0.23"/>
    <n v="0.23"/>
    <n v="2"/>
    <n v="2"/>
    <m/>
    <m/>
  </r>
  <r>
    <s v="Caroline Distributed"/>
    <x v="2"/>
    <x v="17"/>
    <s v="7536991"/>
    <s v="Various Artists/ATO 2023/2024/Series - N"/>
    <x v="31"/>
    <x v="23"/>
    <x v="9"/>
    <x v="95"/>
    <x v="93"/>
    <s v="DSR0321492"/>
    <x v="13"/>
    <s v="416"/>
    <x v="3"/>
    <s v="1087"/>
    <x v="5"/>
    <x v="3"/>
    <n v="0.72"/>
    <n v="0.72"/>
    <n v="64"/>
    <n v="64"/>
    <m/>
    <m/>
  </r>
  <r>
    <s v="Caroline Distributed"/>
    <x v="2"/>
    <x v="17"/>
    <s v="7536991"/>
    <s v="Various Artists/ATO 2023/2024/Series - N"/>
    <x v="31"/>
    <x v="23"/>
    <x v="9"/>
    <x v="95"/>
    <x v="93"/>
    <s v="DSR0381225"/>
    <x v="24"/>
    <s v="416"/>
    <x v="3"/>
    <s v="1087"/>
    <x v="5"/>
    <x v="3"/>
    <n v="0.67"/>
    <n v="0.67"/>
    <n v="38"/>
    <n v="38"/>
    <m/>
    <m/>
  </r>
  <r>
    <s v="Caroline Distributed"/>
    <x v="2"/>
    <x v="17"/>
    <s v="7536991"/>
    <s v="Various Artists/ATO 2023/2024/Series - N"/>
    <x v="31"/>
    <x v="23"/>
    <x v="9"/>
    <x v="95"/>
    <x v="93"/>
    <s v="DSR0970710"/>
    <x v="25"/>
    <s v="416"/>
    <x v="3"/>
    <s v="1056"/>
    <x v="12"/>
    <x v="3"/>
    <n v="0.65"/>
    <n v="0.65"/>
    <n v="179"/>
    <n v="179"/>
    <m/>
    <m/>
  </r>
  <r>
    <s v="Caroline Distributed"/>
    <x v="2"/>
    <x v="17"/>
    <s v="7536991"/>
    <s v="Various Artists/ATO 2023/2024/Series - N"/>
    <x v="31"/>
    <x v="23"/>
    <x v="9"/>
    <x v="96"/>
    <x v="94"/>
    <s v="DSR0131540"/>
    <x v="3"/>
    <s v="416"/>
    <x v="3"/>
    <s v="1087"/>
    <x v="5"/>
    <x v="3"/>
    <n v="14.42"/>
    <n v="14.42"/>
    <n v="2255"/>
    <n v="2255"/>
    <m/>
    <m/>
  </r>
  <r>
    <s v="Caroline Distributed"/>
    <x v="2"/>
    <x v="17"/>
    <s v="7536991"/>
    <s v="Various Artists/ATO 2023/2024/Series - N"/>
    <x v="31"/>
    <x v="23"/>
    <x v="9"/>
    <x v="96"/>
    <x v="94"/>
    <s v="DSR0131540"/>
    <x v="3"/>
    <s v="416"/>
    <x v="3"/>
    <s v="1092"/>
    <x v="4"/>
    <x v="3"/>
    <m/>
    <m/>
    <n v="2"/>
    <n v="2"/>
    <m/>
    <m/>
  </r>
  <r>
    <s v="Caroline Distributed"/>
    <x v="2"/>
    <x v="17"/>
    <s v="7536991"/>
    <s v="Various Artists/ATO 2023/2024/Series - N"/>
    <x v="31"/>
    <x v="23"/>
    <x v="9"/>
    <x v="96"/>
    <x v="94"/>
    <s v="DSR0132895"/>
    <x v="5"/>
    <s v="416"/>
    <x v="3"/>
    <s v="1008"/>
    <x v="7"/>
    <x v="3"/>
    <n v="0.04"/>
    <n v="0.04"/>
    <n v="23"/>
    <n v="23"/>
    <m/>
    <m/>
  </r>
  <r>
    <s v="Caroline Distributed"/>
    <x v="2"/>
    <x v="17"/>
    <s v="7536991"/>
    <s v="Various Artists/ATO 2023/2024/Series - N"/>
    <x v="31"/>
    <x v="23"/>
    <x v="9"/>
    <x v="96"/>
    <x v="94"/>
    <s v="DSR0132895"/>
    <x v="5"/>
    <s v="416"/>
    <x v="3"/>
    <s v="1087"/>
    <x v="5"/>
    <x v="3"/>
    <n v="3.7"/>
    <n v="3.7"/>
    <n v="274"/>
    <n v="274"/>
    <m/>
    <m/>
  </r>
  <r>
    <s v="Caroline Distributed"/>
    <x v="2"/>
    <x v="17"/>
    <s v="7536991"/>
    <s v="Various Artists/ATO 2023/2024/Series - N"/>
    <x v="31"/>
    <x v="23"/>
    <x v="9"/>
    <x v="96"/>
    <x v="94"/>
    <s v="DSR0133112"/>
    <x v="20"/>
    <s v="416"/>
    <x v="3"/>
    <s v="1064"/>
    <x v="3"/>
    <x v="3"/>
    <n v="0.01"/>
    <n v="0.01"/>
    <n v="2"/>
    <n v="2"/>
    <m/>
    <m/>
  </r>
  <r>
    <s v="Caroline Distributed"/>
    <x v="2"/>
    <x v="17"/>
    <s v="7536991"/>
    <s v="Various Artists/ATO 2023/2024/Series - N"/>
    <x v="31"/>
    <x v="23"/>
    <x v="9"/>
    <x v="96"/>
    <x v="94"/>
    <s v="DSR0133904"/>
    <x v="21"/>
    <s v="416"/>
    <x v="3"/>
    <s v="1056"/>
    <x v="12"/>
    <x v="3"/>
    <n v="0.03"/>
    <n v="0.03"/>
    <n v="1"/>
    <n v="1"/>
    <m/>
    <m/>
  </r>
  <r>
    <s v="Caroline Distributed"/>
    <x v="2"/>
    <x v="17"/>
    <s v="7536991"/>
    <s v="Various Artists/ATO 2023/2024/Series - N"/>
    <x v="31"/>
    <x v="23"/>
    <x v="9"/>
    <x v="96"/>
    <x v="94"/>
    <s v="DSR0133904"/>
    <x v="21"/>
    <s v="416"/>
    <x v="3"/>
    <s v="1064"/>
    <x v="3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96"/>
    <x v="94"/>
    <s v="DSR0144075"/>
    <x v="22"/>
    <s v="416"/>
    <x v="3"/>
    <s v="1066"/>
    <x v="22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96"/>
    <x v="94"/>
    <s v="DSR0144075"/>
    <x v="22"/>
    <s v="416"/>
    <x v="3"/>
    <s v="1087"/>
    <x v="5"/>
    <x v="3"/>
    <n v="0.02"/>
    <n v="0.02"/>
    <n v="2"/>
    <n v="2"/>
    <m/>
    <m/>
  </r>
  <r>
    <s v="Caroline Distributed"/>
    <x v="2"/>
    <x v="17"/>
    <s v="7536991"/>
    <s v="Various Artists/ATO 2023/2024/Series - N"/>
    <x v="31"/>
    <x v="23"/>
    <x v="9"/>
    <x v="96"/>
    <x v="94"/>
    <s v="DSR0144076"/>
    <x v="12"/>
    <s v="416"/>
    <x v="3"/>
    <s v="1087"/>
    <x v="5"/>
    <x v="3"/>
    <n v="1.1100000000000001"/>
    <n v="1.1100000000000001"/>
    <n v="106"/>
    <n v="106"/>
    <m/>
    <m/>
  </r>
  <r>
    <s v="Caroline Distributed"/>
    <x v="2"/>
    <x v="17"/>
    <s v="7536991"/>
    <s v="Various Artists/ATO 2023/2024/Series - N"/>
    <x v="31"/>
    <x v="23"/>
    <x v="9"/>
    <x v="96"/>
    <x v="94"/>
    <s v="DSR0149215"/>
    <x v="6"/>
    <s v="416"/>
    <x v="3"/>
    <s v="1124"/>
    <x v="8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96"/>
    <x v="94"/>
    <s v="DSR0149215"/>
    <x v="6"/>
    <s v="435"/>
    <x v="4"/>
    <s v="1125"/>
    <x v="9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96"/>
    <x v="94"/>
    <s v="DSR0160078"/>
    <x v="23"/>
    <s v="416"/>
    <x v="3"/>
    <s v="1091"/>
    <x v="20"/>
    <x v="3"/>
    <n v="0.05"/>
    <n v="0.05"/>
    <n v="11"/>
    <n v="11"/>
    <m/>
    <m/>
  </r>
  <r>
    <s v="Caroline Distributed"/>
    <x v="2"/>
    <x v="17"/>
    <s v="7536991"/>
    <s v="Various Artists/ATO 2023/2024/Series - N"/>
    <x v="31"/>
    <x v="23"/>
    <x v="9"/>
    <x v="96"/>
    <x v="94"/>
    <s v="DSR0321492"/>
    <x v="13"/>
    <s v="103"/>
    <x v="5"/>
    <s v="1120"/>
    <x v="16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96"/>
    <x v="94"/>
    <s v="DSR0321492"/>
    <x v="13"/>
    <s v="103"/>
    <x v="5"/>
    <s v="1128"/>
    <x v="17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96"/>
    <x v="94"/>
    <s v="DSR0321492"/>
    <x v="13"/>
    <s v="416"/>
    <x v="3"/>
    <s v="1087"/>
    <x v="5"/>
    <x v="3"/>
    <n v="0.01"/>
    <n v="0.01"/>
    <n v="1"/>
    <n v="1"/>
    <m/>
    <m/>
  </r>
  <r>
    <s v="Caroline Distributed"/>
    <x v="2"/>
    <x v="17"/>
    <s v="7536991"/>
    <s v="Various Artists/ATO 2023/2024/Series - N"/>
    <x v="31"/>
    <x v="23"/>
    <x v="9"/>
    <x v="96"/>
    <x v="94"/>
    <s v="DSR0381225"/>
    <x v="24"/>
    <s v="416"/>
    <x v="3"/>
    <s v="1087"/>
    <x v="5"/>
    <x v="3"/>
    <n v="0.16"/>
    <n v="0.16"/>
    <n v="9"/>
    <n v="9"/>
    <m/>
    <m/>
  </r>
  <r>
    <s v="Caroline Distributed"/>
    <x v="2"/>
    <x v="17"/>
    <s v="7536991"/>
    <s v="Various Artists/ATO 2023/2024/Series - N"/>
    <x v="31"/>
    <x v="23"/>
    <x v="9"/>
    <x v="96"/>
    <x v="94"/>
    <s v="DSR0970710"/>
    <x v="25"/>
    <s v="416"/>
    <x v="3"/>
    <s v="1056"/>
    <x v="12"/>
    <x v="3"/>
    <n v="0.02"/>
    <n v="0.02"/>
    <n v="14"/>
    <n v="14"/>
    <m/>
    <m/>
  </r>
  <r>
    <s v="Caroline Distributed"/>
    <x v="2"/>
    <x v="17"/>
    <s v="7536991"/>
    <s v="Various Artists/ATO 2023/2024/Series - N"/>
    <x v="31"/>
    <x v="23"/>
    <x v="9"/>
    <x v="97"/>
    <x v="95"/>
    <s v="DSR0131540"/>
    <x v="3"/>
    <s v="416"/>
    <x v="3"/>
    <s v="1087"/>
    <x v="5"/>
    <x v="3"/>
    <n v="5.01"/>
    <n v="5.01"/>
    <n v="752"/>
    <n v="752"/>
    <m/>
    <m/>
  </r>
  <r>
    <s v="Caroline Distributed"/>
    <x v="2"/>
    <x v="17"/>
    <s v="7536991"/>
    <s v="Various Artists/ATO 2023/2024/Series - N"/>
    <x v="31"/>
    <x v="23"/>
    <x v="9"/>
    <x v="97"/>
    <x v="95"/>
    <s v="DSR0131540"/>
    <x v="3"/>
    <s v="416"/>
    <x v="3"/>
    <s v="1092"/>
    <x v="4"/>
    <x v="3"/>
    <m/>
    <m/>
    <n v="3"/>
    <n v="3"/>
    <m/>
    <m/>
  </r>
  <r>
    <s v="Caroline Distributed"/>
    <x v="2"/>
    <x v="17"/>
    <s v="7536991"/>
    <s v="Various Artists/ATO 2023/2024/Series - N"/>
    <x v="31"/>
    <x v="23"/>
    <x v="9"/>
    <x v="97"/>
    <x v="95"/>
    <s v="DSR0132895"/>
    <x v="5"/>
    <s v="416"/>
    <x v="3"/>
    <s v="1008"/>
    <x v="7"/>
    <x v="3"/>
    <n v="0.01"/>
    <n v="0.01"/>
    <n v="14"/>
    <n v="14"/>
    <m/>
    <m/>
  </r>
  <r>
    <s v="Caroline Distributed"/>
    <x v="2"/>
    <x v="17"/>
    <s v="7536991"/>
    <s v="Various Artists/ATO 2023/2024/Series - N"/>
    <x v="31"/>
    <x v="23"/>
    <x v="9"/>
    <x v="97"/>
    <x v="95"/>
    <s v="DSR0132895"/>
    <x v="5"/>
    <s v="416"/>
    <x v="3"/>
    <s v="1087"/>
    <x v="5"/>
    <x v="3"/>
    <n v="2.33"/>
    <n v="2.33"/>
    <n v="169"/>
    <n v="169"/>
    <m/>
    <m/>
  </r>
  <r>
    <s v="Caroline Distributed"/>
    <x v="2"/>
    <x v="17"/>
    <s v="7536991"/>
    <s v="Various Artists/ATO 2023/2024/Series - N"/>
    <x v="31"/>
    <x v="23"/>
    <x v="9"/>
    <x v="97"/>
    <x v="95"/>
    <s v="DSR0133112"/>
    <x v="20"/>
    <s v="416"/>
    <x v="3"/>
    <s v="1064"/>
    <x v="3"/>
    <x v="3"/>
    <n v="0.01"/>
    <n v="0.01"/>
    <n v="2"/>
    <n v="2"/>
    <m/>
    <m/>
  </r>
  <r>
    <s v="Caroline Distributed"/>
    <x v="2"/>
    <x v="17"/>
    <s v="7536991"/>
    <s v="Various Artists/ATO 2023/2024/Series - N"/>
    <x v="31"/>
    <x v="23"/>
    <x v="9"/>
    <x v="97"/>
    <x v="95"/>
    <s v="DSR0144075"/>
    <x v="22"/>
    <s v="416"/>
    <x v="3"/>
    <s v="1087"/>
    <x v="5"/>
    <x v="3"/>
    <n v="0.03"/>
    <n v="0.03"/>
    <n v="3"/>
    <n v="3"/>
    <m/>
    <m/>
  </r>
  <r>
    <s v="Caroline Distributed"/>
    <x v="2"/>
    <x v="17"/>
    <s v="7536991"/>
    <s v="Various Artists/ATO 2023/2024/Series - N"/>
    <x v="31"/>
    <x v="23"/>
    <x v="9"/>
    <x v="97"/>
    <x v="95"/>
    <s v="DSR0144076"/>
    <x v="12"/>
    <s v="416"/>
    <x v="3"/>
    <s v="1087"/>
    <x v="5"/>
    <x v="3"/>
    <n v="1.62"/>
    <n v="1.62"/>
    <n v="152"/>
    <n v="152"/>
    <m/>
    <m/>
  </r>
  <r>
    <s v="Caroline Distributed"/>
    <x v="2"/>
    <x v="17"/>
    <s v="7536991"/>
    <s v="Various Artists/ATO 2023/2024/Series - N"/>
    <x v="31"/>
    <x v="23"/>
    <x v="9"/>
    <x v="97"/>
    <x v="95"/>
    <s v="DSR0160078"/>
    <x v="23"/>
    <s v="416"/>
    <x v="3"/>
    <s v="1091"/>
    <x v="20"/>
    <x v="3"/>
    <n v="0.12"/>
    <n v="0.12"/>
    <n v="26"/>
    <n v="26"/>
    <m/>
    <m/>
  </r>
  <r>
    <s v="Caroline Distributed"/>
    <x v="2"/>
    <x v="17"/>
    <s v="7536991"/>
    <s v="Various Artists/ATO 2023/2024/Series - N"/>
    <x v="31"/>
    <x v="23"/>
    <x v="9"/>
    <x v="97"/>
    <x v="95"/>
    <s v="DSR0381225"/>
    <x v="24"/>
    <s v="416"/>
    <x v="3"/>
    <s v="1087"/>
    <x v="5"/>
    <x v="3"/>
    <n v="0.16"/>
    <n v="0.16"/>
    <n v="9"/>
    <n v="9"/>
    <m/>
    <m/>
  </r>
  <r>
    <s v="Caroline Distributed"/>
    <x v="2"/>
    <x v="17"/>
    <s v="7536991"/>
    <s v="Various Artists/ATO 2023/2024/Series - N"/>
    <x v="31"/>
    <x v="23"/>
    <x v="9"/>
    <x v="97"/>
    <x v="95"/>
    <s v="DSR0970710"/>
    <x v="25"/>
    <s v="416"/>
    <x v="3"/>
    <s v="1056"/>
    <x v="12"/>
    <x v="3"/>
    <n v="0.02"/>
    <n v="0.02"/>
    <n v="17"/>
    <n v="17"/>
    <m/>
    <m/>
  </r>
  <r>
    <s v="Caroline Distributed"/>
    <x v="2"/>
    <x v="17"/>
    <s v="7536991"/>
    <s v="Various Artists/ATO 2023/2024/Series - N"/>
    <x v="31"/>
    <x v="23"/>
    <x v="9"/>
    <x v="98"/>
    <x v="96"/>
    <s v="DSR0131540"/>
    <x v="3"/>
    <s v="416"/>
    <x v="3"/>
    <s v="1087"/>
    <x v="5"/>
    <x v="3"/>
    <n v="3.38"/>
    <n v="3.38"/>
    <n v="523"/>
    <n v="523"/>
    <m/>
    <m/>
  </r>
  <r>
    <s v="Caroline Distributed"/>
    <x v="2"/>
    <x v="17"/>
    <s v="7536991"/>
    <s v="Various Artists/ATO 2023/2024/Series - N"/>
    <x v="31"/>
    <x v="23"/>
    <x v="9"/>
    <x v="98"/>
    <x v="96"/>
    <s v="DSR0131540"/>
    <x v="3"/>
    <s v="416"/>
    <x v="3"/>
    <s v="1092"/>
    <x v="4"/>
    <x v="3"/>
    <m/>
    <m/>
    <n v="2"/>
    <n v="2"/>
    <m/>
    <m/>
  </r>
  <r>
    <s v="Caroline Distributed"/>
    <x v="2"/>
    <x v="17"/>
    <s v="7536991"/>
    <s v="Various Artists/ATO 2023/2024/Series - N"/>
    <x v="31"/>
    <x v="23"/>
    <x v="9"/>
    <x v="98"/>
    <x v="96"/>
    <s v="DSR0132895"/>
    <x v="5"/>
    <s v="416"/>
    <x v="3"/>
    <s v="1008"/>
    <x v="7"/>
    <x v="3"/>
    <n v="0.02"/>
    <n v="0.02"/>
    <n v="8"/>
    <n v="8"/>
    <m/>
    <m/>
  </r>
  <r>
    <s v="Caroline Distributed"/>
    <x v="2"/>
    <x v="17"/>
    <s v="7536991"/>
    <s v="Various Artists/ATO 2023/2024/Series - N"/>
    <x v="31"/>
    <x v="23"/>
    <x v="9"/>
    <x v="98"/>
    <x v="96"/>
    <s v="DSR0132895"/>
    <x v="5"/>
    <s v="416"/>
    <x v="3"/>
    <s v="1087"/>
    <x v="5"/>
    <x v="3"/>
    <n v="1.84"/>
    <n v="1.84"/>
    <n v="127"/>
    <n v="127"/>
    <m/>
    <m/>
  </r>
  <r>
    <s v="Caroline Distributed"/>
    <x v="2"/>
    <x v="17"/>
    <s v="7536991"/>
    <s v="Various Artists/ATO 2023/2024/Series - N"/>
    <x v="31"/>
    <x v="23"/>
    <x v="9"/>
    <x v="98"/>
    <x v="96"/>
    <s v="DSR0133112"/>
    <x v="20"/>
    <s v="416"/>
    <x v="3"/>
    <s v="1064"/>
    <x v="3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98"/>
    <x v="96"/>
    <s v="DSR0133904"/>
    <x v="21"/>
    <s v="416"/>
    <x v="3"/>
    <s v="1056"/>
    <x v="12"/>
    <x v="3"/>
    <n v="7.0000000000000007E-2"/>
    <n v="7.0000000000000007E-2"/>
    <n v="2"/>
    <n v="2"/>
    <m/>
    <m/>
  </r>
  <r>
    <s v="Caroline Distributed"/>
    <x v="2"/>
    <x v="17"/>
    <s v="7536991"/>
    <s v="Various Artists/ATO 2023/2024/Series - N"/>
    <x v="31"/>
    <x v="23"/>
    <x v="9"/>
    <x v="98"/>
    <x v="96"/>
    <s v="DSR0133904"/>
    <x v="21"/>
    <s v="416"/>
    <x v="3"/>
    <s v="1064"/>
    <x v="3"/>
    <x v="3"/>
    <m/>
    <m/>
    <n v="2"/>
    <n v="2"/>
    <m/>
    <m/>
  </r>
  <r>
    <s v="Caroline Distributed"/>
    <x v="2"/>
    <x v="17"/>
    <s v="7536991"/>
    <s v="Various Artists/ATO 2023/2024/Series - N"/>
    <x v="31"/>
    <x v="23"/>
    <x v="9"/>
    <x v="98"/>
    <x v="96"/>
    <s v="DSR0144075"/>
    <x v="22"/>
    <s v="416"/>
    <x v="3"/>
    <s v="1087"/>
    <x v="5"/>
    <x v="3"/>
    <n v="0.03"/>
    <n v="0.03"/>
    <n v="3"/>
    <n v="3"/>
    <m/>
    <m/>
  </r>
  <r>
    <s v="Caroline Distributed"/>
    <x v="2"/>
    <x v="17"/>
    <s v="7536991"/>
    <s v="Various Artists/ATO 2023/2024/Series - N"/>
    <x v="31"/>
    <x v="23"/>
    <x v="9"/>
    <x v="98"/>
    <x v="96"/>
    <s v="DSR0144076"/>
    <x v="12"/>
    <s v="416"/>
    <x v="3"/>
    <s v="1087"/>
    <x v="5"/>
    <x v="3"/>
    <n v="0.77"/>
    <n v="0.77"/>
    <n v="78"/>
    <n v="78"/>
    <m/>
    <m/>
  </r>
  <r>
    <s v="Caroline Distributed"/>
    <x v="2"/>
    <x v="17"/>
    <s v="7536991"/>
    <s v="Various Artists/ATO 2023/2024/Series - N"/>
    <x v="31"/>
    <x v="23"/>
    <x v="9"/>
    <x v="98"/>
    <x v="96"/>
    <s v="DSR0160078"/>
    <x v="23"/>
    <s v="416"/>
    <x v="3"/>
    <s v="1091"/>
    <x v="20"/>
    <x v="3"/>
    <n v="7.0000000000000007E-2"/>
    <n v="7.0000000000000007E-2"/>
    <n v="16"/>
    <n v="16"/>
    <m/>
    <m/>
  </r>
  <r>
    <s v="Caroline Distributed"/>
    <x v="2"/>
    <x v="17"/>
    <s v="7536991"/>
    <s v="Various Artists/ATO 2023/2024/Series - N"/>
    <x v="31"/>
    <x v="23"/>
    <x v="9"/>
    <x v="98"/>
    <x v="96"/>
    <s v="DSR0381225"/>
    <x v="24"/>
    <s v="416"/>
    <x v="3"/>
    <s v="1087"/>
    <x v="5"/>
    <x v="3"/>
    <n v="7.0000000000000007E-2"/>
    <n v="7.0000000000000007E-2"/>
    <n v="4"/>
    <n v="4"/>
    <m/>
    <m/>
  </r>
  <r>
    <s v="Caroline Distributed"/>
    <x v="2"/>
    <x v="17"/>
    <s v="7536991"/>
    <s v="Various Artists/ATO 2023/2024/Series - N"/>
    <x v="31"/>
    <x v="23"/>
    <x v="9"/>
    <x v="98"/>
    <x v="96"/>
    <s v="DSR0970710"/>
    <x v="25"/>
    <s v="416"/>
    <x v="3"/>
    <s v="1056"/>
    <x v="12"/>
    <x v="3"/>
    <n v="0.01"/>
    <n v="0.01"/>
    <n v="3"/>
    <n v="3"/>
    <m/>
    <m/>
  </r>
  <r>
    <s v="Caroline Distributed"/>
    <x v="2"/>
    <x v="17"/>
    <s v="7536991"/>
    <s v="Various Artists/ATO 2023/2024/Series - N"/>
    <x v="31"/>
    <x v="23"/>
    <x v="9"/>
    <x v="99"/>
    <x v="97"/>
    <s v="DSR0131540"/>
    <x v="3"/>
    <s v="416"/>
    <x v="3"/>
    <s v="1087"/>
    <x v="5"/>
    <x v="3"/>
    <n v="5.09"/>
    <n v="5.09"/>
    <n v="777"/>
    <n v="777"/>
    <m/>
    <m/>
  </r>
  <r>
    <s v="Caroline Distributed"/>
    <x v="2"/>
    <x v="17"/>
    <s v="7536991"/>
    <s v="Various Artists/ATO 2023/2024/Series - N"/>
    <x v="31"/>
    <x v="23"/>
    <x v="9"/>
    <x v="99"/>
    <x v="97"/>
    <s v="DSR0131540"/>
    <x v="3"/>
    <s v="416"/>
    <x v="3"/>
    <s v="1092"/>
    <x v="4"/>
    <x v="3"/>
    <m/>
    <m/>
    <n v="2"/>
    <n v="2"/>
    <m/>
    <m/>
  </r>
  <r>
    <s v="Caroline Distributed"/>
    <x v="2"/>
    <x v="17"/>
    <s v="7536991"/>
    <s v="Various Artists/ATO 2023/2024/Series - N"/>
    <x v="31"/>
    <x v="23"/>
    <x v="9"/>
    <x v="99"/>
    <x v="97"/>
    <s v="DSR0132895"/>
    <x v="5"/>
    <s v="416"/>
    <x v="3"/>
    <s v="1008"/>
    <x v="7"/>
    <x v="3"/>
    <n v="0.53"/>
    <n v="0.53"/>
    <n v="120"/>
    <n v="120"/>
    <m/>
    <m/>
  </r>
  <r>
    <s v="Caroline Distributed"/>
    <x v="2"/>
    <x v="17"/>
    <s v="7536991"/>
    <s v="Various Artists/ATO 2023/2024/Series - N"/>
    <x v="31"/>
    <x v="23"/>
    <x v="9"/>
    <x v="99"/>
    <x v="97"/>
    <s v="DSR0132895"/>
    <x v="5"/>
    <s v="416"/>
    <x v="3"/>
    <s v="1087"/>
    <x v="5"/>
    <x v="3"/>
    <n v="5.3"/>
    <n v="5.3"/>
    <n v="361"/>
    <n v="361"/>
    <m/>
    <m/>
  </r>
  <r>
    <s v="Caroline Distributed"/>
    <x v="2"/>
    <x v="17"/>
    <s v="7536991"/>
    <s v="Various Artists/ATO 2023/2024/Series - N"/>
    <x v="31"/>
    <x v="23"/>
    <x v="9"/>
    <x v="99"/>
    <x v="97"/>
    <s v="DSR0133904"/>
    <x v="21"/>
    <s v="416"/>
    <x v="3"/>
    <s v="1056"/>
    <x v="12"/>
    <x v="3"/>
    <n v="0.03"/>
    <n v="0.03"/>
    <n v="1"/>
    <n v="1"/>
    <m/>
    <m/>
  </r>
  <r>
    <s v="Caroline Distributed"/>
    <x v="2"/>
    <x v="17"/>
    <s v="7536991"/>
    <s v="Various Artists/ATO 2023/2024/Series - N"/>
    <x v="31"/>
    <x v="23"/>
    <x v="9"/>
    <x v="99"/>
    <x v="97"/>
    <s v="DSR0133904"/>
    <x v="21"/>
    <s v="416"/>
    <x v="3"/>
    <s v="1064"/>
    <x v="3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99"/>
    <x v="97"/>
    <s v="DSR0144075"/>
    <x v="22"/>
    <s v="416"/>
    <x v="3"/>
    <s v="1087"/>
    <x v="5"/>
    <x v="3"/>
    <n v="0.17"/>
    <n v="0.17"/>
    <n v="15"/>
    <n v="15"/>
    <m/>
    <m/>
  </r>
  <r>
    <s v="Caroline Distributed"/>
    <x v="2"/>
    <x v="17"/>
    <s v="7536991"/>
    <s v="Various Artists/ATO 2023/2024/Series - N"/>
    <x v="31"/>
    <x v="23"/>
    <x v="9"/>
    <x v="99"/>
    <x v="97"/>
    <s v="DSR0144076"/>
    <x v="12"/>
    <s v="416"/>
    <x v="3"/>
    <s v="1087"/>
    <x v="5"/>
    <x v="3"/>
    <n v="1.95"/>
    <n v="1.95"/>
    <n v="212"/>
    <n v="212"/>
    <m/>
    <m/>
  </r>
  <r>
    <s v="Caroline Distributed"/>
    <x v="2"/>
    <x v="17"/>
    <s v="7536991"/>
    <s v="Various Artists/ATO 2023/2024/Series - N"/>
    <x v="31"/>
    <x v="23"/>
    <x v="9"/>
    <x v="99"/>
    <x v="97"/>
    <s v="DSR0149215"/>
    <x v="6"/>
    <s v="435"/>
    <x v="4"/>
    <s v="1125"/>
    <x v="9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99"/>
    <x v="97"/>
    <s v="DSR0160078"/>
    <x v="23"/>
    <s v="416"/>
    <x v="3"/>
    <s v="1091"/>
    <x v="20"/>
    <x v="3"/>
    <n v="0.05"/>
    <n v="0.05"/>
    <n v="11"/>
    <n v="11"/>
    <m/>
    <m/>
  </r>
  <r>
    <s v="Caroline Distributed"/>
    <x v="2"/>
    <x v="17"/>
    <s v="7536991"/>
    <s v="Various Artists/ATO 2023/2024/Series - N"/>
    <x v="31"/>
    <x v="23"/>
    <x v="9"/>
    <x v="99"/>
    <x v="97"/>
    <s v="DSR0321492"/>
    <x v="13"/>
    <s v="416"/>
    <x v="3"/>
    <s v="1087"/>
    <x v="5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99"/>
    <x v="97"/>
    <s v="DSR0381225"/>
    <x v="24"/>
    <s v="416"/>
    <x v="3"/>
    <s v="1087"/>
    <x v="5"/>
    <x v="3"/>
    <n v="0.11"/>
    <n v="0.11"/>
    <n v="6"/>
    <n v="6"/>
    <m/>
    <m/>
  </r>
  <r>
    <s v="Caroline Distributed"/>
    <x v="2"/>
    <x v="17"/>
    <s v="7536991"/>
    <s v="Various Artists/ATO 2023/2024/Series - N"/>
    <x v="31"/>
    <x v="23"/>
    <x v="9"/>
    <x v="99"/>
    <x v="97"/>
    <s v="DSR0970710"/>
    <x v="25"/>
    <s v="416"/>
    <x v="3"/>
    <s v="1056"/>
    <x v="12"/>
    <x v="3"/>
    <n v="0.03"/>
    <n v="0.03"/>
    <n v="17"/>
    <n v="17"/>
    <m/>
    <m/>
  </r>
  <r>
    <s v="Caroline Distributed"/>
    <x v="2"/>
    <x v="17"/>
    <s v="7536991"/>
    <s v="Various Artists/ATO 2023/2024/Series - N"/>
    <x v="31"/>
    <x v="23"/>
    <x v="9"/>
    <x v="100"/>
    <x v="98"/>
    <s v="DSR0131540"/>
    <x v="3"/>
    <s v="416"/>
    <x v="3"/>
    <s v="1087"/>
    <x v="5"/>
    <x v="3"/>
    <n v="3.99"/>
    <n v="3.99"/>
    <n v="584"/>
    <n v="584"/>
    <m/>
    <m/>
  </r>
  <r>
    <s v="Caroline Distributed"/>
    <x v="2"/>
    <x v="17"/>
    <s v="7536991"/>
    <s v="Various Artists/ATO 2023/2024/Series - N"/>
    <x v="31"/>
    <x v="23"/>
    <x v="9"/>
    <x v="100"/>
    <x v="98"/>
    <s v="DSR0131540"/>
    <x v="3"/>
    <s v="416"/>
    <x v="3"/>
    <s v="1092"/>
    <x v="4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100"/>
    <x v="98"/>
    <s v="DSR0132895"/>
    <x v="5"/>
    <s v="416"/>
    <x v="3"/>
    <s v="1008"/>
    <x v="7"/>
    <x v="3"/>
    <n v="0.35"/>
    <n v="0.35"/>
    <n v="78"/>
    <n v="78"/>
    <m/>
    <m/>
  </r>
  <r>
    <s v="Caroline Distributed"/>
    <x v="2"/>
    <x v="17"/>
    <s v="7536991"/>
    <s v="Various Artists/ATO 2023/2024/Series - N"/>
    <x v="31"/>
    <x v="23"/>
    <x v="9"/>
    <x v="100"/>
    <x v="98"/>
    <s v="DSR0132895"/>
    <x v="5"/>
    <s v="416"/>
    <x v="3"/>
    <s v="1087"/>
    <x v="5"/>
    <x v="3"/>
    <n v="2.82"/>
    <n v="2.82"/>
    <n v="191"/>
    <n v="191"/>
    <m/>
    <m/>
  </r>
  <r>
    <s v="Caroline Distributed"/>
    <x v="2"/>
    <x v="17"/>
    <s v="7536991"/>
    <s v="Various Artists/ATO 2023/2024/Series - N"/>
    <x v="31"/>
    <x v="23"/>
    <x v="9"/>
    <x v="100"/>
    <x v="98"/>
    <s v="DSR0133904"/>
    <x v="21"/>
    <s v="416"/>
    <x v="3"/>
    <s v="1056"/>
    <x v="12"/>
    <x v="3"/>
    <n v="0.03"/>
    <n v="0.03"/>
    <n v="1"/>
    <n v="1"/>
    <m/>
    <m/>
  </r>
  <r>
    <s v="Caroline Distributed"/>
    <x v="2"/>
    <x v="17"/>
    <s v="7536991"/>
    <s v="Various Artists/ATO 2023/2024/Series - N"/>
    <x v="31"/>
    <x v="23"/>
    <x v="9"/>
    <x v="100"/>
    <x v="98"/>
    <s v="DSR0133904"/>
    <x v="21"/>
    <s v="416"/>
    <x v="3"/>
    <s v="1064"/>
    <x v="3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100"/>
    <x v="98"/>
    <s v="DSR0144075"/>
    <x v="22"/>
    <s v="416"/>
    <x v="3"/>
    <s v="1087"/>
    <x v="5"/>
    <x v="3"/>
    <n v="0.03"/>
    <n v="0.03"/>
    <n v="3"/>
    <n v="3"/>
    <m/>
    <m/>
  </r>
  <r>
    <s v="Caroline Distributed"/>
    <x v="2"/>
    <x v="17"/>
    <s v="7536991"/>
    <s v="Various Artists/ATO 2023/2024/Series - N"/>
    <x v="31"/>
    <x v="23"/>
    <x v="9"/>
    <x v="100"/>
    <x v="98"/>
    <s v="DSR0144076"/>
    <x v="12"/>
    <s v="416"/>
    <x v="3"/>
    <s v="1087"/>
    <x v="5"/>
    <x v="3"/>
    <n v="1.06"/>
    <n v="1.06"/>
    <n v="101"/>
    <n v="101"/>
    <m/>
    <m/>
  </r>
  <r>
    <s v="Caroline Distributed"/>
    <x v="2"/>
    <x v="17"/>
    <s v="7536991"/>
    <s v="Various Artists/ATO 2023/2024/Series - N"/>
    <x v="31"/>
    <x v="23"/>
    <x v="9"/>
    <x v="100"/>
    <x v="98"/>
    <s v="DSR0160078"/>
    <x v="23"/>
    <s v="416"/>
    <x v="3"/>
    <s v="1056"/>
    <x v="12"/>
    <x v="3"/>
    <n v="0.01"/>
    <n v="0.01"/>
    <n v="1"/>
    <n v="1"/>
    <m/>
    <m/>
  </r>
  <r>
    <s v="Caroline Distributed"/>
    <x v="2"/>
    <x v="17"/>
    <s v="7536991"/>
    <s v="Various Artists/ATO 2023/2024/Series - N"/>
    <x v="31"/>
    <x v="23"/>
    <x v="9"/>
    <x v="100"/>
    <x v="98"/>
    <s v="DSR0160078"/>
    <x v="23"/>
    <s v="416"/>
    <x v="3"/>
    <s v="1091"/>
    <x v="20"/>
    <x v="3"/>
    <n v="0.03"/>
    <n v="0.03"/>
    <n v="7"/>
    <n v="7"/>
    <m/>
    <m/>
  </r>
  <r>
    <s v="Caroline Distributed"/>
    <x v="2"/>
    <x v="17"/>
    <s v="7536991"/>
    <s v="Various Artists/ATO 2023/2024/Series - N"/>
    <x v="31"/>
    <x v="23"/>
    <x v="9"/>
    <x v="100"/>
    <x v="98"/>
    <s v="DSR0321492"/>
    <x v="13"/>
    <s v="416"/>
    <x v="3"/>
    <s v="1087"/>
    <x v="5"/>
    <x v="3"/>
    <m/>
    <m/>
    <n v="6"/>
    <n v="6"/>
    <m/>
    <m/>
  </r>
  <r>
    <s v="Caroline Distributed"/>
    <x v="2"/>
    <x v="17"/>
    <s v="7536991"/>
    <s v="Various Artists/ATO 2023/2024/Series - N"/>
    <x v="31"/>
    <x v="23"/>
    <x v="9"/>
    <x v="100"/>
    <x v="98"/>
    <s v="DSR0381225"/>
    <x v="24"/>
    <s v="416"/>
    <x v="3"/>
    <s v="1087"/>
    <x v="5"/>
    <x v="3"/>
    <n v="0.02"/>
    <n v="0.02"/>
    <n v="1"/>
    <n v="1"/>
    <m/>
    <m/>
  </r>
  <r>
    <s v="Caroline Distributed"/>
    <x v="2"/>
    <x v="17"/>
    <s v="7536991"/>
    <s v="Various Artists/ATO 2023/2024/Series - N"/>
    <x v="31"/>
    <x v="23"/>
    <x v="9"/>
    <x v="100"/>
    <x v="98"/>
    <s v="DSR0970710"/>
    <x v="25"/>
    <s v="416"/>
    <x v="3"/>
    <s v="1056"/>
    <x v="12"/>
    <x v="3"/>
    <n v="7.0000000000000007E-2"/>
    <n v="7.0000000000000007E-2"/>
    <n v="34"/>
    <n v="34"/>
    <m/>
    <m/>
  </r>
  <r>
    <s v="Caroline Distributed"/>
    <x v="2"/>
    <x v="17"/>
    <s v="7536991"/>
    <s v="Various Artists/ATO 2023/2024/Series - N"/>
    <x v="31"/>
    <x v="23"/>
    <x v="9"/>
    <x v="101"/>
    <x v="99"/>
    <s v="DSR0131540"/>
    <x v="3"/>
    <s v="416"/>
    <x v="3"/>
    <s v="1087"/>
    <x v="5"/>
    <x v="3"/>
    <n v="4.28"/>
    <n v="4.28"/>
    <n v="628"/>
    <n v="628"/>
    <m/>
    <m/>
  </r>
  <r>
    <s v="Caroline Distributed"/>
    <x v="2"/>
    <x v="17"/>
    <s v="7536991"/>
    <s v="Various Artists/ATO 2023/2024/Series - N"/>
    <x v="31"/>
    <x v="23"/>
    <x v="9"/>
    <x v="101"/>
    <x v="99"/>
    <s v="DSR0131540"/>
    <x v="3"/>
    <s v="416"/>
    <x v="3"/>
    <s v="1092"/>
    <x v="4"/>
    <x v="3"/>
    <m/>
    <m/>
    <n v="2"/>
    <n v="2"/>
    <m/>
    <m/>
  </r>
  <r>
    <s v="Caroline Distributed"/>
    <x v="2"/>
    <x v="17"/>
    <s v="7536991"/>
    <s v="Various Artists/ATO 2023/2024/Series - N"/>
    <x v="31"/>
    <x v="23"/>
    <x v="9"/>
    <x v="101"/>
    <x v="99"/>
    <s v="DSR0132895"/>
    <x v="5"/>
    <s v="416"/>
    <x v="3"/>
    <s v="1008"/>
    <x v="7"/>
    <x v="3"/>
    <n v="0.21"/>
    <n v="0.21"/>
    <n v="65"/>
    <n v="65"/>
    <m/>
    <m/>
  </r>
  <r>
    <s v="Caroline Distributed"/>
    <x v="2"/>
    <x v="17"/>
    <s v="7536991"/>
    <s v="Various Artists/ATO 2023/2024/Series - N"/>
    <x v="31"/>
    <x v="23"/>
    <x v="9"/>
    <x v="101"/>
    <x v="99"/>
    <s v="DSR0132895"/>
    <x v="5"/>
    <s v="416"/>
    <x v="3"/>
    <s v="1087"/>
    <x v="5"/>
    <x v="3"/>
    <n v="2.81"/>
    <n v="2.81"/>
    <n v="207"/>
    <n v="207"/>
    <m/>
    <m/>
  </r>
  <r>
    <s v="Caroline Distributed"/>
    <x v="2"/>
    <x v="17"/>
    <s v="7536991"/>
    <s v="Various Artists/ATO 2023/2024/Series - N"/>
    <x v="31"/>
    <x v="23"/>
    <x v="9"/>
    <x v="101"/>
    <x v="99"/>
    <s v="DSR0135161"/>
    <x v="7"/>
    <s v="416"/>
    <x v="3"/>
    <s v="1087"/>
    <x v="5"/>
    <x v="3"/>
    <n v="0.01"/>
    <n v="0.01"/>
    <n v="1"/>
    <n v="1"/>
    <m/>
    <m/>
  </r>
  <r>
    <s v="Caroline Distributed"/>
    <x v="2"/>
    <x v="17"/>
    <s v="7536991"/>
    <s v="Various Artists/ATO 2023/2024/Series - N"/>
    <x v="31"/>
    <x v="23"/>
    <x v="9"/>
    <x v="101"/>
    <x v="99"/>
    <s v="DSR0144075"/>
    <x v="22"/>
    <s v="416"/>
    <x v="3"/>
    <s v="1087"/>
    <x v="5"/>
    <x v="3"/>
    <n v="0.04"/>
    <n v="0.04"/>
    <n v="4"/>
    <n v="4"/>
    <m/>
    <m/>
  </r>
  <r>
    <s v="Caroline Distributed"/>
    <x v="2"/>
    <x v="17"/>
    <s v="7536991"/>
    <s v="Various Artists/ATO 2023/2024/Series - N"/>
    <x v="31"/>
    <x v="23"/>
    <x v="9"/>
    <x v="101"/>
    <x v="99"/>
    <s v="DSR0144076"/>
    <x v="12"/>
    <s v="416"/>
    <x v="3"/>
    <s v="1087"/>
    <x v="5"/>
    <x v="3"/>
    <n v="1.22"/>
    <n v="1.22"/>
    <n v="113"/>
    <n v="113"/>
    <m/>
    <m/>
  </r>
  <r>
    <s v="Caroline Distributed"/>
    <x v="2"/>
    <x v="17"/>
    <s v="7536991"/>
    <s v="Various Artists/ATO 2023/2024/Series - N"/>
    <x v="31"/>
    <x v="23"/>
    <x v="9"/>
    <x v="101"/>
    <x v="99"/>
    <s v="DSR0160078"/>
    <x v="23"/>
    <s v="416"/>
    <x v="3"/>
    <s v="1091"/>
    <x v="20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101"/>
    <x v="99"/>
    <s v="DSR0321492"/>
    <x v="13"/>
    <s v="416"/>
    <x v="3"/>
    <s v="1087"/>
    <x v="5"/>
    <x v="3"/>
    <m/>
    <m/>
    <n v="5"/>
    <n v="5"/>
    <m/>
    <m/>
  </r>
  <r>
    <s v="Caroline Distributed"/>
    <x v="2"/>
    <x v="17"/>
    <s v="7536991"/>
    <s v="Various Artists/ATO 2023/2024/Series - N"/>
    <x v="31"/>
    <x v="23"/>
    <x v="9"/>
    <x v="101"/>
    <x v="99"/>
    <s v="DSR0381225"/>
    <x v="24"/>
    <s v="416"/>
    <x v="3"/>
    <s v="1087"/>
    <x v="5"/>
    <x v="3"/>
    <n v="0.02"/>
    <n v="0.02"/>
    <n v="1"/>
    <n v="1"/>
    <m/>
    <m/>
  </r>
  <r>
    <s v="Caroline Distributed"/>
    <x v="2"/>
    <x v="17"/>
    <s v="7536991"/>
    <s v="Various Artists/ATO 2023/2024/Series - N"/>
    <x v="31"/>
    <x v="23"/>
    <x v="9"/>
    <x v="101"/>
    <x v="99"/>
    <s v="DSR0970710"/>
    <x v="25"/>
    <s v="416"/>
    <x v="3"/>
    <s v="1056"/>
    <x v="12"/>
    <x v="3"/>
    <n v="0.05"/>
    <n v="0.05"/>
    <n v="22"/>
    <n v="22"/>
    <m/>
    <m/>
  </r>
  <r>
    <s v="Caroline Distributed"/>
    <x v="2"/>
    <x v="17"/>
    <s v="7536991"/>
    <s v="Various Artists/ATO 2023/2024/Series - N"/>
    <x v="31"/>
    <x v="23"/>
    <x v="9"/>
    <x v="102"/>
    <x v="100"/>
    <s v="DSR0131540"/>
    <x v="3"/>
    <s v="416"/>
    <x v="3"/>
    <s v="1087"/>
    <x v="5"/>
    <x v="3"/>
    <n v="3.97"/>
    <n v="3.97"/>
    <n v="595"/>
    <n v="595"/>
    <m/>
    <m/>
  </r>
  <r>
    <s v="Caroline Distributed"/>
    <x v="2"/>
    <x v="17"/>
    <s v="7536991"/>
    <s v="Various Artists/ATO 2023/2024/Series - N"/>
    <x v="31"/>
    <x v="23"/>
    <x v="9"/>
    <x v="102"/>
    <x v="100"/>
    <s v="DSR0131540"/>
    <x v="3"/>
    <s v="416"/>
    <x v="3"/>
    <s v="1092"/>
    <x v="4"/>
    <x v="3"/>
    <m/>
    <m/>
    <n v="3"/>
    <n v="3"/>
    <m/>
    <m/>
  </r>
  <r>
    <s v="Caroline Distributed"/>
    <x v="2"/>
    <x v="17"/>
    <s v="7536991"/>
    <s v="Various Artists/ATO 2023/2024/Series - N"/>
    <x v="31"/>
    <x v="23"/>
    <x v="9"/>
    <x v="102"/>
    <x v="100"/>
    <s v="DSR0132895"/>
    <x v="5"/>
    <s v="416"/>
    <x v="3"/>
    <s v="1008"/>
    <x v="7"/>
    <x v="3"/>
    <n v="0.42"/>
    <n v="0.42"/>
    <n v="73"/>
    <n v="73"/>
    <m/>
    <m/>
  </r>
  <r>
    <s v="Caroline Distributed"/>
    <x v="2"/>
    <x v="17"/>
    <s v="7536991"/>
    <s v="Various Artists/ATO 2023/2024/Series - N"/>
    <x v="31"/>
    <x v="23"/>
    <x v="9"/>
    <x v="102"/>
    <x v="100"/>
    <s v="DSR0132895"/>
    <x v="5"/>
    <s v="416"/>
    <x v="3"/>
    <s v="1087"/>
    <x v="5"/>
    <x v="3"/>
    <n v="3.49"/>
    <n v="3.49"/>
    <n v="235"/>
    <n v="235"/>
    <m/>
    <m/>
  </r>
  <r>
    <s v="Caroline Distributed"/>
    <x v="2"/>
    <x v="17"/>
    <s v="7536991"/>
    <s v="Various Artists/ATO 2023/2024/Series - N"/>
    <x v="31"/>
    <x v="23"/>
    <x v="9"/>
    <x v="102"/>
    <x v="100"/>
    <s v="DSR0133112"/>
    <x v="20"/>
    <s v="416"/>
    <x v="3"/>
    <s v="1064"/>
    <x v="3"/>
    <x v="3"/>
    <n v="0.01"/>
    <n v="0.01"/>
    <n v="2"/>
    <n v="2"/>
    <m/>
    <m/>
  </r>
  <r>
    <s v="Caroline Distributed"/>
    <x v="2"/>
    <x v="17"/>
    <s v="7536991"/>
    <s v="Various Artists/ATO 2023/2024/Series - N"/>
    <x v="31"/>
    <x v="23"/>
    <x v="9"/>
    <x v="102"/>
    <x v="100"/>
    <s v="DSR0133904"/>
    <x v="21"/>
    <s v="416"/>
    <x v="3"/>
    <s v="1056"/>
    <x v="12"/>
    <x v="3"/>
    <n v="0.03"/>
    <n v="0.03"/>
    <n v="1"/>
    <n v="1"/>
    <m/>
    <m/>
  </r>
  <r>
    <s v="Caroline Distributed"/>
    <x v="2"/>
    <x v="17"/>
    <s v="7536991"/>
    <s v="Various Artists/ATO 2023/2024/Series - N"/>
    <x v="31"/>
    <x v="23"/>
    <x v="9"/>
    <x v="102"/>
    <x v="100"/>
    <s v="DSR0133904"/>
    <x v="21"/>
    <s v="416"/>
    <x v="3"/>
    <s v="1064"/>
    <x v="3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102"/>
    <x v="100"/>
    <s v="DSR0135161"/>
    <x v="7"/>
    <s v="416"/>
    <x v="3"/>
    <s v="1087"/>
    <x v="5"/>
    <x v="3"/>
    <n v="0.01"/>
    <n v="0.01"/>
    <n v="1"/>
    <n v="1"/>
    <m/>
    <m/>
  </r>
  <r>
    <s v="Caroline Distributed"/>
    <x v="2"/>
    <x v="17"/>
    <s v="7536991"/>
    <s v="Various Artists/ATO 2023/2024/Series - N"/>
    <x v="31"/>
    <x v="23"/>
    <x v="9"/>
    <x v="102"/>
    <x v="100"/>
    <s v="DSR0144075"/>
    <x v="22"/>
    <s v="416"/>
    <x v="3"/>
    <s v="1087"/>
    <x v="5"/>
    <x v="3"/>
    <n v="0.05"/>
    <n v="0.05"/>
    <n v="5"/>
    <n v="5"/>
    <m/>
    <m/>
  </r>
  <r>
    <s v="Caroline Distributed"/>
    <x v="2"/>
    <x v="17"/>
    <s v="7536991"/>
    <s v="Various Artists/ATO 2023/2024/Series - N"/>
    <x v="31"/>
    <x v="23"/>
    <x v="9"/>
    <x v="102"/>
    <x v="100"/>
    <s v="DSR0144076"/>
    <x v="12"/>
    <s v="416"/>
    <x v="3"/>
    <s v="1087"/>
    <x v="5"/>
    <x v="3"/>
    <n v="1.23"/>
    <n v="1.23"/>
    <n v="114"/>
    <n v="114"/>
    <m/>
    <m/>
  </r>
  <r>
    <s v="Caroline Distributed"/>
    <x v="2"/>
    <x v="17"/>
    <s v="7536991"/>
    <s v="Various Artists/ATO 2023/2024/Series - N"/>
    <x v="31"/>
    <x v="23"/>
    <x v="9"/>
    <x v="102"/>
    <x v="100"/>
    <s v="DSR0149215"/>
    <x v="6"/>
    <s v="416"/>
    <x v="3"/>
    <s v="1124"/>
    <x v="8"/>
    <x v="3"/>
    <m/>
    <m/>
    <n v="3"/>
    <n v="3"/>
    <m/>
    <m/>
  </r>
  <r>
    <s v="Caroline Distributed"/>
    <x v="2"/>
    <x v="17"/>
    <s v="7536991"/>
    <s v="Various Artists/ATO 2023/2024/Series - N"/>
    <x v="31"/>
    <x v="23"/>
    <x v="9"/>
    <x v="102"/>
    <x v="100"/>
    <s v="DSR0149215"/>
    <x v="6"/>
    <s v="435"/>
    <x v="4"/>
    <s v="1125"/>
    <x v="9"/>
    <x v="3"/>
    <m/>
    <m/>
    <n v="3"/>
    <n v="3"/>
    <m/>
    <m/>
  </r>
  <r>
    <s v="Caroline Distributed"/>
    <x v="2"/>
    <x v="17"/>
    <s v="7536991"/>
    <s v="Various Artists/ATO 2023/2024/Series - N"/>
    <x v="31"/>
    <x v="23"/>
    <x v="9"/>
    <x v="102"/>
    <x v="100"/>
    <s v="DSR0160078"/>
    <x v="23"/>
    <s v="416"/>
    <x v="3"/>
    <s v="1091"/>
    <x v="20"/>
    <x v="3"/>
    <n v="0.06"/>
    <n v="0.06"/>
    <n v="13"/>
    <n v="13"/>
    <m/>
    <m/>
  </r>
  <r>
    <s v="Caroline Distributed"/>
    <x v="2"/>
    <x v="17"/>
    <s v="7536991"/>
    <s v="Various Artists/ATO 2023/2024/Series - N"/>
    <x v="31"/>
    <x v="23"/>
    <x v="9"/>
    <x v="102"/>
    <x v="100"/>
    <s v="DSR0321492"/>
    <x v="13"/>
    <s v="416"/>
    <x v="3"/>
    <s v="1087"/>
    <x v="5"/>
    <x v="3"/>
    <m/>
    <m/>
    <n v="1"/>
    <n v="1"/>
    <m/>
    <m/>
  </r>
  <r>
    <s v="Caroline Distributed"/>
    <x v="2"/>
    <x v="17"/>
    <s v="7536991"/>
    <s v="Various Artists/ATO 2023/2024/Series - N"/>
    <x v="31"/>
    <x v="23"/>
    <x v="9"/>
    <x v="102"/>
    <x v="100"/>
    <s v="DSR0381225"/>
    <x v="24"/>
    <s v="416"/>
    <x v="3"/>
    <s v="1087"/>
    <x v="5"/>
    <x v="3"/>
    <n v="0.08"/>
    <n v="0.08"/>
    <n v="4"/>
    <n v="4"/>
    <m/>
    <m/>
  </r>
  <r>
    <s v="Caroline Distributed"/>
    <x v="2"/>
    <x v="17"/>
    <s v="7536991"/>
    <s v="Various Artists/ATO 2023/2024/Series - N"/>
    <x v="31"/>
    <x v="23"/>
    <x v="9"/>
    <x v="102"/>
    <x v="100"/>
    <s v="DSR0970710"/>
    <x v="25"/>
    <s v="416"/>
    <x v="3"/>
    <s v="1056"/>
    <x v="12"/>
    <x v="3"/>
    <n v="0.54"/>
    <n v="0.54"/>
    <n v="250"/>
    <n v="250"/>
    <m/>
    <m/>
  </r>
  <r>
    <s v="Caroline Distributed"/>
    <x v="2"/>
    <x v="17"/>
    <s v="7536991"/>
    <s v="Various Artists/ATO 2023/2024/Series - N"/>
    <x v="12"/>
    <x v="8"/>
    <x v="9"/>
    <x v="92"/>
    <x v="90"/>
    <s v="DSR0132895"/>
    <x v="5"/>
    <s v="416"/>
    <x v="3"/>
    <s v="1076"/>
    <x v="6"/>
    <x v="3"/>
    <n v="0.01"/>
    <n v="0.01"/>
    <n v="14"/>
    <n v="14"/>
    <m/>
    <m/>
  </r>
  <r>
    <s v="Caroline Distributed"/>
    <x v="2"/>
    <x v="17"/>
    <s v="7536991"/>
    <s v="Various Artists/ATO 2023/2024/Series - N"/>
    <x v="12"/>
    <x v="8"/>
    <x v="9"/>
    <x v="92"/>
    <x v="90"/>
    <s v="DSR0149931"/>
    <x v="15"/>
    <s v="103"/>
    <x v="5"/>
    <s v="1128"/>
    <x v="17"/>
    <x v="3"/>
    <m/>
    <m/>
    <n v="1"/>
    <n v="1"/>
    <m/>
    <m/>
  </r>
  <r>
    <s v="Caroline Distributed"/>
    <x v="2"/>
    <x v="17"/>
    <s v="7536991"/>
    <s v="Various Artists/ATO 2023/2024/Series - N"/>
    <x v="12"/>
    <x v="8"/>
    <x v="9"/>
    <x v="93"/>
    <x v="91"/>
    <s v="DSR0132895"/>
    <x v="5"/>
    <s v="416"/>
    <x v="3"/>
    <s v="1076"/>
    <x v="6"/>
    <x v="3"/>
    <n v="1.08"/>
    <n v="1.08"/>
    <n v="220"/>
    <n v="220"/>
    <m/>
    <m/>
  </r>
  <r>
    <s v="Caroline Distributed"/>
    <x v="2"/>
    <x v="17"/>
    <s v="7536991"/>
    <s v="Various Artists/ATO 2023/2024/Series - N"/>
    <x v="12"/>
    <x v="8"/>
    <x v="9"/>
    <x v="93"/>
    <x v="91"/>
    <s v="DSR0132895"/>
    <x v="5"/>
    <s v="416"/>
    <x v="3"/>
    <s v="1088"/>
    <x v="23"/>
    <x v="3"/>
    <n v="1.02"/>
    <n v="1.02"/>
    <n v="59"/>
    <n v="59"/>
    <m/>
    <m/>
  </r>
  <r>
    <s v="Caroline Distributed"/>
    <x v="2"/>
    <x v="17"/>
    <s v="7536991"/>
    <s v="Various Artists/ATO 2023/2024/Series - N"/>
    <x v="12"/>
    <x v="8"/>
    <x v="9"/>
    <x v="93"/>
    <x v="91"/>
    <s v="DSR0149931"/>
    <x v="15"/>
    <s v="103"/>
    <x v="5"/>
    <s v="1128"/>
    <x v="17"/>
    <x v="3"/>
    <m/>
    <m/>
    <n v="1"/>
    <n v="1"/>
    <m/>
    <m/>
  </r>
  <r>
    <s v="Caroline Distributed"/>
    <x v="2"/>
    <x v="17"/>
    <s v="7536991"/>
    <s v="Various Artists/ATO 2023/2024/Series - N"/>
    <x v="12"/>
    <x v="8"/>
    <x v="9"/>
    <x v="93"/>
    <x v="91"/>
    <s v="DSR0154386"/>
    <x v="17"/>
    <s v="416"/>
    <x v="3"/>
    <s v="1076"/>
    <x v="6"/>
    <x v="3"/>
    <n v="0.06"/>
    <n v="0.06"/>
    <n v="6"/>
    <n v="6"/>
    <m/>
    <m/>
  </r>
  <r>
    <s v="Caroline Distributed"/>
    <x v="2"/>
    <x v="17"/>
    <s v="7536991"/>
    <s v="Various Artists/ATO 2023/2024/Series - N"/>
    <x v="12"/>
    <x v="8"/>
    <x v="9"/>
    <x v="94"/>
    <x v="92"/>
    <s v="DSR0132895"/>
    <x v="5"/>
    <s v="416"/>
    <x v="3"/>
    <s v="1076"/>
    <x v="6"/>
    <x v="3"/>
    <n v="0.66"/>
    <n v="0.66"/>
    <n v="180"/>
    <n v="180"/>
    <m/>
    <m/>
  </r>
  <r>
    <s v="Caroline Distributed"/>
    <x v="2"/>
    <x v="17"/>
    <s v="7536991"/>
    <s v="Various Artists/ATO 2023/2024/Series - N"/>
    <x v="12"/>
    <x v="8"/>
    <x v="9"/>
    <x v="94"/>
    <x v="92"/>
    <s v="DSR0132895"/>
    <x v="5"/>
    <s v="416"/>
    <x v="3"/>
    <s v="1088"/>
    <x v="23"/>
    <x v="3"/>
    <n v="0.56999999999999995"/>
    <n v="0.56999999999999995"/>
    <n v="34"/>
    <n v="34"/>
    <m/>
    <m/>
  </r>
  <r>
    <s v="Caroline Distributed"/>
    <x v="2"/>
    <x v="17"/>
    <s v="7536991"/>
    <s v="Various Artists/ATO 2023/2024/Series - N"/>
    <x v="12"/>
    <x v="8"/>
    <x v="9"/>
    <x v="94"/>
    <x v="92"/>
    <s v="DSR0149931"/>
    <x v="15"/>
    <s v="103"/>
    <x v="5"/>
    <s v="1128"/>
    <x v="17"/>
    <x v="3"/>
    <m/>
    <m/>
    <n v="1"/>
    <n v="1"/>
    <m/>
    <m/>
  </r>
  <r>
    <s v="Caroline Distributed"/>
    <x v="2"/>
    <x v="17"/>
    <s v="7536991"/>
    <s v="Various Artists/ATO 2023/2024/Series - N"/>
    <x v="12"/>
    <x v="8"/>
    <x v="9"/>
    <x v="94"/>
    <x v="92"/>
    <s v="DSR0160209"/>
    <x v="26"/>
    <s v="416"/>
    <x v="3"/>
    <s v="1076"/>
    <x v="6"/>
    <x v="3"/>
    <n v="0.09"/>
    <n v="0.09"/>
    <n v="4"/>
    <n v="4"/>
    <m/>
    <m/>
  </r>
  <r>
    <s v="Caroline Distributed"/>
    <x v="2"/>
    <x v="17"/>
    <s v="7536991"/>
    <s v="Various Artists/ATO 2023/2024/Series - N"/>
    <x v="12"/>
    <x v="8"/>
    <x v="9"/>
    <x v="95"/>
    <x v="93"/>
    <s v="DSR0132895"/>
    <x v="5"/>
    <s v="416"/>
    <x v="3"/>
    <s v="1076"/>
    <x v="6"/>
    <x v="3"/>
    <n v="18.88"/>
    <n v="18.88"/>
    <n v="5388"/>
    <n v="5388"/>
    <m/>
    <m/>
  </r>
  <r>
    <s v="Caroline Distributed"/>
    <x v="2"/>
    <x v="17"/>
    <s v="7536991"/>
    <s v="Various Artists/ATO 2023/2024/Series - N"/>
    <x v="12"/>
    <x v="8"/>
    <x v="9"/>
    <x v="95"/>
    <x v="93"/>
    <s v="DSR0132895"/>
    <x v="5"/>
    <s v="416"/>
    <x v="3"/>
    <s v="1088"/>
    <x v="23"/>
    <x v="3"/>
    <n v="12.47"/>
    <n v="12.47"/>
    <n v="858"/>
    <n v="858"/>
    <m/>
    <m/>
  </r>
  <r>
    <s v="Caroline Distributed"/>
    <x v="2"/>
    <x v="17"/>
    <s v="7536991"/>
    <s v="Various Artists/ATO 2023/2024/Series - N"/>
    <x v="12"/>
    <x v="8"/>
    <x v="9"/>
    <x v="95"/>
    <x v="93"/>
    <s v="DSR0149215"/>
    <x v="6"/>
    <s v="416"/>
    <x v="3"/>
    <s v="1124"/>
    <x v="8"/>
    <x v="3"/>
    <m/>
    <m/>
    <n v="1"/>
    <n v="1"/>
    <m/>
    <m/>
  </r>
  <r>
    <s v="Caroline Distributed"/>
    <x v="2"/>
    <x v="17"/>
    <s v="7536991"/>
    <s v="Various Artists/ATO 2023/2024/Series - N"/>
    <x v="12"/>
    <x v="8"/>
    <x v="9"/>
    <x v="95"/>
    <x v="93"/>
    <s v="DSR0149215"/>
    <x v="6"/>
    <s v="435"/>
    <x v="4"/>
    <s v="1125"/>
    <x v="9"/>
    <x v="3"/>
    <m/>
    <m/>
    <n v="2"/>
    <n v="2"/>
    <m/>
    <m/>
  </r>
  <r>
    <s v="Caroline Distributed"/>
    <x v="2"/>
    <x v="17"/>
    <s v="7536991"/>
    <s v="Various Artists/ATO 2023/2024/Series - N"/>
    <x v="12"/>
    <x v="8"/>
    <x v="9"/>
    <x v="95"/>
    <x v="93"/>
    <s v="DSR0149931"/>
    <x v="15"/>
    <s v="103"/>
    <x v="5"/>
    <s v="1128"/>
    <x v="17"/>
    <x v="3"/>
    <m/>
    <m/>
    <n v="1"/>
    <n v="1"/>
    <m/>
    <m/>
  </r>
  <r>
    <s v="Caroline Distributed"/>
    <x v="2"/>
    <x v="17"/>
    <s v="7536991"/>
    <s v="Various Artists/ATO 2023/2024/Series - N"/>
    <x v="12"/>
    <x v="8"/>
    <x v="9"/>
    <x v="95"/>
    <x v="93"/>
    <s v="DSR0149931"/>
    <x v="15"/>
    <s v="416"/>
    <x v="3"/>
    <s v="1067"/>
    <x v="19"/>
    <x v="3"/>
    <n v="0.02"/>
    <n v="0.02"/>
    <n v="3"/>
    <n v="3"/>
    <m/>
    <m/>
  </r>
  <r>
    <s v="Caroline Distributed"/>
    <x v="2"/>
    <x v="17"/>
    <s v="7536991"/>
    <s v="Various Artists/ATO 2023/2024/Series - N"/>
    <x v="12"/>
    <x v="8"/>
    <x v="9"/>
    <x v="95"/>
    <x v="93"/>
    <s v="DSR0154386"/>
    <x v="17"/>
    <s v="416"/>
    <x v="3"/>
    <s v="1076"/>
    <x v="6"/>
    <x v="3"/>
    <n v="0.2"/>
    <n v="0.2"/>
    <n v="23"/>
    <n v="23"/>
    <m/>
    <m/>
  </r>
  <r>
    <s v="Caroline Distributed"/>
    <x v="2"/>
    <x v="17"/>
    <s v="7536991"/>
    <s v="Various Artists/ATO 2023/2024/Series - N"/>
    <x v="12"/>
    <x v="8"/>
    <x v="9"/>
    <x v="95"/>
    <x v="93"/>
    <s v="DSR0160209"/>
    <x v="26"/>
    <s v="416"/>
    <x v="3"/>
    <s v="1076"/>
    <x v="6"/>
    <x v="3"/>
    <n v="0.24"/>
    <n v="0.24"/>
    <n v="17"/>
    <n v="17"/>
    <m/>
    <m/>
  </r>
  <r>
    <s v="Caroline Distributed"/>
    <x v="2"/>
    <x v="17"/>
    <s v="7536991"/>
    <s v="Various Artists/ATO 2023/2024/Series - N"/>
    <x v="12"/>
    <x v="8"/>
    <x v="9"/>
    <x v="96"/>
    <x v="94"/>
    <s v="DSR0132895"/>
    <x v="5"/>
    <s v="416"/>
    <x v="3"/>
    <s v="1076"/>
    <x v="6"/>
    <x v="3"/>
    <n v="0.28000000000000003"/>
    <n v="0.28000000000000003"/>
    <n v="78"/>
    <n v="78"/>
    <m/>
    <m/>
  </r>
  <r>
    <s v="Caroline Distributed"/>
    <x v="2"/>
    <x v="17"/>
    <s v="7536991"/>
    <s v="Various Artists/ATO 2023/2024/Series - N"/>
    <x v="12"/>
    <x v="8"/>
    <x v="9"/>
    <x v="96"/>
    <x v="94"/>
    <s v="DSR0132895"/>
    <x v="5"/>
    <s v="416"/>
    <x v="3"/>
    <s v="1088"/>
    <x v="23"/>
    <x v="3"/>
    <n v="0.25"/>
    <n v="0.25"/>
    <n v="20"/>
    <n v="20"/>
    <m/>
    <m/>
  </r>
  <r>
    <s v="Caroline Distributed"/>
    <x v="2"/>
    <x v="17"/>
    <s v="7536991"/>
    <s v="Various Artists/ATO 2023/2024/Series - N"/>
    <x v="12"/>
    <x v="8"/>
    <x v="9"/>
    <x v="96"/>
    <x v="94"/>
    <s v="DSR0149931"/>
    <x v="15"/>
    <s v="103"/>
    <x v="5"/>
    <s v="1128"/>
    <x v="17"/>
    <x v="3"/>
    <m/>
    <m/>
    <n v="1"/>
    <n v="1"/>
    <m/>
    <m/>
  </r>
  <r>
    <s v="Caroline Distributed"/>
    <x v="2"/>
    <x v="17"/>
    <s v="7536991"/>
    <s v="Various Artists/ATO 2023/2024/Series - N"/>
    <x v="12"/>
    <x v="8"/>
    <x v="9"/>
    <x v="97"/>
    <x v="95"/>
    <s v="DSR0132895"/>
    <x v="5"/>
    <s v="416"/>
    <x v="3"/>
    <s v="1076"/>
    <x v="6"/>
    <x v="3"/>
    <n v="0.27"/>
    <n v="0.27"/>
    <n v="74"/>
    <n v="74"/>
    <m/>
    <m/>
  </r>
  <r>
    <s v="Caroline Distributed"/>
    <x v="2"/>
    <x v="17"/>
    <s v="7536991"/>
    <s v="Various Artists/ATO 2023/2024/Series - N"/>
    <x v="12"/>
    <x v="8"/>
    <x v="9"/>
    <x v="97"/>
    <x v="95"/>
    <s v="DSR0132895"/>
    <x v="5"/>
    <s v="416"/>
    <x v="3"/>
    <s v="1088"/>
    <x v="23"/>
    <x v="3"/>
    <n v="0.4"/>
    <n v="0.4"/>
    <n v="21"/>
    <n v="21"/>
    <m/>
    <m/>
  </r>
  <r>
    <s v="Caroline Distributed"/>
    <x v="2"/>
    <x v="17"/>
    <s v="7536991"/>
    <s v="Various Artists/ATO 2023/2024/Series - N"/>
    <x v="12"/>
    <x v="8"/>
    <x v="9"/>
    <x v="98"/>
    <x v="96"/>
    <s v="DSR0132895"/>
    <x v="5"/>
    <s v="416"/>
    <x v="3"/>
    <s v="1076"/>
    <x v="6"/>
    <x v="3"/>
    <n v="0.12"/>
    <n v="0.12"/>
    <n v="37"/>
    <n v="37"/>
    <m/>
    <m/>
  </r>
  <r>
    <s v="Caroline Distributed"/>
    <x v="2"/>
    <x v="17"/>
    <s v="7536991"/>
    <s v="Various Artists/ATO 2023/2024/Series - N"/>
    <x v="12"/>
    <x v="8"/>
    <x v="9"/>
    <x v="98"/>
    <x v="96"/>
    <s v="DSR0132895"/>
    <x v="5"/>
    <s v="416"/>
    <x v="3"/>
    <s v="1088"/>
    <x v="23"/>
    <x v="3"/>
    <n v="7.0000000000000007E-2"/>
    <n v="7.0000000000000007E-2"/>
    <n v="6"/>
    <n v="6"/>
    <m/>
    <m/>
  </r>
  <r>
    <s v="Caroline Distributed"/>
    <x v="2"/>
    <x v="17"/>
    <s v="7536991"/>
    <s v="Various Artists/ATO 2023/2024/Series - N"/>
    <x v="12"/>
    <x v="8"/>
    <x v="9"/>
    <x v="99"/>
    <x v="97"/>
    <s v="DSR0132895"/>
    <x v="5"/>
    <s v="416"/>
    <x v="3"/>
    <s v="1076"/>
    <x v="6"/>
    <x v="3"/>
    <m/>
    <m/>
    <n v="4"/>
    <n v="4"/>
    <m/>
    <m/>
  </r>
  <r>
    <s v="Caroline Distributed"/>
    <x v="2"/>
    <x v="17"/>
    <s v="7536991"/>
    <s v="Various Artists/ATO 2023/2024/Series - N"/>
    <x v="12"/>
    <x v="8"/>
    <x v="9"/>
    <x v="99"/>
    <x v="97"/>
    <s v="DSR0160209"/>
    <x v="26"/>
    <s v="416"/>
    <x v="3"/>
    <s v="1076"/>
    <x v="6"/>
    <x v="3"/>
    <n v="0.09"/>
    <n v="0.09"/>
    <n v="4"/>
    <n v="4"/>
    <m/>
    <m/>
  </r>
  <r>
    <s v="Caroline Distributed"/>
    <x v="2"/>
    <x v="17"/>
    <s v="7536991"/>
    <s v="Various Artists/ATO 2023/2024/Series - N"/>
    <x v="12"/>
    <x v="8"/>
    <x v="9"/>
    <x v="100"/>
    <x v="98"/>
    <s v="DSR0132895"/>
    <x v="5"/>
    <s v="416"/>
    <x v="3"/>
    <s v="1076"/>
    <x v="6"/>
    <x v="3"/>
    <m/>
    <m/>
    <n v="3"/>
    <n v="3"/>
    <m/>
    <m/>
  </r>
  <r>
    <s v="Caroline Distributed"/>
    <x v="2"/>
    <x v="17"/>
    <s v="7536991"/>
    <s v="Various Artists/ATO 2023/2024/Series - N"/>
    <x v="12"/>
    <x v="8"/>
    <x v="9"/>
    <x v="101"/>
    <x v="99"/>
    <s v="DSR0132895"/>
    <x v="5"/>
    <s v="416"/>
    <x v="3"/>
    <s v="1076"/>
    <x v="6"/>
    <x v="3"/>
    <m/>
    <m/>
    <n v="2"/>
    <n v="2"/>
    <m/>
    <m/>
  </r>
  <r>
    <s v="Caroline Distributed"/>
    <x v="2"/>
    <x v="17"/>
    <s v="7536991"/>
    <s v="Various Artists/ATO 2023/2024/Series - N"/>
    <x v="12"/>
    <x v="8"/>
    <x v="9"/>
    <x v="101"/>
    <x v="99"/>
    <s v="DSR0132895"/>
    <x v="5"/>
    <s v="416"/>
    <x v="3"/>
    <s v="1088"/>
    <x v="23"/>
    <x v="3"/>
    <n v="0.02"/>
    <n v="0.02"/>
    <n v="1"/>
    <n v="1"/>
    <m/>
    <m/>
  </r>
  <r>
    <s v="Caroline Distributed"/>
    <x v="2"/>
    <x v="17"/>
    <s v="7536991"/>
    <s v="Various Artists/ATO 2023/2024/Series - N"/>
    <x v="12"/>
    <x v="8"/>
    <x v="9"/>
    <x v="101"/>
    <x v="99"/>
    <s v="DSR0149931"/>
    <x v="15"/>
    <s v="103"/>
    <x v="5"/>
    <s v="1128"/>
    <x v="17"/>
    <x v="3"/>
    <m/>
    <m/>
    <n v="1"/>
    <n v="1"/>
    <m/>
    <m/>
  </r>
  <r>
    <s v="Caroline Distributed"/>
    <x v="2"/>
    <x v="17"/>
    <s v="7536991"/>
    <s v="Various Artists/ATO 2023/2024/Series - N"/>
    <x v="12"/>
    <x v="8"/>
    <x v="9"/>
    <x v="102"/>
    <x v="100"/>
    <s v="DSR0132895"/>
    <x v="5"/>
    <s v="416"/>
    <x v="3"/>
    <s v="1076"/>
    <x v="6"/>
    <x v="3"/>
    <m/>
    <m/>
    <n v="10"/>
    <n v="10"/>
    <m/>
    <m/>
  </r>
  <r>
    <s v="Caroline Distributed"/>
    <x v="2"/>
    <x v="18"/>
    <s v="7315988"/>
    <s v="Various Artists/Recent R2 ingestion Proj"/>
    <x v="32"/>
    <x v="24"/>
    <x v="23"/>
    <x v="103"/>
    <x v="101"/>
    <s v="DSR0131540"/>
    <x v="3"/>
    <s v="416"/>
    <x v="3"/>
    <s v="1092"/>
    <x v="4"/>
    <x v="3"/>
    <n v="0.05"/>
    <n v="0.05"/>
    <n v="60"/>
    <n v="60"/>
    <m/>
    <m/>
  </r>
  <r>
    <s v="Caroline Distributed"/>
    <x v="2"/>
    <x v="18"/>
    <s v="7315988"/>
    <s v="Various Artists/Recent R2 ingestion Proj"/>
    <x v="32"/>
    <x v="24"/>
    <x v="23"/>
    <x v="104"/>
    <x v="102"/>
    <s v="DSR0131540"/>
    <x v="3"/>
    <s v="416"/>
    <x v="3"/>
    <s v="1092"/>
    <x v="4"/>
    <x v="3"/>
    <n v="0.24"/>
    <n v="0.24"/>
    <n v="275"/>
    <n v="275"/>
    <m/>
    <m/>
  </r>
  <r>
    <s v="Caroline Distributed"/>
    <x v="2"/>
    <x v="18"/>
    <s v="7315988"/>
    <s v="Various Artists/Recent R2 ingestion Proj"/>
    <x v="32"/>
    <x v="24"/>
    <x v="23"/>
    <x v="105"/>
    <x v="103"/>
    <s v="DSR0131540"/>
    <x v="3"/>
    <s v="416"/>
    <x v="3"/>
    <s v="1092"/>
    <x v="4"/>
    <x v="3"/>
    <n v="0.03"/>
    <n v="0.03"/>
    <n v="41"/>
    <n v="41"/>
    <m/>
    <m/>
  </r>
  <r>
    <s v="Caroline Distributed"/>
    <x v="2"/>
    <x v="18"/>
    <s v="7315988"/>
    <s v="Various Artists/Recent R2 ingestion Proj"/>
    <x v="32"/>
    <x v="24"/>
    <x v="23"/>
    <x v="106"/>
    <x v="104"/>
    <s v="DSR0131540"/>
    <x v="3"/>
    <s v="416"/>
    <x v="3"/>
    <s v="1092"/>
    <x v="4"/>
    <x v="3"/>
    <n v="0.04"/>
    <n v="0.04"/>
    <n v="49"/>
    <n v="49"/>
    <m/>
    <m/>
  </r>
  <r>
    <s v="Caroline Distributed"/>
    <x v="2"/>
    <x v="18"/>
    <s v="7315988"/>
    <s v="Various Artists/Recent R2 ingestion Proj"/>
    <x v="32"/>
    <x v="24"/>
    <x v="23"/>
    <x v="107"/>
    <x v="105"/>
    <s v="DSR0131540"/>
    <x v="3"/>
    <s v="416"/>
    <x v="3"/>
    <s v="1092"/>
    <x v="4"/>
    <x v="3"/>
    <n v="0.38"/>
    <n v="0.38"/>
    <n v="443"/>
    <n v="443"/>
    <m/>
    <m/>
  </r>
  <r>
    <s v="Caroline Distributed"/>
    <x v="2"/>
    <x v="18"/>
    <s v="7315988"/>
    <s v="Various Artists/Recent R2 ingestion Proj"/>
    <x v="32"/>
    <x v="24"/>
    <x v="23"/>
    <x v="108"/>
    <x v="106"/>
    <s v="DSR0131540"/>
    <x v="3"/>
    <s v="416"/>
    <x v="3"/>
    <s v="1092"/>
    <x v="4"/>
    <x v="3"/>
    <n v="0.05"/>
    <n v="0.05"/>
    <n v="57"/>
    <n v="57"/>
    <m/>
    <m/>
  </r>
  <r>
    <s v="Caroline Distributed"/>
    <x v="2"/>
    <x v="18"/>
    <s v="7315988"/>
    <s v="Various Artists/Recent R2 ingestion Proj"/>
    <x v="32"/>
    <x v="24"/>
    <x v="23"/>
    <x v="109"/>
    <x v="107"/>
    <s v="DSR0131540"/>
    <x v="3"/>
    <s v="416"/>
    <x v="3"/>
    <s v="1092"/>
    <x v="4"/>
    <x v="3"/>
    <n v="0.04"/>
    <n v="0.04"/>
    <n v="44"/>
    <n v="44"/>
    <m/>
    <m/>
  </r>
  <r>
    <s v="Caroline Distributed"/>
    <x v="2"/>
    <x v="18"/>
    <s v="7315988"/>
    <s v="Various Artists/Recent R2 ingestion Proj"/>
    <x v="32"/>
    <x v="24"/>
    <x v="23"/>
    <x v="110"/>
    <x v="108"/>
    <s v="DSR0131540"/>
    <x v="3"/>
    <s v="416"/>
    <x v="3"/>
    <s v="1092"/>
    <x v="4"/>
    <x v="3"/>
    <n v="0.04"/>
    <n v="0.04"/>
    <n v="50"/>
    <n v="50"/>
    <m/>
    <m/>
  </r>
  <r>
    <s v="Caroline Distributed"/>
    <x v="2"/>
    <x v="19"/>
    <s v="7315988"/>
    <s v="Various Artists/Recent R2 ingestion Proj"/>
    <x v="33"/>
    <x v="25"/>
    <x v="24"/>
    <x v="111"/>
    <x v="109"/>
    <s v="DSR0131457"/>
    <x v="10"/>
    <s v="416"/>
    <x v="3"/>
    <s v="1008"/>
    <x v="7"/>
    <x v="3"/>
    <n v="7.0000000000000007E-2"/>
    <n v="7.0000000000000007E-2"/>
    <n v="33"/>
    <n v="33"/>
    <m/>
    <m/>
  </r>
  <r>
    <s v="Caroline Distributed"/>
    <x v="2"/>
    <x v="19"/>
    <s v="7315988"/>
    <s v="Various Artists/Recent R2 ingestion Proj"/>
    <x v="33"/>
    <x v="25"/>
    <x v="24"/>
    <x v="111"/>
    <x v="109"/>
    <s v="DSR0131457"/>
    <x v="10"/>
    <s v="416"/>
    <x v="3"/>
    <s v="1056"/>
    <x v="12"/>
    <x v="3"/>
    <n v="0.73"/>
    <n v="0.73"/>
    <n v="33"/>
    <n v="33"/>
    <m/>
    <m/>
  </r>
  <r>
    <s v="Caroline Distributed"/>
    <x v="2"/>
    <x v="19"/>
    <s v="7315988"/>
    <s v="Various Artists/Recent R2 ingestion Proj"/>
    <x v="33"/>
    <x v="25"/>
    <x v="24"/>
    <x v="111"/>
    <x v="109"/>
    <s v="DSR0131540"/>
    <x v="3"/>
    <s v="416"/>
    <x v="3"/>
    <s v="1092"/>
    <x v="4"/>
    <x v="3"/>
    <n v="0.26"/>
    <n v="0.26"/>
    <n v="302"/>
    <n v="302"/>
    <m/>
    <m/>
  </r>
  <r>
    <s v="Caroline Distributed"/>
    <x v="2"/>
    <x v="19"/>
    <s v="7315988"/>
    <s v="Various Artists/Recent R2 ingestion Proj"/>
    <x v="33"/>
    <x v="25"/>
    <x v="24"/>
    <x v="111"/>
    <x v="109"/>
    <s v="DSR0142235"/>
    <x v="9"/>
    <s v="435"/>
    <x v="4"/>
    <s v="1134"/>
    <x v="11"/>
    <x v="3"/>
    <m/>
    <m/>
    <n v="14"/>
    <n v="14"/>
    <m/>
    <m/>
  </r>
  <r>
    <s v="Caroline Distributed"/>
    <x v="2"/>
    <x v="19"/>
    <s v="7315988"/>
    <s v="Various Artists/Recent R2 ingestion Proj"/>
    <x v="33"/>
    <x v="25"/>
    <x v="24"/>
    <x v="112"/>
    <x v="110"/>
    <s v="DSR0131457"/>
    <x v="10"/>
    <s v="416"/>
    <x v="3"/>
    <s v="1008"/>
    <x v="7"/>
    <x v="3"/>
    <n v="0.06"/>
    <n v="0.06"/>
    <n v="30"/>
    <n v="30"/>
    <m/>
    <m/>
  </r>
  <r>
    <s v="Caroline Distributed"/>
    <x v="2"/>
    <x v="19"/>
    <s v="7315988"/>
    <s v="Various Artists/Recent R2 ingestion Proj"/>
    <x v="33"/>
    <x v="25"/>
    <x v="24"/>
    <x v="112"/>
    <x v="110"/>
    <s v="DSR0131457"/>
    <x v="10"/>
    <s v="416"/>
    <x v="3"/>
    <s v="1056"/>
    <x v="12"/>
    <x v="3"/>
    <n v="0.66"/>
    <n v="0.66"/>
    <n v="30"/>
    <n v="30"/>
    <m/>
    <m/>
  </r>
  <r>
    <s v="Caroline Distributed"/>
    <x v="2"/>
    <x v="19"/>
    <s v="7315988"/>
    <s v="Various Artists/Recent R2 ingestion Proj"/>
    <x v="33"/>
    <x v="25"/>
    <x v="24"/>
    <x v="112"/>
    <x v="110"/>
    <s v="DSR0131540"/>
    <x v="3"/>
    <s v="416"/>
    <x v="3"/>
    <s v="1092"/>
    <x v="4"/>
    <x v="3"/>
    <n v="0.2"/>
    <n v="0.2"/>
    <n v="230"/>
    <n v="230"/>
    <m/>
    <m/>
  </r>
  <r>
    <s v="Caroline Distributed"/>
    <x v="2"/>
    <x v="19"/>
    <s v="7315988"/>
    <s v="Various Artists/Recent R2 ingestion Proj"/>
    <x v="33"/>
    <x v="25"/>
    <x v="24"/>
    <x v="113"/>
    <x v="111"/>
    <s v="DSR0131457"/>
    <x v="10"/>
    <s v="416"/>
    <x v="3"/>
    <s v="1008"/>
    <x v="7"/>
    <x v="3"/>
    <n v="0.03"/>
    <n v="0.03"/>
    <n v="15"/>
    <n v="15"/>
    <m/>
    <m/>
  </r>
  <r>
    <s v="Caroline Distributed"/>
    <x v="2"/>
    <x v="19"/>
    <s v="7315988"/>
    <s v="Various Artists/Recent R2 ingestion Proj"/>
    <x v="33"/>
    <x v="25"/>
    <x v="24"/>
    <x v="113"/>
    <x v="111"/>
    <s v="DSR0131457"/>
    <x v="10"/>
    <s v="416"/>
    <x v="3"/>
    <s v="1056"/>
    <x v="12"/>
    <x v="3"/>
    <n v="0.33"/>
    <n v="0.33"/>
    <n v="15"/>
    <n v="15"/>
    <m/>
    <m/>
  </r>
  <r>
    <s v="Caroline Distributed"/>
    <x v="2"/>
    <x v="19"/>
    <s v="7315988"/>
    <s v="Various Artists/Recent R2 ingestion Proj"/>
    <x v="33"/>
    <x v="25"/>
    <x v="24"/>
    <x v="113"/>
    <x v="111"/>
    <s v="DSR0131540"/>
    <x v="3"/>
    <s v="416"/>
    <x v="3"/>
    <s v="1092"/>
    <x v="4"/>
    <x v="3"/>
    <n v="0.15"/>
    <n v="0.15"/>
    <n v="174"/>
    <n v="174"/>
    <m/>
    <m/>
  </r>
  <r>
    <s v="Caroline Distributed"/>
    <x v="2"/>
    <x v="19"/>
    <s v="7315988"/>
    <s v="Various Artists/Recent R2 ingestion Proj"/>
    <x v="33"/>
    <x v="25"/>
    <x v="24"/>
    <x v="114"/>
    <x v="112"/>
    <s v="DSR0131457"/>
    <x v="10"/>
    <s v="416"/>
    <x v="3"/>
    <s v="1008"/>
    <x v="7"/>
    <x v="3"/>
    <n v="0.02"/>
    <n v="0.02"/>
    <n v="10"/>
    <n v="10"/>
    <m/>
    <m/>
  </r>
  <r>
    <s v="Caroline Distributed"/>
    <x v="2"/>
    <x v="19"/>
    <s v="7315988"/>
    <s v="Various Artists/Recent R2 ingestion Proj"/>
    <x v="33"/>
    <x v="25"/>
    <x v="24"/>
    <x v="114"/>
    <x v="112"/>
    <s v="DSR0131457"/>
    <x v="10"/>
    <s v="416"/>
    <x v="3"/>
    <s v="1056"/>
    <x v="12"/>
    <x v="3"/>
    <n v="0.22"/>
    <n v="0.22"/>
    <n v="10"/>
    <n v="10"/>
    <m/>
    <m/>
  </r>
  <r>
    <s v="Caroline Distributed"/>
    <x v="2"/>
    <x v="19"/>
    <s v="7315988"/>
    <s v="Various Artists/Recent R2 ingestion Proj"/>
    <x v="33"/>
    <x v="25"/>
    <x v="24"/>
    <x v="114"/>
    <x v="112"/>
    <s v="DSR0131540"/>
    <x v="3"/>
    <s v="416"/>
    <x v="3"/>
    <s v="1092"/>
    <x v="4"/>
    <x v="3"/>
    <n v="0.12"/>
    <n v="0.12"/>
    <n v="135"/>
    <n v="135"/>
    <m/>
    <m/>
  </r>
  <r>
    <s v="Caroline Distributed"/>
    <x v="2"/>
    <x v="19"/>
    <s v="7315988"/>
    <s v="Various Artists/Recent R2 ingestion Proj"/>
    <x v="33"/>
    <x v="25"/>
    <x v="24"/>
    <x v="115"/>
    <x v="113"/>
    <s v="DSR0131457"/>
    <x v="10"/>
    <s v="416"/>
    <x v="3"/>
    <s v="1008"/>
    <x v="7"/>
    <x v="3"/>
    <n v="0.02"/>
    <n v="0.02"/>
    <n v="9"/>
    <n v="9"/>
    <m/>
    <m/>
  </r>
  <r>
    <s v="Caroline Distributed"/>
    <x v="2"/>
    <x v="19"/>
    <s v="7315988"/>
    <s v="Various Artists/Recent R2 ingestion Proj"/>
    <x v="33"/>
    <x v="25"/>
    <x v="24"/>
    <x v="115"/>
    <x v="113"/>
    <s v="DSR0131457"/>
    <x v="10"/>
    <s v="416"/>
    <x v="3"/>
    <s v="1056"/>
    <x v="12"/>
    <x v="3"/>
    <n v="0.2"/>
    <n v="0.2"/>
    <n v="9"/>
    <n v="9"/>
    <m/>
    <m/>
  </r>
  <r>
    <s v="Caroline Distributed"/>
    <x v="2"/>
    <x v="19"/>
    <s v="7315988"/>
    <s v="Various Artists/Recent R2 ingestion Proj"/>
    <x v="33"/>
    <x v="25"/>
    <x v="24"/>
    <x v="115"/>
    <x v="113"/>
    <s v="DSR0131540"/>
    <x v="3"/>
    <s v="416"/>
    <x v="3"/>
    <s v="1092"/>
    <x v="4"/>
    <x v="3"/>
    <n v="0.11"/>
    <n v="0.11"/>
    <n v="116"/>
    <n v="116"/>
    <m/>
    <m/>
  </r>
  <r>
    <s v="Caroline Distributed"/>
    <x v="2"/>
    <x v="19"/>
    <s v="7315988"/>
    <s v="Various Artists/Recent R2 ingestion Proj"/>
    <x v="33"/>
    <x v="25"/>
    <x v="24"/>
    <x v="116"/>
    <x v="114"/>
    <s v="DSR0131457"/>
    <x v="10"/>
    <s v="416"/>
    <x v="3"/>
    <s v="1008"/>
    <x v="7"/>
    <x v="3"/>
    <n v="0.06"/>
    <n v="0.06"/>
    <n v="30"/>
    <n v="30"/>
    <m/>
    <m/>
  </r>
  <r>
    <s v="Caroline Distributed"/>
    <x v="2"/>
    <x v="19"/>
    <s v="7315988"/>
    <s v="Various Artists/Recent R2 ingestion Proj"/>
    <x v="33"/>
    <x v="25"/>
    <x v="24"/>
    <x v="116"/>
    <x v="114"/>
    <s v="DSR0131457"/>
    <x v="10"/>
    <s v="416"/>
    <x v="3"/>
    <s v="1056"/>
    <x v="12"/>
    <x v="3"/>
    <n v="0.66"/>
    <n v="0.66"/>
    <n v="30"/>
    <n v="30"/>
    <m/>
    <m/>
  </r>
  <r>
    <s v="Caroline Distributed"/>
    <x v="2"/>
    <x v="19"/>
    <s v="7315988"/>
    <s v="Various Artists/Recent R2 ingestion Proj"/>
    <x v="33"/>
    <x v="25"/>
    <x v="24"/>
    <x v="116"/>
    <x v="114"/>
    <s v="DSR0131540"/>
    <x v="3"/>
    <s v="416"/>
    <x v="3"/>
    <s v="1092"/>
    <x v="4"/>
    <x v="3"/>
    <n v="0.16"/>
    <n v="0.16"/>
    <n v="180"/>
    <n v="180"/>
    <m/>
    <m/>
  </r>
  <r>
    <s v="Caroline Distributed"/>
    <x v="2"/>
    <x v="19"/>
    <s v="7315988"/>
    <s v="Various Artists/Recent R2 ingestion Proj"/>
    <x v="33"/>
    <x v="25"/>
    <x v="24"/>
    <x v="117"/>
    <x v="115"/>
    <s v="DSR0131457"/>
    <x v="10"/>
    <s v="416"/>
    <x v="3"/>
    <s v="1008"/>
    <x v="7"/>
    <x v="3"/>
    <n v="0.05"/>
    <n v="0.05"/>
    <n v="23"/>
    <n v="23"/>
    <m/>
    <m/>
  </r>
  <r>
    <s v="Caroline Distributed"/>
    <x v="2"/>
    <x v="19"/>
    <s v="7315988"/>
    <s v="Various Artists/Recent R2 ingestion Proj"/>
    <x v="33"/>
    <x v="25"/>
    <x v="24"/>
    <x v="117"/>
    <x v="115"/>
    <s v="DSR0131457"/>
    <x v="10"/>
    <s v="416"/>
    <x v="3"/>
    <s v="1056"/>
    <x v="12"/>
    <x v="3"/>
    <n v="0.51"/>
    <n v="0.51"/>
    <n v="23"/>
    <n v="23"/>
    <m/>
    <m/>
  </r>
  <r>
    <s v="Caroline Distributed"/>
    <x v="2"/>
    <x v="19"/>
    <s v="7315988"/>
    <s v="Various Artists/Recent R2 ingestion Proj"/>
    <x v="33"/>
    <x v="25"/>
    <x v="24"/>
    <x v="117"/>
    <x v="115"/>
    <s v="DSR0131540"/>
    <x v="3"/>
    <s v="416"/>
    <x v="3"/>
    <s v="1092"/>
    <x v="4"/>
    <x v="3"/>
    <n v="0.15"/>
    <n v="0.15"/>
    <n v="170"/>
    <n v="170"/>
    <m/>
    <m/>
  </r>
  <r>
    <s v="Caroline Distributed"/>
    <x v="2"/>
    <x v="19"/>
    <s v="7315988"/>
    <s v="Various Artists/Recent R2 ingestion Proj"/>
    <x v="33"/>
    <x v="25"/>
    <x v="24"/>
    <x v="118"/>
    <x v="116"/>
    <s v="DSR0131457"/>
    <x v="10"/>
    <s v="416"/>
    <x v="3"/>
    <s v="1008"/>
    <x v="7"/>
    <x v="3"/>
    <m/>
    <m/>
    <n v="2"/>
    <n v="2"/>
    <m/>
    <m/>
  </r>
  <r>
    <s v="Caroline Distributed"/>
    <x v="2"/>
    <x v="19"/>
    <s v="7315988"/>
    <s v="Various Artists/Recent R2 ingestion Proj"/>
    <x v="33"/>
    <x v="25"/>
    <x v="24"/>
    <x v="118"/>
    <x v="116"/>
    <s v="DSR0131457"/>
    <x v="10"/>
    <s v="416"/>
    <x v="3"/>
    <s v="1056"/>
    <x v="12"/>
    <x v="3"/>
    <n v="0.04"/>
    <n v="0.04"/>
    <n v="2"/>
    <n v="2"/>
    <m/>
    <m/>
  </r>
  <r>
    <s v="Caroline Distributed"/>
    <x v="2"/>
    <x v="19"/>
    <s v="7315988"/>
    <s v="Various Artists/Recent R2 ingestion Proj"/>
    <x v="33"/>
    <x v="25"/>
    <x v="24"/>
    <x v="118"/>
    <x v="116"/>
    <s v="DSR0142235"/>
    <x v="9"/>
    <s v="435"/>
    <x v="4"/>
    <s v="1134"/>
    <x v="11"/>
    <x v="3"/>
    <m/>
    <m/>
    <n v="12"/>
    <n v="12"/>
    <m/>
    <m/>
  </r>
  <r>
    <s v="Caroline Distributed"/>
    <x v="2"/>
    <x v="19"/>
    <s v="7315988"/>
    <s v="Various Artists/Recent R2 ingestion Proj"/>
    <x v="33"/>
    <x v="25"/>
    <x v="24"/>
    <x v="119"/>
    <x v="117"/>
    <s v="DSR0131457"/>
    <x v="10"/>
    <s v="416"/>
    <x v="3"/>
    <s v="1008"/>
    <x v="7"/>
    <x v="3"/>
    <m/>
    <m/>
    <n v="2"/>
    <n v="2"/>
    <m/>
    <m/>
  </r>
  <r>
    <s v="Caroline Distributed"/>
    <x v="2"/>
    <x v="19"/>
    <s v="7315988"/>
    <s v="Various Artists/Recent R2 ingestion Proj"/>
    <x v="33"/>
    <x v="25"/>
    <x v="24"/>
    <x v="119"/>
    <x v="117"/>
    <s v="DSR0131457"/>
    <x v="10"/>
    <s v="416"/>
    <x v="3"/>
    <s v="1056"/>
    <x v="12"/>
    <x v="3"/>
    <n v="0.04"/>
    <n v="0.04"/>
    <n v="2"/>
    <n v="2"/>
    <m/>
    <m/>
  </r>
  <r>
    <s v="Caroline Distributed"/>
    <x v="2"/>
    <x v="19"/>
    <s v="7315988"/>
    <s v="Various Artists/Recent R2 ingestion Proj"/>
    <x v="33"/>
    <x v="25"/>
    <x v="24"/>
    <x v="120"/>
    <x v="118"/>
    <s v="DSR0131457"/>
    <x v="10"/>
    <s v="416"/>
    <x v="3"/>
    <s v="1008"/>
    <x v="7"/>
    <x v="3"/>
    <m/>
    <m/>
    <n v="1"/>
    <n v="1"/>
    <m/>
    <m/>
  </r>
  <r>
    <s v="Caroline Distributed"/>
    <x v="2"/>
    <x v="19"/>
    <s v="7315988"/>
    <s v="Various Artists/Recent R2 ingestion Proj"/>
    <x v="33"/>
    <x v="25"/>
    <x v="24"/>
    <x v="120"/>
    <x v="118"/>
    <s v="DSR0131457"/>
    <x v="10"/>
    <s v="416"/>
    <x v="3"/>
    <s v="1056"/>
    <x v="12"/>
    <x v="3"/>
    <n v="0.02"/>
    <n v="0.02"/>
    <n v="1"/>
    <n v="1"/>
    <m/>
    <m/>
  </r>
  <r>
    <s v="Caroline Distributed"/>
    <x v="2"/>
    <x v="19"/>
    <s v="7315988"/>
    <s v="Various Artists/Recent R2 ingestion Proj"/>
    <x v="33"/>
    <x v="25"/>
    <x v="24"/>
    <x v="120"/>
    <x v="118"/>
    <s v="DSR0131540"/>
    <x v="3"/>
    <s v="416"/>
    <x v="3"/>
    <s v="1092"/>
    <x v="4"/>
    <x v="3"/>
    <n v="0.13"/>
    <n v="0.13"/>
    <n v="145"/>
    <n v="145"/>
    <m/>
    <m/>
  </r>
  <r>
    <s v="Caroline Distributed"/>
    <x v="2"/>
    <x v="19"/>
    <s v="7315988"/>
    <s v="Various Artists/Recent R2 ingestion Proj"/>
    <x v="33"/>
    <x v="25"/>
    <x v="24"/>
    <x v="121"/>
    <x v="119"/>
    <s v="DSR0131457"/>
    <x v="10"/>
    <s v="416"/>
    <x v="3"/>
    <s v="1008"/>
    <x v="7"/>
    <x v="3"/>
    <n v="0.03"/>
    <n v="0.03"/>
    <n v="13"/>
    <n v="13"/>
    <m/>
    <m/>
  </r>
  <r>
    <s v="Caroline Distributed"/>
    <x v="2"/>
    <x v="19"/>
    <s v="7315988"/>
    <s v="Various Artists/Recent R2 ingestion Proj"/>
    <x v="33"/>
    <x v="25"/>
    <x v="24"/>
    <x v="121"/>
    <x v="119"/>
    <s v="DSR0131457"/>
    <x v="10"/>
    <s v="416"/>
    <x v="3"/>
    <s v="1056"/>
    <x v="12"/>
    <x v="3"/>
    <n v="0.28999999999999998"/>
    <n v="0.28999999999999998"/>
    <n v="13"/>
    <n v="13"/>
    <m/>
    <m/>
  </r>
  <r>
    <s v="Caroline Distributed"/>
    <x v="2"/>
    <x v="19"/>
    <s v="7315988"/>
    <s v="Various Artists/Recent R2 ingestion Proj"/>
    <x v="33"/>
    <x v="25"/>
    <x v="24"/>
    <x v="121"/>
    <x v="119"/>
    <s v="DSR0131540"/>
    <x v="3"/>
    <s v="416"/>
    <x v="3"/>
    <s v="1092"/>
    <x v="4"/>
    <x v="3"/>
    <n v="0.15"/>
    <n v="0.15"/>
    <n v="165"/>
    <n v="165"/>
    <m/>
    <m/>
  </r>
  <r>
    <s v="Caroline Distributed"/>
    <x v="2"/>
    <x v="19"/>
    <s v="7315988"/>
    <s v="Various Artists/Recent R2 ingestion Proj"/>
    <x v="33"/>
    <x v="25"/>
    <x v="24"/>
    <x v="121"/>
    <x v="119"/>
    <s v="DSR0142235"/>
    <x v="9"/>
    <s v="435"/>
    <x v="4"/>
    <s v="1134"/>
    <x v="11"/>
    <x v="3"/>
    <m/>
    <m/>
    <n v="2"/>
    <n v="2"/>
    <m/>
    <m/>
  </r>
  <r>
    <s v="Caroline Distributed"/>
    <x v="2"/>
    <x v="19"/>
    <s v="7315988"/>
    <s v="Various Artists/Recent R2 ingestion Proj"/>
    <x v="33"/>
    <x v="25"/>
    <x v="24"/>
    <x v="122"/>
    <x v="120"/>
    <s v="DSR0131457"/>
    <x v="10"/>
    <s v="416"/>
    <x v="3"/>
    <s v="1008"/>
    <x v="7"/>
    <x v="3"/>
    <m/>
    <m/>
    <n v="2"/>
    <n v="2"/>
    <m/>
    <m/>
  </r>
  <r>
    <s v="Caroline Distributed"/>
    <x v="2"/>
    <x v="19"/>
    <s v="7315988"/>
    <s v="Various Artists/Recent R2 ingestion Proj"/>
    <x v="33"/>
    <x v="25"/>
    <x v="24"/>
    <x v="122"/>
    <x v="120"/>
    <s v="DSR0131457"/>
    <x v="10"/>
    <s v="416"/>
    <x v="3"/>
    <s v="1056"/>
    <x v="12"/>
    <x v="3"/>
    <n v="0.04"/>
    <n v="0.04"/>
    <n v="2"/>
    <n v="2"/>
    <m/>
    <m/>
  </r>
  <r>
    <s v="Caroline Distributed"/>
    <x v="3"/>
    <x v="20"/>
    <s v="7385515"/>
    <s v="Ghosts of the Forest/LP1"/>
    <x v="34"/>
    <x v="26"/>
    <x v="25"/>
    <x v="123"/>
    <x v="121"/>
    <s v="DSR0144602"/>
    <x v="8"/>
    <s v="137"/>
    <x v="2"/>
    <s v="1064"/>
    <x v="3"/>
    <x v="2"/>
    <n v="0.01"/>
    <n v="0.01"/>
    <m/>
    <m/>
    <m/>
    <m/>
  </r>
  <r>
    <s v="Caroline Distributed"/>
    <x v="3"/>
    <x v="20"/>
    <s v="7385515"/>
    <s v="Ghosts of the Forest/LP1"/>
    <x v="34"/>
    <x v="26"/>
    <x v="25"/>
    <x v="123"/>
    <x v="121"/>
    <s v="DSR0144602"/>
    <x v="8"/>
    <s v="137"/>
    <x v="2"/>
    <s v="1065"/>
    <x v="2"/>
    <x v="2"/>
    <n v="0.05"/>
    <n v="0.05"/>
    <m/>
    <m/>
    <m/>
    <m/>
  </r>
  <r>
    <s v="Caroline Distributed"/>
    <x v="4"/>
    <x v="21"/>
    <s v="7316275"/>
    <s v="Various Artists/Recent R2 ingestion Proj"/>
    <x v="35"/>
    <x v="27"/>
    <x v="26"/>
    <x v="124"/>
    <x v="122"/>
    <s v="DSR0149278"/>
    <x v="2"/>
    <s v="137"/>
    <x v="2"/>
    <s v="1064"/>
    <x v="3"/>
    <x v="2"/>
    <n v="0.02"/>
    <n v="0.02"/>
    <m/>
    <m/>
    <m/>
    <m/>
  </r>
  <r>
    <s v="Caroline Distributed"/>
    <x v="4"/>
    <x v="21"/>
    <s v="7316275"/>
    <s v="Various Artists/Recent R2 ingestion Proj"/>
    <x v="35"/>
    <x v="27"/>
    <x v="26"/>
    <x v="124"/>
    <x v="122"/>
    <s v="DSR0149278"/>
    <x v="2"/>
    <s v="137"/>
    <x v="2"/>
    <s v="1065"/>
    <x v="2"/>
    <x v="2"/>
    <n v="0.16"/>
    <n v="0.16"/>
    <m/>
    <m/>
    <m/>
    <m/>
  </r>
  <r>
    <s v="Caroline Distributed"/>
    <x v="4"/>
    <x v="21"/>
    <s v="7316275"/>
    <s v="Various Artists/Recent R2 ingestion Proj"/>
    <x v="35"/>
    <x v="27"/>
    <x v="26"/>
    <x v="125"/>
    <x v="123"/>
    <s v="DSR0149278"/>
    <x v="2"/>
    <s v="137"/>
    <x v="2"/>
    <s v="1065"/>
    <x v="2"/>
    <x v="2"/>
    <n v="0.01"/>
    <n v="0.01"/>
    <m/>
    <m/>
    <m/>
    <m/>
  </r>
  <r>
    <s v="Caroline Distributed"/>
    <x v="4"/>
    <x v="21"/>
    <s v="7316275"/>
    <s v="Various Artists/Recent R2 ingestion Proj"/>
    <x v="35"/>
    <x v="27"/>
    <x v="26"/>
    <x v="126"/>
    <x v="124"/>
    <s v="DSR0132782"/>
    <x v="14"/>
    <s v="137"/>
    <x v="2"/>
    <s v="1065"/>
    <x v="2"/>
    <x v="2"/>
    <n v="0.02"/>
    <n v="0.02"/>
    <m/>
    <m/>
    <m/>
    <m/>
  </r>
  <r>
    <s v="Caroline Distributed"/>
    <x v="4"/>
    <x v="21"/>
    <s v="7316275"/>
    <s v="Various Artists/Recent R2 ingestion Proj"/>
    <x v="36"/>
    <x v="28"/>
    <x v="26"/>
    <x v="127"/>
    <x v="125"/>
    <s v="DSR0132782"/>
    <x v="14"/>
    <s v="137"/>
    <x v="2"/>
    <s v="1064"/>
    <x v="3"/>
    <x v="2"/>
    <n v="0.28999999999999998"/>
    <n v="0.28999999999999998"/>
    <m/>
    <m/>
    <m/>
    <m/>
  </r>
  <r>
    <s v="Caroline Distributed"/>
    <x v="4"/>
    <x v="21"/>
    <s v="7316275"/>
    <s v="Various Artists/Recent R2 ingestion Proj"/>
    <x v="36"/>
    <x v="28"/>
    <x v="26"/>
    <x v="127"/>
    <x v="125"/>
    <s v="DSR0132782"/>
    <x v="14"/>
    <s v="137"/>
    <x v="2"/>
    <s v="1065"/>
    <x v="2"/>
    <x v="2"/>
    <n v="2.74"/>
    <n v="2.74"/>
    <m/>
    <m/>
    <m/>
    <m/>
  </r>
  <r>
    <s v="Caroline Distributed"/>
    <x v="4"/>
    <x v="22"/>
    <s v="7406461"/>
    <s v="Jerry Garcia/LP1"/>
    <x v="37"/>
    <x v="29"/>
    <x v="19"/>
    <x v="128"/>
    <x v="126"/>
    <s v="DSR0132782"/>
    <x v="14"/>
    <s v="137"/>
    <x v="2"/>
    <s v="1064"/>
    <x v="3"/>
    <x v="2"/>
    <n v="0.23"/>
    <n v="0.23"/>
    <m/>
    <m/>
    <m/>
    <m/>
  </r>
  <r>
    <s v="Caroline Distributed"/>
    <x v="4"/>
    <x v="22"/>
    <s v="7406461"/>
    <s v="Jerry Garcia/LP1"/>
    <x v="37"/>
    <x v="29"/>
    <x v="19"/>
    <x v="128"/>
    <x v="126"/>
    <s v="DSR0132782"/>
    <x v="14"/>
    <s v="137"/>
    <x v="2"/>
    <s v="1065"/>
    <x v="2"/>
    <x v="2"/>
    <n v="2.2000000000000002"/>
    <n v="2.2000000000000002"/>
    <m/>
    <m/>
    <m/>
    <m/>
  </r>
  <r>
    <s v="Caroline Distributed"/>
    <x v="4"/>
    <x v="22"/>
    <s v="7406461"/>
    <s v="Jerry Garcia/LP1"/>
    <x v="37"/>
    <x v="29"/>
    <x v="19"/>
    <x v="129"/>
    <x v="127"/>
    <s v="DSR0132782"/>
    <x v="14"/>
    <s v="137"/>
    <x v="2"/>
    <s v="1065"/>
    <x v="2"/>
    <x v="2"/>
    <n v="0.02"/>
    <n v="0.02"/>
    <m/>
    <m/>
    <m/>
    <m/>
  </r>
  <r>
    <s v="Caroline Distributed"/>
    <x v="4"/>
    <x v="22"/>
    <s v="7406461"/>
    <s v="Jerry Garcia/LP1"/>
    <x v="37"/>
    <x v="29"/>
    <x v="19"/>
    <x v="130"/>
    <x v="128"/>
    <s v="DSR0132782"/>
    <x v="14"/>
    <s v="137"/>
    <x v="2"/>
    <s v="1065"/>
    <x v="2"/>
    <x v="2"/>
    <n v="0.02"/>
    <n v="0.02"/>
    <m/>
    <m/>
    <m/>
    <m/>
  </r>
  <r>
    <s v="Caroline Distributed"/>
    <x v="4"/>
    <x v="22"/>
    <s v="7406461"/>
    <s v="Jerry Garcia/LP1"/>
    <x v="38"/>
    <x v="29"/>
    <x v="19"/>
    <x v="131"/>
    <x v="129"/>
    <s v="DSR0132782"/>
    <x v="14"/>
    <s v="137"/>
    <x v="2"/>
    <s v="1065"/>
    <x v="2"/>
    <x v="2"/>
    <n v="0.01"/>
    <n v="0.01"/>
    <m/>
    <m/>
    <m/>
    <m/>
  </r>
  <r>
    <s v="Caroline Distributed"/>
    <x v="4"/>
    <x v="22"/>
    <s v="7406461"/>
    <s v="Jerry Garcia/LP1"/>
    <x v="38"/>
    <x v="29"/>
    <x v="19"/>
    <x v="132"/>
    <x v="130"/>
    <s v="DSR0132782"/>
    <x v="14"/>
    <s v="137"/>
    <x v="2"/>
    <s v="1065"/>
    <x v="2"/>
    <x v="2"/>
    <n v="0.01"/>
    <n v="0.01"/>
    <m/>
    <m/>
    <m/>
    <m/>
  </r>
  <r>
    <s v="Caroline Distributed"/>
    <x v="4"/>
    <x v="22"/>
    <s v="7406461"/>
    <s v="Jerry Garcia/LP1"/>
    <x v="38"/>
    <x v="29"/>
    <x v="19"/>
    <x v="133"/>
    <x v="131"/>
    <s v="DSR0132782"/>
    <x v="14"/>
    <s v="137"/>
    <x v="2"/>
    <s v="1065"/>
    <x v="2"/>
    <x v="2"/>
    <n v="0.03"/>
    <n v="0.03"/>
    <m/>
    <m/>
    <m/>
    <m/>
  </r>
  <r>
    <s v="Overall Result"/>
    <x v="5"/>
    <x v="23"/>
    <m/>
    <m/>
    <x v="39"/>
    <x v="1"/>
    <x v="27"/>
    <x v="134"/>
    <x v="1"/>
    <m/>
    <x v="1"/>
    <m/>
    <x v="1"/>
    <m/>
    <x v="1"/>
    <x v="4"/>
    <n v="444.5"/>
    <n v="444.5"/>
    <n v="77914"/>
    <n v="77914"/>
    <m/>
    <m/>
  </r>
  <r>
    <m/>
    <x v="5"/>
    <x v="23"/>
    <m/>
    <m/>
    <x v="39"/>
    <x v="1"/>
    <x v="27"/>
    <x v="134"/>
    <x v="1"/>
    <m/>
    <x v="1"/>
    <m/>
    <x v="1"/>
    <m/>
    <x v="1"/>
    <x v="4"/>
    <m/>
    <m/>
    <m/>
    <m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s v=""/>
    <s v=""/>
    <s v=""/>
    <s v=""/>
    <s v=""/>
    <s v=""/>
    <s v=""/>
    <s v=""/>
    <s v=""/>
    <s v=""/>
    <s v=""/>
    <s v=""/>
    <s v=""/>
    <x v="0"/>
    <s v=""/>
    <s v="Artist Royalties - Digital"/>
    <s v="Artist Royalties - Digital"/>
    <m/>
    <m/>
    <m/>
    <m/>
    <m/>
    <m/>
    <m/>
    <m/>
  </r>
  <r>
    <s v="Segment"/>
    <s v="Label"/>
    <s v="Artist"/>
    <s v="R2 Project"/>
    <m/>
    <s v="UPC"/>
    <m/>
    <s v="ISRC"/>
    <m/>
    <s v="Exploitation"/>
    <m/>
    <s v="Product Type"/>
    <m/>
    <x v="1"/>
    <s v="Datasource|Value Fields"/>
    <s v="Third Party Royalties on Local Income"/>
    <s v="Overall Result"/>
    <m/>
    <m/>
    <m/>
    <m/>
    <m/>
    <m/>
    <m/>
    <m/>
  </r>
  <r>
    <s v="Caroline Distributed"/>
    <s v="US-ATO"/>
    <s v="Drive-By Truckers"/>
    <s v="7536991"/>
    <s v="Various Artists/ATO 2023/2024/Series - N"/>
    <s v="880882645052"/>
    <s v="American Band"/>
    <s v="USATO2400360"/>
    <s v="Kinky Hypocrite"/>
    <s v="424"/>
    <s v="D-B2B - Direct Pass Through"/>
    <s v="1064"/>
    <s v="Audio Track Stream Webcast"/>
    <x v="2"/>
    <s v="SXS121725001"/>
    <n v="-0.01"/>
    <n v="-0.01"/>
    <m/>
    <m/>
    <m/>
    <m/>
    <m/>
    <m/>
    <m/>
    <m/>
  </r>
  <r>
    <s v="Caroline Distributed"/>
    <s v="US-ATO"/>
    <s v="Pachyman"/>
    <s v="7536991"/>
    <s v="Various Artists/ATO 2023/2024/Series - N"/>
    <s v="880882620516"/>
    <s v="In Dub"/>
    <s v="USA2Z1901004"/>
    <s v="Taserak"/>
    <s v="424"/>
    <s v="D-B2B - Direct Pass Through"/>
    <s v="1064"/>
    <s v="Audio Track Stream Webcast"/>
    <x v="2"/>
    <s v="SXS121725001"/>
    <n v="-0.01"/>
    <n v="-0.01"/>
    <m/>
    <m/>
    <m/>
    <m/>
    <m/>
    <m/>
    <m/>
    <m/>
  </r>
  <r>
    <s v="Overall Result"/>
    <m/>
    <m/>
    <m/>
    <m/>
    <m/>
    <m/>
    <m/>
    <m/>
    <m/>
    <m/>
    <m/>
    <m/>
    <x v="3"/>
    <m/>
    <n v="-0.02"/>
    <n v="-0.02"/>
    <m/>
    <m/>
    <m/>
    <m/>
    <m/>
    <m/>
    <m/>
    <m/>
  </r>
  <r>
    <m/>
    <m/>
    <m/>
    <m/>
    <m/>
    <m/>
    <m/>
    <m/>
    <m/>
    <m/>
    <m/>
    <m/>
    <m/>
    <x v="3"/>
    <m/>
    <m/>
    <m/>
    <m/>
    <m/>
    <m/>
    <m/>
    <m/>
    <m/>
    <m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">
  <r>
    <s v="Segment"/>
    <s v="Label"/>
    <s v="Artist"/>
    <s v="R2 Project"/>
    <m/>
    <s v="UPC"/>
    <m/>
    <s v="ISRC"/>
    <m/>
    <s v="Exploitation"/>
    <m/>
    <s v="Product Type"/>
    <m/>
    <s v="Value Fields"/>
    <x v="0"/>
    <s v="Digital Sales Detail"/>
    <s v="Artist Royalties - Digital"/>
  </r>
  <r>
    <s v="Caroline Distributed"/>
    <s v="US-ATO"/>
    <s v="Drive-By Truckers"/>
    <s v="7536991"/>
    <s v="Various Artists/ATO 2023/2024/Series - N"/>
    <s v="880882645052"/>
    <s v="American Band"/>
    <s v="USATO2400360"/>
    <s v="Kinky Hypocrite"/>
    <s v="424"/>
    <s v="D-B2B - Direct Pass Through"/>
    <s v="1064"/>
    <s v="Audio Track Stream Webcast"/>
    <s v="Third Party Royalties on Local Income"/>
    <x v="1"/>
    <m/>
    <n v="-0.01"/>
  </r>
  <r>
    <s v="Caroline Distributed"/>
    <s v="US-ATO"/>
    <s v="Pachyman"/>
    <s v="7536991"/>
    <s v="Various Artists/ATO 2023/2024/Series - N"/>
    <s v="880882620516"/>
    <s v="In Dub"/>
    <s v="USA2Z1901004"/>
    <s v="Taserak"/>
    <s v="424"/>
    <s v="D-B2B - Direct Pass Through"/>
    <s v="1064"/>
    <s v="Audio Track Stream Webcast"/>
    <s v="Third Party Royalties on Local Income"/>
    <x v="1"/>
    <m/>
    <n v="-0.01"/>
  </r>
  <r>
    <s v="Overall Result"/>
    <m/>
    <m/>
    <m/>
    <m/>
    <m/>
    <m/>
    <m/>
    <m/>
    <m/>
    <m/>
    <m/>
    <m/>
    <m/>
    <x v="2"/>
    <m/>
    <n v="-0.02"/>
  </r>
  <r>
    <m/>
    <m/>
    <m/>
    <m/>
    <m/>
    <m/>
    <m/>
    <m/>
    <m/>
    <m/>
    <m/>
    <m/>
    <m/>
    <m/>
    <x v="2"/>
    <m/>
    <m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">
  <r>
    <s v="Segment"/>
    <s v="Label"/>
    <s v="Artist"/>
    <s v="R2 Project"/>
    <m/>
    <s v="UPC"/>
    <m/>
    <s v="ISRC"/>
    <m/>
    <s v="Exploitation"/>
    <m/>
    <s v="Product Type"/>
    <m/>
    <x v="0"/>
    <s v="Datasource"/>
    <s v="Domestic Licensing Income"/>
    <s v="Domestic Licensing Expense"/>
  </r>
  <r>
    <s v="Caroline Distributed"/>
    <s v="US-ATO"/>
    <s v="Monsters Of Folk"/>
    <s v="7536991"/>
    <s v="Various Artists/ATO 2023/2024/Series - N"/>
    <s v="880882622756"/>
    <s v="Monsters of Folk"/>
    <s v="USATO2400016"/>
    <s v="Disappeared"/>
    <s v="75"/>
    <s v="LBA - Sound Exchange - Royalty Bearing"/>
    <s v="3035"/>
    <s v="Business Establishment Services"/>
    <x v="1"/>
    <s v="SXC000000415170"/>
    <n v="0.06"/>
    <m/>
  </r>
  <r>
    <s v="Caroline Distributed"/>
    <s v="US-ATO"/>
    <s v="Monsters Of Folk"/>
    <s v="7536991"/>
    <s v="Various Artists/ATO 2023/2024/Series - N"/>
    <s v="880882622756"/>
    <s v="Monsters of Folk"/>
    <s v="USATO2400016"/>
    <s v="Disappeared"/>
    <s v="75"/>
    <s v="LBA - Sound Exchange - Royalty Bearing"/>
    <s v="3039"/>
    <s v="SDARS Ephemeral"/>
    <x v="1"/>
    <s v="SXC000000415170"/>
    <n v="1.93"/>
    <m/>
  </r>
  <r>
    <s v="Caroline Distributed"/>
    <s v="US-ATO"/>
    <s v="Monsters Of Folk"/>
    <s v="7536991"/>
    <s v="Various Artists/ATO 2023/2024/Series - N"/>
    <s v="880882622756"/>
    <s v="Monsters of Folk"/>
    <s v="USATO2400016"/>
    <s v="Disappeared"/>
    <s v="76"/>
    <s v="LBA - Sound Exchange - Non Royalty Beari"/>
    <s v="3037"/>
    <s v="Satellite Radio"/>
    <x v="1"/>
    <s v="SXC000000415170"/>
    <n v="18.37"/>
    <m/>
  </r>
  <r>
    <s v="Caroline Distributed"/>
    <s v="US-ATO"/>
    <s v="My Morning Jacket"/>
    <s v="7201708"/>
    <s v="Various Artists/Series - New releases un"/>
    <s v="880882472252"/>
    <s v="Live 2015"/>
    <s v="USATO2100166"/>
    <s v="Compound Fracture"/>
    <s v="75"/>
    <s v="LBA - Sound Exchange - Royalty Bearing"/>
    <s v="3035"/>
    <s v="Business Establishment Services"/>
    <x v="1"/>
    <s v="SXC000000415170"/>
    <n v="0.06"/>
    <m/>
  </r>
  <r>
    <s v="Caroline Distributed"/>
    <s v="US-ATO"/>
    <s v="My Morning Jacket"/>
    <s v="7201708"/>
    <s v="Various Artists/Series - New releases un"/>
    <s v="880882472252"/>
    <s v="Live 2015"/>
    <s v="USATO2100166"/>
    <s v="Compound Fracture"/>
    <s v="75"/>
    <s v="LBA - Sound Exchange - Royalty Bearing"/>
    <s v="3038"/>
    <s v="CABSAT Ephemeral"/>
    <x v="1"/>
    <s v="SXC000000415170"/>
    <n v="0.01"/>
    <m/>
  </r>
  <r>
    <s v="Caroline Distributed"/>
    <s v="US-ATO"/>
    <s v="My Morning Jacket"/>
    <s v="7201708"/>
    <s v="Various Artists/Series - New releases un"/>
    <s v="880882472252"/>
    <s v="Live 2015"/>
    <s v="USATO2100166"/>
    <s v="Compound Fracture"/>
    <s v="75"/>
    <s v="LBA - Sound Exchange - Royalty Bearing"/>
    <s v="3039"/>
    <s v="SDARS Ephemeral"/>
    <x v="1"/>
    <s v="SXC000000415170"/>
    <n v="1.93"/>
    <m/>
  </r>
  <r>
    <s v="Caroline Distributed"/>
    <s v="US-ATO"/>
    <s v="My Morning Jacket"/>
    <s v="7201708"/>
    <s v="Various Artists/Series - New releases un"/>
    <s v="880882472252"/>
    <s v="Live 2015"/>
    <s v="USATO2100166"/>
    <s v="Compound Fracture"/>
    <s v="76"/>
    <s v="LBA - Sound Exchange - Non Royalty Beari"/>
    <s v="3036"/>
    <s v="Cable Radio &amp; Subscription Services"/>
    <x v="1"/>
    <s v="SXC000000415170"/>
    <n v="0.05"/>
    <m/>
  </r>
  <r>
    <s v="Caroline Distributed"/>
    <s v="US-ATO"/>
    <s v="My Morning Jacket"/>
    <s v="7201708"/>
    <s v="Various Artists/Series - New releases un"/>
    <s v="880882472252"/>
    <s v="Live 2015"/>
    <s v="USATO2100166"/>
    <s v="Compound Fracture"/>
    <s v="76"/>
    <s v="LBA - Sound Exchange - Non Royalty Beari"/>
    <s v="3037"/>
    <s v="Satellite Radio"/>
    <x v="1"/>
    <s v="SXC000000415170"/>
    <n v="18.37"/>
    <m/>
  </r>
  <r>
    <s v="Caroline Distributed"/>
    <s v="US-ATO"/>
    <s v="My Morning Jacket"/>
    <s v="7201708"/>
    <s v="Various Artists/Series - New releases un"/>
    <s v="880882472351"/>
    <s v="Live 2015"/>
    <s v="USATO2100172"/>
    <s v="The Way That He Sings"/>
    <s v="75"/>
    <s v="LBA - Sound Exchange - Royalty Bearing"/>
    <s v="3035"/>
    <s v="Business Establishment Services"/>
    <x v="1"/>
    <s v="SXC000000415170"/>
    <n v="0.35"/>
    <m/>
  </r>
  <r>
    <s v="Caroline Distributed"/>
    <s v="US-RR0"/>
    <s v="Jerry Garcia"/>
    <s v="7316275"/>
    <s v="Various Artists/Recent R2 Ingestion Proj"/>
    <s v="880882650551"/>
    <s v="Bare Bones"/>
    <s v="USAD42400038"/>
    <s v="Dawg's Walz"/>
    <s v="75"/>
    <s v="LBA - Sound Exchange - Royalty Bearing"/>
    <s v="3035"/>
    <s v="Business Establishment Services"/>
    <x v="1"/>
    <s v="SXC000000415170"/>
    <n v="0.13"/>
    <m/>
  </r>
  <r>
    <s v="Caroline Distributed"/>
    <s v="US-RR0"/>
    <s v="Jerry Garcia"/>
    <s v="7316275"/>
    <s v="Various Artists/Recent R2 Ingestion Proj"/>
    <s v="880882650551"/>
    <s v="Bare Bones"/>
    <s v="USAD42400038"/>
    <s v="Dawg's Walz"/>
    <s v="75"/>
    <s v="LBA - Sound Exchange - Royalty Bearing"/>
    <s v="3038"/>
    <s v="CABSAT Ephemeral"/>
    <x v="1"/>
    <s v="SXC000000415170"/>
    <n v="0.01"/>
    <m/>
  </r>
  <r>
    <s v="Caroline Distributed"/>
    <s v="US-RR0"/>
    <s v="Jerry Garcia"/>
    <s v="7316275"/>
    <s v="Various Artists/Recent R2 Ingestion Proj"/>
    <s v="880882650551"/>
    <s v="Bare Bones"/>
    <s v="USAD42400038"/>
    <s v="Dawg's Walz"/>
    <s v="76"/>
    <s v="LBA - Sound Exchange - Non Royalty Beari"/>
    <s v="3036"/>
    <s v="Cable Radio &amp; Subscription Services"/>
    <x v="1"/>
    <s v="SXC000000415170"/>
    <n v="0.12"/>
    <m/>
  </r>
  <r>
    <s v="Caroline Distributed"/>
    <s v="US-RR0"/>
    <s v="Jerry Garcia"/>
    <s v="7316275"/>
    <s v="Various Artists/Recent R2 Ingestion Proj"/>
    <s v="880882650551"/>
    <s v="Bare Bones"/>
    <s v="USAD42400042"/>
    <s v="Arabia"/>
    <s v="75"/>
    <s v="LBA - Sound Exchange - Royalty Bearing"/>
    <s v="3035"/>
    <s v="Business Establishment Services"/>
    <x v="1"/>
    <s v="SXC000000415170"/>
    <n v="0.13"/>
    <m/>
  </r>
  <r>
    <s v="Caroline Distributed"/>
    <s v="US-RR0"/>
    <s v="Jerry Garcia"/>
    <s v="7316275"/>
    <s v="Various Artists/Recent R2 Ingestion Proj"/>
    <s v="880882650551"/>
    <s v="Bare Bones"/>
    <s v="USAD42400042"/>
    <s v="Arabia"/>
    <s v="75"/>
    <s v="LBA - Sound Exchange - Royalty Bearing"/>
    <s v="3038"/>
    <s v="CABSAT Ephemeral"/>
    <x v="1"/>
    <s v="SXC000000415170"/>
    <n v="0.01"/>
    <m/>
  </r>
  <r>
    <s v="Caroline Distributed"/>
    <s v="US-RR0"/>
    <s v="Jerry Garcia"/>
    <s v="7316275"/>
    <s v="Various Artists/Recent R2 Ingestion Proj"/>
    <s v="880882650551"/>
    <s v="Bare Bones"/>
    <s v="USAD42400042"/>
    <s v="Arabia"/>
    <s v="76"/>
    <s v="LBA - Sound Exchange - Non Royalty Beari"/>
    <s v="3036"/>
    <s v="Cable Radio &amp; Subscription Services"/>
    <x v="1"/>
    <s v="SXC000000415170"/>
    <n v="0.12"/>
    <m/>
  </r>
  <r>
    <s v="Caroline Distributed"/>
    <s v="US-RR0"/>
    <s v="Jerry Garcia"/>
    <s v="7316275"/>
    <s v="Various Artists/Recent R2 Ingestion Proj"/>
    <s v="880882650759"/>
    <s v="Bare Bones: Volume I - Master Takes"/>
    <s v="USAD42400013"/>
    <s v="Walkin' Boss"/>
    <s v="75"/>
    <s v="LBA - Sound Exchange - Royalty Bearing"/>
    <s v="3035"/>
    <s v="Business Establishment Services"/>
    <x v="1"/>
    <s v="SXC000000415170"/>
    <n v="0.28000000000000003"/>
    <m/>
  </r>
  <r>
    <s v="Caroline Distributed"/>
    <s v="US-RR0"/>
    <s v="Jerry Garcia"/>
    <s v="7316275"/>
    <s v="Various Artists/Recent R2 Ingestion Proj"/>
    <s v="880882650759"/>
    <s v="Bare Bones: Volume I - Master Takes"/>
    <s v="USAD42400013"/>
    <s v="Walkin' Boss"/>
    <s v="75"/>
    <s v="LBA - Sound Exchange - Royalty Bearing"/>
    <s v="3038"/>
    <s v="CABSAT Ephemeral"/>
    <x v="1"/>
    <s v="SXC000000415170"/>
    <n v="0.02"/>
    <m/>
  </r>
  <r>
    <s v="Caroline Distributed"/>
    <s v="US-RR0"/>
    <s v="Jerry Garcia"/>
    <s v="7316275"/>
    <s v="Various Artists/Recent R2 Ingestion Proj"/>
    <s v="880882650759"/>
    <s v="Bare Bones: Volume I - Master Takes"/>
    <s v="USAD42400013"/>
    <s v="Walkin' Boss"/>
    <s v="76"/>
    <s v="LBA - Sound Exchange - Non Royalty Beari"/>
    <s v="3036"/>
    <s v="Cable Radio &amp; Subscription Services"/>
    <x v="1"/>
    <s v="SXC000000415170"/>
    <n v="0.24"/>
    <m/>
  </r>
  <r>
    <s v="Caroline Distributed"/>
    <s v="US-RR0"/>
    <s v="Jerry Garcia"/>
    <s v="7316275"/>
    <s v="Various Artists/Recent R2 Ingestion Proj"/>
    <s v="880882650759"/>
    <s v="Bare Bones: Volume I - Master Takes"/>
    <s v="USAD42400014"/>
    <s v="Dreadful Wind and Rain"/>
    <s v="75"/>
    <s v="LBA - Sound Exchange - Royalty Bearing"/>
    <s v="3035"/>
    <s v="Business Establishment Services"/>
    <x v="1"/>
    <s v="SXC000000415170"/>
    <n v="0.25"/>
    <m/>
  </r>
  <r>
    <s v="Caroline Distributed"/>
    <s v="US-RR0"/>
    <s v="Jerry Garcia"/>
    <s v="7316275"/>
    <s v="Various Artists/Recent R2 Ingestion Proj"/>
    <s v="880882650759"/>
    <s v="Bare Bones: Volume I - Master Takes"/>
    <s v="USAD42400014"/>
    <s v="Dreadful Wind and Rain"/>
    <s v="75"/>
    <s v="LBA - Sound Exchange - Royalty Bearing"/>
    <s v="3038"/>
    <s v="CABSAT Ephemeral"/>
    <x v="1"/>
    <s v="SXC000000415170"/>
    <n v="0.02"/>
    <m/>
  </r>
  <r>
    <s v="Caroline Distributed"/>
    <s v="US-RR0"/>
    <s v="Jerry Garcia"/>
    <s v="7316275"/>
    <s v="Various Artists/Recent R2 Ingestion Proj"/>
    <s v="880882650759"/>
    <s v="Bare Bones: Volume I - Master Takes"/>
    <s v="USAD42400014"/>
    <s v="Dreadful Wind and Rain"/>
    <s v="76"/>
    <s v="LBA - Sound Exchange - Non Royalty Beari"/>
    <s v="3036"/>
    <s v="Cable Radio &amp; Subscription Services"/>
    <x v="1"/>
    <s v="SXC000000415170"/>
    <n v="0.24"/>
    <m/>
  </r>
  <r>
    <s v="Caroline Distributed"/>
    <s v="US-RR0"/>
    <s v="Jerry Garcia"/>
    <s v="7316275"/>
    <s v="Various Artists/Recent R2 Ingestion Proj"/>
    <s v="880882650759"/>
    <s v="Bare Bones: Volume I - Master Takes"/>
    <s v="USAD42400021"/>
    <s v="Freight Train"/>
    <s v="75"/>
    <s v="LBA - Sound Exchange - Royalty Bearing"/>
    <s v="3035"/>
    <s v="Business Establishment Services"/>
    <x v="1"/>
    <s v="SXC000000415170"/>
    <n v="0.19"/>
    <m/>
  </r>
  <r>
    <s v="Caroline Distributed"/>
    <s v="US-RR0"/>
    <s v="Jerry Garcia"/>
    <s v="7316275"/>
    <s v="Various Artists/Recent R2 Ingestion Proj"/>
    <s v="880882650759"/>
    <s v="Bare Bones: Volume I - Master Takes"/>
    <s v="USAD42400021"/>
    <s v="Freight Train"/>
    <s v="75"/>
    <s v="LBA - Sound Exchange - Royalty Bearing"/>
    <s v="3038"/>
    <s v="CABSAT Ephemeral"/>
    <x v="1"/>
    <s v="SXC000000415170"/>
    <n v="0.02"/>
    <m/>
  </r>
  <r>
    <s v="Caroline Distributed"/>
    <s v="US-RR0"/>
    <s v="Jerry Garcia"/>
    <s v="7316275"/>
    <s v="Various Artists/Recent R2 Ingestion Proj"/>
    <s v="880882650759"/>
    <s v="Bare Bones: Volume I - Master Takes"/>
    <s v="USAD42400021"/>
    <s v="Freight Train"/>
    <s v="76"/>
    <s v="LBA - Sound Exchange - Non Royalty Beari"/>
    <s v="3036"/>
    <s v="Cable Radio &amp; Subscription Services"/>
    <x v="1"/>
    <s v="SXC000000415170"/>
    <n v="0.17"/>
    <m/>
  </r>
  <r>
    <s v="Caroline Distributed"/>
    <s v="US-RR0"/>
    <s v="Jerry Garcia"/>
    <s v="7316275"/>
    <s v="Various Artists/Recent R2 Ingestion Proj"/>
    <s v="880882650858"/>
    <s v="Bare Bones: Volume I - Master Takes"/>
    <s v="USAD42400026"/>
    <s v="The Miller's Will"/>
    <s v="75"/>
    <s v="LBA - Sound Exchange - Royalty Bearing"/>
    <s v="3035"/>
    <s v="Business Establishment Services"/>
    <x v="1"/>
    <s v="SXC000000415170"/>
    <n v="0.13"/>
    <m/>
  </r>
  <r>
    <s v="Caroline Distributed"/>
    <s v="US-RR0"/>
    <s v="Jerry Garcia"/>
    <s v="7316275"/>
    <s v="Various Artists/Recent R2 Ingestion Proj"/>
    <s v="880882650858"/>
    <s v="Bare Bones: Volume I - Master Takes"/>
    <s v="USAD42400026"/>
    <s v="The Miller's Will"/>
    <s v="75"/>
    <s v="LBA - Sound Exchange - Royalty Bearing"/>
    <s v="3038"/>
    <s v="CABSAT Ephemeral"/>
    <x v="1"/>
    <s v="SXC000000415170"/>
    <n v="0.01"/>
    <m/>
  </r>
  <r>
    <s v="Caroline Distributed"/>
    <s v="US-RR0"/>
    <s v="Jerry Garcia"/>
    <s v="7316275"/>
    <s v="Various Artists/Recent R2 Ingestion Proj"/>
    <s v="880882650858"/>
    <s v="Bare Bones: Volume I - Master Takes"/>
    <s v="USAD42400026"/>
    <s v="The Miller's Will"/>
    <s v="76"/>
    <s v="LBA - Sound Exchange - Non Royalty Beari"/>
    <s v="3036"/>
    <s v="Cable Radio &amp; Subscription Services"/>
    <x v="1"/>
    <s v="SXC000000415170"/>
    <n v="0.12"/>
    <m/>
  </r>
  <r>
    <s v="Caroline Distributed"/>
    <s v="US-RR0"/>
    <s v="Jerry Garcia"/>
    <s v="7316275"/>
    <s v="Various Artists/Recent R2 Ingestion Proj"/>
    <s v="880882650858"/>
    <s v="Bare Bones: Volume I - Master Takes"/>
    <s v="USAD42400030"/>
    <s v="Whiskey In The Jar"/>
    <s v="75"/>
    <s v="LBA - Sound Exchange - Royalty Bearing"/>
    <s v="3035"/>
    <s v="Business Establishment Services"/>
    <x v="1"/>
    <s v="SXC000000415170"/>
    <n v="0.19"/>
    <m/>
  </r>
  <r>
    <s v="Caroline Distributed"/>
    <s v="US-RR0"/>
    <s v="Jerry Garcia"/>
    <s v="7316275"/>
    <s v="Various Artists/Recent R2 Ingestion Proj"/>
    <s v="880882650858"/>
    <s v="Bare Bones: Volume I - Master Takes"/>
    <s v="USAD42400030"/>
    <s v="Whiskey In The Jar"/>
    <s v="75"/>
    <s v="LBA - Sound Exchange - Royalty Bearing"/>
    <s v="3038"/>
    <s v="CABSAT Ephemeral"/>
    <x v="1"/>
    <s v="SXC000000415170"/>
    <n v="0.02"/>
    <m/>
  </r>
  <r>
    <s v="Caroline Distributed"/>
    <s v="US-RR0"/>
    <s v="Jerry Garcia"/>
    <s v="7316275"/>
    <s v="Various Artists/Recent R2 Ingestion Proj"/>
    <s v="880882650858"/>
    <s v="Bare Bones: Volume I - Master Takes"/>
    <s v="USAD42400030"/>
    <s v="Whiskey In The Jar"/>
    <s v="76"/>
    <s v="LBA - Sound Exchange - Non Royalty Beari"/>
    <s v="3036"/>
    <s v="Cable Radio &amp; Subscription Services"/>
    <x v="1"/>
    <s v="SXC000000415170"/>
    <n v="0.17"/>
    <m/>
  </r>
  <r>
    <s v="Caroline Distributed"/>
    <s v="US-RR0"/>
    <s v="Jerry Garcia Band"/>
    <s v="7406461"/>
    <s v="Jerry Garcia/LP1"/>
    <s v="880882624859"/>
    <s v="GarciaLive Volume 21: February 13th, 1976 Keystone Berkeley"/>
    <s v="USATO2400040"/>
    <s v="After Midnight"/>
    <s v="75"/>
    <s v="LBA - Sound Exchange - Royalty Bearing"/>
    <s v="3035"/>
    <s v="Business Establishment Services"/>
    <x v="1"/>
    <s v="SXC000000415170"/>
    <n v="0.01"/>
    <m/>
  </r>
  <r>
    <s v="Overall Result"/>
    <m/>
    <m/>
    <m/>
    <m/>
    <m/>
    <m/>
    <m/>
    <m/>
    <m/>
    <m/>
    <m/>
    <m/>
    <x v="2"/>
    <m/>
    <n v="43.73"/>
    <m/>
  </r>
  <r>
    <m/>
    <m/>
    <m/>
    <m/>
    <m/>
    <m/>
    <m/>
    <m/>
    <m/>
    <m/>
    <m/>
    <m/>
    <m/>
    <x v="2"/>
    <m/>
    <m/>
    <m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">
  <r>
    <s v="Segment"/>
    <s v="Label"/>
    <s v="Artist"/>
    <s v="WBS Element"/>
    <m/>
    <s v="R2 Project"/>
    <m/>
    <s v="Value Fields"/>
    <s v="Exploitation"/>
    <m/>
    <s v="Product Type"/>
    <m/>
    <x v="0"/>
    <s v="Cost Detail"/>
    <m/>
    <s v="Datasource"/>
    <s v="Product Life Cycle"/>
    <m/>
    <s v="Document No. (REF.)"/>
    <s v="Marketing"/>
  </r>
  <r>
    <s v="Caroline Distributed"/>
    <s v="US-RR0"/>
    <s v="Atlas Label Project"/>
    <s v="U-M007216973-SL-XC-NR"/>
    <s v="Generic Co-op-NR"/>
    <s v="7216973"/>
    <s v="Atlas Label Project/Round Records (RR0)"/>
    <s v="Advertising - Co-op"/>
    <s v="416"/>
    <s v="D-B2B - Product Regular"/>
    <s v="1021"/>
    <s v="Digital Online Other"/>
    <x v="1"/>
    <s v="#"/>
    <s v="#"/>
    <s v="WBS_SETTLEMENT"/>
    <s v="1"/>
    <s v="Frontline"/>
    <s v="6834402"/>
    <n v="-900"/>
  </r>
  <r>
    <s v="Overall Result"/>
    <m/>
    <m/>
    <m/>
    <m/>
    <m/>
    <m/>
    <m/>
    <m/>
    <m/>
    <m/>
    <m/>
    <x v="2"/>
    <m/>
    <m/>
    <m/>
    <m/>
    <m/>
    <m/>
    <n v="-900"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6E121F-987F-41E6-A56F-EF6425B1FE8C}" name="PivotTable1" cacheId="0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6" indent="0" outline="1" outlineData="1" multipleFieldFilters="0">
  <location ref="AE7:AF12" firstHeaderRow="1" firstDataRow="1" firstDataCol="1"/>
  <pivotFields count="3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includeNewItemsInFilter="1">
      <items count="7">
        <item h="1" x="0"/>
        <item h="1" x="1"/>
        <item x="3"/>
        <item x="2"/>
        <item x="4"/>
        <item x="5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ragToRow="0" dragToCol="0" dragToPage="0" showAll="0" defaultSubtotal="0"/>
  </pivotFields>
  <rowFields count="1">
    <field x="14"/>
  </rowFields>
  <rowItems count="5"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Overall Result" fld="20" baseField="13" baseItem="7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A589BD-1FB5-437C-9743-019509DD4C82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U13:X18" firstHeaderRow="1" firstDataRow="2" firstDataCol="1"/>
  <pivotFields count="1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">
        <item x="0"/>
        <item x="3"/>
        <item x="2"/>
        <item x="4"/>
        <item x="1"/>
        <item t="default"/>
      </items>
    </pivotField>
    <pivotField showAll="0"/>
    <pivotField showAll="0"/>
    <pivotField showAll="0"/>
    <pivotField axis="axisCol" showAll="0">
      <items count="5">
        <item h="1" x="0"/>
        <item h="1" x="1"/>
        <item x="2"/>
        <item x="3"/>
        <item t="default"/>
      </items>
    </pivotField>
    <pivotField showAll="0"/>
    <pivotField showAll="0"/>
    <pivotField dataField="1" showAll="0"/>
  </pivotFields>
  <rowFields count="1">
    <field x="9"/>
  </rowFields>
  <rowItems count="4">
    <i>
      <x v="1"/>
    </i>
    <i>
      <x v="2"/>
    </i>
    <i>
      <x v="3"/>
    </i>
    <i t="grand">
      <x/>
    </i>
  </rowItems>
  <colFields count="1">
    <field x="13"/>
  </colFields>
  <colItems count="3">
    <i>
      <x v="2"/>
    </i>
    <i>
      <x v="3"/>
    </i>
    <i t="grand">
      <x/>
    </i>
  </colItems>
  <dataFields count="1">
    <dataField name="Sum of Overall Result" fld="16" baseField="13" baseItem="0" numFmtId="3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7789B4-CB3F-44B6-8BD1-29CC3458B583}" name="PivotTable3" cacheId="2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6" indent="0" outline="1" outlineData="1" multipleFieldFilters="0">
  <location ref="U6:V9" firstHeaderRow="1" firstDataRow="1" firstDataCol="1"/>
  <pivotFields count="1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includeNewItemsInFilter="1">
      <items count="18">
        <item h="1" x="0"/>
        <item m="1" x="8"/>
        <item m="1" x="14"/>
        <item m="1" x="13"/>
        <item m="1" x="9"/>
        <item m="1" x="15"/>
        <item m="1" x="5"/>
        <item x="3"/>
        <item m="1" x="7"/>
        <item h="1" x="4"/>
        <item h="1" x="1"/>
        <item m="1" x="10"/>
        <item m="1" x="12"/>
        <item x="2"/>
        <item m="1" x="6"/>
        <item m="1" x="16"/>
        <item m="1" x="11"/>
        <item t="default"/>
      </items>
    </pivotField>
    <pivotField showAll="0"/>
    <pivotField showAll="0"/>
    <pivotField dataField="1" showAll="0"/>
    <pivotField showAll="0"/>
    <pivotField showAll="0"/>
  </pivotFields>
  <rowFields count="1">
    <field x="13"/>
  </rowFields>
  <rowItems count="3">
    <i>
      <x v="7"/>
    </i>
    <i>
      <x v="13"/>
    </i>
    <i t="grand">
      <x/>
    </i>
  </rowItems>
  <colItems count="1">
    <i/>
  </colItems>
  <dataFields count="1">
    <dataField name="Sum of Overall Result" fld="16" baseField="13" baseItem="11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9BDBF6-3CAD-4F37-A135-67FD4233F5FB}" name="PivotTable8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U7:W9" firstHeaderRow="0" firstDataRow="1" firstDataCol="1"/>
  <pivotFields count="21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includeNewItemsInFilter="1">
      <items count="10">
        <item h="1" x="0"/>
        <item h="1" x="1"/>
        <item h="1" x="3"/>
        <item m="1" x="4"/>
        <item m="1" x="7"/>
        <item m="1" x="6"/>
        <item m="1" x="8"/>
        <item x="2"/>
        <item m="1" x="5"/>
        <item t="default"/>
      </items>
    </pivotField>
    <pivotField showAll="0"/>
    <pivotField showAll="0"/>
    <pivotField dataField="1" showAll="0"/>
    <pivotField showAll="0"/>
    <pivotField dataField="1" showAll="0"/>
    <pivotField showAll="0"/>
    <pivotField showAll="0"/>
  </pivotFields>
  <rowFields count="1">
    <field x="13"/>
  </rowFields>
  <rowItems count="2">
    <i>
      <x v="7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Manufacturing Overall Result" fld="16" baseField="13" baseItem="6" numFmtId="40"/>
    <dataField name="Sum of Obsolescence Overall Result" fld="18" baseField="13" baseItem="6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020228-6C29-4A87-936B-53EF82E0ACDA}" name="PivotTable6" cacheId="4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6" indent="0" compact="0" compactData="0" multipleFieldFilters="0">
  <location ref="A4:M6" firstHeaderRow="0" firstDataRow="1" firstDataCol="11"/>
  <pivotFields count="23">
    <pivotField compact="0" outline="0" showAll="0" includeNewItemsInFilter="1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includeNewItemsInFilter="1" defaultSubtotal="0">
      <items count="10">
        <item h="1" x="0"/>
        <item h="1" x="1"/>
        <item h="1" x="5"/>
        <item x="2"/>
        <item m="1" x="9"/>
        <item m="1" x="8"/>
        <item m="1" x="6"/>
        <item m="1" x="7"/>
        <item x="3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39">
        <item x="0"/>
        <item x="1"/>
        <item m="1" x="68"/>
        <item x="23"/>
        <item x="11"/>
        <item m="1" x="132"/>
        <item m="1" x="89"/>
        <item m="1" x="214"/>
        <item m="1" x="133"/>
        <item m="1" x="110"/>
        <item m="1" x="196"/>
        <item m="1" x="49"/>
        <item m="1" x="80"/>
        <item m="1" x="92"/>
        <item m="1" x="222"/>
        <item m="1" x="223"/>
        <item m="1" x="221"/>
        <item x="3"/>
        <item m="1" x="137"/>
        <item m="1" x="156"/>
        <item x="4"/>
        <item m="1" x="75"/>
        <item m="1" x="201"/>
        <item m="1" x="134"/>
        <item m="1" x="207"/>
        <item m="1" x="218"/>
        <item m="1" x="227"/>
        <item m="1" x="210"/>
        <item m="1" x="209"/>
        <item x="7"/>
        <item x="8"/>
        <item m="1" x="193"/>
        <item x="9"/>
        <item m="1" x="235"/>
        <item m="1" x="71"/>
        <item m="1" x="123"/>
        <item m="1" x="65"/>
        <item m="1" x="102"/>
        <item m="1" x="78"/>
        <item m="1" x="160"/>
        <item m="1" x="157"/>
        <item m="1" x="228"/>
        <item m="1" x="234"/>
        <item m="1" x="177"/>
        <item m="1" x="32"/>
        <item m="1" x="136"/>
        <item m="1" x="79"/>
        <item m="1" x="163"/>
        <item m="1" x="153"/>
        <item m="1" x="176"/>
        <item m="1" x="43"/>
        <item m="1" x="101"/>
        <item m="1" x="30"/>
        <item m="1" x="38"/>
        <item m="1" x="171"/>
        <item m="1" x="70"/>
        <item m="1" x="178"/>
        <item m="1" x="170"/>
        <item m="1" x="87"/>
        <item x="12"/>
        <item m="1" x="181"/>
        <item m="1" x="37"/>
        <item m="1" x="159"/>
        <item m="1" x="69"/>
        <item m="1" x="194"/>
        <item m="1" x="189"/>
        <item m="1" x="124"/>
        <item m="1" x="48"/>
        <item m="1" x="54"/>
        <item m="1" x="182"/>
        <item x="14"/>
        <item m="1" x="62"/>
        <item m="1" x="72"/>
        <item m="1" x="125"/>
        <item m="1" x="95"/>
        <item m="1" x="225"/>
        <item m="1" x="33"/>
        <item m="1" x="143"/>
        <item m="1" x="118"/>
        <item m="1" x="67"/>
        <item m="1" x="161"/>
        <item m="1" x="151"/>
        <item m="1" x="90"/>
        <item m="1" x="205"/>
        <item m="1" x="179"/>
        <item m="1" x="115"/>
        <item m="1" x="112"/>
        <item m="1" x="149"/>
        <item x="15"/>
        <item m="1" x="224"/>
        <item m="1" x="232"/>
        <item m="1" x="191"/>
        <item m="1" x="128"/>
        <item m="1" x="56"/>
        <item m="1" x="164"/>
        <item m="1" x="154"/>
        <item m="1" x="197"/>
        <item m="1" x="172"/>
        <item m="1" x="226"/>
        <item m="1" x="77"/>
        <item m="1" x="99"/>
        <item m="1" x="50"/>
        <item x="17"/>
        <item x="18"/>
        <item m="1" x="237"/>
        <item m="1" x="41"/>
        <item m="1" x="84"/>
        <item m="1" x="107"/>
        <item m="1" x="231"/>
        <item m="1" x="165"/>
        <item x="19"/>
        <item m="1" x="180"/>
        <item m="1" x="63"/>
        <item m="1" x="86"/>
        <item m="1" x="29"/>
        <item m="1" x="31"/>
        <item m="1" x="158"/>
        <item m="1" x="217"/>
        <item m="1" x="145"/>
        <item m="1" x="233"/>
        <item m="1" x="60"/>
        <item m="1" x="219"/>
        <item m="1" x="42"/>
        <item m="1" x="116"/>
        <item m="1" x="117"/>
        <item m="1" x="174"/>
        <item m="1" x="167"/>
        <item m="1" x="52"/>
        <item m="1" x="211"/>
        <item m="1" x="140"/>
        <item m="1" x="195"/>
        <item m="1" x="144"/>
        <item m="1" x="53"/>
        <item m="1" x="142"/>
        <item m="1" x="120"/>
        <item m="1" x="175"/>
        <item m="1" x="40"/>
        <item m="1" x="114"/>
        <item m="1" x="186"/>
        <item m="1" x="199"/>
        <item m="1" x="55"/>
        <item m="1" x="119"/>
        <item m="1" x="206"/>
        <item m="1" x="146"/>
        <item m="1" x="97"/>
        <item m="1" x="166"/>
        <item m="1" x="66"/>
        <item m="1" x="200"/>
        <item m="1" x="138"/>
        <item m="1" x="74"/>
        <item m="1" x="51"/>
        <item m="1" x="190"/>
        <item m="1" x="150"/>
        <item m="1" x="141"/>
        <item m="1" x="129"/>
        <item m="1" x="135"/>
        <item m="1" x="162"/>
        <item m="1" x="59"/>
        <item m="1" x="198"/>
        <item m="1" x="73"/>
        <item m="1" x="44"/>
        <item m="1" x="61"/>
        <item m="1" x="111"/>
        <item m="1" x="108"/>
        <item m="1" x="57"/>
        <item m="1" x="126"/>
        <item m="1" x="34"/>
        <item m="1" x="139"/>
        <item m="1" x="183"/>
        <item m="1" x="192"/>
        <item m="1" x="58"/>
        <item m="1" x="208"/>
        <item m="1" x="88"/>
        <item m="1" x="204"/>
        <item m="1" x="83"/>
        <item m="1" x="169"/>
        <item m="1" x="113"/>
        <item m="1" x="82"/>
        <item m="1" x="85"/>
        <item m="1" x="202"/>
        <item m="1" x="122"/>
        <item m="1" x="100"/>
        <item m="1" x="36"/>
        <item m="1" x="216"/>
        <item m="1" x="230"/>
        <item m="1" x="203"/>
        <item m="1" x="148"/>
        <item m="1" x="212"/>
        <item m="1" x="155"/>
        <item m="1" x="185"/>
        <item m="1" x="64"/>
        <item m="1" x="39"/>
        <item m="1" x="236"/>
        <item m="1" x="47"/>
        <item m="1" x="187"/>
        <item m="1" x="152"/>
        <item m="1" x="93"/>
        <item m="1" x="106"/>
        <item m="1" x="35"/>
        <item m="1" x="238"/>
        <item m="1" x="96"/>
        <item m="1" x="121"/>
        <item m="1" x="105"/>
        <item m="1" x="91"/>
        <item m="1" x="131"/>
        <item m="1" x="173"/>
        <item m="1" x="94"/>
        <item m="1" x="127"/>
        <item m="1" x="215"/>
        <item m="1" x="220"/>
        <item m="1" x="168"/>
        <item m="1" x="229"/>
        <item m="1" x="45"/>
        <item m="1" x="130"/>
        <item m="1" x="81"/>
        <item m="1" x="184"/>
        <item m="1" x="76"/>
        <item m="1" x="213"/>
        <item m="1" x="188"/>
        <item m="1" x="98"/>
        <item m="1" x="103"/>
        <item m="1" x="46"/>
        <item m="1" x="104"/>
        <item m="1" x="109"/>
        <item m="1" x="147"/>
        <item m="1" x="24"/>
        <item m="1" x="25"/>
        <item m="1" x="26"/>
        <item m="1" x="27"/>
        <item m="1" x="28"/>
        <item x="2"/>
        <item x="5"/>
        <item x="6"/>
        <item x="10"/>
        <item x="13"/>
        <item x="16"/>
        <item x="20"/>
        <item x="21"/>
        <item x="2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458">
        <item x="0"/>
        <item x="12"/>
        <item x="1"/>
        <item x="39"/>
        <item m="1" x="793"/>
        <item m="1" x="723"/>
        <item m="1" x="397"/>
        <item m="1" x="1433"/>
        <item m="1" x="1028"/>
        <item m="1" x="534"/>
        <item m="1" x="448"/>
        <item m="1" x="184"/>
        <item m="1" x="156"/>
        <item m="1" x="1268"/>
        <item m="1" x="297"/>
        <item m="1" x="884"/>
        <item m="1" x="1182"/>
        <item m="1" x="483"/>
        <item m="1" x="189"/>
        <item m="1" x="1383"/>
        <item m="1" x="1409"/>
        <item m="1" x="965"/>
        <item m="1" x="1246"/>
        <item m="1" x="197"/>
        <item m="1" x="789"/>
        <item m="1" x="454"/>
        <item m="1" x="1083"/>
        <item m="1" x="635"/>
        <item m="1" x="691"/>
        <item m="1" x="834"/>
        <item m="1" x="389"/>
        <item m="1" x="1366"/>
        <item m="1" x="911"/>
        <item m="1" x="201"/>
        <item m="1" x="829"/>
        <item m="1" x="1262"/>
        <item m="1" x="769"/>
        <item m="1" x="442"/>
        <item m="1" x="1345"/>
        <item m="1" x="1063"/>
        <item m="1" x="643"/>
        <item m="1" x="1008"/>
        <item m="1" x="823"/>
        <item m="1" x="998"/>
        <item m="1" x="603"/>
        <item m="1" x="181"/>
        <item m="1" x="1058"/>
        <item m="1" x="1370"/>
        <item m="1" x="886"/>
        <item m="1" x="419"/>
        <item m="1" x="916"/>
        <item m="1" x="524"/>
        <item m="1" x="423"/>
        <item m="1" x="580"/>
        <item m="1" x="256"/>
        <item m="1" x="773"/>
        <item m="1" x="989"/>
        <item m="1" x="487"/>
        <item m="1" x="274"/>
        <item m="1" x="899"/>
        <item m="1" x="702"/>
        <item m="1" x="727"/>
        <item m="1" x="488"/>
        <item m="1" x="276"/>
        <item m="1" x="382"/>
        <item m="1" x="584"/>
        <item m="1" x="1105"/>
        <item m="1" x="1331"/>
        <item m="1" x="997"/>
        <item m="1" x="495"/>
        <item m="1" x="203"/>
        <item m="1" x="709"/>
        <item m="1" x="560"/>
        <item m="1" x="244"/>
        <item m="1" x="1078"/>
        <item m="1" x="1232"/>
        <item m="1" x="1138"/>
        <item m="1" x="166"/>
        <item m="1" x="703"/>
        <item m="1" x="482"/>
        <item m="1" x="380"/>
        <item m="1" x="176"/>
        <item m="1" x="1282"/>
        <item m="1" x="785"/>
        <item m="1" x="639"/>
        <item m="1" x="1161"/>
        <item m="1" x="1039"/>
        <item m="1" x="1014"/>
        <item m="1" x="684"/>
        <item m="1" x="553"/>
        <item m="1" x="381"/>
        <item m="1" x="728"/>
        <item m="1" x="608"/>
        <item m="1" x="1154"/>
        <item m="1" x="957"/>
        <item m="1" x="265"/>
        <item m="1" x="352"/>
        <item m="1" x="906"/>
        <item m="1" x="751"/>
        <item m="1" x="311"/>
        <item m="1" x="412"/>
        <item m="1" x="619"/>
        <item m="1" x="1189"/>
        <item m="1" x="1294"/>
        <item m="1" x="898"/>
        <item m="1" x="609"/>
        <item m="1" x="647"/>
        <item m="1" x="1206"/>
        <item m="1" x="1001"/>
        <item x="7"/>
        <item m="1" x="1211"/>
        <item m="1" x="936"/>
        <item m="1" x="764"/>
        <item m="1" x="618"/>
        <item m="1" x="427"/>
        <item m="1" x="1103"/>
        <item m="1" x="243"/>
        <item m="1" x="851"/>
        <item m="1" x="1343"/>
        <item m="1" x="1140"/>
        <item m="1" x="542"/>
        <item m="1" x="1402"/>
        <item m="1" x="513"/>
        <item m="1" x="1203"/>
        <item m="1" x="169"/>
        <item x="9"/>
        <item x="10"/>
        <item m="1" x="578"/>
        <item m="1" x="988"/>
        <item m="1" x="804"/>
        <item m="1" x="1091"/>
        <item m="1" x="1202"/>
        <item m="1" x="516"/>
        <item m="1" x="1225"/>
        <item m="1" x="1029"/>
        <item m="1" x="845"/>
        <item m="1" x="620"/>
        <item m="1" x="556"/>
        <item m="1" x="1179"/>
        <item m="1" x="982"/>
        <item m="1" x="358"/>
        <item m="1" x="1263"/>
        <item m="1" x="476"/>
        <item m="1" x="394"/>
        <item m="1" x="304"/>
        <item m="1" x="655"/>
        <item m="1" x="481"/>
        <item m="1" x="286"/>
        <item m="1" x="1086"/>
        <item m="1" x="874"/>
        <item m="1" x="1217"/>
        <item m="1" x="1395"/>
        <item m="1" x="1139"/>
        <item m="1" x="946"/>
        <item m="1" x="555"/>
        <item m="1" x="342"/>
        <item m="1" x="762"/>
        <item m="1" x="864"/>
        <item m="1" x="561"/>
        <item m="1" x="209"/>
        <item m="1" x="1356"/>
        <item m="1" x="697"/>
        <item m="1" x="784"/>
        <item m="1" x="865"/>
        <item m="1" x="710"/>
        <item m="1" x="952"/>
        <item m="1" x="782"/>
        <item m="1" x="662"/>
        <item m="1" x="424"/>
        <item m="1" x="222"/>
        <item m="1" x="1208"/>
        <item m="1" x="611"/>
        <item m="1" x="537"/>
        <item m="1" x="1002"/>
        <item m="1" x="594"/>
        <item m="1" x="1424"/>
        <item m="1" x="1223"/>
        <item m="1" x="1021"/>
        <item m="1" x="170"/>
        <item m="1" x="905"/>
        <item m="1" x="996"/>
        <item m="1" x="426"/>
        <item m="1" x="1034"/>
        <item m="1" x="1309"/>
        <item m="1" x="211"/>
        <item x="14"/>
        <item m="1" x="1310"/>
        <item m="1" x="670"/>
        <item m="1" x="1241"/>
        <item m="1" x="471"/>
        <item m="1" x="1410"/>
        <item m="1" x="746"/>
        <item m="1" x="786"/>
        <item m="1" x="1174"/>
        <item m="1" x="973"/>
        <item m="1" x="206"/>
        <item m="1" x="637"/>
        <item m="1" x="1096"/>
        <item m="1" x="755"/>
        <item m="1" x="630"/>
        <item m="1" x="772"/>
        <item m="1" x="958"/>
        <item m="1" x="726"/>
        <item m="1" x="576"/>
        <item m="1" x="749"/>
        <item m="1" x="570"/>
        <item m="1" x="1438"/>
        <item m="1" x="1423"/>
        <item m="1" x="1222"/>
        <item m="1" x="1020"/>
        <item m="1" x="842"/>
        <item m="1" x="234"/>
        <item m="1" x="1338"/>
        <item m="1" x="1133"/>
        <item m="1" x="941"/>
        <item m="1" x="771"/>
        <item m="1" x="625"/>
        <item m="1" x="433"/>
        <item m="1" x="155"/>
        <item m="1" x="474"/>
        <item m="1" x="964"/>
        <item m="1" x="530"/>
        <item m="1" x="832"/>
        <item m="1" x="824"/>
        <item m="1" x="912"/>
        <item m="1" x="678"/>
        <item m="1" x="817"/>
        <item m="1" x="675"/>
        <item m="1" x="1333"/>
        <item m="1" x="1456"/>
        <item m="1" x="1362"/>
        <item m="1" x="341"/>
        <item m="1" x="991"/>
        <item m="1" x="902"/>
        <item m="1" x="1285"/>
        <item m="1" x="1325"/>
        <item m="1" x="932"/>
        <item m="1" x="1350"/>
        <item m="1" x="707"/>
        <item m="1" x="470"/>
        <item m="1" x="497"/>
        <item m="1" x="600"/>
        <item m="1" x="1099"/>
        <item m="1" x="699"/>
        <item m="1" x="1314"/>
        <item m="1" x="178"/>
        <item m="1" x="1407"/>
        <item m="1" x="708"/>
        <item m="1" x="1398"/>
        <item m="1" x="1257"/>
        <item m="1" x="720"/>
        <item m="1" x="569"/>
        <item m="1" x="365"/>
        <item m="1" x="158"/>
        <item m="1" x="1192"/>
        <item m="1" x="1271"/>
        <item m="1" x="390"/>
        <item m="1" x="183"/>
        <item m="1" x="1101"/>
        <item m="1" x="1290"/>
        <item m="1" x="150"/>
        <item m="1" x="1265"/>
        <item m="1" x="558"/>
        <item m="1" x="809"/>
        <item m="1" x="671"/>
        <item m="1" x="496"/>
        <item m="1" x="1100"/>
        <item m="1" x="971"/>
        <item m="1" x="152"/>
        <item m="1" x="422"/>
        <item m="1" x="1147"/>
        <item m="1" x="173"/>
        <item m="1" x="983"/>
        <item m="1" x="1180"/>
        <item m="1" x="393"/>
        <item m="1" x="499"/>
        <item m="1" x="652"/>
        <item m="1" x="722"/>
        <item m="1" x="480"/>
        <item m="1" x="713"/>
        <item m="1" x="353"/>
        <item m="1" x="632"/>
        <item m="1" x="432"/>
        <item m="1" x="447"/>
        <item m="1" x="986"/>
        <item m="1" x="449"/>
        <item m="1" x="790"/>
        <item m="1" x="440"/>
        <item m="1" x="1251"/>
        <item m="1" x="1389"/>
        <item m="1" x="1432"/>
        <item m="1" x="1149"/>
        <item m="1" x="1143"/>
        <item m="1" x="1012"/>
        <item m="1" x="529"/>
        <item m="1" x="216"/>
        <item m="1" x="400"/>
        <item m="1" x="418"/>
        <item m="1" x="172"/>
        <item m="1" x="282"/>
        <item m="1" x="629"/>
        <item m="1" x="1117"/>
        <item m="1" x="228"/>
        <item m="1" x="441"/>
        <item m="1" x="705"/>
        <item m="1" x="885"/>
        <item m="1" x="1368"/>
        <item m="1" x="517"/>
        <item m="1" x="498"/>
        <item m="1" x="285"/>
        <item m="1" x="969"/>
        <item m="1" x="596"/>
        <item m="1" x="315"/>
        <item m="1" x="1013"/>
        <item m="1" x="923"/>
        <item m="1" x="1033"/>
        <item m="1" x="326"/>
        <item m="1" x="1051"/>
        <item m="1" x="921"/>
        <item m="1" x="552"/>
        <item m="1" x="679"/>
        <item m="1" x="219"/>
        <item m="1" x="945"/>
        <item m="1" x="1160"/>
        <item m="1" x="543"/>
        <item m="1" x="536"/>
        <item m="1" x="1150"/>
        <item m="1" x="959"/>
        <item m="1" x="1026"/>
        <item m="1" x="862"/>
        <item m="1" x="1229"/>
        <item m="1" x="1130"/>
        <item m="1" x="464"/>
        <item m="1" x="250"/>
        <item m="1" x="1418"/>
        <item m="1" x="261"/>
        <item m="1" x="554"/>
        <item m="1" x="541"/>
        <item m="1" x="232"/>
        <item m="1" x="251"/>
        <item m="1" x="280"/>
        <item m="1" x="1187"/>
        <item m="1" x="221"/>
        <item m="1" x="616"/>
        <item m="1" x="1256"/>
        <item x="19"/>
        <item x="20"/>
        <item x="21"/>
        <item m="1" x="1291"/>
        <item m="1" x="1431"/>
        <item m="1" x="970"/>
        <item m="1" x="712"/>
        <item m="1" x="509"/>
        <item m="1" x="937"/>
        <item m="1" x="1120"/>
        <item m="1" x="681"/>
        <item m="1" x="458"/>
        <item m="1" x="1126"/>
        <item m="1" x="938"/>
        <item m="1" x="303"/>
        <item m="1" x="1393"/>
        <item m="1" x="401"/>
        <item m="1" x="192"/>
        <item m="1" x="215"/>
        <item m="1" x="475"/>
        <item m="1" x="469"/>
        <item m="1" x="406"/>
        <item m="1" x="595"/>
        <item m="1" x="575"/>
        <item m="1" x="857"/>
        <item m="1" x="413"/>
        <item m="1" x="1106"/>
        <item m="1" x="915"/>
        <item m="1" x="622"/>
        <item m="1" x="909"/>
        <item m="1" x="840"/>
        <item m="1" x="1122"/>
        <item m="1" x="1215"/>
        <item m="1" x="330"/>
        <item m="1" x="1324"/>
        <item m="1" x="1148"/>
        <item m="1" x="930"/>
        <item m="1" x="761"/>
        <item m="1" x="612"/>
        <item m="1" x="818"/>
        <item m="1" x="359"/>
        <item m="1" x="968"/>
        <item m="1" x="1003"/>
        <item m="1" x="994"/>
        <item m="1" x="987"/>
        <item m="1" x="904"/>
        <item m="1" x="581"/>
        <item m="1" x="528"/>
        <item m="1" x="656"/>
        <item m="1" x="797"/>
        <item m="1" x="1195"/>
        <item m="1" x="900"/>
        <item m="1" x="494"/>
        <item m="1" x="465"/>
        <item m="1" x="1255"/>
        <item m="1" x="835"/>
        <item m="1" x="1444"/>
        <item m="1" x="1365"/>
        <item m="1" x="545"/>
        <item m="1" x="572"/>
        <item m="1" x="500"/>
        <item m="1" x="1172"/>
        <item m="1" x="617"/>
        <item m="1" x="425"/>
        <item m="1" x="420"/>
        <item m="1" x="291"/>
        <item m="1" x="1391"/>
        <item m="1" x="1311"/>
        <item m="1" x="748"/>
        <item m="1" x="1201"/>
        <item m="1" x="1159"/>
        <item m="1" x="610"/>
        <item m="1" x="1052"/>
        <item m="1" x="636"/>
        <item m="1" x="391"/>
        <item m="1" x="1403"/>
        <item m="1" x="272"/>
        <item m="1" x="1006"/>
        <item m="1" x="593"/>
        <item m="1" x="695"/>
        <item m="1" x="1027"/>
        <item m="1" x="664"/>
        <item m="1" x="515"/>
        <item m="1" x="444"/>
        <item m="1" x="1261"/>
        <item m="1" x="354"/>
        <item m="1" x="1455"/>
        <item m="1" x="379"/>
        <item m="1" x="306"/>
        <item m="1" x="777"/>
        <item m="1" x="477"/>
        <item m="1" x="1164"/>
        <item m="1" x="167"/>
        <item m="1" x="479"/>
        <item m="1" x="521"/>
        <item m="1" x="1054"/>
        <item m="1" x="1388"/>
        <item m="1" x="1319"/>
        <item m="1" x="235"/>
        <item m="1" x="669"/>
        <item m="1" x="803"/>
        <item m="1" x="653"/>
        <item m="1" x="1057"/>
        <item m="1" x="398"/>
        <item m="1" x="279"/>
        <item m="1" x="199"/>
        <item m="1" x="981"/>
        <item m="1" x="651"/>
        <item m="1" x="861"/>
        <item m="1" x="844"/>
        <item m="1" x="428"/>
        <item m="1" x="1025"/>
        <item m="1" x="1030"/>
        <item m="1" x="317"/>
        <item m="1" x="740"/>
        <item m="1" x="913"/>
        <item m="1" x="1102"/>
        <item m="1" x="901"/>
        <item m="1" x="1437"/>
        <item m="1" x="1228"/>
        <item m="1" x="1193"/>
        <item m="1" x="995"/>
        <item m="1" x="808"/>
        <item m="1" x="816"/>
        <item m="1" x="430"/>
        <item m="1" x="633"/>
        <item m="1" x="706"/>
        <item m="1" x="1046"/>
        <item m="1" x="239"/>
        <item m="1" x="1342"/>
        <item m="1" x="685"/>
        <item m="1" x="343"/>
        <item m="1" x="1165"/>
        <item m="1" x="779"/>
        <item m="1" x="698"/>
        <item m="1" x="533"/>
        <item m="1" x="766"/>
        <item m="1" x="807"/>
        <item m="1" x="1019"/>
        <item m="1" x="468"/>
        <item m="1" x="626"/>
        <item m="1" x="811"/>
        <item m="1" x="585"/>
        <item m="1" x="1184"/>
        <item m="1" x="1320"/>
        <item m="1" x="586"/>
        <item m="1" x="421"/>
        <item m="1" x="1436"/>
        <item m="1" x="1077"/>
        <item m="1" x="374"/>
        <item m="1" x="1252"/>
        <item m="1" x="514"/>
        <item m="1" x="1113"/>
        <item m="1" x="1427"/>
        <item m="1" x="940"/>
        <item m="1" x="623"/>
        <item m="1" x="776"/>
        <item m="1" x="1381"/>
        <item m="1" x="351"/>
        <item m="1" x="1367"/>
        <item m="1" x="162"/>
        <item m="1" x="255"/>
        <item m="1" x="1408"/>
        <item m="1" x="1015"/>
        <item m="1" x="312"/>
        <item m="1" x="1035"/>
        <item m="1" x="1036"/>
        <item m="1" x="293"/>
        <item m="1" x="478"/>
        <item m="1" x="241"/>
        <item m="1" x="604"/>
        <item m="1" x="453"/>
        <item m="1" x="871"/>
        <item m="1" x="1163"/>
        <item m="1" x="1375"/>
        <item m="1" x="1095"/>
        <item m="1" x="1369"/>
        <item m="1" x="627"/>
        <item m="1" x="435"/>
        <item m="1" x="1207"/>
        <item m="1" x="830"/>
        <item m="1" x="314"/>
        <item m="1" x="373"/>
        <item m="1" x="220"/>
        <item m="1" x="686"/>
        <item m="1" x="850"/>
        <item m="1" x="701"/>
        <item m="1" x="1045"/>
        <item m="1" x="948"/>
        <item m="1" x="1142"/>
        <item m="1" x="1454"/>
        <item m="1" x="346"/>
        <item m="1" x="1053"/>
        <item m="1" x="1084"/>
        <item m="1" x="1000"/>
        <item m="1" x="503"/>
        <item m="1" x="551"/>
        <item m="1" x="462"/>
        <item m="1" x="372"/>
        <item m="1" x="963"/>
        <item m="1" x="348"/>
        <item m="1" x="822"/>
        <item m="1" x="200"/>
        <item m="1" x="903"/>
        <item m="1" x="757"/>
        <item m="1" x="1277"/>
        <item m="1" x="535"/>
        <item m="1" x="1429"/>
        <item m="1" x="1253"/>
        <item m="1" x="1339"/>
        <item m="1" x="1387"/>
        <item m="1" x="1188"/>
        <item m="1" x="1281"/>
        <item m="1" x="1364"/>
        <item m="1" x="704"/>
        <item m="1" x="1287"/>
        <item m="1" x="1074"/>
        <item m="1" x="828"/>
        <item m="1" x="1011"/>
        <item m="1" x="1134"/>
        <item m="1" x="642"/>
        <item m="1" x="171"/>
        <item m="1" x="1280"/>
        <item m="1" x="275"/>
        <item m="1" x="819"/>
        <item m="1" x="1186"/>
        <item m="1" x="990"/>
        <item m="1" x="1353"/>
        <item m="1" x="1428"/>
        <item m="1" x="590"/>
        <item m="1" x="392"/>
        <item m="1" x="568"/>
        <item m="1" x="363"/>
        <item m="1" x="337"/>
        <item m="1" x="1170"/>
        <item m="1" x="890"/>
        <item m="1" x="583"/>
        <item m="1" x="856"/>
        <item m="1" x="742"/>
        <item m="1" x="892"/>
        <item m="1" x="863"/>
        <item m="1" x="645"/>
        <item m="1" x="974"/>
        <item m="1" x="1382"/>
        <item m="1" x="383"/>
        <item m="1" x="310"/>
        <item m="1" x="1031"/>
        <item m="1" x="1376"/>
        <item m="1" x="907"/>
        <item m="1" x="214"/>
        <item m="1" x="733"/>
        <item m="1" x="931"/>
        <item m="1" x="613"/>
        <item m="1" x="1162"/>
        <item m="1" x="641"/>
        <item m="1" x="1158"/>
        <item m="1" x="1344"/>
        <item m="1" x="1260"/>
        <item m="1" x="1062"/>
        <item m="1" x="1191"/>
        <item m="1" x="577"/>
        <item m="1" x="1177"/>
        <item m="1" x="870"/>
        <item m="1" x="1239"/>
        <item m="1" x="1108"/>
        <item m="1" x="240"/>
        <item m="1" x="225"/>
        <item m="1" x="1041"/>
        <item m="1" x="445"/>
        <item m="1" x="1178"/>
        <item m="1" x="972"/>
        <item m="1" x="1089"/>
        <item m="1" x="753"/>
        <item m="1" x="320"/>
        <item m="1" x="508"/>
        <item m="1" x="213"/>
        <item m="1" x="929"/>
        <item m="1" x="687"/>
        <item m="1" x="1412"/>
        <item m="1" x="1210"/>
        <item m="1" x="429"/>
        <item m="1" x="949"/>
        <item m="1" x="872"/>
        <item m="1" x="1204"/>
        <item m="1" x="778"/>
        <item m="1" x="1242"/>
        <item m="1" x="724"/>
        <item m="1" x="231"/>
        <item m="1" x="463"/>
        <item m="1" x="1075"/>
        <item m="1" x="883"/>
        <item m="1" x="1359"/>
        <item m="1" x="437"/>
        <item m="1" x="1296"/>
        <item m="1" x="161"/>
        <item m="1" x="263"/>
        <item m="1" x="1080"/>
        <item m="1" x="812"/>
        <item m="1" x="579"/>
        <item m="1" x="1221"/>
        <item m="1" x="1332"/>
        <item m="1" x="377"/>
        <item m="1" x="1272"/>
        <item m="1" x="1070"/>
        <item m="1" x="489"/>
        <item m="1" x="277"/>
        <item m="1" x="461"/>
        <item m="1" x="1098"/>
        <item m="1" x="1009"/>
        <item m="1" x="316"/>
        <item m="1" x="284"/>
        <item m="1" x="179"/>
        <item m="1" x="1284"/>
        <item m="1" x="893"/>
        <item m="1" x="1406"/>
        <item m="1" x="631"/>
        <item m="1" x="638"/>
        <item m="1" x="1361"/>
        <item m="1" x="588"/>
        <item m="1" x="1254"/>
        <item m="1" x="1056"/>
        <item m="1" x="867"/>
        <item m="1" x="1024"/>
        <item m="1" x="843"/>
        <item m="1" x="473"/>
        <item m="1" x="344"/>
        <item m="1" x="672"/>
        <item m="1" x="731"/>
        <item m="1" x="750"/>
        <item m="1" x="599"/>
        <item m="1" x="1449"/>
        <item m="1" x="601"/>
        <item m="1" x="399"/>
        <item m="1" x="190"/>
        <item m="1" x="1293"/>
        <item m="1" x="1097"/>
        <item m="1" x="714"/>
        <item m="1" x="1302"/>
        <item m="1" x="208"/>
        <item m="1" x="735"/>
        <item m="1" x="927"/>
        <item m="1" x="283"/>
        <item m="1" x="322"/>
        <item m="1" x="922"/>
        <item m="1" x="1169"/>
        <item m="1" x="1216"/>
        <item m="1" x="873"/>
        <item m="1" x="1442"/>
        <item m="1" x="1037"/>
        <item m="1" x="878"/>
        <item m="1" x="443"/>
        <item m="1" x="1443"/>
        <item m="1" x="550"/>
        <item m="1" x="1303"/>
        <item m="1" x="683"/>
        <item m="1" x="1017"/>
        <item m="1" x="328"/>
        <item m="1" x="376"/>
        <item m="1" x="180"/>
        <item m="1" x="1283"/>
        <item m="1" x="891"/>
        <item m="1" x="177"/>
        <item m="1" x="1168"/>
        <item m="1" x="249"/>
        <item m="1" x="1279"/>
        <item m="1" x="1076"/>
        <item m="1" x="881"/>
        <item m="1" x="410"/>
        <item m="1" x="855"/>
        <item m="1" x="589"/>
        <item m="1" x="375"/>
        <item m="1" x="660"/>
        <item m="1" x="434"/>
        <item m="1" x="721"/>
        <item m="1" x="602"/>
        <item m="1" x="1378"/>
        <item m="1" x="1373"/>
        <item m="1" x="254"/>
        <item m="1" x="852"/>
        <item m="1" x="1048"/>
        <item m="1" x="859"/>
        <item m="1" x="1439"/>
        <item m="1" x="526"/>
        <item m="1" x="1004"/>
        <item m="1" x="739"/>
        <item m="1" x="1404"/>
        <item m="1" x="889"/>
        <item m="1" x="142"/>
        <item m="1" x="1151"/>
        <item m="1" x="1346"/>
        <item m="1" x="1176"/>
        <item m="1" x="1118"/>
        <item m="1" x="1357"/>
        <item m="1" x="540"/>
        <item m="1" x="716"/>
        <item m="1" x="1116"/>
        <item m="1" x="754"/>
        <item m="1" x="196"/>
        <item m="1" x="894"/>
        <item m="1" x="677"/>
        <item m="1" x="409"/>
        <item m="1" x="607"/>
        <item m="1" x="1231"/>
        <item m="1" x="270"/>
        <item m="1" x="914"/>
        <item m="1" x="323"/>
        <item m="1" x="566"/>
        <item m="1" x="1269"/>
        <item m="1" x="1010"/>
        <item m="1" x="1236"/>
        <item m="1" x="1377"/>
        <item m="1" x="347"/>
        <item m="1" x="224"/>
        <item m="1" x="1329"/>
        <item m="1" x="693"/>
        <item m="1" x="414"/>
        <item m="1" x="933"/>
        <item m="1" x="506"/>
        <item m="1" x="1128"/>
        <item m="1" x="1115"/>
        <item m="1" x="1220"/>
        <item m="1" x="737"/>
        <item m="1" x="1067"/>
        <item m="1" x="1380"/>
        <item m="1" x="1224"/>
        <item m="1" x="700"/>
        <item m="1" x="1415"/>
        <item m="1" x="743"/>
        <item m="1" x="1411"/>
        <item m="1" x="1298"/>
        <item m="1" x="836"/>
        <item m="1" x="887"/>
        <item m="1" x="193"/>
        <item m="1" x="788"/>
        <item m="1" x="226"/>
        <item m="1" x="1125"/>
        <item m="1" x="511"/>
        <item m="1" x="523"/>
        <item m="1" x="738"/>
        <item m="1" x="247"/>
        <item m="1" x="370"/>
        <item m="1" x="301"/>
        <item m="1" x="1049"/>
        <item m="1" x="615"/>
        <item m="1" x="402"/>
        <item m="1" x="729"/>
        <item m="1" x="674"/>
        <item m="1" x="1317"/>
        <item m="1" x="606"/>
        <item m="1" x="849"/>
        <item m="1" x="431"/>
        <item m="1" x="1064"/>
        <item m="1" x="792"/>
        <item m="1" x="1218"/>
        <item m="1" x="1152"/>
        <item m="1" x="562"/>
        <item m="1" x="1295"/>
        <item m="1" x="1267"/>
        <item m="1" x="1358"/>
        <item m="1" x="649"/>
        <item m="1" x="752"/>
        <item m="1" x="1258"/>
        <item m="1" x="831"/>
        <item m="1" x="1330"/>
        <item m="1" x="821"/>
        <item m="1" x="1392"/>
        <item m="1" x="1194"/>
        <item m="1" x="848"/>
        <item m="1" x="408"/>
        <item m="1" x="1135"/>
        <item m="1" x="1243"/>
        <item m="1" x="1453"/>
        <item m="1" x="837"/>
        <item m="1" x="765"/>
        <item m="1" x="1450"/>
        <item m="1" x="1043"/>
        <item m="1" x="233"/>
        <item m="1" x="1146"/>
        <item m="1" x="690"/>
        <item m="1" x="512"/>
        <item m="1" x="198"/>
        <item m="1" x="1349"/>
        <item m="1" x="858"/>
        <item m="1" x="780"/>
        <item m="1" x="1112"/>
        <item m="1" x="1278"/>
        <item m="1" x="160"/>
        <item m="1" x="1066"/>
        <item m="1" x="767"/>
        <item m="1" x="271"/>
        <item m="1" x="309"/>
        <item m="1" x="335"/>
        <item m="1" x="559"/>
        <item m="1" x="459"/>
        <item m="1" x="385"/>
        <item m="1" x="227"/>
        <item m="1" x="574"/>
        <item m="1" x="146"/>
        <item m="1" x="1181"/>
        <item m="1" x="362"/>
        <item m="1" x="1111"/>
        <item m="1" x="665"/>
        <item m="1" x="266"/>
        <item m="1" x="682"/>
        <item m="1" x="298"/>
        <item m="1" x="302"/>
        <item m="1" x="1079"/>
        <item m="1" x="853"/>
        <item m="1" x="774"/>
        <item m="1" x="157"/>
        <item m="1" x="650"/>
        <item m="1" x="587"/>
        <item m="1" x="1205"/>
        <item m="1" x="825"/>
        <item m="1" x="571"/>
        <item m="1" x="388"/>
        <item m="1" x="324"/>
        <item m="1" x="876"/>
        <item m="1" x="436"/>
        <item m="1" x="486"/>
        <item m="1" x="164"/>
        <item m="1" x="1337"/>
        <item m="1" x="1352"/>
        <item m="1" x="1452"/>
        <item m="1" x="791"/>
        <item m="1" x="333"/>
        <item m="1" x="1321"/>
        <item m="1" x="148"/>
        <item m="1" x="1123"/>
        <item m="1" x="1457"/>
        <item m="1" x="696"/>
        <item m="1" x="202"/>
        <item m="1" x="768"/>
        <item m="1" x="1190"/>
        <item m="1" x="357"/>
        <item m="1" x="744"/>
        <item m="1" x="1237"/>
        <item m="1" x="1417"/>
        <item m="1" x="567"/>
        <item m="1" x="1259"/>
        <item m="1" x="1032"/>
        <item m="1" x="548"/>
        <item m="1" x="1088"/>
        <item m="1" x="565"/>
        <item m="1" x="1335"/>
        <item m="1" x="648"/>
        <item m="1" x="1448"/>
        <item m="1" x="492"/>
        <item m="1" x="1264"/>
        <item m="1" x="1390"/>
        <item m="1" x="364"/>
        <item m="1" x="658"/>
        <item m="1" x="165"/>
        <item m="1" x="1157"/>
        <item m="1" x="925"/>
        <item m="1" x="1023"/>
        <item m="1" x="719"/>
        <item m="1" x="371"/>
        <item m="1" x="1273"/>
        <item m="1" x="1082"/>
        <item m="1" x="694"/>
        <item m="1" x="153"/>
        <item m="1" x="369"/>
        <item m="1" x="268"/>
        <item m="1" x="1050"/>
        <item m="1" x="1421"/>
        <item m="1" x="163"/>
        <item m="1" x="1156"/>
        <item m="1" x="1363"/>
        <item m="1" x="336"/>
        <item m="1" x="628"/>
        <item m="1" x="967"/>
        <item m="1" x="539"/>
        <item m="1" x="813"/>
        <item m="1" x="847"/>
        <item m="1" x="258"/>
        <item m="1" x="1306"/>
        <item m="1" x="1071"/>
        <item m="1" x="525"/>
        <item m="1" x="1394"/>
        <item m="1" x="262"/>
        <item m="1" x="252"/>
        <item m="1" x="493"/>
        <item m="1" x="799"/>
        <item m="1" x="1286"/>
        <item m="1" x="175"/>
        <item m="1" x="264"/>
        <item m="1" x="734"/>
        <item m="1" x="1299"/>
        <item m="1" x="1145"/>
        <item m="1" x="689"/>
        <item m="1" x="186"/>
        <item m="1" x="1166"/>
        <item m="1" x="868"/>
        <item m="1" x="805"/>
        <item m="1" x="356"/>
        <item m="1" x="527"/>
        <item m="1" x="1300"/>
        <item m="1" x="1401"/>
        <item m="1" x="1379"/>
        <item m="1" x="928"/>
        <item m="1" x="605"/>
        <item m="1" x="563"/>
        <item m="1" x="289"/>
        <item m="1" x="1167"/>
        <item m="1" x="1347"/>
        <item m="1" x="1144"/>
        <item m="1" x="888"/>
        <item m="1" x="416"/>
        <item m="1" x="654"/>
        <item m="1" x="1341"/>
        <item m="1" x="452"/>
        <item m="1" x="325"/>
        <item m="1" x="1275"/>
        <item m="1" x="833"/>
        <item m="1" x="384"/>
        <item m="1" x="820"/>
        <item m="1" x="1155"/>
        <item m="1" x="999"/>
        <item m="1" x="154"/>
        <item m="1" x="290"/>
        <item m="1" x="1183"/>
        <item m="1" x="1318"/>
        <item m="1" x="1308"/>
        <item m="1" x="1420"/>
        <item m="1" x="1238"/>
        <item m="1" x="238"/>
        <item m="1" x="711"/>
        <item m="1" x="1081"/>
        <item m="1" x="259"/>
        <item m="1" x="1219"/>
        <item m="1" x="747"/>
        <item m="1" x="801"/>
        <item m="1" x="1109"/>
        <item m="1" x="624"/>
        <item m="1" x="1196"/>
        <item m="1" x="218"/>
        <item m="1" x="814"/>
        <item m="1" x="361"/>
        <item m="1" x="759"/>
        <item m="1" x="1226"/>
        <item m="1" x="869"/>
        <item m="1" x="795"/>
        <item m="1" x="1227"/>
        <item m="1" x="519"/>
        <item m="1" x="305"/>
        <item m="1" x="960"/>
        <item m="1" x="955"/>
        <item m="1" x="1304"/>
        <item m="1" x="1247"/>
        <item m="1" x="1445"/>
        <item m="1" x="472"/>
        <item m="1" x="919"/>
        <item m="1" x="1355"/>
        <item m="1" x="1274"/>
        <item m="1" x="1328"/>
        <item m="1" x="1175"/>
        <item m="1" x="966"/>
        <item m="1" x="143"/>
        <item m="1" x="846"/>
        <item m="1" x="395"/>
        <item m="1" x="984"/>
        <item m="1" x="510"/>
        <item m="1" x="345"/>
        <item m="1" x="1119"/>
        <item m="1" x="614"/>
        <item m="1" x="386"/>
        <item m="1" x="368"/>
        <item m="1" x="978"/>
        <item m="1" x="450"/>
        <item m="1" x="378"/>
        <item m="1" x="307"/>
        <item m="1" x="149"/>
        <item m="1" x="939"/>
        <item m="1" x="860"/>
        <item m="1" x="1044"/>
        <item m="1" x="896"/>
        <item m="1" x="1315"/>
        <item m="1" x="229"/>
        <item m="1" x="800"/>
        <item m="1" x="1073"/>
        <item m="1" x="1110"/>
        <item m="1" x="491"/>
        <item m="1" x="1288"/>
        <item m="1" x="334"/>
        <item m="1" x="1200"/>
        <item m="1" x="1153"/>
        <item m="1" x="185"/>
        <item m="1" x="246"/>
        <item m="1" x="673"/>
        <item m="1" x="841"/>
        <item m="1" x="520"/>
        <item m="1" x="144"/>
        <item m="1" x="1235"/>
        <item m="1" x="1007"/>
        <item m="1" x="1198"/>
        <item m="1" x="236"/>
        <item m="1" x="260"/>
        <item m="1" x="1397"/>
        <item m="1" x="880"/>
        <item m="1" x="439"/>
        <item m="1" x="598"/>
        <item m="1" x="1121"/>
        <item m="1" x="299"/>
        <item m="1" x="1451"/>
        <item m="1" x="1248"/>
        <item m="1" x="296"/>
        <item m="1" x="1446"/>
        <item m="1" x="1047"/>
        <item m="1" x="504"/>
        <item m="1" x="718"/>
        <item m="1" x="1141"/>
        <item m="1" x="295"/>
        <item m="1" x="230"/>
        <item m="1" x="1129"/>
        <item m="1" x="950"/>
        <item m="1" x="926"/>
        <item m="1" x="407"/>
        <item m="1" x="411"/>
        <item m="1" x="1447"/>
        <item m="1" x="1399"/>
        <item m="1" x="882"/>
        <item m="1" x="339"/>
        <item m="1" x="194"/>
        <item m="1" x="1042"/>
        <item m="1" x="405"/>
        <item m="1" x="182"/>
        <item m="1" x="668"/>
        <item m="1" x="147"/>
        <item m="1" x="350"/>
        <item m="1" x="205"/>
        <item m="1" x="977"/>
        <item m="1" x="546"/>
        <item m="1" x="1171"/>
        <item m="1" x="659"/>
        <item m="1" x="798"/>
        <item m="1" x="340"/>
        <item m="1" x="278"/>
        <item m="1" x="1435"/>
        <item m="1" x="918"/>
        <item m="1" x="485"/>
        <item m="1" x="1250"/>
        <item m="1" x="1104"/>
        <item m="1" x="217"/>
        <item m="1" x="1371"/>
        <item m="1" x="415"/>
        <item m="1" x="1297"/>
        <item m="1" x="954"/>
        <item m="1" x="741"/>
        <item m="1" x="248"/>
        <item m="1" x="300"/>
        <item m="1" x="237"/>
        <item m="1" x="1016"/>
        <item m="1" x="457"/>
        <item m="1" x="366"/>
        <item m="1" x="1136"/>
        <item m="1" x="661"/>
        <item m="1" x="1055"/>
        <item m="1" x="692"/>
        <item m="1" x="188"/>
        <item m="1" x="962"/>
        <item m="1" x="838"/>
        <item m="1" x="387"/>
        <item m="1" x="910"/>
        <item m="1" x="1214"/>
        <item m="1" x="1069"/>
        <item m="1" x="676"/>
        <item m="1" x="1425"/>
        <item m="1" x="597"/>
        <item m="1" x="1372"/>
        <item m="1" x="591"/>
        <item m="1" x="1213"/>
        <item m="1" x="646"/>
        <item m="1" x="1127"/>
        <item m="1" x="1336"/>
        <item m="1" x="1124"/>
        <item m="1" x="1266"/>
        <item m="1" x="281"/>
        <item m="1" x="951"/>
        <item m="1" x="1199"/>
        <item m="1" x="1107"/>
        <item m="1" x="1132"/>
        <item m="1" x="806"/>
        <item m="1" x="725"/>
        <item m="1" x="1240"/>
        <item m="1" x="1059"/>
        <item m="1" x="1422"/>
        <item m="1" x="1340"/>
        <item m="1" x="634"/>
        <item m="1" x="1316"/>
        <item m="1" x="980"/>
        <item m="1" x="1441"/>
        <item m="1" x="657"/>
        <item m="1" x="466"/>
        <item m="1" x="321"/>
        <item m="1" x="446"/>
        <item m="1" x="730"/>
        <item m="1" x="294"/>
        <item m="1" x="908"/>
        <item m="1" x="1087"/>
        <item m="1" x="403"/>
        <item m="1" x="943"/>
        <item m="1" x="680"/>
        <item m="1" x="1419"/>
        <item m="1" x="961"/>
        <item m="1" x="151"/>
        <item m="1" x="212"/>
        <item m="1" x="417"/>
        <item m="1" x="1040"/>
        <item m="1" x="1005"/>
        <item m="1" x="1065"/>
        <item m="1" x="920"/>
        <item m="1" x="1234"/>
        <item m="1" x="953"/>
        <item m="1" x="875"/>
        <item m="1" x="269"/>
        <item m="1" x="360"/>
        <item m="1" x="1131"/>
        <item m="1" x="934"/>
        <item m="1" x="866"/>
        <item m="1" x="1301"/>
        <item m="1" x="507"/>
        <item m="1" x="1334"/>
        <item m="1" x="794"/>
        <item m="1" x="1305"/>
        <item m="1" x="732"/>
        <item m="1" x="758"/>
        <item m="1" x="1416"/>
        <item m="1" x="745"/>
        <item m="1" x="1094"/>
        <item m="1" x="944"/>
        <item m="1" x="979"/>
        <item m="1" x="549"/>
        <item m="1" x="644"/>
        <item m="1" x="1092"/>
        <item m="1" x="174"/>
        <item m="1" x="897"/>
        <item m="1" x="736"/>
        <item m="1" x="663"/>
        <item m="1" x="505"/>
        <item m="1" x="1185"/>
        <item m="1" x="715"/>
        <item m="1" x="168"/>
        <item m="1" x="1327"/>
        <item m="1" x="1414"/>
        <item m="1" x="826"/>
        <item m="1" x="288"/>
        <item m="1" x="531"/>
        <item m="1" x="1270"/>
        <item m="1" x="319"/>
        <item m="1" x="1323"/>
        <item m="1" x="204"/>
        <item m="1" x="313"/>
        <item m="1" x="1351"/>
        <item m="1" x="1060"/>
        <item m="1" x="717"/>
        <item m="1" x="985"/>
        <item m="1" x="338"/>
        <item m="1" x="455"/>
        <item m="1" x="245"/>
        <item m="1" x="1434"/>
        <item m="1" x="1137"/>
        <item m="1" x="1068"/>
        <item m="1" x="1022"/>
        <item m="1" x="775"/>
        <item m="1" x="993"/>
        <item m="1" x="547"/>
        <item m="1" x="802"/>
        <item m="1" x="1289"/>
        <item m="1" x="787"/>
        <item m="1" x="327"/>
        <item m="1" x="1276"/>
        <item m="1" x="1384"/>
        <item m="1" x="467"/>
        <item m="1" x="1245"/>
        <item m="1" x="854"/>
        <item m="1" x="501"/>
        <item m="1" x="1385"/>
        <item m="1" x="145"/>
        <item m="1" x="1018"/>
        <item m="1" x="1072"/>
        <item m="1" x="1312"/>
        <item m="1" x="484"/>
        <item m="1" x="1249"/>
        <item m="1" x="267"/>
        <item m="1" x="879"/>
        <item m="1" x="917"/>
        <item m="1" x="1374"/>
        <item m="1" x="592"/>
        <item m="1" x="1212"/>
        <item m="1" x="367"/>
        <item m="1" x="667"/>
        <item m="1" x="159"/>
        <item m="1" x="253"/>
        <item m="1" x="273"/>
        <item m="1" x="796"/>
        <item m="1" x="502"/>
        <item m="1" x="1244"/>
        <item m="1" x="666"/>
        <item m="1" x="1313"/>
        <item m="1" x="1307"/>
        <item m="1" x="1038"/>
        <item m="1" x="1093"/>
        <item m="1" x="640"/>
        <item m="1" x="292"/>
        <item m="1" x="287"/>
        <item m="1" x="490"/>
        <item m="1" x="1114"/>
        <item m="1" x="538"/>
        <item m="1" x="355"/>
        <item m="1" x="207"/>
        <item m="1" x="557"/>
        <item m="1" x="924"/>
        <item m="1" x="331"/>
        <item m="1" x="191"/>
        <item m="1" x="1440"/>
        <item m="1" x="1413"/>
        <item m="1" x="456"/>
        <item m="1" x="308"/>
        <item m="1" x="1085"/>
        <item m="1" x="942"/>
        <item m="1" x="522"/>
        <item m="1" x="564"/>
        <item m="1" x="839"/>
        <item m="1" x="992"/>
        <item m="1" x="329"/>
        <item m="1" x="1405"/>
        <item m="1" x="1197"/>
        <item m="1" x="332"/>
        <item m="1" x="242"/>
        <item m="1" x="1396"/>
        <item m="1" x="438"/>
        <item m="1" x="195"/>
        <item m="1" x="187"/>
        <item m="1" x="582"/>
        <item m="1" x="1354"/>
        <item m="1" x="1386"/>
        <item m="1" x="1230"/>
        <item m="1" x="975"/>
        <item m="1" x="544"/>
        <item m="1" x="210"/>
        <item m="1" x="947"/>
        <item m="1" x="1090"/>
        <item m="1" x="518"/>
        <item m="1" x="621"/>
        <item m="1" x="1400"/>
        <item m="1" x="763"/>
        <item m="1" x="1430"/>
        <item m="1" x="760"/>
        <item m="1" x="877"/>
        <item m="1" x="815"/>
        <item m="1" x="827"/>
        <item m="1" x="318"/>
        <item m="1" x="976"/>
        <item m="1" x="688"/>
        <item m="1" x="223"/>
        <item m="1" x="1326"/>
        <item m="1" x="257"/>
        <item m="1" x="1209"/>
        <item m="1" x="532"/>
        <item m="1" x="770"/>
        <item m="1" x="895"/>
        <item m="1" x="460"/>
        <item m="1" x="451"/>
        <item m="1" x="573"/>
        <item m="1" x="935"/>
        <item m="1" x="1322"/>
        <item m="1" x="349"/>
        <item m="1" x="396"/>
        <item m="1" x="1426"/>
        <item m="1" x="756"/>
        <item m="1" x="404"/>
        <item m="1" x="1173"/>
        <item m="1" x="810"/>
        <item m="1" x="783"/>
        <item m="1" x="1292"/>
        <item m="1" x="1233"/>
        <item m="1" x="781"/>
        <item m="1" x="1360"/>
        <item m="1" x="956"/>
        <item m="1" x="1348"/>
        <item m="1" x="1061"/>
        <item m="1" x="40"/>
        <item m="1" x="41"/>
        <item m="1" x="42"/>
        <item m="1" x="43"/>
        <item m="1" x="44"/>
        <item m="1" x="45"/>
        <item m="1" x="46"/>
        <item m="1" x="47"/>
        <item m="1" x="48"/>
        <item m="1" x="49"/>
        <item m="1" x="50"/>
        <item m="1" x="51"/>
        <item m="1" x="52"/>
        <item m="1" x="53"/>
        <item m="1" x="54"/>
        <item m="1" x="55"/>
        <item m="1" x="56"/>
        <item m="1" x="57"/>
        <item m="1" x="58"/>
        <item m="1" x="59"/>
        <item m="1" x="60"/>
        <item m="1" x="61"/>
        <item m="1" x="62"/>
        <item m="1" x="63"/>
        <item m="1" x="64"/>
        <item m="1" x="65"/>
        <item m="1" x="66"/>
        <item m="1" x="67"/>
        <item m="1" x="68"/>
        <item m="1" x="69"/>
        <item m="1" x="70"/>
        <item m="1" x="71"/>
        <item m="1" x="72"/>
        <item m="1" x="73"/>
        <item m="1" x="74"/>
        <item m="1" x="75"/>
        <item m="1" x="76"/>
        <item m="1" x="77"/>
        <item m="1" x="78"/>
        <item m="1" x="79"/>
        <item m="1" x="80"/>
        <item m="1" x="81"/>
        <item m="1" x="82"/>
        <item m="1" x="83"/>
        <item m="1" x="84"/>
        <item m="1" x="85"/>
        <item m="1" x="86"/>
        <item m="1" x="87"/>
        <item m="1" x="88"/>
        <item m="1" x="89"/>
        <item m="1" x="90"/>
        <item m="1" x="91"/>
        <item m="1" x="92"/>
        <item m="1" x="93"/>
        <item m="1" x="94"/>
        <item m="1" x="95"/>
        <item m="1" x="96"/>
        <item m="1" x="97"/>
        <item m="1" x="98"/>
        <item m="1" x="99"/>
        <item m="1" x="100"/>
        <item m="1" x="101"/>
        <item m="1" x="102"/>
        <item m="1" x="103"/>
        <item m="1" x="104"/>
        <item m="1" x="105"/>
        <item m="1" x="106"/>
        <item m="1" x="107"/>
        <item m="1" x="108"/>
        <item m="1" x="109"/>
        <item m="1" x="110"/>
        <item m="1" x="111"/>
        <item m="1" x="112"/>
        <item m="1" x="113"/>
        <item m="1" x="114"/>
        <item m="1" x="115"/>
        <item m="1" x="116"/>
        <item m="1" x="117"/>
        <item m="1" x="118"/>
        <item m="1" x="119"/>
        <item m="1" x="120"/>
        <item m="1" x="121"/>
        <item m="1" x="122"/>
        <item m="1" x="123"/>
        <item m="1" x="124"/>
        <item m="1" x="125"/>
        <item m="1" x="126"/>
        <item m="1" x="127"/>
        <item m="1" x="128"/>
        <item m="1" x="129"/>
        <item m="1" x="130"/>
        <item m="1" x="131"/>
        <item m="1" x="132"/>
        <item m="1" x="133"/>
        <item m="1" x="134"/>
        <item m="1" x="135"/>
        <item m="1" x="136"/>
        <item m="1" x="137"/>
        <item m="1" x="138"/>
        <item m="1" x="139"/>
        <item m="1" x="140"/>
        <item m="1" x="141"/>
        <item x="2"/>
        <item x="3"/>
        <item x="4"/>
        <item x="5"/>
        <item x="6"/>
        <item x="8"/>
        <item x="11"/>
        <item x="13"/>
        <item x="15"/>
        <item x="16"/>
        <item x="17"/>
        <item x="18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08">
        <item x="0"/>
        <item x="1"/>
        <item m="1" x="599"/>
        <item m="1" x="393"/>
        <item m="1" x="494"/>
        <item m="1" x="289"/>
        <item m="1" x="475"/>
        <item m="1" x="561"/>
        <item m="1" x="203"/>
        <item m="1" x="196"/>
        <item m="1" x="202"/>
        <item m="1" x="830"/>
        <item m="1" x="630"/>
        <item m="1" x="979"/>
        <item m="1" x="113"/>
        <item m="1" x="862"/>
        <item m="1" x="852"/>
        <item m="1" x="510"/>
        <item m="1" x="257"/>
        <item m="1" x="661"/>
        <item m="1" x="700"/>
        <item m="1" x="373"/>
        <item m="1" x="175"/>
        <item m="1" x="424"/>
        <item m="1" x="761"/>
        <item m="1" x="668"/>
        <item m="1" x="678"/>
        <item m="1" x="441"/>
        <item m="1" x="382"/>
        <item m="1" x="291"/>
        <item m="1" x="542"/>
        <item m="1" x="351"/>
        <item m="1" x="740"/>
        <item m="1" x="556"/>
        <item m="1" x="372"/>
        <item m="1" x="365"/>
        <item m="1" x="110"/>
        <item m="1" x="665"/>
        <item m="1" x="883"/>
        <item m="1" x="663"/>
        <item m="1" x="750"/>
        <item m="1" x="722"/>
        <item m="1" x="764"/>
        <item m="1" x="323"/>
        <item m="1" x="281"/>
        <item m="1" x="748"/>
        <item m="1" x="565"/>
        <item m="1" x="832"/>
        <item m="1" x="622"/>
        <item m="1" x="131"/>
        <item m="1" x="346"/>
        <item m="1" x="531"/>
        <item m="1" x="652"/>
        <item m="1" x="973"/>
        <item m="1" x="478"/>
        <item m="1" x="205"/>
        <item m="1" x="334"/>
        <item m="1" x="926"/>
        <item m="1" x="553"/>
        <item m="1" x="872"/>
        <item m="1" x="729"/>
        <item m="1" x="409"/>
        <item m="1" x="885"/>
        <item m="1" x="158"/>
        <item m="1" x="139"/>
        <item m="1" x="701"/>
        <item m="1" x="437"/>
        <item m="1" x="115"/>
        <item m="1" x="770"/>
        <item m="1" x="745"/>
        <item m="1" x="149"/>
        <item m="1" x="666"/>
        <item m="1" x="867"/>
        <item m="1" x="493"/>
        <item m="1" x="586"/>
        <item m="1" x="166"/>
        <item m="1" x="975"/>
        <item m="1" x="555"/>
        <item x="6"/>
        <item m="1" x="358"/>
        <item m="1" x="797"/>
        <item m="1" x="212"/>
        <item m="1" x="968"/>
        <item m="1" x="116"/>
        <item m="1" x="956"/>
        <item m="1" x="220"/>
        <item m="1" x="537"/>
        <item m="1" x="603"/>
        <item m="1" x="509"/>
        <item m="1" x="898"/>
        <item m="1" x="907"/>
        <item x="7"/>
        <item m="1" x="232"/>
        <item m="1" x="436"/>
        <item m="1" x="807"/>
        <item m="1" x="188"/>
        <item m="1" x="699"/>
        <item m="1" x="182"/>
        <item m="1" x="480"/>
        <item m="1" x="411"/>
        <item m="1" x="895"/>
        <item m="1" x="401"/>
        <item m="1" x="932"/>
        <item m="1" x="345"/>
        <item m="1" x="734"/>
        <item m="1" x="254"/>
        <item m="1" x="303"/>
        <item m="1" x="451"/>
        <item m="1" x="498"/>
        <item m="1" x="559"/>
        <item m="1" x="913"/>
        <item m="1" x="386"/>
        <item m="1" x="686"/>
        <item m="1" x="597"/>
        <item m="1" x="263"/>
        <item m="1" x="312"/>
        <item m="1" x="327"/>
        <item m="1" x="330"/>
        <item m="1" x="804"/>
        <item m="1" x="1000"/>
        <item m="1" x="464"/>
        <item m="1" x="711"/>
        <item m="1" x="535"/>
        <item m="1" x="997"/>
        <item m="1" x="545"/>
        <item m="1" x="647"/>
        <item m="1" x="800"/>
        <item m="1" x="129"/>
        <item m="1" x="709"/>
        <item x="10"/>
        <item m="1" x="940"/>
        <item m="1" x="891"/>
        <item m="1" x="616"/>
        <item x="11"/>
        <item m="1" x="999"/>
        <item m="1" x="838"/>
        <item m="1" x="788"/>
        <item m="1" x="391"/>
        <item m="1" x="847"/>
        <item m="1" x="454"/>
        <item m="1" x="738"/>
        <item m="1" x="955"/>
        <item m="1" x="304"/>
        <item x="12"/>
        <item m="1" x="941"/>
        <item m="1" x="906"/>
        <item m="1" x="104"/>
        <item m="1" x="918"/>
        <item m="1" x="255"/>
        <item m="1" x="787"/>
        <item m="1" x="125"/>
        <item m="1" x="502"/>
        <item m="1" x="72"/>
        <item m="1" x="954"/>
        <item m="1" x="990"/>
        <item m="1" x="1007"/>
        <item m="1" x="731"/>
        <item m="1" x="939"/>
        <item m="1" x="469"/>
        <item m="1" x="778"/>
        <item m="1" x="534"/>
        <item m="1" x="782"/>
        <item m="1" x="746"/>
        <item m="1" x="766"/>
        <item m="1" x="765"/>
        <item m="1" x="888"/>
        <item m="1" x="438"/>
        <item m="1" x="653"/>
        <item m="1" x="353"/>
        <item m="1" x="329"/>
        <item m="1" x="396"/>
        <item m="1" x="843"/>
        <item m="1" x="673"/>
        <item m="1" x="672"/>
        <item m="1" x="674"/>
        <item m="1" x="995"/>
        <item m="1" x="762"/>
        <item m="1" x="294"/>
        <item m="1" x="585"/>
        <item m="1" x="349"/>
        <item m="1" x="796"/>
        <item m="1" x="68"/>
        <item m="1" x="687"/>
        <item m="1" x="578"/>
        <item m="1" x="839"/>
        <item m="1" x="73"/>
        <item m="1" x="612"/>
        <item m="1" x="250"/>
        <item m="1" x="640"/>
        <item m="1" x="908"/>
        <item m="1" x="252"/>
        <item m="1" x="413"/>
        <item m="1" x="702"/>
        <item m="1" x="783"/>
        <item m="1" x="786"/>
        <item m="1" x="174"/>
        <item m="1" x="76"/>
        <item m="1" x="937"/>
        <item m="1" x="966"/>
        <item m="1" x="964"/>
        <item m="1" x="676"/>
        <item m="1" x="387"/>
        <item m="1" x="691"/>
        <item m="1" x="850"/>
        <item m="1" x="513"/>
        <item m="1" x="608"/>
        <item m="1" x="150"/>
        <item m="1" x="983"/>
        <item m="1" x="859"/>
        <item m="1" x="911"/>
        <item m="1" x="258"/>
        <item m="1" x="385"/>
        <item m="1" x="412"/>
        <item m="1" x="922"/>
        <item m="1" x="649"/>
        <item m="1" x="670"/>
        <item m="1" x="829"/>
        <item m="1" x="530"/>
        <item m="1" x="283"/>
        <item m="1" x="815"/>
        <item m="1" x="292"/>
        <item m="1" x="594"/>
        <item m="1" x="473"/>
        <item m="1" x="547"/>
        <item m="1" x="100"/>
        <item m="1" x="335"/>
        <item m="1" x="268"/>
        <item m="1" x="566"/>
        <item m="1" x="693"/>
        <item m="1" x="866"/>
        <item m="1" x="614"/>
        <item m="1" x="564"/>
        <item m="1" x="107"/>
        <item m="1" x="659"/>
        <item m="1" x="456"/>
        <item m="1" x="596"/>
        <item m="1" x="338"/>
        <item m="1" x="641"/>
        <item m="1" x="495"/>
        <item m="1" x="861"/>
        <item m="1" x="833"/>
        <item m="1" x="440"/>
        <item m="1" x="333"/>
        <item x="15"/>
        <item x="16"/>
        <item m="1" x="140"/>
        <item m="1" x="336"/>
        <item m="1" x="705"/>
        <item m="1" x="316"/>
        <item m="1" x="650"/>
        <item m="1" x="419"/>
        <item m="1" x="309"/>
        <item m="1" x="713"/>
        <item m="1" x="407"/>
        <item m="1" x="799"/>
        <item m="1" x="820"/>
        <item m="1" x="460"/>
        <item m="1" x="499"/>
        <item m="1" x="222"/>
        <item m="1" x="662"/>
        <item m="1" x="320"/>
        <item m="1" x="489"/>
        <item m="1" x="484"/>
        <item m="1" x="277"/>
        <item m="1" x="120"/>
        <item m="1" x="445"/>
        <item m="1" x="834"/>
        <item m="1" x="239"/>
        <item m="1" x="878"/>
        <item m="1" x="78"/>
        <item m="1" x="914"/>
        <item m="1" x="206"/>
        <item m="1" x="366"/>
        <item m="1" x="187"/>
        <item m="1" x="812"/>
        <item m="1" x="183"/>
        <item m="1" x="976"/>
        <item m="1" x="213"/>
        <item m="1" x="361"/>
        <item m="1" x="218"/>
        <item m="1" x="501"/>
        <item m="1" x="339"/>
        <item m="1" x="523"/>
        <item m="1" x="230"/>
        <item m="1" x="981"/>
        <item m="1" x="809"/>
        <item m="1" x="900"/>
        <item m="1" x="525"/>
        <item m="1" x="229"/>
        <item m="1" x="189"/>
        <item x="17"/>
        <item m="1" x="155"/>
        <item m="1" x="613"/>
        <item m="1" x="708"/>
        <item m="1" x="236"/>
        <item m="1" x="811"/>
        <item m="1" x="756"/>
        <item m="1" x="354"/>
        <item m="1" x="185"/>
        <item m="1" x="449"/>
        <item m="1" x="753"/>
        <item m="1" x="242"/>
        <item m="1" x="318"/>
        <item m="1" x="755"/>
        <item m="1" x="516"/>
        <item m="1" x="694"/>
        <item m="1" x="415"/>
        <item m="1" x="359"/>
        <item m="1" x="432"/>
        <item m="1" x="362"/>
        <item m="1" x="548"/>
        <item m="1" x="130"/>
        <item m="1" x="458"/>
        <item m="1" x="822"/>
        <item m="1" x="718"/>
        <item m="1" x="444"/>
        <item m="1" x="181"/>
        <item m="1" x="371"/>
        <item m="1" x="457"/>
        <item m="1" x="977"/>
        <item m="1" x="305"/>
        <item m="1" x="367"/>
        <item m="1" x="357"/>
        <item m="1" x="758"/>
        <item m="1" x="430"/>
        <item m="1" x="626"/>
        <item m="1" x="773"/>
        <item m="1" x="864"/>
        <item m="1" x="716"/>
        <item m="1" x="153"/>
        <item m="1" x="667"/>
        <item m="1" x="168"/>
        <item m="1" x="80"/>
        <item m="1" x="92"/>
        <item x="20"/>
        <item m="1" x="860"/>
        <item m="1" x="969"/>
        <item m="1" x="482"/>
        <item m="1" x="851"/>
        <item m="1" x="965"/>
        <item m="1" x="90"/>
        <item m="1" x="425"/>
        <item m="1" x="802"/>
        <item m="1" x="690"/>
        <item m="1" x="643"/>
        <item m="1" x="426"/>
        <item m="1" x="177"/>
        <item m="1" x="741"/>
        <item m="1" x="751"/>
        <item m="1" x="221"/>
        <item m="1" x="798"/>
        <item m="1" x="418"/>
        <item m="1" x="791"/>
        <item m="1" x="136"/>
        <item m="1" x="490"/>
        <item m="1" x="337"/>
        <item m="1" x="894"/>
        <item m="1" x="848"/>
        <item m="1" x="893"/>
        <item m="1" x="602"/>
        <item m="1" x="128"/>
        <item m="1" x="785"/>
        <item m="1" x="818"/>
        <item m="1" x="998"/>
        <item m="1" x="982"/>
        <item m="1" x="199"/>
        <item m="1" x="284"/>
        <item m="1" x="145"/>
        <item m="1" x="301"/>
        <item m="1" x="89"/>
        <item m="1" x="725"/>
        <item m="1" x="879"/>
        <item m="1" x="121"/>
        <item m="1" x="253"/>
        <item m="1" x="228"/>
        <item m="1" x="730"/>
        <item m="1" x="836"/>
        <item m="1" x="299"/>
        <item m="1" x="332"/>
        <item m="1" x="244"/>
        <item m="1" x="481"/>
        <item m="1" x="991"/>
        <item m="1" x="144"/>
        <item m="1" x="431"/>
        <item m="1" x="654"/>
        <item m="1" x="224"/>
        <item m="1" x="399"/>
        <item m="1" x="669"/>
        <item m="1" x="106"/>
        <item m="1" x="625"/>
        <item m="1" x="719"/>
        <item m="1" x="550"/>
        <item m="1" x="636"/>
        <item m="1" x="618"/>
        <item m="1" x="909"/>
        <item m="1" x="503"/>
        <item m="1" x="165"/>
        <item m="1" x="632"/>
        <item m="1" x="439"/>
        <item m="1" x="720"/>
        <item m="1" x="152"/>
        <item m="1" x="522"/>
        <item m="1" x="985"/>
        <item m="1" x="706"/>
        <item m="1" x="593"/>
        <item m="1" x="368"/>
        <item m="1" x="504"/>
        <item m="1" x="857"/>
        <item m="1" x="728"/>
        <item m="1" x="519"/>
        <item m="1" x="84"/>
        <item m="1" x="192"/>
        <item m="1" x="526"/>
        <item m="1" x="714"/>
        <item m="1" x="211"/>
        <item m="1" x="97"/>
        <item m="1" x="962"/>
        <item m="1" x="360"/>
        <item m="1" x="264"/>
        <item m="1" x="249"/>
        <item m="1" x="606"/>
        <item m="1" x="923"/>
        <item m="1" x="945"/>
        <item m="1" x="875"/>
        <item m="1" x="223"/>
        <item m="1" x="137"/>
        <item m="1" x="272"/>
        <item m="1" x="959"/>
        <item m="1" x="71"/>
        <item m="1" x="295"/>
        <item m="1" x="621"/>
        <item x="22"/>
        <item m="1" x="231"/>
        <item m="1" x="721"/>
        <item m="1" x="845"/>
        <item m="1" x="639"/>
        <item m="1" x="112"/>
        <item m="1" x="200"/>
        <item m="1" x="984"/>
        <item m="1" x="916"/>
        <item m="1" x="118"/>
        <item m="1" x="841"/>
        <item m="1" x="172"/>
        <item m="1" x="275"/>
        <item m="1" x="532"/>
        <item m="1" x="488"/>
        <item m="1" x="394"/>
        <item m="1" x="240"/>
        <item m="1" x="491"/>
        <item m="1" x="863"/>
        <item m="1" x="423"/>
        <item m="1" x="682"/>
        <item m="1" x="543"/>
        <item m="1" x="197"/>
        <item m="1" x="826"/>
        <item m="1" x="853"/>
        <item m="1" x="573"/>
        <item m="1" x="736"/>
        <item m="1" x="147"/>
        <item m="1" x="465"/>
        <item m="1" x="410"/>
        <item m="1" x="971"/>
        <item m="1" x="634"/>
        <item m="1" x="151"/>
        <item m="1" x="288"/>
        <item m="1" x="247"/>
        <item m="1" x="459"/>
        <item m="1" x="570"/>
        <item m="1" x="266"/>
        <item m="1" x="712"/>
        <item m="1" x="538"/>
        <item m="1" x="269"/>
        <item m="1" x="119"/>
        <item m="1" x="726"/>
        <item m="1" x="341"/>
        <item m="1" x="660"/>
        <item m="1" x="827"/>
        <item m="1" x="296"/>
        <item m="1" x="743"/>
        <item m="1" x="300"/>
        <item m="1" x="950"/>
        <item m="1" x="311"/>
        <item m="1" x="816"/>
        <item m="1" x="989"/>
        <item m="1" x="929"/>
        <item m="1" x="849"/>
        <item m="1" x="381"/>
        <item m="1" x="952"/>
        <item m="1" x="427"/>
        <item m="1" x="627"/>
        <item m="1" x="527"/>
        <item m="1" x="302"/>
        <item m="1" x="873"/>
        <item m="1" x="910"/>
        <item m="1" x="507"/>
        <item m="1" x="571"/>
        <item m="1" x="497"/>
        <item m="1" x="936"/>
        <item m="1" x="126"/>
        <item m="1" x="194"/>
        <item m="1" x="331"/>
        <item m="1" x="808"/>
        <item x="14"/>
        <item m="1" x="733"/>
        <item m="1" x="656"/>
        <item m="1" x="421"/>
        <item m="1" x="87"/>
        <item m="1" x="370"/>
        <item m="1" x="587"/>
        <item x="24"/>
        <item m="1" x="611"/>
        <item m="1" x="790"/>
        <item m="1" x="227"/>
        <item m="1" x="416"/>
        <item m="1" x="470"/>
        <item m="1" x="273"/>
        <item m="1" x="1003"/>
        <item m="1" x="260"/>
        <item m="1" x="477"/>
        <item m="1" x="664"/>
        <item m="1" x="871"/>
        <item m="1" x="988"/>
        <item m="1" x="435"/>
        <item m="1" x="953"/>
        <item m="1" x="892"/>
        <item m="1" x="352"/>
        <item m="1" x="549"/>
        <item m="1" x="237"/>
        <item m="1" x="474"/>
        <item m="1" x="159"/>
        <item m="1" x="276"/>
        <item x="25"/>
        <item m="1" x="631"/>
        <item m="1" x="934"/>
        <item m="1" x="551"/>
        <item m="1" x="178"/>
        <item m="1" x="114"/>
        <item m="1" x="179"/>
        <item m="1" x="66"/>
        <item m="1" x="105"/>
        <item m="1" x="795"/>
        <item m="1" x="887"/>
        <item m="1" x="173"/>
        <item m="1" x="246"/>
        <item m="1" x="285"/>
        <item m="1" x="134"/>
        <item m="1" x="74"/>
        <item m="1" x="978"/>
        <item m="1" x="579"/>
        <item m="1" x="742"/>
        <item m="1" x="617"/>
        <item m="1" x="355"/>
        <item m="1" x="162"/>
        <item m="1" x="101"/>
        <item m="1" x="610"/>
        <item m="1" x="485"/>
        <item m="1" x="169"/>
        <item m="1" x="384"/>
        <item m="1" x="677"/>
        <item m="1" x="528"/>
        <item m="1" x="963"/>
        <item m="1" x="380"/>
        <item m="1" x="540"/>
        <item m="1" x="931"/>
        <item m="1" x="749"/>
        <item m="1" x="704"/>
        <item m="1" x="271"/>
        <item m="1" x="574"/>
        <item m="1" x="417"/>
        <item m="1" x="483"/>
        <item m="1" x="645"/>
        <item m="1" x="81"/>
        <item m="1" x="383"/>
        <item m="1" x="781"/>
        <item m="1" x="389"/>
        <item m="1" x="946"/>
        <item m="1" x="209"/>
        <item m="1" x="512"/>
        <item m="1" x="899"/>
        <item m="1" x="582"/>
        <item m="1" x="111"/>
        <item m="1" x="265"/>
        <item m="1" x="803"/>
        <item m="1" x="1001"/>
        <item m="1" x="544"/>
        <item m="1" x="422"/>
        <item m="1" x="584"/>
        <item m="1" x="546"/>
        <item m="1" x="193"/>
        <item m="1" x="703"/>
        <item m="1" x="615"/>
        <item m="1" x="533"/>
        <item m="1" x="529"/>
        <item m="1" x="344"/>
        <item m="1" x="951"/>
        <item m="1" x="96"/>
        <item m="1" x="784"/>
        <item m="1" x="846"/>
        <item m="1" x="434"/>
        <item m="1" x="325"/>
        <item m="1" x="347"/>
        <item m="1" x="243"/>
        <item m="1" x="707"/>
        <item m="1" x="877"/>
        <item m="1" x="184"/>
        <item m="1" x="539"/>
        <item m="1" x="1004"/>
        <item m="1" x="921"/>
        <item m="1" x="517"/>
        <item m="1" x="234"/>
        <item m="1" x="207"/>
        <item m="1" x="208"/>
        <item m="1" x="99"/>
        <item m="1" x="771"/>
        <item m="1" x="82"/>
        <item m="1" x="835"/>
        <item m="1" x="171"/>
        <item m="1" x="821"/>
        <item m="1" x="402"/>
        <item m="1" x="858"/>
        <item m="1" x="392"/>
        <item m="1" x="772"/>
        <item m="1" x="343"/>
        <item m="1" x="307"/>
        <item m="1" x="521"/>
        <item m="1" x="420"/>
        <item m="1" x="657"/>
        <item m="1" x="167"/>
        <item m="1" x="856"/>
        <item m="1" x="904"/>
        <item m="1" x="154"/>
        <item m="1" x="842"/>
        <item m="1" x="376"/>
        <item m="1" x="317"/>
        <item m="1" x="238"/>
        <item m="1" x="992"/>
        <item m="1" x="947"/>
        <item m="1" x="204"/>
        <item m="1" x="472"/>
        <item m="1" x="102"/>
        <item m="1" x="379"/>
        <item m="1" x="928"/>
        <item m="1" x="924"/>
        <item x="8"/>
        <item m="1" x="328"/>
        <item m="1" x="644"/>
        <item m="1" x="103"/>
        <item m="1" x="814"/>
        <item m="1" x="925"/>
        <item m="1" x="575"/>
        <item m="1" x="280"/>
        <item m="1" x="754"/>
        <item m="1" x="443"/>
        <item m="1" x="176"/>
        <item m="1" x="801"/>
        <item m="1" x="132"/>
        <item m="1" x="536"/>
        <item m="1" x="314"/>
        <item m="1" x="127"/>
        <item m="1" x="226"/>
        <item m="1" x="780"/>
        <item m="1" x="270"/>
        <item m="1" x="957"/>
        <item m="1" x="810"/>
        <item m="1" x="569"/>
        <item m="1" x="568"/>
        <item m="1" x="840"/>
        <item m="1" x="948"/>
        <item m="1" x="558"/>
        <item m="1" x="463"/>
        <item m="1" x="757"/>
        <item m="1" x="591"/>
        <item m="1" x="944"/>
        <item m="1" x="293"/>
        <item m="1" x="259"/>
        <item m="1" x="590"/>
        <item m="1" x="806"/>
        <item m="1" x="980"/>
        <item m="1" x="689"/>
        <item m="1" x="298"/>
        <item m="1" x="388"/>
        <item m="1" x="739"/>
        <item m="1" x="148"/>
        <item m="1" x="692"/>
        <item m="1" x="554"/>
        <item m="1" x="315"/>
        <item m="1" x="117"/>
        <item m="1" x="414"/>
        <item m="1" x="364"/>
        <item m="1" x="648"/>
        <item m="1" x="326"/>
        <item m="1" x="563"/>
        <item m="1" x="768"/>
        <item m="1" x="324"/>
        <item m="1" x="164"/>
        <item m="1" x="405"/>
        <item m="1" x="350"/>
        <item m="1" x="496"/>
        <item m="1" x="560"/>
        <item m="1" x="198"/>
        <item m="1" x="576"/>
        <item m="1" x="592"/>
        <item m="1" x="865"/>
        <item m="1" x="960"/>
        <item m="1" x="225"/>
        <item m="1" x="855"/>
        <item m="1" x="685"/>
        <item m="1" x="880"/>
        <item m="1" x="681"/>
        <item m="1" x="623"/>
        <item m="1" x="138"/>
        <item m="1" x="85"/>
        <item m="1" x="987"/>
        <item m="1" x="319"/>
        <item m="1" x="915"/>
        <item m="1" x="868"/>
        <item m="1" x="572"/>
        <item m="1" x="141"/>
        <item m="1" x="356"/>
        <item m="1" x="79"/>
        <item m="1" x="429"/>
        <item m="1" x="471"/>
        <item m="1" x="398"/>
        <item m="1" x="994"/>
        <item m="1" x="133"/>
        <item m="1" x="374"/>
        <item m="1" x="567"/>
        <item m="1" x="340"/>
        <item m="1" x="759"/>
        <item m="1" x="235"/>
        <item m="1" x="505"/>
        <item m="1" x="967"/>
        <item m="1" x="837"/>
        <item m="1" x="508"/>
        <item m="1" x="607"/>
        <item m="1" x="933"/>
        <item m="1" x="403"/>
        <item m="1" x="949"/>
        <item m="1" x="195"/>
        <item m="1" x="744"/>
        <item m="1" x="468"/>
        <item m="1" x="1005"/>
        <item m="1" x="492"/>
        <item m="1" x="993"/>
        <item m="1" x="190"/>
        <item m="1" x="214"/>
        <item m="1" x="524"/>
        <item m="1" x="170"/>
        <item m="1" x="233"/>
        <item m="1" x="580"/>
        <item m="1" x="161"/>
        <item m="1" x="970"/>
        <item m="1" x="658"/>
        <item m="1" x="108"/>
        <item m="1" x="637"/>
        <item m="1" x="655"/>
        <item m="1" x="732"/>
        <item m="1" x="342"/>
        <item m="1" x="583"/>
        <item m="1" x="461"/>
        <item m="1" x="642"/>
        <item m="1" x="961"/>
        <item m="1" x="882"/>
        <item m="1" x="943"/>
        <item m="1" x="210"/>
        <item m="1" x="322"/>
        <item m="1" x="902"/>
        <item m="1" x="287"/>
        <item m="1" x="163"/>
        <item m="1" x="724"/>
        <item m="1" x="201"/>
        <item m="1" x="697"/>
        <item m="1" x="400"/>
        <item m="1" x="77"/>
        <item m="1" x="511"/>
        <item m="1" x="776"/>
        <item m="1" x="91"/>
        <item m="1" x="428"/>
        <item m="1" x="723"/>
        <item m="1" x="180"/>
        <item m="1" x="710"/>
        <item m="1" x="216"/>
        <item m="1" x="683"/>
        <item m="1" x="94"/>
        <item m="1" x="752"/>
        <item m="1" x="974"/>
        <item m="1" x="774"/>
        <item m="1" x="684"/>
        <item m="1" x="433"/>
        <item m="1" x="651"/>
        <item m="1" x="447"/>
        <item m="1" x="256"/>
        <item m="1" x="890"/>
        <item m="1" x="70"/>
        <item m="1" x="763"/>
        <item m="1" x="67"/>
        <item m="1" x="404"/>
        <item m="1" x="274"/>
        <item m="1" x="369"/>
        <item m="1" x="769"/>
        <item m="1" x="98"/>
        <item m="1" x="813"/>
        <item m="1" x="467"/>
        <item m="1" x="448"/>
        <item m="1" x="905"/>
        <item m="1" x="595"/>
        <item m="1" x="518"/>
        <item m="1" x="600"/>
        <item m="1" x="446"/>
        <item m="1" x="737"/>
        <item m="1" x="267"/>
        <item m="1" x="186"/>
        <item m="1" x="604"/>
        <item m="1" x="157"/>
        <item m="1" x="93"/>
        <item m="1" x="789"/>
        <item m="1" x="377"/>
        <item m="1" x="767"/>
        <item m="1" x="406"/>
        <item m="1" x="378"/>
        <item m="1" x="462"/>
        <item m="1" x="777"/>
        <item m="1" x="156"/>
        <item m="1" x="241"/>
        <item m="1" x="831"/>
        <item m="1" x="557"/>
        <item m="1" x="735"/>
        <item m="1" x="282"/>
        <item m="1" x="453"/>
        <item m="1" x="775"/>
        <item m="1" x="779"/>
        <item m="1" x="142"/>
        <item m="1" x="279"/>
        <item m="1" x="143"/>
        <item m="1" x="912"/>
        <item m="1" x="500"/>
        <item m="1" x="881"/>
        <item m="1" x="938"/>
        <item m="1" x="889"/>
        <item m="1" x="876"/>
        <item m="1" x="146"/>
        <item m="1" x="896"/>
        <item m="1" x="487"/>
        <item m="1" x="306"/>
        <item m="1" x="942"/>
        <item m="1" x="109"/>
        <item m="1" x="1006"/>
        <item m="1" x="823"/>
        <item m="1" x="598"/>
        <item m="1" x="930"/>
        <item m="1" x="601"/>
        <item m="1" x="552"/>
        <item m="1" x="635"/>
        <item m="1" x="903"/>
        <item m="1" x="83"/>
        <item m="1" x="624"/>
        <item m="1" x="679"/>
        <item m="1" x="321"/>
        <item m="1" x="160"/>
        <item m="1" x="310"/>
        <item m="1" x="793"/>
        <item m="1" x="515"/>
        <item m="1" x="760"/>
        <item m="1" x="901"/>
        <item m="1" x="88"/>
        <item m="1" x="854"/>
        <item m="1" x="191"/>
        <item m="1" x="297"/>
        <item m="1" x="86"/>
        <item m="1" x="290"/>
        <item m="1" x="819"/>
        <item m="1" x="442"/>
        <item m="1" x="486"/>
        <item m="1" x="278"/>
        <item m="1" x="897"/>
        <item m="1" x="727"/>
        <item m="1" x="452"/>
        <item m="1" x="884"/>
        <item m="1" x="520"/>
        <item m="1" x="541"/>
        <item m="1" x="972"/>
        <item m="1" x="620"/>
        <item m="1" x="698"/>
        <item m="1" x="455"/>
        <item m="1" x="261"/>
        <item m="1" x="124"/>
        <item m="1" x="825"/>
        <item m="1" x="805"/>
        <item m="1" x="633"/>
        <item m="1" x="609"/>
        <item m="1" x="927"/>
        <item m="1" x="476"/>
        <item m="1" x="577"/>
        <item m="1" x="466"/>
        <item m="1" x="629"/>
        <item m="1" x="262"/>
        <item m="1" x="313"/>
        <item m="1" x="506"/>
        <item m="1" x="479"/>
        <item m="1" x="217"/>
        <item m="1" x="95"/>
        <item m="1" x="628"/>
        <item m="1" x="696"/>
        <item m="1" x="390"/>
        <item m="1" x="286"/>
        <item m="1" x="817"/>
        <item m="1" x="986"/>
        <item m="1" x="675"/>
        <item m="1" x="958"/>
        <item m="1" x="920"/>
        <item m="1" x="363"/>
        <item m="1" x="123"/>
        <item m="1" x="308"/>
        <item m="1" x="619"/>
        <item m="1" x="75"/>
        <item m="1" x="715"/>
        <item m="1" x="450"/>
        <item m="1" x="824"/>
        <item m="1" x="245"/>
        <item m="1" x="747"/>
        <item m="1" x="792"/>
        <item m="1" x="996"/>
        <item m="1" x="397"/>
        <item m="1" x="917"/>
        <item m="1" x="408"/>
        <item m="1" x="935"/>
        <item m="1" x="874"/>
        <item m="1" x="869"/>
        <item m="1" x="680"/>
        <item m="1" x="122"/>
        <item m="1" x="562"/>
        <item m="1" x="870"/>
        <item m="1" x="646"/>
        <item m="1" x="581"/>
        <item m="1" x="248"/>
        <item m="1" x="638"/>
        <item m="1" x="588"/>
        <item m="1" x="919"/>
        <item m="1" x="688"/>
        <item m="1" x="605"/>
        <item m="1" x="671"/>
        <item m="1" x="375"/>
        <item m="1" x="395"/>
        <item m="1" x="844"/>
        <item m="1" x="717"/>
        <item m="1" x="794"/>
        <item m="1" x="215"/>
        <item m="1" x="135"/>
        <item m="1" x="514"/>
        <item m="1" x="695"/>
        <item m="1" x="886"/>
        <item m="1" x="1002"/>
        <item m="1" x="828"/>
        <item m="1" x="251"/>
        <item m="1" x="348"/>
        <item m="1" x="69"/>
        <item m="1" x="219"/>
        <item m="1" x="589"/>
        <item m="1" x="30"/>
        <item m="1" x="31"/>
        <item m="1" x="32"/>
        <item m="1" x="33"/>
        <item m="1" x="34"/>
        <item m="1" x="35"/>
        <item m="1" x="36"/>
        <item m="1" x="37"/>
        <item m="1" x="38"/>
        <item m="1" x="39"/>
        <item m="1" x="40"/>
        <item m="1" x="41"/>
        <item m="1" x="42"/>
        <item m="1" x="43"/>
        <item m="1" x="44"/>
        <item m="1" x="45"/>
        <item m="1" x="46"/>
        <item m="1" x="47"/>
        <item m="1" x="48"/>
        <item m="1" x="49"/>
        <item m="1" x="50"/>
        <item m="1" x="51"/>
        <item m="1" x="52"/>
        <item m="1" x="53"/>
        <item m="1" x="54"/>
        <item m="1" x="55"/>
        <item m="1" x="56"/>
        <item m="1" x="57"/>
        <item m="1" x="58"/>
        <item m="1" x="59"/>
        <item m="1" x="60"/>
        <item m="1" x="61"/>
        <item m="1" x="62"/>
        <item m="1" x="63"/>
        <item m="1" x="64"/>
        <item m="1" x="65"/>
        <item x="2"/>
        <item x="3"/>
        <item x="4"/>
        <item x="5"/>
        <item x="9"/>
        <item x="13"/>
        <item x="18"/>
        <item x="19"/>
        <item x="21"/>
        <item x="23"/>
        <item x="26"/>
        <item x="27"/>
        <item x="28"/>
        <item x="2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elease Date" axis="axisRow" compact="0" outline="0" subtotalTop="0" showAll="0" defaultSubtotal="0">
      <items count="641">
        <item x="0"/>
        <item x="9"/>
        <item m="1" x="511"/>
        <item m="1" x="216"/>
        <item m="1" x="146"/>
        <item m="1" x="117"/>
        <item m="1" x="129"/>
        <item m="1" x="199"/>
        <item m="1" x="196"/>
        <item m="1" x="256"/>
        <item m="1" x="195"/>
        <item m="1" x="166"/>
        <item m="1" x="230"/>
        <item m="1" x="261"/>
        <item m="1" x="206"/>
        <item m="1" x="218"/>
        <item m="1" x="132"/>
        <item m="1" x="121"/>
        <item m="1" x="131"/>
        <item m="1" x="186"/>
        <item m="1" x="252"/>
        <item m="1" x="286"/>
        <item m="1" x="340"/>
        <item m="1" x="283"/>
        <item m="1" x="309"/>
        <item m="1" x="345"/>
        <item m="1" x="317"/>
        <item x="13"/>
        <item m="1" x="344"/>
        <item m="1" x="372"/>
        <item m="1" x="432"/>
        <item m="1" x="277"/>
        <item m="1" x="370"/>
        <item m="1" x="449"/>
        <item m="1" x="510"/>
        <item m="1" x="466"/>
        <item m="1" x="457"/>
        <item m="1" x="440"/>
        <item m="1" x="530"/>
        <item m="1" x="473"/>
        <item m="1" x="548"/>
        <item m="1" x="526"/>
        <item m="1" x="418"/>
        <item m="1" x="523"/>
        <item m="1" x="541"/>
        <item m="1" x="589"/>
        <item m="1" x="79"/>
        <item m="1" x="577"/>
        <item m="1" x="586"/>
        <item m="1" x="639"/>
        <item m="1" x="615"/>
        <item m="1" x="125"/>
        <item m="1" x="99"/>
        <item m="1" x="623"/>
        <item m="1" x="546"/>
        <item m="1" x="598"/>
        <item m="1" x="557"/>
        <item m="1" x="188"/>
        <item m="1" x="173"/>
        <item m="1" x="139"/>
        <item m="1" x="187"/>
        <item m="1" x="169"/>
        <item m="1" x="113"/>
        <item m="1" x="197"/>
        <item m="1" x="142"/>
        <item m="1" x="163"/>
        <item m="1" x="270"/>
        <item m="1" x="149"/>
        <item m="1" x="122"/>
        <item m="1" x="189"/>
        <item m="1" x="234"/>
        <item m="1" x="291"/>
        <item m="1" x="264"/>
        <item m="1" x="263"/>
        <item x="11"/>
        <item m="1" x="359"/>
        <item m="1" x="284"/>
        <item m="1" x="281"/>
        <item m="1" x="338"/>
        <item m="1" x="361"/>
        <item m="1" x="408"/>
        <item m="1" x="333"/>
        <item m="1" x="278"/>
        <item m="1" x="331"/>
        <item m="1" x="289"/>
        <item m="1" x="349"/>
        <item m="1" x="505"/>
        <item m="1" x="441"/>
        <item m="1" x="465"/>
        <item m="1" x="508"/>
        <item x="25"/>
        <item m="1" x="533"/>
        <item m="1" x="513"/>
        <item m="1" x="451"/>
        <item m="1" x="502"/>
        <item m="1" x="495"/>
        <item m="1" x="470"/>
        <item m="1" x="450"/>
        <item m="1" x="389"/>
        <item m="1" x="429"/>
        <item m="1" x="413"/>
        <item m="1" x="540"/>
        <item m="1" x="566"/>
        <item m="1" x="76"/>
        <item m="1" x="596"/>
        <item m="1" x="96"/>
        <item m="1" x="602"/>
        <item m="1" x="625"/>
        <item m="1" x="601"/>
        <item m="1" x="105"/>
        <item m="1" x="613"/>
        <item m="1" x="591"/>
        <item m="1" x="570"/>
        <item m="1" x="542"/>
        <item m="1" x="620"/>
        <item m="1" x="545"/>
        <item m="1" x="587"/>
        <item m="1" x="567"/>
        <item m="1" x="91"/>
        <item m="1" x="215"/>
        <item m="1" x="138"/>
        <item m="1" x="130"/>
        <item m="1" x="184"/>
        <item m="1" x="167"/>
        <item m="1" x="128"/>
        <item m="1" x="136"/>
        <item m="1" x="152"/>
        <item m="1" x="249"/>
        <item m="1" x="141"/>
        <item m="1" x="192"/>
        <item m="1" x="227"/>
        <item m="1" x="204"/>
        <item m="1" x="118"/>
        <item m="1" x="311"/>
        <item m="1" x="302"/>
        <item m="1" x="381"/>
        <item m="1" x="375"/>
        <item m="1" x="357"/>
        <item m="1" x="293"/>
        <item m="1" x="336"/>
        <item m="1" x="395"/>
        <item m="1" x="354"/>
        <item m="1" x="335"/>
        <item m="1" x="425"/>
        <item m="1" x="360"/>
        <item m="1" x="334"/>
        <item m="1" x="422"/>
        <item m="1" x="384"/>
        <item m="1" x="377"/>
        <item m="1" x="431"/>
        <item m="1" x="290"/>
        <item m="1" x="329"/>
        <item m="1" x="294"/>
        <item m="1" x="415"/>
        <item m="1" x="467"/>
        <item m="1" x="479"/>
        <item m="1" x="456"/>
        <item m="1" x="428"/>
        <item m="1" x="437"/>
        <item m="1" x="484"/>
        <item m="1" x="474"/>
        <item m="1" x="536"/>
        <item m="1" x="453"/>
        <item m="1" x="550"/>
        <item m="1" x="544"/>
        <item m="1" x="512"/>
        <item m="1" x="571"/>
        <item m="1" x="416"/>
        <item m="1" x="490"/>
        <item m="1" x="447"/>
        <item m="1" x="439"/>
        <item m="1" x="539"/>
        <item m="1" x="552"/>
        <item m="1" x="81"/>
        <item m="1" x="92"/>
        <item m="1" x="556"/>
        <item m="1" x="90"/>
        <item m="1" x="585"/>
        <item m="1" x="563"/>
        <item m="1" x="617"/>
        <item m="1" x="112"/>
        <item m="1" x="88"/>
        <item m="1" x="636"/>
        <item m="1" x="622"/>
        <item m="1" x="93"/>
        <item m="1" x="575"/>
        <item m="1" x="565"/>
        <item m="1" x="235"/>
        <item m="1" x="116"/>
        <item m="1" x="214"/>
        <item m="1" x="143"/>
        <item m="1" x="178"/>
        <item m="1" x="259"/>
        <item m="1" x="176"/>
        <item m="1" x="269"/>
        <item m="1" x="260"/>
        <item m="1" x="191"/>
        <item m="1" x="140"/>
        <item m="1" x="171"/>
        <item m="1" x="144"/>
        <item m="1" x="247"/>
        <item m="1" x="305"/>
        <item m="1" x="330"/>
        <item m="1" x="312"/>
        <item m="1" x="367"/>
        <item m="1" x="319"/>
        <item m="1" x="282"/>
        <item m="1" x="380"/>
        <item m="1" x="301"/>
        <item m="1" x="353"/>
        <item m="1" x="314"/>
        <item m="1" x="423"/>
        <item m="1" x="323"/>
        <item m="1" x="313"/>
        <item m="1" x="300"/>
        <item m="1" x="288"/>
        <item m="1" x="295"/>
        <item m="1" x="404"/>
        <item m="1" x="501"/>
        <item m="1" x="491"/>
        <item m="1" x="400"/>
        <item m="1" x="476"/>
        <item m="1" x="528"/>
        <item m="1" x="518"/>
        <item m="1" x="434"/>
        <item m="1" x="537"/>
        <item m="1" x="483"/>
        <item m="1" x="496"/>
        <item m="1" x="494"/>
        <item m="1" x="405"/>
        <item m="1" x="448"/>
        <item m="1" x="531"/>
        <item m="1" x="524"/>
        <item m="1" x="77"/>
        <item x="23"/>
        <item m="1" x="576"/>
        <item m="1" x="564"/>
        <item m="1" x="555"/>
        <item m="1" x="582"/>
        <item m="1" x="626"/>
        <item m="1" x="616"/>
        <item m="1" x="581"/>
        <item m="1" x="111"/>
        <item x="6"/>
        <item m="1" x="592"/>
        <item m="1" x="87"/>
        <item m="1" x="612"/>
        <item m="1" x="580"/>
        <item m="1" x="86"/>
        <item m="1" x="558"/>
        <item m="1" x="607"/>
        <item m="1" x="148"/>
        <item m="1" x="103"/>
        <item m="1" x="225"/>
        <item m="1" x="145"/>
        <item m="1" x="157"/>
        <item m="1" x="182"/>
        <item m="1" x="137"/>
        <item m="1" x="233"/>
        <item m="1" x="244"/>
        <item m="1" x="211"/>
        <item m="1" x="179"/>
        <item m="1" x="237"/>
        <item m="1" x="209"/>
        <item m="1" x="219"/>
        <item m="1" x="177"/>
        <item m="1" x="258"/>
        <item m="1" x="241"/>
        <item m="1" x="175"/>
        <item m="1" x="280"/>
        <item m="1" x="120"/>
        <item m="1" x="107"/>
        <item m="1" x="172"/>
        <item m="1" x="202"/>
        <item m="1" x="324"/>
        <item m="1" x="266"/>
        <item m="1" x="257"/>
        <item m="1" x="304"/>
        <item m="1" x="310"/>
        <item m="1" x="303"/>
        <item m="1" x="296"/>
        <item m="1" x="262"/>
        <item m="1" x="318"/>
        <item m="1" x="308"/>
        <item m="1" x="373"/>
        <item m="1" x="337"/>
        <item m="1" x="379"/>
        <item m="1" x="325"/>
        <item x="7"/>
        <item m="1" x="407"/>
        <item m="1" x="391"/>
        <item m="1" x="351"/>
        <item m="1" x="419"/>
        <item x="2"/>
        <item m="1" x="368"/>
        <item m="1" x="376"/>
        <item m="1" x="430"/>
        <item m="1" x="488"/>
        <item m="1" x="460"/>
        <item m="1" x="401"/>
        <item m="1" x="438"/>
        <item m="1" x="411"/>
        <item m="1" x="506"/>
        <item m="1" x="464"/>
        <item m="1" x="445"/>
        <item m="1" x="516"/>
        <item m="1" x="507"/>
        <item m="1" x="433"/>
        <item m="1" x="534"/>
        <item m="1" x="517"/>
        <item x="17"/>
        <item m="1" x="482"/>
        <item m="1" x="442"/>
        <item m="1" x="417"/>
        <item m="1" x="480"/>
        <item m="1" x="468"/>
        <item m="1" x="412"/>
        <item m="1" x="402"/>
        <item m="1" x="85"/>
        <item m="1" x="618"/>
        <item m="1" x="637"/>
        <item m="1" x="624"/>
        <item m="1" x="126"/>
        <item m="1" x="100"/>
        <item x="8"/>
        <item m="1" x="135"/>
        <item m="1" x="127"/>
        <item m="1" x="634"/>
        <item m="1" x="621"/>
        <item m="1" x="610"/>
        <item m="1" x="97"/>
        <item m="1" x="608"/>
        <item m="1" x="174"/>
        <item m="1" x="239"/>
        <item m="1" x="246"/>
        <item m="1" x="168"/>
        <item m="1" x="198"/>
        <item m="1" x="180"/>
        <item m="1" x="251"/>
        <item m="1" x="165"/>
        <item m="1" x="271"/>
        <item m="1" x="205"/>
        <item x="3"/>
        <item m="1" x="240"/>
        <item m="1" x="217"/>
        <item m="1" x="190"/>
        <item m="1" x="161"/>
        <item m="1" x="159"/>
        <item m="1" x="299"/>
        <item m="1" x="265"/>
        <item m="1" x="297"/>
        <item m="1" x="273"/>
        <item m="1" x="285"/>
        <item m="1" x="387"/>
        <item m="1" x="396"/>
        <item m="1" x="393"/>
        <item m="1" x="424"/>
        <item m="1" x="350"/>
        <item m="1" x="332"/>
        <item m="1" x="322"/>
        <item m="1" x="275"/>
        <item m="1" x="369"/>
        <item m="1" x="287"/>
        <item m="1" x="519"/>
        <item m="1" x="446"/>
        <item m="1" x="498"/>
        <item m="1" x="472"/>
        <item m="1" x="514"/>
        <item m="1" x="549"/>
        <item m="1" x="471"/>
        <item m="1" x="525"/>
        <item m="1" x="481"/>
        <item m="1" x="461"/>
        <item m="1" x="458"/>
        <item m="1" x="611"/>
        <item m="1" x="588"/>
        <item m="1" x="568"/>
        <item m="1" x="597"/>
        <item m="1" x="604"/>
        <item m="1" x="583"/>
        <item m="1" x="562"/>
        <item m="1" x="102"/>
        <item m="1" x="603"/>
        <item m="1" x="594"/>
        <item m="1" x="573"/>
        <item m="1" x="640"/>
        <item m="1" x="638"/>
        <item m="1" x="82"/>
        <item m="1" x="614"/>
        <item m="1" x="123"/>
        <item m="1" x="98"/>
        <item m="1" x="134"/>
        <item m="1" x="633"/>
        <item m="1" x="599"/>
        <item m="1" x="559"/>
        <item m="1" x="170"/>
        <item m="1" x="185"/>
        <item m="1" x="156"/>
        <item m="1" x="245"/>
        <item m="1" x="231"/>
        <item m="1" x="150"/>
        <item m="1" x="255"/>
        <item m="1" x="229"/>
        <item m="1" x="208"/>
        <item m="1" x="193"/>
        <item m="1" x="268"/>
        <item m="1" x="164"/>
        <item m="1" x="236"/>
        <item m="1" x="292"/>
        <item m="1" x="119"/>
        <item m="1" x="160"/>
        <item x="15"/>
        <item m="1" x="298"/>
        <item m="1" x="274"/>
        <item m="1" x="356"/>
        <item m="1" x="272"/>
        <item m="1" x="374"/>
        <item x="22"/>
        <item m="1" x="355"/>
        <item m="1" x="327"/>
        <item m="1" x="363"/>
        <item m="1" x="316"/>
        <item m="1" x="394"/>
        <item m="1" x="326"/>
        <item m="1" x="306"/>
        <item m="1" x="343"/>
        <item m="1" x="421"/>
        <item m="1" x="342"/>
        <item m="1" x="276"/>
        <item m="1" x="414"/>
        <item m="1" x="399"/>
        <item m="1" x="427"/>
        <item m="1" x="520"/>
        <item m="1" x="436"/>
        <item m="1" x="463"/>
        <item m="1" x="535"/>
        <item m="1" x="444"/>
        <item m="1" x="497"/>
        <item m="1" x="493"/>
        <item m="1" x="469"/>
        <item x="18"/>
        <item m="1" x="579"/>
        <item m="1" x="551"/>
        <item m="1" x="84"/>
        <item m="1" x="605"/>
        <item m="1" x="595"/>
        <item m="1" x="584"/>
        <item m="1" x="89"/>
        <item m="1" x="627"/>
        <item m="1" x="561"/>
        <item m="1" x="572"/>
        <item m="1" x="95"/>
        <item m="1" x="600"/>
        <item m="1" x="124"/>
        <item m="1" x="110"/>
        <item m="1" x="635"/>
        <item m="1" x="213"/>
        <item m="1" x="181"/>
        <item m="1" x="155"/>
        <item m="1" x="238"/>
        <item m="1" x="250"/>
        <item m="1" x="151"/>
        <item m="1" x="220"/>
        <item m="1" x="228"/>
        <item m="1" x="203"/>
        <item m="1" x="162"/>
        <item m="1" x="147"/>
        <item m="1" x="106"/>
        <item m="1" x="115"/>
        <item m="1" x="397"/>
        <item m="1" x="426"/>
        <item m="1" x="409"/>
        <item m="1" x="410"/>
        <item m="1" x="352"/>
        <item m="1" x="383"/>
        <item m="1" x="371"/>
        <item m="1" x="321"/>
        <item m="1" x="398"/>
        <item m="1" x="492"/>
        <item m="1" x="522"/>
        <item m="1" x="455"/>
        <item m="1" x="538"/>
        <item m="1" x="529"/>
        <item m="1" x="462"/>
        <item m="1" x="454"/>
        <item m="1" x="560"/>
        <item m="1" x="554"/>
        <item x="1"/>
        <item x="27"/>
        <item m="1" x="75"/>
        <item m="1" x="226"/>
        <item m="1" x="435"/>
        <item m="1" x="200"/>
        <item m="1" x="108"/>
        <item m="1" x="543"/>
        <item m="1" x="503"/>
        <item m="1" x="232"/>
        <item m="1" x="201"/>
        <item m="1" x="459"/>
        <item m="1" x="223"/>
        <item m="1" x="452"/>
        <item m="1" x="315"/>
        <item m="1" x="320"/>
        <item m="1" x="547"/>
        <item m="1" x="629"/>
        <item m="1" x="347"/>
        <item m="1" x="221"/>
        <item m="1" x="632"/>
        <item m="1" x="114"/>
        <item m="1" x="390"/>
        <item m="1" x="253"/>
        <item m="1" x="365"/>
        <item m="1" x="403"/>
        <item m="1" x="593"/>
        <item m="1" x="207"/>
        <item m="1" x="487"/>
        <item m="1" x="574"/>
        <item m="1" x="83"/>
        <item m="1" x="153"/>
        <item m="1" x="527"/>
        <item m="1" x="504"/>
        <item m="1" x="500"/>
        <item m="1" x="619"/>
        <item m="1" x="606"/>
        <item m="1" x="475"/>
        <item m="1" x="590"/>
        <item m="1" x="420"/>
        <item m="1" x="406"/>
        <item m="1" x="224"/>
        <item m="1" x="382"/>
        <item m="1" x="104"/>
        <item m="1" x="362"/>
        <item m="1" x="378"/>
        <item m="1" x="515"/>
        <item m="1" x="101"/>
        <item m="1" x="243"/>
        <item m="1" x="630"/>
        <item m="1" x="385"/>
        <item m="1" x="94"/>
        <item m="1" x="392"/>
        <item m="1" x="489"/>
        <item m="1" x="80"/>
        <item m="1" x="212"/>
        <item m="1" x="478"/>
        <item m="1" x="339"/>
        <item m="1" x="631"/>
        <item m="1" x="388"/>
        <item m="1" x="628"/>
        <item m="1" x="133"/>
        <item m="1" x="222"/>
        <item m="1" x="328"/>
        <item m="1" x="485"/>
        <item m="1" x="358"/>
        <item m="1" x="366"/>
        <item m="1" x="364"/>
        <item m="1" x="477"/>
        <item m="1" x="194"/>
        <item m="1" x="248"/>
        <item m="1" x="254"/>
        <item m="1" x="307"/>
        <item m="1" x="154"/>
        <item m="1" x="348"/>
        <item m="1" x="386"/>
        <item m="1" x="109"/>
        <item m="1" x="242"/>
        <item m="1" x="532"/>
        <item m="1" x="553"/>
        <item m="1" x="509"/>
        <item m="1" x="267"/>
        <item m="1" x="183"/>
        <item m="1" x="486"/>
        <item m="1" x="609"/>
        <item m="1" x="346"/>
        <item m="1" x="158"/>
        <item m="1" x="279"/>
        <item m="1" x="578"/>
        <item m="1" x="521"/>
        <item m="1" x="443"/>
        <item m="1" x="210"/>
        <item m="1" x="341"/>
        <item m="1" x="569"/>
        <item m="1" x="78"/>
        <item m="1" x="499"/>
        <item m="1" x="28"/>
        <item m="1" x="29"/>
        <item m="1" x="30"/>
        <item m="1" x="31"/>
        <item m="1" x="32"/>
        <item m="1" x="33"/>
        <item m="1" x="34"/>
        <item m="1" x="35"/>
        <item m="1" x="36"/>
        <item m="1" x="37"/>
        <item m="1" x="38"/>
        <item m="1" x="39"/>
        <item m="1" x="40"/>
        <item m="1" x="41"/>
        <item m="1" x="42"/>
        <item m="1" x="43"/>
        <item m="1" x="44"/>
        <item m="1" x="45"/>
        <item m="1" x="46"/>
        <item m="1" x="47"/>
        <item m="1" x="48"/>
        <item m="1" x="49"/>
        <item m="1" x="50"/>
        <item m="1" x="51"/>
        <item m="1" x="52"/>
        <item m="1" x="53"/>
        <item m="1" x="54"/>
        <item m="1" x="55"/>
        <item m="1" x="56"/>
        <item m="1" x="57"/>
        <item m="1" x="58"/>
        <item m="1" x="59"/>
        <item m="1" x="60"/>
        <item m="1" x="61"/>
        <item m="1" x="62"/>
        <item m="1" x="63"/>
        <item m="1" x="64"/>
        <item m="1" x="65"/>
        <item m="1" x="66"/>
        <item m="1" x="67"/>
        <item m="1" x="68"/>
        <item m="1" x="69"/>
        <item m="1" x="70"/>
        <item m="1" x="71"/>
        <item m="1" x="72"/>
        <item m="1" x="73"/>
        <item m="1" x="74"/>
        <item x="4"/>
        <item x="5"/>
        <item x="10"/>
        <item x="12"/>
        <item x="14"/>
        <item x="16"/>
        <item x="19"/>
        <item x="20"/>
        <item x="21"/>
        <item x="24"/>
        <item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5596">
        <item h="1" x="0"/>
        <item h="1" m="1" x="146"/>
        <item h="1" x="1"/>
        <item h="1" x="134"/>
        <item h="1" m="1" x="4693"/>
        <item h="1" m="1" x="5440"/>
        <item h="1" m="1" x="792"/>
        <item h="1" m="1" x="1438"/>
        <item h="1" m="1" x="2097"/>
        <item h="1" m="1" x="2704"/>
        <item h="1" m="1" x="3304"/>
        <item h="1" m="1" x="4038"/>
        <item h="1" m="1" x="5319"/>
        <item h="1" m="1" x="1207"/>
        <item h="1" m="1" x="1878"/>
        <item h="1" m="1" x="869"/>
        <item h="1" m="1" x="1526"/>
        <item h="1" m="1" x="2173"/>
        <item h="1" m="1" x="2771"/>
        <item h="1" m="1" x="962"/>
        <item h="1" m="1" x="1600"/>
        <item h="1" m="1" x="1755"/>
        <item h="1" m="1" x="1504"/>
        <item h="1" m="1" x="2156"/>
        <item h="1" m="1" x="2753"/>
        <item h="1" m="1" x="3364"/>
        <item h="1" m="1" x="4117"/>
        <item h="1" m="1" x="4903"/>
        <item h="1" m="1" x="4024"/>
        <item h="1" m="1" x="4810"/>
        <item h="1" m="1" x="5527"/>
        <item h="1" m="1" x="882"/>
        <item h="1" m="1" x="1538"/>
        <item h="1" m="1" x="2184"/>
        <item h="1" m="1" x="3278"/>
        <item h="1" m="1" x="4000"/>
        <item h="1" m="1" x="4786"/>
        <item h="1" m="1" x="3892"/>
        <item h="1" m="1" x="4694"/>
        <item h="1" m="1" x="5441"/>
        <item h="1" m="1" x="793"/>
        <item h="1" m="1" x="1439"/>
        <item h="1" m="1" x="3392"/>
        <item h="1" m="1" x="4158"/>
        <item h="1" m="1" x="4940"/>
        <item h="1" m="1" x="4057"/>
        <item h="1" m="1" x="4842"/>
        <item h="1" m="1" x="5548"/>
        <item h="1" m="1" x="907"/>
        <item h="1" m="1" x="1570"/>
        <item h="1" m="1" x="2210"/>
        <item h="1" m="1" x="2805"/>
        <item h="1" m="1" x="3421"/>
        <item h="1" m="1" x="4188"/>
        <item h="1" m="1" x="4945"/>
        <item h="1" m="1" x="983"/>
        <item h="1" m="1" x="1648"/>
        <item h="1" m="1" x="2285"/>
        <item h="1" m="1" x="2871"/>
        <item h="1" m="1" x="3489"/>
        <item h="1" m="1" x="4276"/>
        <item h="1" m="1" x="3426"/>
        <item h="1" m="1" x="4194"/>
        <item h="1" m="1" x="4160"/>
        <item h="1" m="1" x="3394"/>
        <item h="1" m="1" x="353"/>
        <item h="1" m="1" x="1536"/>
        <item h="1" m="1" x="2859"/>
        <item h="1" m="1" x="4263"/>
        <item h="1" m="1" x="4688"/>
        <item h="1" m="1" x="5283"/>
        <item h="1" m="1" x="1261"/>
        <item h="1" m="1" x="1318"/>
        <item h="1" m="1" x="783"/>
        <item h="1" m="1" x="3218"/>
        <item h="1" m="1" x="3908"/>
        <item h="1" m="1" x="2900"/>
        <item h="1" m="1" x="3028"/>
        <item h="1" m="1" x="3665"/>
        <item h="1" m="1" x="4461"/>
        <item h="1" m="1" x="3614"/>
        <item h="1" m="1" x="4410"/>
        <item h="1" m="1" x="5191"/>
        <item h="1" m="1" x="534"/>
        <item h="1" m="1" x="1165"/>
        <item h="1" m="1" x="3043"/>
        <item h="1" m="1" x="3684"/>
        <item h="1" m="1" x="2464"/>
        <item h="1" m="1" x="4122"/>
        <item h="1" m="1" x="2889"/>
        <item h="1" m="1" x="2242"/>
        <item h="1" m="1" x="2832"/>
        <item h="1" m="1" x="3690"/>
        <item h="1" m="1" x="1125"/>
        <item h="1" m="1" x="4189"/>
        <item h="1" m="1" x="4979"/>
        <item h="1" m="1" x="4880"/>
        <item h="1" m="1" x="929"/>
        <item h="1" m="1" x="1598"/>
        <item h="1" m="1" x="4093"/>
        <item h="1" m="1" x="5576"/>
        <item h="1" m="1" x="4250"/>
        <item h="1" m="1" x="4735"/>
        <item h="1" m="1" x="1397"/>
        <item h="1" m="1" x="3581"/>
        <item h="1" m="1" x="5573"/>
        <item h="1" m="1" x="1367"/>
        <item h="1" m="1" x="2060"/>
        <item h="1" m="1" x="4268"/>
        <item h="1" m="1" x="5048"/>
        <item h="1" m="1" x="3755"/>
        <item h="1" m="1" x="4548"/>
        <item h="1" m="1" x="5312"/>
        <item h="1" m="1" x="657"/>
        <item h="1" m="1" x="1293"/>
        <item h="1" m="1" x="1961"/>
        <item h="1" m="1" x="2575"/>
        <item h="1" m="1" x="3160"/>
        <item h="1" m="1" x="3827"/>
        <item h="1" m="1" x="4627"/>
        <item h="1" m="1" x="3770"/>
        <item h="1" m="1" x="4568"/>
        <item h="1" m="1" x="5330"/>
        <item h="1" m="1" x="4609"/>
        <item h="1" m="1" x="4943"/>
        <item h="1" m="1" x="1724"/>
        <item h="1" m="1" x="3217"/>
        <item h="1" m="1" x="3907"/>
        <item h="1" m="1" x="5115"/>
        <item h="1" m="1" x="4346"/>
        <item h="1" m="1" x="5129"/>
        <item h="1" m="1" x="479"/>
        <item h="1" m="1" x="1116"/>
        <item h="1" m="1" x="1786"/>
        <item h="1" m="1" x="2415"/>
        <item h="1" m="1" x="2994"/>
        <item h="1" m="1" x="3620"/>
        <item h="1" m="1" x="4420"/>
        <item h="1" m="1" x="3567"/>
        <item h="1" m="1" x="4363"/>
        <item h="1" m="1" x="5146"/>
        <item h="1" m="1" x="1815"/>
        <item h="1" m="1" x="4329"/>
        <item h="1" m="1" x="5114"/>
        <item h="1" m="1" x="1987"/>
        <item h="1" m="1" x="2600"/>
        <item h="1" m="1" x="3188"/>
        <item h="1" m="1" x="3867"/>
        <item h="1" m="1" x="4663"/>
        <item h="1" m="1" x="5421"/>
        <item h="1" m="1" x="769"/>
        <item h="1" m="1" x="1416"/>
        <item h="1" m="1" x="2076"/>
        <item h="1" m="1" x="1339"/>
        <item h="1" m="1" x="1992"/>
        <item h="1" m="1" x="4524"/>
        <item h="1" m="1" x="5293"/>
        <item h="1" m="1" x="5538"/>
        <item h="1" m="1" x="896"/>
        <item h="1" m="1" x="1556"/>
        <item h="1" m="1" x="2792"/>
        <item h="1" m="1" x="3408"/>
        <item h="1" m="1" x="4173"/>
        <item h="1" m="1" x="4960"/>
        <item h="1" m="1" x="4075"/>
        <item h="1" m="1" x="4859"/>
        <item h="1" m="1" x="5558"/>
        <item h="1" m="1" x="915"/>
        <item h="1" m="1" x="1580"/>
        <item h="1" m="1" x="4830"/>
        <item h="1" m="1" x="2199"/>
        <item h="1" m="1" x="4897"/>
        <item h="1" m="1" x="2098"/>
        <item h="1" m="1" x="5286"/>
        <item h="1" m="1" x="1287"/>
        <item h="1" m="1" x="1443"/>
        <item h="1" m="1" x="1957"/>
        <item h="1" m="1" x="3157"/>
        <item h="1" m="1" x="3824"/>
        <item h="1" m="1" x="4625"/>
        <item h="1" m="1" x="3767"/>
        <item h="1" m="1" x="4563"/>
        <item h="1" m="1" x="5327"/>
        <item h="1" m="1" x="671"/>
        <item h="1" m="1" x="1309"/>
        <item h="1" m="1" x="1975"/>
        <item h="1" m="1" x="2122"/>
        <item h="1" m="1" x="1206"/>
        <item h="1" m="1" x="1877"/>
        <item h="1" m="1" x="2496"/>
        <item h="1" m="1" x="1672"/>
        <item h="1" m="1" x="1111"/>
        <item h="1" m="1" x="3796"/>
        <item h="1" m="1" x="704"/>
        <item h="1" m="1" x="1347"/>
        <item h="1" m="1" x="2643"/>
        <item h="1" m="1" x="1444"/>
        <item h="1" m="1" x="374"/>
        <item h="1" m="1" x="3946"/>
        <item h="1" m="1" x="4030"/>
        <item h="1" m="1" x="4815"/>
        <item h="1" m="1" x="5529"/>
        <item h="1" m="1" x="884"/>
        <item h="1" m="1" x="1542"/>
        <item h="1" m="1" x="2187"/>
        <item h="1" m="1" x="2781"/>
        <item h="1" m="1" x="3393"/>
        <item h="1" m="1" x="4159"/>
        <item h="1" m="1" x="4942"/>
        <item h="1" m="1" x="4058"/>
        <item h="1" m="1" x="4843"/>
        <item h="1" m="1" x="2461"/>
        <item h="1" m="1" x="4364"/>
        <item h="1" m="1" x="852"/>
        <item h="1" m="1" x="4771"/>
        <item h="1" m="1" x="5498"/>
        <item h="1" m="1" x="344"/>
        <item h="1" m="1" x="4147"/>
        <item h="1" m="1" x="4930"/>
        <item h="1" m="1" x="972"/>
        <item h="1" m="1" x="1637"/>
        <item h="1" m="1" x="2273"/>
        <item h="1" m="1" x="2860"/>
        <item h="1" m="1" x="3479"/>
        <item h="1" m="1" x="4264"/>
        <item h="1" m="1" x="5052"/>
        <item h="1" m="1" x="2318"/>
        <item h="1" m="1" x="3514"/>
        <item h="1" m="1" x="5097"/>
        <item h="1" m="1" x="4845"/>
        <item h="1" m="1" x="5510"/>
        <item h="1" m="1" x="3077"/>
        <item h="1" m="1" x="2959"/>
        <item h="1" m="1" x="2296"/>
        <item h="1" m="1" x="994"/>
        <item h="1" m="1" x="1659"/>
        <item h="1" m="1" x="2881"/>
        <item h="1" m="1" x="3497"/>
        <item h="1" m="1" x="4289"/>
        <item h="1" m="1" x="5076"/>
        <item h="1" m="1" x="4206"/>
        <item h="1" m="1" x="4998"/>
        <item h="1" m="1" x="1150"/>
        <item h="1" m="1" x="3974"/>
        <item h="1" m="1" x="4760"/>
        <item h="1" m="1" x="5490"/>
        <item h="1" m="1" x="841"/>
        <item h="1" m="1" x="1496"/>
        <item h="1" m="1" x="2148"/>
        <item h="1" m="1" x="1819"/>
        <item h="1" m="1" x="2446"/>
        <item h="1" m="1" x="3029"/>
        <item h="1" m="1" x="3666"/>
        <item h="1" m="1" x="673"/>
        <item h="1" m="1" x="758"/>
        <item h="1" m="1" x="2408"/>
        <item h="1" m="1" x="2901"/>
        <item h="1" m="1" x="3174"/>
        <item h="1" m="1" x="3849"/>
        <item h="1" m="1" x="4483"/>
        <item h="1" m="1" x="5258"/>
        <item h="1" m="1" x="602"/>
        <item h="1" m="1" x="1240"/>
        <item h="1" x="26"/>
        <item h="1" m="1" x="496"/>
        <item h="1" m="1" x="1135"/>
        <item h="1" m="1" x="1805"/>
        <item h="1" m="1" x="1082"/>
        <item h="1" m="1" x="1757"/>
        <item h="1" m="1" x="2391"/>
        <item h="1" m="1" x="2965"/>
        <item h="1" m="1" x="1788"/>
        <item h="1" m="1" x="1741"/>
        <item h="1" m="1" x="2375"/>
        <item h="1" m="1" x="2949"/>
        <item h="1" m="1" x="3568"/>
        <item h="1" m="1" x="4380"/>
        <item h="1" m="1" x="5160"/>
        <item h="1" m="1" x="509"/>
        <item h="1" m="1" x="3625"/>
        <item h="1" m="1" x="5535"/>
        <item h="1" m="1" x="893"/>
        <item h="1" m="1" x="1551"/>
        <item h="1" m="1" x="2194"/>
        <item h="1" m="1" x="2786"/>
        <item h="1" m="1" x="3402"/>
        <item h="1" m="1" x="4168"/>
        <item h="1" m="1" x="4952"/>
        <item h="1" m="1" x="4072"/>
        <item h="1" m="1" x="4856"/>
        <item h="1" m="1" x="2728"/>
        <item h="1" m="1" x="3795"/>
        <item h="1" m="1" x="4596"/>
        <item h="1" m="1" x="5355"/>
        <item h="1" m="1" x="702"/>
        <item h="1" m="1" x="1343"/>
        <item h="1" m="1" x="2011"/>
        <item h="1" m="1" x="2621"/>
        <item h="1" m="1" x="3212"/>
        <item h="1" m="1" x="3901"/>
        <item h="1" m="1" x="4698"/>
        <item h="1" m="1" x="732"/>
        <item h="1" m="1" x="1376"/>
        <item h="1" m="1" x="3943"/>
        <item h="1" m="1" x="756"/>
        <item h="1" m="1" x="1402"/>
        <item h="1" m="1" x="2845"/>
        <item h="1" m="1" x="4244"/>
        <item h="1" m="1" x="4146"/>
        <item h="1" x="27"/>
        <item h="1" x="28"/>
        <item h="1" m="1" x="4361"/>
        <item h="1" m="1" x="3511"/>
        <item h="1" m="1" x="4304"/>
        <item h="1" m="1" x="5093"/>
        <item h="1" m="1" x="451"/>
        <item h="1" m="1" x="1079"/>
        <item h="1" m="1" x="1753"/>
        <item h="1" m="1" x="2388"/>
        <item h="1" m="1" x="2963"/>
        <item h="1" m="1" x="5113"/>
        <item h="1" m="1" x="3564"/>
        <item h="1" m="1" x="2946"/>
        <item h="1" m="1" x="2814"/>
        <item h="1" m="1" x="3923"/>
        <item h="1" m="1" x="3944"/>
        <item h="1" m="1" x="2999"/>
        <item h="1" m="1" x="4425"/>
        <item h="1" m="1" x="5208"/>
        <item h="1" m="1" x="553"/>
        <item h="1" m="1" x="1187"/>
        <item h="1" m="1" x="1852"/>
        <item h="1" m="1" x="1139"/>
        <item h="1" m="1" x="3628"/>
        <item h="1" m="1" x="5080"/>
        <item h="1" m="1" x="441"/>
        <item h="1" m="1" x="1074"/>
        <item h="1" m="1" x="1748"/>
        <item h="1" m="1" x="2382"/>
        <item h="1" m="1" x="2955"/>
        <item h="1" m="1" x="3575"/>
        <item h="1" m="1" x="4372"/>
        <item h="1" m="1" x="5151"/>
        <item h="1" m="1" x="4312"/>
        <item h="1" m="1" x="4293"/>
        <item h="1" m="1" x="3890"/>
        <item h="1" m="1" x="5581"/>
        <item h="1" m="1" x="935"/>
        <item h="1" m="1" x="4232"/>
        <item h="1" m="1" x="5021"/>
        <item h="1" m="1" x="4781"/>
        <item h="1" m="1" x="5375"/>
        <item h="1" m="1" x="727"/>
        <item h="1" m="1" x="1834"/>
        <item h="1" m="1" x="1124"/>
        <item h="1" m="1" x="2419"/>
        <item h="1" m="1" x="1965"/>
        <item h="1" m="1" x="5556"/>
        <item h="1" m="1" x="1396"/>
        <item h="1" m="1" x="3409"/>
        <item h="1" m="1" x="4175"/>
        <item h="1" m="1" x="4962"/>
        <item h="1" m="1" x="363"/>
        <item h="1" m="1" x="1794"/>
        <item h="1" m="1" x="3650"/>
        <item h="1" m="1" x="3470"/>
        <item h="1" m="1" x="393"/>
        <item h="1" m="1" x="1021"/>
        <item h="1" m="1" x="1693"/>
        <item h="1" m="1" x="2327"/>
        <item h="1" m="1" x="1623"/>
        <item h="1" m="1" x="2265"/>
        <item h="1" m="1" x="943"/>
        <item h="1" m="1" x="1608"/>
        <item h="1" m="1" x="2250"/>
        <item h="1" m="1" x="2840"/>
        <item h="1" m="1" x="3461"/>
        <item h="1" m="1" x="4236"/>
        <item h="1" m="1" x="5025"/>
        <item h="1" m="1" x="4141"/>
        <item h="1" m="1" x="4926"/>
        <item h="1" m="1" x="341"/>
        <item h="1" m="1" x="967"/>
        <item h="1" m="1" x="4927"/>
        <item h="1" m="1" x="4044"/>
        <item h="1" m="1" x="4828"/>
        <item h="1" m="1" x="5537"/>
        <item h="1" m="1" x="895"/>
        <item h="1" m="1" x="1555"/>
        <item h="1" m="1" x="2198"/>
        <item h="1" m="1" x="2791"/>
        <item h="1" m="1" x="3407"/>
        <item h="1" m="1" x="4172"/>
        <item h="1" m="1" x="4959"/>
        <item h="1" m="1" x="4074"/>
        <item h="1" m="1" x="1686"/>
        <item h="1" m="1" x="2320"/>
        <item h="1" m="1" x="1613"/>
        <item h="1" m="1" x="4996"/>
        <item h="1" m="1" x="3524"/>
        <item h="1" m="1" x="5107"/>
        <item h="1" m="1" x="1046"/>
        <item h="1" m="1" x="5206"/>
        <item h="1" m="1" x="551"/>
        <item h="1" m="1" x="3624"/>
        <item h="1" m="1" x="4424"/>
        <item h="1" m="1" x="5205"/>
        <item h="1" m="1" x="550"/>
        <item h="1" m="1" x="1183"/>
        <item h="1" m="1" x="1850"/>
        <item h="1" m="1" x="2477"/>
        <item h="1" m="1" x="3052"/>
        <item h="1" m="1" x="3695"/>
        <item h="1" m="1" x="4491"/>
        <item h="1" m="1" x="3643"/>
        <item h="1" m="1" x="4438"/>
        <item h="1" m="1" x="5158"/>
        <item h="1" m="1" x="3168"/>
        <item h="1" m="1" x="3169"/>
        <item h="1" m="1" x="3842"/>
        <item h="1" m="1" x="4641"/>
        <item h="1" m="1" x="5396"/>
        <item h="1" m="1" x="747"/>
        <item h="1" m="1" x="1393"/>
        <item h="1" m="1" x="2057"/>
        <item h="1" m="1" x="2861"/>
        <item h="1" m="1" x="3480"/>
        <item h="1" m="1" x="4265"/>
        <item h="1" m="1" x="4178"/>
        <item h="1" m="1" x="5060"/>
        <item h="1" m="1" x="427"/>
        <item h="1" m="1" x="5574"/>
        <item h="1" m="1" x="926"/>
        <item h="1" m="1" x="1590"/>
        <item h="1" m="1" x="2232"/>
        <item h="1" m="1" x="1509"/>
        <item h="1" m="1" x="2160"/>
        <item h="1" m="1" x="2757"/>
        <item h="1" m="1" x="3369"/>
        <item h="1" m="1" x="4124"/>
        <item h="1" m="1" x="4911"/>
        <item h="1" m="1" x="332"/>
        <item h="1" m="1" x="958"/>
        <item h="1" m="1" x="376"/>
        <item h="1" m="1" x="3313"/>
        <item h="1" m="1" x="682"/>
        <item h="1" m="1" x="4417"/>
        <item h="1" m="1" x="5198"/>
        <item h="1" m="1" x="3948"/>
        <item h="1" m="1" x="4736"/>
        <item h="1" m="1" x="5476"/>
        <item h="1" m="1" x="824"/>
        <item h="1" m="1" x="1478"/>
        <item h="1" m="1" x="2133"/>
        <item h="1" m="1" x="2734"/>
        <item h="1" m="1" x="1447"/>
        <item h="1" m="1" x="2102"/>
        <item h="1" m="1" x="1372"/>
        <item h="1" m="1" x="2036"/>
        <item h="1" m="1" x="2649"/>
        <item h="1" m="1" x="3243"/>
        <item h="1" m="1" x="3940"/>
        <item h="1" m="1" x="4730"/>
        <item h="1" m="1" x="5469"/>
        <item h="1" m="1" x="2319"/>
        <item h="1" m="1" x="4543"/>
        <item h="1" x="32"/>
        <item h="1" m="1" x="4489"/>
        <item h="1" m="1" x="5265"/>
        <item h="1" m="1" x="608"/>
        <item h="1" x="33"/>
        <item h="1" m="1" x="1915"/>
        <item h="1" m="1" x="2533"/>
        <item h="1" x="34"/>
        <item h="1" m="1" x="3766"/>
        <item h="1" m="1" x="4561"/>
        <item h="1" m="1" x="1006"/>
        <item h="1" m="1" x="4309"/>
        <item h="1" m="1" x="5099"/>
        <item h="1" m="1" x="4247"/>
        <item h="1" m="1" x="5035"/>
        <item h="1" m="1" x="413"/>
        <item h="1" m="1" x="1041"/>
        <item h="1" m="1" x="1710"/>
        <item h="1" m="1" x="2344"/>
        <item h="1" m="1" x="2923"/>
        <item h="1" m="1" x="3535"/>
        <item h="1" m="1" x="4176"/>
        <item h="1" m="1" x="992"/>
        <item h="1" m="1" x="4021"/>
        <item h="1" m="1" x="4807"/>
        <item h="1" m="1" x="5525"/>
        <item h="1" m="1" x="879"/>
        <item h="1" m="1" x="1534"/>
        <item h="1" m="1" x="2182"/>
        <item h="1" m="1" x="2778"/>
        <item h="1" m="1" x="3389"/>
        <item h="1" m="1" x="4936"/>
        <item h="1" m="1" x="2254"/>
        <item h="1" m="1" x="2844"/>
        <item h="1" m="1" x="5051"/>
        <item h="1" m="1" x="4963"/>
        <item h="1" x="35"/>
        <item h="1" x="41"/>
        <item h="1" x="36"/>
        <item h="1" x="37"/>
        <item h="1" x="38"/>
        <item h="1" m="1" x="2990"/>
        <item h="1" x="39"/>
        <item h="1" m="1" x="4411"/>
        <item h="1" x="42"/>
        <item h="1" x="40"/>
        <item h="1" m="1" x="2531"/>
        <item h="1" m="1" x="3112"/>
        <item h="1" m="1" x="3763"/>
        <item h="1" m="1" x="4557"/>
        <item h="1" m="1" x="5321"/>
        <item h="1" m="1" x="664"/>
        <item h="1" m="1" x="1300"/>
        <item h="1" m="1" x="1968"/>
        <item h="1" m="1" x="1250"/>
        <item h="1" m="1" x="1921"/>
        <item h="1" m="1" x="4576"/>
        <item h="1" m="1" x="3256"/>
        <item h="1" m="1" x="3959"/>
        <item h="1" m="1" x="4747"/>
        <item h="1" m="1" x="3858"/>
        <item h="1" m="1" x="4654"/>
        <item h="1" m="1" x="5414"/>
        <item h="1" m="1" x="1411"/>
        <item h="1" m="1" x="2070"/>
        <item h="1" m="1" x="2678"/>
        <item h="1" m="1" x="3273"/>
        <item h="1" m="1" x="3992"/>
        <item h="1" m="1" x="4779"/>
        <item h="1" m="1" x="475"/>
        <item h="1" m="1" x="1113"/>
        <item h="1" m="1" x="1785"/>
        <item h="1" m="1" x="2993"/>
        <item h="1" m="1" x="3617"/>
        <item h="1" m="1" x="4416"/>
        <item h="1" m="1" x="3561"/>
        <item h="1" m="1" x="4358"/>
        <item h="1" m="1" x="5141"/>
        <item h="1" m="1" x="493"/>
        <item h="1" m="1" x="1131"/>
        <item h="1" m="1" x="1798"/>
        <item h="1" m="1" x="2414"/>
        <item h="1" m="1" x="4985"/>
        <item h="1" m="1" x="2961"/>
        <item h="1" m="1" x="4770"/>
        <item h="1" m="1" x="851"/>
        <item h="1" m="1" x="1503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m="1" x="4056"/>
        <item h="1" m="1" x="4841"/>
        <item h="1" m="1" x="4677"/>
        <item h="1" m="1" x="5433"/>
        <item h="1" m="1" x="784"/>
        <item h="1" m="1" x="1427"/>
        <item h="1" m="1" x="2087"/>
        <item h="1" m="1" x="2690"/>
        <item h="1" m="1" x="3288"/>
        <item h="1" m="1" x="4016"/>
        <item h="1" m="1" x="4802"/>
        <item h="1" m="1" x="3910"/>
        <item h="1" m="1" x="4703"/>
        <item h="1" m="1" x="5449"/>
        <item h="1" m="1" x="800"/>
        <item h="1" m="1" x="1449"/>
        <item h="1" m="1" x="2105"/>
        <item h="1" m="1" x="2712"/>
        <item h="1" m="1" x="4267"/>
        <item h="1" m="1" x="5058"/>
        <item h="1" m="1" x="425"/>
        <item h="1" m="1" x="1729"/>
        <item h="1" m="1" x="4352"/>
        <item h="1" m="1" x="5134"/>
        <item h="1" m="1" x="4292"/>
        <item h="1" m="1" x="5079"/>
        <item h="1" m="1" x="439"/>
        <item h="1" m="1" x="1073"/>
        <item h="1" m="1" x="2381"/>
        <item h="1" m="1" x="2954"/>
        <item h="1" m="1" x="3574"/>
        <item h="1" m="1" x="4371"/>
        <item h="1" m="1" x="5150"/>
        <item h="1" m="1" x="4311"/>
        <item h="1" m="1" x="5101"/>
        <item h="1" m="1" x="456"/>
        <item h="1" m="1" x="1085"/>
        <item h="1" m="1" x="1762"/>
        <item h="1" m="1" x="2394"/>
        <item h="1" m="1" x="2968"/>
        <item h="1" m="1" x="5163"/>
        <item h="1" m="1" x="3894"/>
        <item h="1" m="1" x="4696"/>
        <item h="1" m="1" x="5442"/>
        <item h="1" m="1" x="794"/>
        <item h="1" m="1" x="1440"/>
        <item h="1" m="1" x="4068"/>
        <item h="1" m="1" x="4793"/>
        <item h="1" m="1" x="5515"/>
        <item h="1" m="1" x="3587"/>
        <item h="1" m="1" x="2938"/>
        <item h="1" m="1" x="1059"/>
        <item h="1" m="1" x="4384"/>
        <item h="1" m="1" x="3555"/>
        <item h="1" m="1" x="1747"/>
        <item h="1" m="1" x="2365"/>
        <item h="1" m="1" x="3694"/>
        <item h="1" m="1" x="3642"/>
        <item h="1" m="1" x="4437"/>
        <item h="1" m="1" x="2430"/>
        <item h="1" m="1" x="3007"/>
        <item h="1" m="1" x="3639"/>
        <item h="1" m="1" x="4435"/>
        <item h="1" m="1" x="3584"/>
        <item h="1" m="1" x="4379"/>
        <item h="1" m="1" x="5159"/>
        <item h="1" m="1" x="508"/>
        <item h="1" m="1" x="3818"/>
        <item h="1" m="1" x="4619"/>
        <item h="1" m="1" x="5374"/>
        <item h="1" m="1" x="726"/>
        <item h="1" m="1" x="1371"/>
        <item h="1" m="1" x="2035"/>
        <item h="1" m="1" x="2648"/>
        <item h="1" m="1" x="3242"/>
        <item h="1" m="1" x="3939"/>
        <item h="1" m="1" x="4729"/>
        <item h="1" m="1" x="3848"/>
        <item h="1" m="1" x="714"/>
        <item h="1" m="1" x="1357"/>
        <item h="1" m="1" x="2021"/>
        <item h="1" m="1" x="2633"/>
        <item h="1" m="1" x="3225"/>
        <item h="1" m="1" x="3917"/>
        <item h="1" m="1" x="4708"/>
        <item h="1" m="1" x="3834"/>
        <item h="1" m="1" x="4635"/>
        <item h="1" m="1" x="3646"/>
        <item h="1" m="1" x="2444"/>
        <item h="1" m="1" x="4441"/>
        <item h="1" m="1" x="5225"/>
        <item h="1" m="1" x="571"/>
        <item h="1" m="1" x="1205"/>
        <item h="1" m="1" x="1876"/>
        <item h="1" m="1" x="1148"/>
        <item h="1" m="1" x="1817"/>
        <item h="1" m="1" x="4258"/>
        <item h="1" m="1" x="713"/>
        <item h="1" m="1" x="4743"/>
        <item h="1" m="1" x="831"/>
        <item h="1" m="1" x="1612"/>
        <item h="1" m="1" x="2256"/>
        <item h="1" m="1" x="2847"/>
        <item h="1" m="1" x="3466"/>
        <item h="1" m="1" x="4246"/>
        <item h="1" m="1" x="5033"/>
        <item h="1" m="1" x="4148"/>
        <item h="1" m="1" x="4931"/>
        <item h="1" m="1" x="345"/>
        <item h="1" m="1" x="947"/>
        <item h="1" m="1" x="5054"/>
        <item h="1" m="1" x="3994"/>
        <item h="1" m="1" x="970"/>
        <item h="1" m="1" x="1634"/>
        <item h="1" m="1" x="2271"/>
        <item h="1" m="1" x="1557"/>
        <item h="1" m="1" x="2200"/>
        <item h="1" m="1" x="2793"/>
        <item h="1" m="1" x="3895"/>
        <item h="1" m="1" x="3286"/>
        <item h="1" m="1" x="4012"/>
        <item h="1" m="1" x="4799"/>
        <item h="1" m="1" x="3902"/>
        <item h="1" m="1" x="4699"/>
        <item h="1" m="1" x="5446"/>
        <item h="1" m="1" x="798"/>
        <item h="1" m="1" x="1446"/>
        <item h="1" m="1" x="2101"/>
        <item h="1" m="1" x="2708"/>
        <item h="1" m="1" x="3307"/>
        <item h="1" m="1" x="4046"/>
        <item h="1" m="1" x="2002"/>
        <item h="1" m="1" x="2612"/>
        <item h="1" m="1" x="3203"/>
        <item h="1" m="1" x="3883"/>
        <item h="1" m="1" x="4683"/>
        <item h="1" m="1" x="3769"/>
        <item h="1" m="1" x="1311"/>
        <item h="1" m="1" x="4704"/>
        <item h="1" m="1" x="3828"/>
        <item h="1" m="1" x="4628"/>
        <item h="1" m="1" x="5382"/>
        <item h="1" m="1" x="733"/>
        <item h="1" m="1" x="1378"/>
        <item h="1" m="1" x="2042"/>
        <item h="1" m="1" x="2653"/>
        <item h="1" m="1" x="3248"/>
        <item h="1" m="1" x="776"/>
        <item h="1" m="1" x="1422"/>
        <item h="1" m="1" x="2585"/>
        <item h="1" m="1" x="3172"/>
        <item h="1" m="1" x="3846"/>
        <item h="1" m="1" x="4645"/>
        <item h="1" m="1" x="5403"/>
        <item h="1" m="1" x="752"/>
        <item h="1" m="1" x="1398"/>
        <item h="1" m="1" x="2061"/>
        <item h="1" m="1" x="1991"/>
        <item h="1" m="1" x="2603"/>
        <item h="1" m="1" x="3191"/>
        <item h="1" m="1" x="3134"/>
        <item h="1" m="1" x="4857"/>
        <item h="1" m="1" x="2926"/>
        <item h="1" m="1" x="3540"/>
        <item h="1" m="1" x="434"/>
        <item h="1" m="1" x="1736"/>
        <item h="1" m="1" x="2371"/>
        <item h="1" m="1" x="5544"/>
        <item h="1" m="1" x="903"/>
        <item h="1" m="1" x="1566"/>
        <item h="1" m="1" x="3413"/>
        <item h="1" m="1" x="4968"/>
        <item h="1" m="1" x="5572"/>
        <item h="1" m="1" x="5256"/>
        <item h="1" m="1" x="599"/>
        <item h="1" m="1" x="1235"/>
        <item h="1" m="1" x="1906"/>
        <item h="1" m="1" x="3106"/>
        <item h="1" m="1" x="4530"/>
        <item h="1" m="1" x="2527"/>
        <item h="1" m="1" x="3734"/>
        <item h="1" m="1" x="5070"/>
        <item h="1" m="1" x="552"/>
        <item h="1" m="1" x="1186"/>
        <item h="1" m="1" x="1851"/>
        <item h="1" m="1" x="2478"/>
        <item h="1" m="1" x="3057"/>
        <item h="1" m="1" x="3699"/>
        <item h="1" m="1" x="4494"/>
        <item h="1" m="1" x="3645"/>
        <item h="1" m="1" x="4440"/>
        <item h="1" m="1" x="5224"/>
        <item h="1" m="1" x="570"/>
        <item h="1" m="1" x="1204"/>
        <item h="1" m="1" x="1875"/>
        <item h="1" m="1" x="2494"/>
        <item h="1" m="1" x="3074"/>
        <item h="1" m="1" x="3715"/>
        <item h="1" m="1" x="4510"/>
        <item h="1" m="1" x="3663"/>
        <item h="1" m="1" x="4460"/>
        <item h="1" m="1" x="5239"/>
        <item h="1" m="1" x="582"/>
        <item h="1" m="1" x="1217"/>
        <item h="1" m="1" x="1889"/>
        <item h="1" m="1" x="2507"/>
        <item h="1" m="1" x="3085"/>
        <item h="1" m="1" x="1814"/>
        <item h="1" m="1" x="3681"/>
        <item h="1" m="1" x="1849"/>
        <item h="1" m="1" x="1389"/>
        <item h="1" m="1" x="2053"/>
        <item h="1" m="1" x="2664"/>
        <item h="1" m="1" x="3257"/>
        <item h="1" m="1" x="3960"/>
        <item h="1" m="1" x="4748"/>
        <item h="1" m="1" x="3859"/>
        <item h="1" m="1" x="4656"/>
        <item h="1" m="1" x="5415"/>
        <item h="1" m="1" x="2024"/>
        <item h="1" m="1" x="2637"/>
        <item h="1" m="1" x="4713"/>
        <item h="1" m="1" x="3836"/>
        <item h="1" m="1" x="4637"/>
        <item h="1" m="1" x="5391"/>
        <item h="1" m="1" x="742"/>
        <item h="1" m="1" x="1388"/>
        <item h="1" m="1" x="2052"/>
        <item h="1" m="1" x="2663"/>
        <item h="1" m="1" x="3229"/>
        <item h="1" m="1" x="3922"/>
        <item h="1" m="1" x="1271"/>
        <item h="1" m="1" x="1495"/>
        <item h="1" m="1" x="2147"/>
        <item h="1" m="1" x="2746"/>
        <item h="1" m="1" x="3356"/>
        <item h="1" m="1" x="4108"/>
        <item h="1" m="1" x="4894"/>
        <item h="1" m="1" x="4796"/>
        <item h="1" m="1" x="871"/>
        <item h="1" m="1" x="1004"/>
        <item h="1" m="1" x="2827"/>
        <item h="1" m="1" x="1670"/>
        <item h="1" m="1" x="2304"/>
        <item h="1" m="1" x="1594"/>
        <item h="1" m="1" x="2236"/>
        <item h="1" m="1" x="3449"/>
        <item h="1" m="1" x="4221"/>
        <item h="1" m="1" x="5011"/>
        <item h="1" m="1" x="1565"/>
        <item h="1" m="1" x="4179"/>
        <item h="1" m="1" x="4212"/>
        <item h="1" m="1" x="5004"/>
        <item h="1" m="1" x="1016"/>
        <item h="1" m="1" x="3508"/>
        <item h="1" m="1" x="446"/>
        <item h="1" m="1" x="686"/>
        <item h="1" m="1" x="2604"/>
        <item h="1" m="1" x="3192"/>
        <item h="1" m="1" x="1541"/>
        <item h="1" m="1" x="4137"/>
        <item h="1" m="1" x="1060"/>
        <item h="1" m="1" x="2934"/>
        <item h="1" m="1" x="2358"/>
        <item h="1" m="1" x="5392"/>
        <item h="1" m="1" x="743"/>
        <item h="1" m="1" x="1390"/>
        <item h="1" m="1" x="2054"/>
        <item h="1" m="1" x="2665"/>
        <item h="1" m="1" x="3258"/>
        <item h="1" m="1" x="3961"/>
        <item h="1" m="1" x="4749"/>
        <item h="1" m="1" x="3860"/>
        <item h="1" m="1" x="4657"/>
        <item h="1" m="1" x="5416"/>
        <item h="1" m="1" x="1331"/>
        <item h="1" m="1" x="4773"/>
        <item h="1" m="1" x="1977"/>
        <item h="1" m="1" x="2592"/>
        <item h="1" m="1" x="3178"/>
        <item h="1" m="1" x="3851"/>
        <item h="1" m="1" x="4647"/>
        <item h="1" m="1" x="3780"/>
        <item h="1" m="1" x="4582"/>
        <item h="1" m="1" x="5343"/>
        <item h="1" m="1" x="692"/>
        <item h="1" m="1" x="2000"/>
        <item h="1" m="1" x="1329"/>
        <item h="1" m="1" x="1340"/>
        <item h="1" m="1" x="2619"/>
        <item h="1" m="1" x="4528"/>
        <item h="1" m="1" x="3398"/>
        <item h="1" m="1" x="4165"/>
        <item h="1" m="1" x="4949"/>
        <item h="1" m="1" x="357"/>
        <item h="1" m="1" x="987"/>
        <item h="1" m="1" x="1652"/>
        <item h="1" m="1" x="2289"/>
        <item h="1" m="1" x="2874"/>
        <item h="1" m="1" x="3491"/>
        <item h="1" m="1" x="4280"/>
        <item h="1" m="1" x="3430"/>
        <item h="1" m="1" x="5059"/>
        <item h="1" m="1" x="426"/>
        <item h="1" m="1" x="3618"/>
        <item h="1" m="1" x="3158"/>
        <item h="1" m="1" x="1434"/>
        <item h="1" m="1" x="2093"/>
        <item h="1" m="1" x="2698"/>
        <item h="1" m="1" x="3297"/>
        <item h="1" m="1" x="4818"/>
        <item h="1" m="1" x="3927"/>
        <item h="1" m="1" x="4718"/>
        <item h="1" m="1" x="5459"/>
        <item h="1" m="1" x="1459"/>
        <item h="1" m="1" x="2113"/>
        <item h="1" m="1" x="2716"/>
        <item h="1" m="1" x="808"/>
        <item h="1" m="1" x="380"/>
        <item h="1" m="1" x="3880"/>
        <item h="1" m="1" x="4283"/>
        <item h="1" m="1" x="3298"/>
        <item h="1" m="1" x="4886"/>
        <item h="1" m="1" x="4001"/>
        <item h="1" m="1" x="4788"/>
        <item h="1" m="1" x="5509"/>
        <item h="1" m="1" x="863"/>
        <item h="1" m="1" x="1518"/>
        <item h="1" m="1" x="2764"/>
        <item h="1" m="1" x="3378"/>
        <item h="1" m="1" x="4134"/>
        <item h="1" m="1" x="1356"/>
        <item h="1" m="1" x="4655"/>
        <item h="1" m="1" x="765"/>
        <item h="1" m="1" x="4980"/>
        <item h="1" m="1" x="375"/>
        <item h="1" m="1" x="3505"/>
        <item h="1" m="1" x="4190"/>
        <item h="1" m="1" x="1005"/>
        <item h="1" m="1" x="1671"/>
        <item h="1" m="1" x="2305"/>
        <item h="1" m="1" x="2888"/>
        <item h="1" m="1" x="4300"/>
        <item h="1" m="1" x="5086"/>
        <item h="1" m="1" x="4225"/>
        <item h="1" m="1" x="3816"/>
        <item h="1" m="1" x="5336"/>
        <item h="1" m="1" x="4459"/>
        <item h="1" m="1" x="4987"/>
        <item h="1" m="1" x="2632"/>
        <item h="1" m="1" x="3224"/>
        <item h="1" m="1" x="3916"/>
        <item h="1" m="1" x="4707"/>
        <item h="1" m="1" x="3833"/>
        <item h="1" m="1" x="4634"/>
        <item h="1" m="1" x="5389"/>
        <item h="1" m="1" x="4059"/>
        <item h="1" m="1" x="4518"/>
        <item h="1" m="1" x="2407"/>
        <item h="1" m="1" x="2984"/>
        <item h="1" m="1" x="3607"/>
        <item h="1" m="1" x="4403"/>
        <item h="1" m="1" x="5185"/>
        <item h="1" m="1" x="4353"/>
        <item h="1" m="1" x="5135"/>
        <item h="1" m="1" x="485"/>
        <item h="1" m="1" x="1123"/>
        <item h="1" m="1" x="1793"/>
        <item h="1" m="1" x="2418"/>
        <item h="1" m="1" x="2998"/>
        <item h="1" m="1" x="1778"/>
        <item h="1" m="1" x="3627"/>
        <item h="1" m="1" x="1602"/>
        <item h="1" m="1" x="3179"/>
        <item h="1" m="1" x="3852"/>
        <item h="1" m="1" x="4648"/>
        <item h="1" m="1" x="1978"/>
        <item h="1" m="1" x="2593"/>
        <item h="1" m="1" x="3135"/>
        <item h="1" m="1" x="5177"/>
        <item h="1" m="1" x="2697"/>
        <item h="1" m="1" x="3294"/>
        <item h="1" m="1" x="4029"/>
        <item h="1" m="1" x="3619"/>
        <item h="1" m="1" x="4418"/>
        <item h="1" m="1" x="5199"/>
        <item h="1" m="1" x="1177"/>
        <item h="1" m="1" x="1845"/>
        <item h="1" m="1" x="4814"/>
        <item h="1" m="1" x="4679"/>
        <item h="1" m="1" x="4825"/>
        <item h="1" m="1" x="5533"/>
        <item h="1" m="1" x="4040"/>
        <item h="1" m="1" x="891"/>
        <item h="1" m="1" x="1549"/>
        <item h="1" m="1" x="2192"/>
        <item h="1" m="1" x="2784"/>
        <item h="1" m="1" x="3399"/>
        <item h="1" m="1" x="4166"/>
        <item h="1" m="1" x="4950"/>
        <item h="1" m="1" x="4069"/>
        <item h="1" m="1" x="4585"/>
        <item h="1" m="1" x="1050"/>
        <item h="1" m="1" x="3886"/>
        <item h="1" m="1" x="4687"/>
        <item h="1" m="1" x="575"/>
        <item h="1" m="1" x="2870"/>
        <item h="1" m="1" x="3488"/>
        <item h="1" m="1" x="4275"/>
        <item h="1" m="1" x="5066"/>
        <item h="1" m="1" x="2813"/>
        <item h="1" m="1" x="3434"/>
        <item h="1" m="1" x="4200"/>
        <item h="1" m="1" x="4990"/>
        <item h="1" m="1" x="4895"/>
        <item h="1" m="1" x="5586"/>
        <item h="1" m="1" x="944"/>
        <item h="1" m="1" x="4010"/>
        <item h="1" m="1" x="4797"/>
        <item h="1" m="1" x="5519"/>
        <item h="1" m="1" x="872"/>
        <item h="1" m="1" x="1528"/>
        <item h="1" m="1" x="2175"/>
        <item h="1" m="1" x="2773"/>
        <item h="1" m="1" x="3383"/>
        <item h="1" m="1" x="4142"/>
        <item h="1" m="1" x="3296"/>
        <item h="1" m="1" x="4032"/>
        <item h="1" m="1" x="4817"/>
        <item h="1" m="1" x="3925"/>
        <item h="1" m="1" x="4715"/>
        <item h="1" m="1" x="5458"/>
        <item h="1" m="1" x="807"/>
        <item h="1" m="1" x="1457"/>
        <item h="1" m="1" x="2112"/>
        <item h="1" m="1" x="2715"/>
        <item h="1" m="1" x="3318"/>
        <item h="1" m="1" x="1483"/>
        <item h="1" m="1" x="4281"/>
        <item h="1" m="1" x="1067"/>
        <item h="1" m="1" x="5068"/>
        <item h="1" m="1" x="435"/>
        <item h="1" m="1" x="1737"/>
        <item h="1" m="1" x="2372"/>
        <item h="1" m="1" x="2945"/>
        <item h="1" m="1" x="3563"/>
        <item h="1" m="1" x="4360"/>
        <item h="1" m="1" x="5143"/>
        <item h="1" m="1" x="4303"/>
        <item h="1" m="1" x="4865"/>
        <item h="1" m="1" x="3979"/>
        <item h="1" m="1" x="4768"/>
        <item h="1" m="1" x="5496"/>
        <item h="1" m="1" x="850"/>
        <item h="1" m="1" x="1500"/>
        <item h="1" m="1" x="2152"/>
        <item h="1" m="1" x="2750"/>
        <item h="1" m="1" x="3360"/>
        <item h="1" m="1" x="4113"/>
        <item h="1" m="1" x="4900"/>
        <item h="1" m="1" x="4018"/>
        <item h="1" m="1" x="4804"/>
        <item h="1" m="1" x="462"/>
        <item h="1" m="1" x="4534"/>
        <item h="1" m="1" x="3089"/>
        <item h="1" m="1" x="3740"/>
        <item h="1" m="1" x="4151"/>
        <item h="1" m="1" x="4051"/>
        <item h="1" m="1" x="4836"/>
        <item h="1" m="1" x="5542"/>
        <item h="1" m="1" x="901"/>
        <item h="1" m="1" x="2204"/>
        <item h="1" m="1" x="2797"/>
        <item h="1" m="1" x="3411"/>
        <item h="1" m="1" x="3387"/>
        <item h="1" m="1" x="4934"/>
        <item h="1" m="1" x="1562"/>
        <item h="1" m="1" x="1029"/>
        <item h="1" m="1" x="1699"/>
        <item h="1" m="1" x="2334"/>
        <item h="1" m="1" x="2911"/>
        <item h="1" m="1" x="3525"/>
        <item h="1" m="1" x="4320"/>
        <item h="1" m="1" x="5108"/>
        <item h="1" m="1" x="4253"/>
        <item h="1" m="1" x="5044"/>
        <item h="1" m="1" x="417"/>
        <item h="1" m="1" x="1047"/>
        <item h="1" m="1" x="1717"/>
        <item h="1" m="1" x="2351"/>
        <item h="1" x="68"/>
        <item h="1" x="69"/>
        <item h="1" x="70"/>
        <item h="1" m="1" x="2565"/>
        <item h="1" m="1" x="1988"/>
        <item h="1" m="1" x="2601"/>
        <item h="1" m="1" x="3190"/>
        <item h="1" m="1" x="3870"/>
        <item h="1" m="1" x="773"/>
        <item h="1" m="1" x="1319"/>
        <item h="1" m="1" x="4666"/>
        <item h="1" m="1" x="683"/>
        <item h="1" m="1" x="4504"/>
        <item h="1" m="1" x="5238"/>
        <item h="1" m="1" x="581"/>
        <item h="1" m="1" x="1216"/>
        <item h="1" m="1" x="1888"/>
        <item h="1" m="1" x="4527"/>
        <item h="1" m="1" x="4480"/>
        <item h="1" m="1" x="2522"/>
        <item h="1" m="1" x="3400"/>
        <item h="1" m="1" x="1523"/>
        <item h="1" m="1" x="2170"/>
        <item h="1" m="1" x="2769"/>
        <item h="1" m="1" x="4922"/>
        <item h="1" m="1" x="4043"/>
        <item h="1" m="1" x="4827"/>
        <item h="1" m="1" x="5536"/>
        <item h="1" m="1" x="894"/>
        <item h="1" m="1" x="1552"/>
        <item h="1" m="1" x="2195"/>
        <item h="1" m="1" x="3380"/>
        <item h="1" m="1" x="4136"/>
        <item h="1" m="1" x="3230"/>
        <item h="1" m="1" x="5451"/>
        <item h="1" m="1" x="801"/>
        <item h="1" m="1" x="2713"/>
        <item h="1" m="1" x="3312"/>
        <item h="1" m="1" x="4050"/>
        <item h="1" m="1" x="4835"/>
        <item h="1" m="1" x="3947"/>
        <item h="1" m="1" x="1450"/>
        <item h="1" m="1" x="2106"/>
        <item h="1" m="1" x="2231"/>
        <item h="1" m="1" x="4924"/>
        <item h="1" m="1" x="339"/>
        <item h="1" m="1" x="966"/>
        <item h="1" m="1" x="1631"/>
        <item h="1" m="1" x="2269"/>
        <item h="1" m="1" x="1553"/>
        <item h="1" m="1" x="2196"/>
        <item h="1" m="1" x="329"/>
        <item h="1" m="1" x="1643"/>
        <item h="1" m="1" x="2280"/>
        <item h="1" m="1" x="1568"/>
        <item h="1" m="1" x="2208"/>
        <item h="1" m="1" x="2803"/>
        <item h="1" m="1" x="3419"/>
        <item h="1" m="1" x="4976"/>
        <item h="1" m="1" x="4186"/>
        <item h="1" m="1" x="1873"/>
        <item h="1" m="1" x="5222"/>
        <item h="1" m="1" x="568"/>
        <item h="1" m="1" x="1202"/>
        <item h="1" m="1" x="2492"/>
        <item h="1" m="1" x="3072"/>
        <item h="1" m="1" x="3713"/>
        <item h="1" m="1" x="4509"/>
        <item h="1" m="1" x="3662"/>
        <item h="1" m="1" x="2228"/>
        <item h="1" m="1" x="1506"/>
        <item h="1" m="1" x="3315"/>
        <item h="1" m="1" x="4053"/>
        <item h="1" m="1" x="4837"/>
        <item h="1" m="1" x="5543"/>
        <item h="1" m="1" x="902"/>
        <item h="1" m="1" x="1564"/>
        <item h="1" m="1" x="2206"/>
        <item h="1" m="1" x="1479"/>
        <item h="1" m="1" x="2134"/>
        <item h="1" m="1" x="3340"/>
        <item h="1" m="1" x="4087"/>
        <item h="1" m="1" x="4874"/>
        <item h="1" m="1" x="5569"/>
        <item h="1" m="1" x="923"/>
        <item h="1" m="1" x="1587"/>
        <item h="1" m="1" x="2157"/>
        <item h="1" m="1" x="2754"/>
        <item h="1" m="1" x="3365"/>
        <item h="1" m="1" x="5184"/>
        <item h="1" m="1" x="1593"/>
        <item h="1" m="1" x="2235"/>
        <item h="1" m="1" x="2826"/>
        <item h="1" m="1" x="3448"/>
        <item h="1" m="1" x="4220"/>
        <item h="1" m="1" x="5010"/>
        <item h="1" m="1" x="392"/>
        <item h="1" m="1" x="1020"/>
        <item h="1" m="1" x="1692"/>
        <item h="1" m="1" x="2326"/>
        <item h="1" m="1" x="1622"/>
        <item h="1" m="1" x="2264"/>
        <item h="1" m="1" x="2852"/>
        <item h="1" m="1" x="5038"/>
        <item h="1" m="1" x="415"/>
        <item h="1" m="1" x="1043"/>
        <item h="1" m="1" x="1713"/>
        <item h="1" m="1" x="2348"/>
        <item h="1" m="1" x="1647"/>
        <item h="1" m="1" x="2284"/>
        <item h="1" m="1" x="2868"/>
        <item h="1" m="1" x="3486"/>
        <item h="1" m="1" x="4274"/>
        <item h="1" m="1" x="778"/>
        <item h="1" m="1" x="5426"/>
        <item h="1" m="1" x="1423"/>
        <item h="1" m="1" x="2084"/>
        <item h="1" m="1" x="1345"/>
        <item h="1" m="1" x="2012"/>
        <item h="1" m="1" x="2622"/>
        <item h="1" m="1" x="3213"/>
        <item h="1" m="1" x="3903"/>
        <item h="1" m="1" x="4700"/>
        <item h="1" m="1" x="5447"/>
        <item h="1" m="1" x="2789"/>
        <item h="1" m="1" x="3405"/>
        <item h="1" m="1" x="4965"/>
        <item h="1" m="1" x="2639"/>
        <item h="1" m="1" x="1359"/>
        <item h="1" m="1" x="2026"/>
        <item h="1" m="1" x="3233"/>
        <item h="1" m="1" x="3926"/>
        <item h="1" m="1" x="4716"/>
        <item h="1" m="1" x="3841"/>
        <item h="1" m="1" x="4640"/>
        <item h="1" m="1" x="5395"/>
        <item h="1" m="1" x="746"/>
        <item h="1" m="1" x="2055"/>
        <item h="1" m="1" x="2666"/>
        <item h="1" m="1" x="3259"/>
        <item h="1" m="1" x="3962"/>
        <item h="1" m="1" x="4751"/>
        <item h="1" m="1" x="1392"/>
        <item h="1" m="1" x="4790"/>
        <item h="1" m="1" x="5512"/>
        <item h="1" m="1" x="865"/>
        <item h="1" m="1" x="1521"/>
        <item h="1" m="1" x="2168"/>
        <item h="1" m="1" x="2767"/>
        <item h="1" m="1" x="3379"/>
        <item h="1" m="1" x="4135"/>
        <item h="1" m="1" x="4919"/>
        <item h="1" m="1" x="4041"/>
        <item h="1" m="1" x="4826"/>
        <item h="1" m="1" x="5534"/>
        <item h="1" m="1" x="892"/>
        <item h="1" m="1" x="5310"/>
        <item h="1" m="1" x="1292"/>
        <item h="1" m="1" x="4567"/>
        <item h="1" m="1" x="675"/>
        <item h="1" m="1" x="1312"/>
        <item h="1" m="1" x="3327"/>
        <item h="1" m="1" x="2913"/>
        <item h="1" m="1" x="3474"/>
        <item h="1" m="1" x="4322"/>
        <item h="1" m="1" x="5046"/>
        <item h="1" m="1" x="2317"/>
        <item h="1" m="1" x="3754"/>
        <item h="1" m="1" x="3954"/>
        <item h="1" m="1" x="3893"/>
        <item h="1" m="1" x="991"/>
        <item h="1" m="1" x="1656"/>
        <item h="1" m="1" x="2293"/>
        <item h="1" m="1" x="2878"/>
        <item h="1" m="1" x="3494"/>
        <item h="1" m="1" x="4285"/>
        <item h="1" m="1" x="5072"/>
        <item h="1" m="1" x="4569"/>
        <item h="1" m="1" x="4307"/>
        <item h="1" m="1" x="5096"/>
        <item h="1" m="1" x="1080"/>
        <item h="1" m="1" x="1754"/>
        <item h="1" m="1" x="2964"/>
        <item h="1" m="1" x="3583"/>
        <item h="1" m="1" x="3532"/>
        <item h="1" m="1" x="2957"/>
        <item h="1" m="1" x="4139"/>
        <item h="1" m="1" x="5420"/>
        <item h="1" m="1" x="768"/>
        <item h="1" m="1" x="1415"/>
        <item h="1" m="1" x="2075"/>
        <item h="1" m="1" x="2682"/>
        <item h="1" m="1" x="3276"/>
        <item h="1" m="1" x="3997"/>
        <item h="1" m="1" x="4784"/>
        <item h="1" m="1" x="3866"/>
        <item h="1" m="1" x="4662"/>
        <item h="1" x="71"/>
        <item h="1" m="1" x="3928"/>
        <item h="1" m="1" x="4719"/>
        <item h="1" m="1" x="5460"/>
        <item h="1" m="1" x="809"/>
        <item h="1" m="1" x="1460"/>
        <item h="1" m="1" x="2114"/>
        <item h="1" m="1" x="2717"/>
        <item h="1" m="1" x="3320"/>
        <item h="1" m="1" x="4060"/>
        <item h="1" m="1" x="3964"/>
        <item h="1" m="1" x="4753"/>
        <item h="1" m="1" x="5485"/>
        <item h="1" m="1" x="1487"/>
        <item h="1" m="1" x="4128"/>
        <item h="1" m="1" x="3722"/>
        <item h="1" m="1" x="4519"/>
        <item h="1" m="1" x="5287"/>
        <item h="1" m="1" x="629"/>
        <item h="1" m="1" x="1264"/>
        <item h="1" m="1" x="1934"/>
        <item h="1" m="1" x="1221"/>
        <item h="1" m="1" x="1893"/>
        <item h="1" m="1" x="2514"/>
        <item h="1" m="1" x="3091"/>
        <item h="1" m="1" x="3742"/>
        <item h="1" m="1" x="3048"/>
        <item h="1" m="1" x="3691"/>
        <item h="1" m="1" x="4488"/>
        <item h="1" m="1" x="3636"/>
        <item h="1" m="1" x="4434"/>
        <item h="1" m="1" x="5218"/>
        <item h="1" m="1" x="565"/>
        <item h="1" m="1" x="1198"/>
        <item h="1" m="1" x="1868"/>
        <item h="1" m="1" x="2489"/>
        <item h="1" m="1" x="3068"/>
        <item h="1" m="1" x="3710"/>
        <item h="1" m="1" x="4506"/>
        <item h="1" m="1" x="3654"/>
        <item h="1" m="1" x="4451"/>
        <item h="1" m="1" x="2290"/>
        <item h="1" m="1" x="2875"/>
        <item h="1" m="1" x="3492"/>
        <item h="1" m="1" x="4282"/>
        <item h="1" m="1" x="5069"/>
        <item h="1" m="1" x="436"/>
        <item h="1" m="1" x="1068"/>
        <item h="1" m="1" x="1739"/>
        <item h="1" m="1" x="2373"/>
        <item h="1" m="1" x="1681"/>
        <item h="1" m="1" x="2313"/>
        <item h="1" m="1" x="1824"/>
        <item h="1" m="1" x="1112"/>
        <item h="1" m="1" x="1784"/>
        <item h="1" m="1" x="2413"/>
        <item h="1" m="1" x="2992"/>
        <item h="1" m="1" x="3616"/>
        <item h="1" m="1" x="4415"/>
        <item h="1" m="1" x="5197"/>
        <item h="1" m="1" x="542"/>
        <item h="1" m="1" x="1174"/>
        <item h="1" m="1" x="1843"/>
        <item h="1" m="1" x="4399"/>
        <item h="1" m="1" x="5181"/>
        <item h="1" m="1" x="523"/>
        <item h="1" m="1" x="1156"/>
        <item h="1" m="1" x="1827"/>
        <item h="1" m="1" x="3987"/>
        <item h="1" m="1" x="4776"/>
        <item h="1" m="1" x="5501"/>
        <item h="1" m="1" x="855"/>
        <item h="1" m="1" x="1508"/>
        <item h="1" m="1" x="2159"/>
        <item h="1" m="1" x="2756"/>
        <item h="1" m="1" x="3368"/>
        <item h="1" m="1" x="4121"/>
        <item h="1" m="1" x="4909"/>
        <item h="1" m="1" x="4028"/>
        <item h="1" m="1" x="4813"/>
        <item h="1" m="1" x="4177"/>
        <item h="1" m="1" x="4964"/>
        <item h="1" m="1" x="365"/>
        <item h="1" m="1" x="993"/>
        <item h="1" m="1" x="1658"/>
        <item h="1" m="1" x="2295"/>
        <item h="1" m="1" x="2880"/>
        <item h="1" m="1" x="3496"/>
        <item h="1" m="1" x="4288"/>
        <item h="1" m="1" x="5075"/>
        <item h="1" m="1" x="3363"/>
        <item h="1" m="1" x="4116"/>
        <item h="1" m="1" x="4844"/>
        <item h="1" m="1" x="2944"/>
        <item h="1" m="1" x="3562"/>
        <item h="1" m="1" x="4359"/>
        <item h="1" m="1" x="5142"/>
        <item h="1" m="1" x="4302"/>
        <item h="1" m="1" x="5091"/>
        <item h="1" m="1" x="449"/>
        <item h="1" m="1" x="1078"/>
        <item h="1" m="1" x="1752"/>
        <item h="1" m="1" x="2385"/>
        <item h="1" m="1" x="2962"/>
        <item h="1" m="1" x="3580"/>
        <item h="1" m="1" x="4767"/>
        <item h="1" m="1" x="985"/>
        <item h="1" m="1" x="1650"/>
        <item h="1" m="1" x="2287"/>
        <item h="1" m="1" x="3200"/>
        <item h="1" m="1" x="3881"/>
        <item h="1" m="1" x="4680"/>
        <item h="1" m="1" x="3801"/>
        <item h="1" m="1" x="4605"/>
        <item h="1" m="1" x="5362"/>
        <item h="1" m="1" x="709"/>
        <item h="1" m="1" x="1352"/>
        <item h="1" m="1" x="2017"/>
        <item h="1" m="1" x="2627"/>
        <item h="1" m="1" x="3220"/>
        <item h="1" m="1" x="3913"/>
        <item h="1" m="1" x="3949"/>
        <item h="1" m="1" x="3932"/>
        <item h="1" m="1" x="4723"/>
        <item h="1" m="1" x="5464"/>
        <item h="1" m="1" x="813"/>
        <item h="1" m="1" x="1465"/>
        <item h="1" m="1" x="2119"/>
        <item h="1" m="1" x="2720"/>
        <item h="1" m="1" x="3325"/>
        <item h="1" m="1" x="4066"/>
        <item h="1" m="1" x="4852"/>
        <item h="1" m="1" x="3967"/>
        <item h="1" m="1" x="4755"/>
        <item h="1" m="1" x="4400"/>
        <item h="1" m="1" x="3549"/>
        <item h="1" m="1" x="4347"/>
        <item h="1" m="1" x="5130"/>
        <item h="1" m="1" x="480"/>
        <item h="1" m="1" x="1787"/>
        <item h="1" m="1" x="2416"/>
        <item h="1" m="1" x="1117"/>
        <item h="1" m="1" x="2982"/>
        <item h="1" m="1" x="3603"/>
        <item h="1" m="1" x="4929"/>
        <item h="1" m="1" x="2424"/>
        <item h="1" m="1" x="3002"/>
        <item h="1" m="1" x="1436"/>
        <item h="1" m="1" x="927"/>
        <item h="1" m="1" x="1595"/>
        <item h="1" m="1" x="2237"/>
        <item h="1" m="1" x="2828"/>
        <item h="1" m="1" x="3450"/>
        <item h="1" m="1" x="4223"/>
        <item h="1" m="1" x="3371"/>
        <item h="1" m="1" x="4125"/>
        <item h="1" m="1" x="4912"/>
        <item h="1" m="1" x="333"/>
        <item h="1" m="1" x="959"/>
        <item h="1" m="1" x="1624"/>
        <item h="1" m="1" x="4330"/>
        <item h="1" m="1" x="2681"/>
        <item h="1" m="1" x="2465"/>
        <item h="1" m="1" x="4174"/>
        <item h="1" m="1" x="4566"/>
        <item h="1" m="1" x="1981"/>
        <item h="1" m="1" x="1257"/>
        <item h="1" m="1" x="5012"/>
        <item h="1" m="1" x="394"/>
        <item h="1" m="1" x="1022"/>
        <item h="1" m="1" x="2328"/>
        <item h="1" m="1" x="2906"/>
        <item h="1" m="1" x="3519"/>
        <item h="1" m="1" x="4314"/>
        <item h="1" m="1" x="4222"/>
        <item h="1" m="1" x="1958"/>
        <item h="1" m="1" x="3080"/>
        <item h="1" m="1" x="4695"/>
        <item h="1" m="1" x="3274"/>
        <item h="1" m="1" x="5475"/>
        <item h="1" m="1" x="823"/>
        <item h="1" m="1" x="1477"/>
        <item h="1" m="1" x="2132"/>
        <item h="1" m="1" x="2733"/>
        <item h="1" m="1" x="3339"/>
        <item h="1" m="1" x="4083"/>
        <item h="1" m="1" x="4869"/>
        <item h="1" m="1" x="3983"/>
        <item h="1" m="1" x="4772"/>
        <item h="1" m="1" x="5499"/>
        <item h="1" m="1" x="853"/>
        <item h="1" m="1" x="2679"/>
        <item h="1" m="1" x="5215"/>
        <item h="1" m="1" x="562"/>
        <item h="1" m="1" x="1195"/>
        <item h="1" m="1" x="2488"/>
        <item h="1" m="1" x="3067"/>
        <item h="1" m="1" x="3709"/>
        <item h="1" m="1" x="4505"/>
        <item h="1" m="1" x="3651"/>
        <item h="1" m="1" x="4449"/>
        <item h="1" m="1" x="5233"/>
        <item h="1" m="1" x="1865"/>
        <item h="1" m="1" x="5435"/>
        <item h="1" m="1" x="2072"/>
        <item h="1" m="1" x="1412"/>
        <item h="1" m="1" x="2680"/>
        <item h="1" m="1" x="3275"/>
        <item h="1" m="1" x="3993"/>
        <item h="1" m="1" x="4780"/>
        <item h="1" m="1" x="3889"/>
        <item h="1" m="1" x="4691"/>
        <item h="1" m="1" x="5438"/>
        <item h="1" m="1" x="790"/>
        <item h="1" m="1" x="1435"/>
        <item h="1" m="1" x="2094"/>
        <item h="1" m="1" x="2699"/>
        <item h="1" m="1" x="1558"/>
        <item h="1" m="1" x="3991"/>
        <item h="1" m="1" x="4778"/>
        <item h="1" m="1" x="3888"/>
        <item h="1" m="1" x="4690"/>
        <item h="1" m="1" x="5437"/>
        <item h="1" m="1" x="789"/>
        <item h="1" m="1" x="1433"/>
        <item h="1" m="1" x="3319"/>
        <item h="1" m="1" x="2602"/>
        <item h="1" m="1" x="1554"/>
        <item h="1" m="1" x="2197"/>
        <item h="1" m="1" x="2790"/>
        <item h="1" m="1" x="3406"/>
        <item h="1" m="1" x="4171"/>
        <item h="1" m="1" x="4958"/>
        <item h="1" m="1" x="4073"/>
        <item h="1" m="1" x="4858"/>
        <item h="1" m="1" x="5557"/>
        <item h="1" m="1" x="914"/>
        <item h="1" m="1" x="2463"/>
        <item h="1" m="1" x="5039"/>
        <item h="1" m="1" x="4161"/>
        <item h="1" m="1" x="4946"/>
        <item h="1" m="1" x="354"/>
        <item h="1" m="1" x="984"/>
        <item h="1" m="1" x="1649"/>
        <item h="1" m="1" x="2286"/>
        <item h="1" m="1" x="2872"/>
        <item h="1" m="1" x="3490"/>
        <item h="1" m="1" x="4277"/>
        <item h="1" m="1" x="5067"/>
        <item h="1" m="1" x="4195"/>
        <item h="1" m="1" x="2914"/>
        <item h="1" m="1" x="3527"/>
        <item h="1" m="1" x="4323"/>
        <item h="1" m="1" x="5110"/>
        <item h="1" m="1" x="4256"/>
        <item h="1" m="1" x="5047"/>
        <item h="1" m="1" x="419"/>
        <item h="1" m="1" x="1049"/>
        <item h="1" m="1" x="1719"/>
        <item h="1" m="1" x="2353"/>
        <item h="1" m="1" x="2928"/>
        <item h="1" m="1" x="3543"/>
        <item h="1" m="1" x="4339"/>
        <item h="1" x="75"/>
        <item h="1" x="76"/>
        <item h="1" x="77"/>
        <item h="1" m="1" x="448"/>
        <item h="1" x="78"/>
        <item h="1" x="84"/>
        <item h="1" x="79"/>
        <item h="1" x="80"/>
        <item h="1" x="82"/>
        <item h="1" x="83"/>
        <item h="1" x="85"/>
        <item h="1" m="1" x="2089"/>
        <item h="1" m="1" x="2692"/>
        <item h="1" m="1" x="3290"/>
        <item h="1" m="1" x="4019"/>
        <item h="1" m="1" x="4805"/>
        <item h="1" m="1" x="5523"/>
        <item h="1" m="1" x="876"/>
        <item h="1" m="1" x="1532"/>
        <item h="1" m="1" x="2179"/>
        <item h="1" m="1" x="1451"/>
        <item h="1" m="1" x="1241"/>
        <item h="1" m="1" x="1360"/>
        <item h="1" m="1" x="5413"/>
        <item h="1" m="1" x="949"/>
        <item h="1" m="1" x="1614"/>
        <item h="1" m="1" x="1989"/>
        <item h="1" m="1" x="4231"/>
        <item h="1" m="1" x="2336"/>
        <item h="1" m="1" x="5088"/>
        <item h="1" m="1" x="5020"/>
        <item h="1" m="1" x="402"/>
        <item h="1" m="1" x="1030"/>
        <item h="1" m="1" x="1701"/>
        <item h="1" m="1" x="2915"/>
        <item h="1" m="1" x="3528"/>
        <item h="1" m="1" x="4324"/>
        <item h="1" m="1" x="5111"/>
        <item h="1" m="1" x="4257"/>
        <item h="1" m="1" x="2580"/>
        <item h="1" m="1" x="3232"/>
        <item h="1" m="1" x="1813"/>
        <item h="1" m="1" x="2441"/>
        <item h="1" m="1" x="3021"/>
        <item h="1" m="1" x="3655"/>
        <item h="1" m="1" x="4452"/>
        <item h="1" m="1" x="3295"/>
        <item h="1" m="1" x="4031"/>
        <item h="1" m="1" x="4816"/>
        <item h="1" m="1" x="5530"/>
        <item h="1" m="1" x="885"/>
        <item h="1" m="1" x="1543"/>
        <item h="1" m="1" x="2188"/>
        <item h="1" m="1" x="440"/>
        <item h="1" m="1" x="5164"/>
        <item h="1" m="1" x="5296"/>
        <item h="1" m="1" x="4682"/>
        <item h="1" m="1" x="788"/>
        <item h="1" m="1" x="4340"/>
        <item h="1" m="1" x="5123"/>
        <item h="1" m="1" x="2700"/>
        <item h="1" m="1" x="3299"/>
        <item h="1" m="1" x="4034"/>
        <item h="1" m="1" x="4819"/>
        <item h="1" m="1" x="3929"/>
        <item h="1" m="1" x="4720"/>
        <item h="1" m="1" x="5461"/>
        <item h="1" m="1" x="810"/>
        <item h="1" m="1" x="2115"/>
        <item h="1" m="1" x="3321"/>
        <item h="1" m="1" x="4061"/>
        <item h="1" m="1" x="3965"/>
        <item h="1" m="1" x="2241"/>
        <item h="1" m="1" x="2267"/>
        <item h="1" m="1" x="1348"/>
        <item h="1" m="1" x="1103"/>
        <item h="1" m="1" x="1776"/>
        <item h="1" m="1" x="2406"/>
        <item h="1" m="1" x="2983"/>
        <item h="1" m="1" x="4401"/>
        <item h="1" m="1" x="5182"/>
        <item h="1" m="1" x="528"/>
        <item h="1" m="1" x="1160"/>
        <item h="1" m="1" x="1832"/>
        <item h="1" m="1" x="1122"/>
        <item h="1" m="1" x="1792"/>
        <item h="1" m="1" x="3605"/>
        <item h="1" m="1" x="4669"/>
        <item h="1" m="1" x="1239"/>
        <item h="1" m="1" x="2530"/>
        <item h="1" m="1" x="3111"/>
        <item h="1" m="1" x="3762"/>
        <item h="1" m="1" x="4555"/>
        <item h="1" m="1" x="3701"/>
        <item h="1" m="1" x="4497"/>
        <item h="1" m="1" x="5268"/>
        <item h="1" m="1" x="614"/>
        <item h="1" m="1" x="1248"/>
        <item h="1" m="1" x="1918"/>
        <item h="1" m="1" x="2536"/>
        <item h="1" m="1" x="3118"/>
        <item h="1" m="1" x="3773"/>
        <item h="1" m="1" x="4573"/>
        <item h="1" m="1" x="1910"/>
        <item h="1" m="1" x="4961"/>
        <item h="1" m="1" x="4846"/>
        <item h="1" m="1" x="2737"/>
        <item h="1" m="1" x="4145"/>
        <item h="1" m="1" x="1636"/>
        <item h="1" m="1" x="971"/>
        <item h="1" m="1" x="4944"/>
        <item h="1" m="1" x="3487"/>
        <item h="1" m="1" x="2083"/>
        <item h="1" m="1" x="2513"/>
        <item h="1" m="1" x="5165"/>
        <item h="1" m="1" x="362"/>
        <item h="1" m="1" x="3683"/>
        <item h="1" m="1" x="1237"/>
        <item h="1" m="1" x="2480"/>
        <item h="1" m="1" x="3059"/>
        <item h="1" m="1" x="2997"/>
        <item h="1" m="1" x="601"/>
        <item h="1" m="1" x="2073"/>
        <item h="1" m="1" x="3124"/>
        <item h="1" m="1" x="3784"/>
        <item h="1" m="1" x="2545"/>
        <item h="1" m="1" x="5275"/>
        <item h="1" m="1" x="619"/>
        <item h="1" m="1" x="1253"/>
        <item h="1" m="1" x="1926"/>
        <item h="1" m="1" x="2541"/>
        <item h="1" m="1" x="3121"/>
        <item h="1" m="1" x="3778"/>
        <item h="1" m="1" x="4580"/>
        <item h="1" m="1" x="3730"/>
        <item h="1" m="1" x="4525"/>
        <item h="1" m="1" x="5294"/>
        <item h="1" m="1" x="634"/>
        <item h="1" m="1" x="1269"/>
        <item h="1" m="1" x="1938"/>
        <item h="1" m="1" x="2557"/>
        <item h="1" m="1" x="3139"/>
        <item h="1" m="1" x="3797"/>
        <item h="1" m="1" x="4598"/>
        <item h="1" m="1" x="3751"/>
        <item h="1" m="1" x="4545"/>
        <item h="1" m="1" x="5309"/>
        <item h="1" m="1" x="654"/>
        <item h="1" m="1" x="1288"/>
        <item h="1" m="1" x="1959"/>
        <item h="1" m="1" x="1374"/>
        <item h="1" m="1" x="2038"/>
        <item h="1" m="1" x="2650"/>
        <item h="1" m="1" x="3244"/>
        <item h="1" m="1" x="3941"/>
        <item h="1" m="1" x="4732"/>
        <item h="1" m="1" x="5472"/>
        <item h="1" m="1" x="4838"/>
        <item h="1" m="1" x="5545"/>
        <item h="1" m="1" x="904"/>
        <item h="1" m="1" x="1567"/>
        <item h="1" m="1" x="2207"/>
        <item h="1" m="1" x="2800"/>
        <item h="1" m="1" x="3414"/>
        <item h="1" m="1" x="4181"/>
        <item h="1" m="1" x="4969"/>
        <item h="1" m="1" x="4090"/>
        <item h="1" m="1" x="4613"/>
        <item h="1" m="1" x="2620"/>
        <item h="1" m="1" x="5508"/>
        <item h="1" m="1" x="862"/>
        <item h="1" m="1" x="2166"/>
        <item h="1" m="1" x="2763"/>
        <item h="1" m="1" x="3377"/>
        <item h="1" m="1" x="4133"/>
        <item h="1" m="1" x="4917"/>
        <item h="1" m="1" x="4039"/>
        <item h="1" m="1" x="4824"/>
        <item h="1" m="1" x="1517"/>
        <item h="1" m="1" x="4002"/>
        <item h="1" m="1" x="3279"/>
        <item h="1" m="1" x="2824"/>
        <item h="1" m="1" x="4215"/>
        <item h="1" m="1" x="3444"/>
        <item h="1" m="1" x="5005"/>
        <item h="1" m="1" x="4123"/>
        <item h="1" m="1" x="4910"/>
        <item h="1" m="1" x="331"/>
        <item h="1" m="1" x="957"/>
        <item h="1" m="1" x="1621"/>
        <item h="1" m="1" x="4578"/>
        <item h="1" m="1" x="5337"/>
        <item h="1" m="1" x="3150"/>
        <item h="1" m="1" x="3813"/>
        <item h="1" m="1" x="4614"/>
        <item h="1" m="1" x="5369"/>
        <item h="1" m="1" x="719"/>
        <item h="1" m="1" x="1362"/>
        <item h="1" m="1" x="2028"/>
        <item h="1" m="1" x="1301"/>
        <item h="1" m="1" x="1969"/>
        <item h="1" m="1" x="2583"/>
        <item h="1" m="1" x="3170"/>
        <item h="1" m="1" x="3843"/>
        <item h="1" m="1" x="4642"/>
        <item h="1" m="1" x="5399"/>
        <item h="1" m="1" x="750"/>
        <item h="1" m="1" x="1395"/>
        <item h="1" m="1" x="2059"/>
        <item h="1" m="1" x="1087"/>
        <item h="1" m="1" x="1764"/>
        <item h="1" m="1" x="2396"/>
        <item h="1" m="1" x="2970"/>
        <item h="1" m="1" x="3589"/>
        <item h="1" m="1" x="4386"/>
        <item h="1" m="1" x="5167"/>
        <item h="1" m="1" x="3133"/>
        <item h="1" m="1" x="4095"/>
        <item h="1" m="1" x="4881"/>
        <item h="1" m="1" x="5577"/>
        <item h="1" m="1" x="930"/>
        <item h="1" m="1" x="1599"/>
        <item h="1" m="1" x="2240"/>
        <item h="1" m="1" x="2831"/>
        <item h="1" m="1" x="3453"/>
        <item h="1" m="1" x="4226"/>
        <item h="1" m="1" x="5015"/>
        <item h="1" m="1" x="5155"/>
        <item h="1" m="1" x="2239"/>
        <item h="1" m="1" x="2830"/>
        <item h="1" m="1" x="3452"/>
        <item h="1" m="1" x="4224"/>
        <item h="1" m="1" x="5014"/>
        <item h="1" m="1" x="4126"/>
        <item h="1" m="1" x="4913"/>
        <item h="1" m="1" x="334"/>
        <item h="1" m="1" x="960"/>
        <item h="1" m="1" x="1625"/>
        <item h="1" m="1" x="2266"/>
        <item h="1" m="1" x="1597"/>
        <item h="1" m="1" x="3209"/>
        <item h="1" m="1" x="3116"/>
        <item h="1" m="1" x="3771"/>
        <item h="1" m="1" x="4570"/>
        <item h="1" m="1" x="3720"/>
        <item h="1" m="1" x="4515"/>
        <item h="1" m="1" x="5282"/>
        <item h="1" m="1" x="626"/>
        <item h="1" m="1" x="1260"/>
        <item h="1" m="1" x="1931"/>
        <item h="1" m="1" x="2547"/>
        <item h="1" m="1" x="3126"/>
        <item h="1" m="1" x="4967"/>
        <item h="1" m="1" x="4085"/>
        <item h="1" m="1" x="4871"/>
        <item h="1" m="1" x="5565"/>
        <item h="1" m="1" x="918"/>
        <item h="1" m="1" x="1583"/>
        <item h="1" m="1" x="2225"/>
        <item h="1" m="1" x="2820"/>
        <item h="1" m="1" x="3440"/>
        <item h="1" m="1" x="4209"/>
        <item h="1" m="1" x="5001"/>
        <item h="1" m="1" x="4118"/>
        <item h="1" m="1" x="4904"/>
        <item h="1" m="1" x="5590"/>
        <item h="1" m="1" x="1615"/>
        <item h="1" m="1" x="2257"/>
        <item h="1" m="1" x="1223"/>
        <item h="1" m="1" x="1895"/>
        <item h="1" m="1" x="2516"/>
        <item h="1" m="1" x="3093"/>
        <item h="1" m="1" x="3744"/>
        <item h="1" m="1" x="4536"/>
        <item h="1" m="1" x="5302"/>
        <item h="1" m="1" x="644"/>
        <item h="1" m="1" x="1278"/>
        <item h="1" m="1" x="1949"/>
        <item h="1" m="1" x="1344"/>
        <item h="1" m="1" x="1700"/>
        <item h="1" m="1" x="2335"/>
        <item h="1" m="1" x="3526"/>
        <item h="1" m="1" x="4321"/>
        <item h="1" m="1" x="5109"/>
        <item h="1" m="1" x="4254"/>
        <item h="1" m="1" x="5045"/>
        <item h="1" m="1" x="418"/>
        <item h="1" m="1" x="1048"/>
        <item h="1" m="1" x="1718"/>
        <item h="1" m="1" x="2352"/>
        <item h="1" m="1" x="2927"/>
        <item h="1" m="1" x="2912"/>
        <item h="1" m="1" x="2155"/>
        <item h="1" m="1" x="3012"/>
        <item h="1" m="1" x="4766"/>
        <item h="1" m="1" x="3879"/>
        <item h="1" m="1" x="4678"/>
        <item h="1" m="1" x="5434"/>
        <item h="1" m="1" x="785"/>
        <item h="1" m="1" x="1428"/>
        <item h="1" m="1" x="2088"/>
        <item h="1" m="1" x="2691"/>
        <item h="1" m="1" x="3289"/>
        <item h="1" m="1" x="4017"/>
        <item h="1" m="1" x="4803"/>
        <item h="1" m="1" x="3911"/>
        <item h="1" m="1" x="3541"/>
        <item h="1" m="1" x="5122"/>
        <item h="1" m="1" x="3542"/>
        <item h="1" m="1" x="676"/>
        <item h="1" m="1" x="1313"/>
        <item h="1" m="1" x="2595"/>
        <item h="1" m="1" x="3182"/>
        <item h="1" m="1" x="3855"/>
        <item h="1" m="1" x="4650"/>
        <item h="1" m="1" x="3783"/>
        <item h="1" m="1" x="4586"/>
        <item h="1" m="1" x="5345"/>
        <item h="1" m="1" x="1980"/>
        <item h="1" m="1" x="4393"/>
        <item h="1" m="1" x="3515"/>
        <item h="1" m="1" x="4308"/>
        <item h="1" m="1" x="5098"/>
        <item h="1" m="1" x="453"/>
        <item h="1" m="1" x="1081"/>
        <item h="1" m="1" x="1756"/>
        <item h="1" m="1" x="1038"/>
        <item h="1" m="1" x="1707"/>
        <item h="1" m="1" x="2341"/>
        <item h="1" m="1" x="2920"/>
        <item h="1" m="1" x="395"/>
        <item h="1" m="1" x="3183"/>
        <item h="1" m="1" x="3861"/>
        <item h="1" m="1" x="4658"/>
        <item h="1" m="1" x="5417"/>
        <item h="1" m="1" x="766"/>
        <item h="1" m="1" x="1413"/>
        <item h="1" m="1" x="2074"/>
        <item h="1" m="1" x="1333"/>
        <item h="1" m="1" x="2004"/>
        <item h="1" m="1" x="2615"/>
        <item h="1" m="1" x="3207"/>
        <item h="1" m="1" x="3891"/>
        <item h="1" m="1" x="4941"/>
        <item h="1" m="1" x="352"/>
        <item h="1" m="1" x="981"/>
        <item h="1" m="1" x="1644"/>
        <item h="1" m="1" x="2281"/>
        <item h="1" m="1" x="2867"/>
        <item h="1" m="1" x="3485"/>
        <item h="1" m="1" x="4273"/>
        <item h="1" m="1" x="5065"/>
        <item h="1" m="1" x="3765"/>
        <item h="1" m="1" x="4559"/>
        <item h="1" m="1" x="5323"/>
        <item h="1" m="1" x="924"/>
        <item h="1" m="1" x="3341"/>
        <item h="1" m="1" x="4088"/>
        <item h="1" m="1" x="4875"/>
        <item h="1" m="1" x="5570"/>
        <item h="1" m="1" x="1588"/>
        <item h="1" m="1" x="2229"/>
        <item h="1" m="1" x="1507"/>
        <item h="1" m="1" x="2158"/>
        <item h="1" m="1" x="2755"/>
        <item h="1" m="1" x="3366"/>
        <item h="1" m="1" x="4119"/>
        <item h="1" m="1" x="4907"/>
        <item h="1" m="1" x="4383"/>
        <item h="1" m="1" x="5162"/>
        <item h="1" m="1" x="511"/>
        <item h="1" m="1" x="1146"/>
        <item h="1" m="1" x="3025"/>
        <item h="1" m="1" x="3661"/>
        <item h="1" m="1" x="4458"/>
        <item h="1" m="1" x="3606"/>
        <item h="1" m="1" x="4402"/>
        <item h="1" m="1" x="5183"/>
        <item h="1" m="1" x="529"/>
        <item h="1" m="1" x="1162"/>
        <item h="1" m="1" x="2443"/>
        <item h="1" m="1" x="4343"/>
        <item h="1" m="1" x="2071"/>
        <item h="1" m="1" x="1657"/>
        <item h="1" m="1" x="2294"/>
        <item h="1" m="1" x="2879"/>
        <item h="1" m="1" x="3495"/>
        <item h="1" m="1" x="4287"/>
        <item h="1" m="1" x="5074"/>
        <item h="1" m="1" x="4205"/>
        <item h="1" m="1" x="4997"/>
        <item h="1" m="1" x="386"/>
        <item h="1" m="1" x="1014"/>
        <item h="1" m="1" x="1688"/>
        <item h="1" m="1" x="2321"/>
        <item h="1" m="1" x="2902"/>
        <item h="1" m="1" x="1579"/>
        <item h="1" m="1" x="1575"/>
        <item h="1" m="1" x="2217"/>
        <item h="1" m="1" x="2810"/>
        <item h="1" m="1" x="3431"/>
        <item h="1" m="1" x="4198"/>
        <item h="1" m="1" x="4988"/>
        <item h="1" m="1" x="4104"/>
        <item h="1" m="1" x="2130"/>
        <item h="1" m="1" x="2732"/>
        <item h="1" m="1" x="3338"/>
        <item h="1" m="1" x="4868"/>
        <item h="1" m="1" x="3981"/>
        <item h="1" m="1" x="4769"/>
        <item h="1" m="1" x="5497"/>
        <item h="1" m="1" x="1502"/>
        <item h="1" m="1" x="2752"/>
        <item h="1" m="1" x="4668"/>
        <item h="1" m="1" x="1099"/>
        <item h="1" m="1" x="1774"/>
        <item h="1" m="1" x="2980"/>
        <item h="1" m="1" x="3601"/>
        <item h="1" m="1" x="4397"/>
        <item h="1" m="1" x="3548"/>
        <item h="1" m="1" x="4345"/>
        <item h="1" m="1" x="5128"/>
        <item h="1" m="1" x="478"/>
        <item h="1" m="1" x="466"/>
        <item h="1" m="1" x="2405"/>
        <item h="1" m="1" x="3435"/>
        <item h="1" m="1" x="908"/>
        <item h="1" m="1" x="1571"/>
        <item h="1" m="1" x="3422"/>
        <item h="1" m="1" x="4316"/>
        <item h="1" m="1" x="5104"/>
        <item h="1" m="1" x="1341"/>
        <item h="1" m="1" x="2010"/>
        <item h="1" m="1" x="3262"/>
        <item h="1" m="1" x="4204"/>
        <item h="1" m="1" x="4995"/>
        <item h="1" m="1" x="385"/>
        <item h="1" m="1" x="1013"/>
        <item h="1" m="1" x="4286"/>
        <item h="1" m="1" x="5073"/>
        <item h="1" m="1" x="1685"/>
        <item h="1" m="1" x="1095"/>
        <item h="1" m="1" x="1770"/>
        <item h="1" m="1" x="2401"/>
        <item h="1" m="1" x="2976"/>
        <item h="1" m="1" x="3597"/>
        <item h="1" m="1" x="4392"/>
        <item h="1" m="1" x="5176"/>
        <item h="1" m="1" x="4344"/>
        <item h="1" m="1" x="5125"/>
        <item h="1" m="1" x="476"/>
        <item h="1" m="1" x="5053"/>
        <item h="1" m="1" x="3637"/>
        <item h="1" m="1" x="3006"/>
        <item h="1" m="1" x="2848"/>
        <item h="1" m="1" x="3468"/>
        <item h="1" m="1" x="4248"/>
        <item h="1" m="1" x="5036"/>
        <item h="1" m="1" x="3743"/>
        <item h="1" m="1" x="4535"/>
        <item h="1" m="1" x="5301"/>
        <item h="1" m="1" x="643"/>
        <item h="1" m="1" x="1277"/>
        <item h="1" m="1" x="1948"/>
        <item h="1" m="1" x="2566"/>
        <item h="1" m="1" x="3149"/>
        <item h="1" m="1" x="4626"/>
        <item h="1" m="1" x="5380"/>
        <item h="1" m="1" x="731"/>
        <item h="1" m="1" x="1375"/>
        <item h="1" m="1" x="2039"/>
        <item h="1" m="1" x="2651"/>
        <item h="1" m="1" x="3245"/>
        <item h="1" m="1" x="3942"/>
        <item h="1" m="1" x="3825"/>
        <item h="1" m="1" x="4214"/>
        <item h="1" m="1" x="2316"/>
        <item h="1" m="1" x="3189"/>
        <item h="1" m="1" x="3868"/>
        <item h="1" m="1" x="4664"/>
        <item h="1" m="1" x="5422"/>
        <item h="1" m="1" x="770"/>
        <item h="1" m="1" x="1417"/>
        <item h="1" m="1" x="2077"/>
        <item h="1" m="1" x="2683"/>
        <item h="1" m="1" x="3277"/>
        <item h="1" m="1" x="3998"/>
        <item h="1" m="1" x="3208"/>
        <item h="1" m="1" x="1490"/>
        <item h="1" m="1" x="2142"/>
        <item h="1" m="1" x="2741"/>
        <item h="1" m="1" x="3348"/>
        <item h="1" m="1" x="4100"/>
        <item h="1" m="1" x="3281"/>
        <item h="1" m="1" x="4004"/>
        <item h="1" m="1" x="4791"/>
        <item h="1" m="1" x="5513"/>
        <item h="1" m="1" x="3990"/>
        <item h="1" m="1" x="1370"/>
        <item h="1" m="1" x="667"/>
        <item h="1" m="1" x="1304"/>
        <item h="1" m="1" x="1971"/>
        <item h="1" m="1" x="2587"/>
        <item h="1" m="1" x="3173"/>
        <item h="1" m="1" x="3847"/>
        <item h="1" m="1" x="4646"/>
        <item h="1" m="1" x="5404"/>
        <item h="1" m="1" x="754"/>
        <item h="1" m="1" x="1400"/>
        <item h="1" m="1" x="687"/>
        <item h="1" m="1" x="1323"/>
        <item h="1" m="1" x="2799"/>
        <item h="1" m="1" x="3412"/>
        <item h="1" m="1" x="4180"/>
        <item h="1" m="1" x="3342"/>
        <item h="1" m="1" x="4089"/>
        <item h="1" m="1" x="4876"/>
        <item h="1" m="1" x="5571"/>
        <item h="1" m="1" x="925"/>
        <item h="1" m="1" x="1589"/>
        <item h="1" m="1" x="2230"/>
        <item h="1" m="1" x="2823"/>
        <item h="1" m="1" x="3443"/>
        <item h="1" m="1" x="4213"/>
        <item h="1" m="1" x="3367"/>
        <item h="1" m="1" x="4120"/>
        <item h="1" m="1" x="4908"/>
        <item h="1" m="1" x="330"/>
        <item h="1" m="1" x="956"/>
        <item h="1" m="1" x="1620"/>
        <item h="1" m="1" x="2261"/>
        <item h="1" m="1" x="3905"/>
        <item h="1" x="89"/>
        <item h="1" m="1" x="5448"/>
        <item h="1" m="1" x="799"/>
        <item h="1" m="1" x="1448"/>
        <item h="1" m="1" x="2103"/>
        <item h="1" x="90"/>
        <item h="1" m="1" x="1684"/>
        <item h="1" m="1" x="2899"/>
        <item h="1" m="1" x="3513"/>
        <item h="1" m="1" x="5371"/>
        <item h="1" m="1" x="2141"/>
        <item h="1" m="1" x="723"/>
        <item h="1" m="1" x="1421"/>
        <item h="1" m="1" x="4798"/>
        <item h="1" m="1" x="3900"/>
        <item h="1" m="1" x="4697"/>
        <item h="1" m="1" x="5445"/>
        <item h="1" m="1" x="797"/>
        <item h="1" m="1" x="1445"/>
        <item h="1" m="1" x="2100"/>
        <item h="1" m="1" x="2707"/>
        <item h="1" m="1" x="3306"/>
        <item h="1" m="1" x="4045"/>
        <item h="1" m="1" x="4829"/>
        <item h="1" m="1" x="3631"/>
        <item h="1" m="1" x="2131"/>
        <item h="1" m="1" x="3982"/>
        <item h="1" m="1" x="2082"/>
        <item h="1" m="1" x="4011"/>
        <item h="1" m="1" x="3285"/>
        <item h="1" m="1" x="3626"/>
        <item h="1" m="1" x="3719"/>
        <item h="1" m="1" x="1134"/>
        <item h="1" m="1" x="4514"/>
        <item h="1" m="1" x="5281"/>
        <item h="1" m="1" x="625"/>
        <item h="1" m="1" x="1259"/>
        <item h="1" m="1" x="1930"/>
        <item h="1" m="1" x="2546"/>
        <item h="1" m="1" x="3125"/>
        <item h="1" m="1" x="3785"/>
        <item h="1" m="1" x="4587"/>
        <item h="1" m="1" x="3476"/>
        <item h="1" m="1" x="4260"/>
        <item h="1" m="1" x="5049"/>
        <item h="1" m="1" x="420"/>
        <item h="1" m="1" x="1053"/>
        <item h="1" m="1" x="1722"/>
        <item h="1" m="1" x="2357"/>
        <item h="1" m="1" x="2933"/>
        <item h="1" m="1" x="4918"/>
        <item h="1" m="1" x="1320"/>
        <item h="1" m="1" x="3261"/>
        <item h="1" m="1" x="4692"/>
        <item h="1" m="1" x="2056"/>
        <item h="1" m="1" x="2636"/>
        <item h="1" m="1" x="3228"/>
        <item h="1" m="1" x="3921"/>
        <item h="1" m="1" x="4712"/>
        <item h="1" m="1" x="3835"/>
        <item h="1" m="1" x="4636"/>
        <item h="1" m="1" x="5390"/>
        <item h="1" m="1" x="741"/>
        <item h="1" m="1" x="2051"/>
        <item h="1" m="1" x="2662"/>
        <item h="1" m="1" x="3255"/>
        <item h="1" m="1" x="3272"/>
        <item h="1" m="1" x="4033"/>
        <item h="1" m="1" x="4717"/>
        <item h="1" m="1" x="1458"/>
        <item h="1" m="1" x="4546"/>
        <item h="1" m="1" x="1305"/>
        <item h="1" m="1" x="2671"/>
        <item h="1" m="1" x="1775"/>
        <item h="1" m="1" x="1054"/>
        <item h="1" m="1" x="1723"/>
        <item h="1" m="1" x="2359"/>
        <item h="1" m="1" x="467"/>
        <item h="1" m="1" x="1101"/>
        <item h="1" m="1" x="1218"/>
        <item h="1" m="1" x="1890"/>
        <item h="1" m="1" x="2508"/>
        <item h="1" m="1" x="3086"/>
        <item h="1" m="1" x="3735"/>
        <item h="1" m="1" x="4531"/>
        <item h="1" m="1" x="3682"/>
        <item h="1" m="1" x="4482"/>
        <item h="1" m="1" x="5257"/>
        <item h="1" m="1" x="600"/>
        <item h="1" m="1" x="1236"/>
        <item h="1" m="1" x="1907"/>
        <item h="1" m="1" x="2528"/>
        <item h="1" m="1" x="3107"/>
        <item h="1" m="1" x="5559"/>
        <item h="1" m="1" x="2340"/>
        <item h="1" m="1" x="2560"/>
        <item h="1" m="1" x="636"/>
        <item h="1" m="1" x="1272"/>
        <item h="1" m="1" x="1942"/>
        <item h="1" m="1" x="3142"/>
        <item h="1" m="1" x="3800"/>
        <item h="1" m="1" x="4604"/>
        <item h="1" m="1" x="4547"/>
        <item h="1" m="1" x="5311"/>
        <item h="1" m="1" x="656"/>
        <item h="1" m="1" x="4094"/>
        <item h="1" m="1" x="2873"/>
        <item h="1" m="1" x="2669"/>
        <item h="1" m="1" x="2552"/>
        <item h="1" m="1" x="4110"/>
        <item h="1" m="1" x="4203"/>
        <item h="1" m="1" x="4994"/>
        <item h="1" m="1" x="4898"/>
        <item h="1" m="1" x="5588"/>
        <item h="1" m="1" x="946"/>
        <item h="1" m="1" x="1611"/>
        <item h="1" m="1" x="2255"/>
        <item h="1" m="1" x="2846"/>
        <item h="1" m="1" x="4245"/>
        <item h="1" m="1" x="2386"/>
        <item h="1" m="1" x="1121"/>
        <item h="1" m="1" x="1791"/>
        <item h="1" m="1" x="2417"/>
        <item h="1" m="1" x="2996"/>
        <item h="1" m="1" x="3623"/>
        <item h="1" m="1" x="4423"/>
        <item h="1" m="1" x="3573"/>
        <item h="1" m="1" x="4370"/>
        <item h="1" m="1" x="5149"/>
        <item h="1" m="1" x="499"/>
        <item h="1" m="1" x="484"/>
        <item h="1" m="1" x="1804"/>
        <item h="1" m="1" x="4733"/>
        <item h="1" m="1" x="5473"/>
        <item h="1" m="1" x="821"/>
        <item h="1" m="1" x="1474"/>
        <item h="1" m="1" x="2127"/>
        <item h="1" m="1" x="2727"/>
        <item h="1" m="1" x="3335"/>
        <item h="1" m="1" x="4080"/>
        <item h="1" m="1" x="4864"/>
        <item h="1" m="1" x="3978"/>
        <item h="1" m="1" x="4765"/>
        <item h="1" m="1" x="5495"/>
        <item h="1" m="1" x="848"/>
        <item h="1" m="1" x="3372"/>
        <item h="1" m="1" x="4127"/>
        <item h="1" m="1" x="3912"/>
        <item h="1" m="1" x="5450"/>
        <item h="1" m="1" x="968"/>
        <item h="1" m="1" x="1632"/>
        <item h="1" m="1" x="342"/>
        <item h="1" m="1" x="955"/>
        <item h="1" m="1" x="1619"/>
        <item h="1" m="1" x="2260"/>
        <item h="1" m="1" x="1540"/>
        <item h="1" m="1" x="2186"/>
        <item h="1" m="1" x="2780"/>
        <item h="1" m="1" x="3391"/>
        <item h="1" m="1" x="4157"/>
        <item h="1" m="1" x="4939"/>
        <item h="1" m="1" x="351"/>
        <item h="1" m="1" x="3969"/>
        <item h="1" m="1" x="4757"/>
        <item h="1" m="1" x="5488"/>
        <item h="1" m="1" x="839"/>
        <item h="1" m="1" x="1492"/>
        <item h="1" m="1" x="2144"/>
        <item h="1" m="1" x="3351"/>
        <item h="1" m="1" x="4103"/>
        <item h="1" m="1" x="4890"/>
        <item h="1" m="1" x="4006"/>
        <item h="1" m="1" x="982"/>
        <item h="1" m="1" x="1645"/>
        <item h="1" m="1" x="2282"/>
        <item h="1" m="1" x="1572"/>
        <item h="1" m="1" x="2211"/>
        <item h="1" m="1" x="2806"/>
        <item h="1" m="1" x="3423"/>
        <item h="1" m="1" x="4191"/>
        <item h="1" m="1" x="4981"/>
        <item h="1" m="1" x="4928"/>
        <item h="1" m="1" x="343"/>
        <item h="1" m="1" x="1633"/>
        <item h="1" m="1" x="2270"/>
        <item h="1" m="1" x="2856"/>
        <item h="1" m="1" x="3477"/>
        <item h="1" m="1" x="4261"/>
        <item h="1" m="1" x="5050"/>
        <item h="1" m="1" x="5028"/>
        <item h="1" m="1" x="969"/>
        <item h="1" m="1" x="4144"/>
        <item h="1" m="1" x="3838"/>
        <item h="1" m="1" x="832"/>
        <item h="1" m="1" x="1469"/>
        <item h="1" m="1" x="3970"/>
        <item h="1" m="1" x="5489"/>
        <item h="1" m="1" x="2145"/>
        <item h="1" m="1" x="5207"/>
        <item h="1" m="1" x="4758"/>
        <item h="1" m="1" x="840"/>
        <item h="1" m="1" x="1493"/>
        <item h="1" m="1" x="3352"/>
        <item h="1" m="1" x="4105"/>
        <item h="1" m="1" x="2743"/>
        <item h="1" m="1" x="1242"/>
        <item h="1" m="1" x="1138"/>
        <item h="1" m="1" x="4742"/>
        <item h="1" m="1" x="3857"/>
        <item h="1" m="1" x="5412"/>
        <item h="1" m="1" x="763"/>
        <item h="1" m="1" x="1409"/>
        <item h="1" m="1" x="2068"/>
        <item h="1" m="1" x="2676"/>
        <item h="1" m="1" x="3269"/>
        <item h="1" m="1" x="3988"/>
        <item h="1" m="1" x="5549"/>
        <item h="1" m="1" x="1677"/>
        <item h="1" m="1" x="2310"/>
        <item h="1" m="1" x="2894"/>
        <item h="1" m="1" x="3509"/>
        <item h="1" m="1" x="4301"/>
        <item h="1" m="1" x="5087"/>
        <item h="1" m="1" x="1941"/>
        <item h="1" m="1" x="4921"/>
        <item h="1" m="1" x="4953"/>
        <item h="1" m="1" x="3794"/>
        <item h="1" m="1" x="5354"/>
        <item h="1" m="1" x="701"/>
        <item h="1" m="1" x="1342"/>
        <item h="1" m="1" x="3211"/>
        <item h="1" m="1" x="3899"/>
        <item h="1" m="1" x="3806"/>
        <item h="1" m="1" x="4610"/>
        <item h="1" m="1" x="5366"/>
        <item h="1" m="1" x="715"/>
        <item h="1" m="1" x="1358"/>
        <item h="1" m="1" x="2025"/>
        <item h="1" m="1" x="2638"/>
        <item h="1" m="1" x="3231"/>
        <item h="1" m="1" x="3924"/>
        <item h="1" m="1" x="4714"/>
        <item h="1" m="1" x="3837"/>
        <item h="1" m="1" x="4375"/>
        <item h="1" m="1" x="4902"/>
        <item h="1" m="1" x="881"/>
        <item h="1" m="1" x="1537"/>
        <item h="1" m="1" x="2183"/>
        <item h="1" m="1" x="2779"/>
        <item h="1" m="1" x="3390"/>
        <item h="1" m="1" x="4937"/>
        <item h="1" m="1" x="4023"/>
        <item h="1" m="1" x="4809"/>
        <item h="1" m="1" x="5526"/>
        <item h="1" m="1" x="4155"/>
        <item h="1" m="1" x="2032"/>
        <item h="1" m="1" x="2645"/>
        <item h="1" m="1" x="3238"/>
        <item h="1" m="1" x="3935"/>
        <item h="1" m="1" x="4726"/>
        <item h="1" m="1" x="3845"/>
        <item h="1" m="1" x="4644"/>
        <item h="1" m="1" x="5402"/>
        <item h="1" m="1" x="751"/>
        <item h="1" m="1" x="2765"/>
        <item h="1" m="1" x="849"/>
        <item h="1" m="1" x="4419"/>
        <item h="1" m="1" x="3566"/>
        <item h="1" m="1" x="4362"/>
        <item h="1" m="1" x="5145"/>
        <item h="1" m="1" x="4333"/>
        <item h="1" m="1" x="4966"/>
        <item h="1" m="1" x="4084"/>
        <item h="1" m="1" x="4870"/>
        <item h="1" m="1" x="5564"/>
        <item h="1" m="1" x="917"/>
        <item h="1" m="1" x="1582"/>
        <item h="1" m="1" x="2224"/>
        <item h="1" m="1" x="2819"/>
        <item h="1" m="1" x="3439"/>
        <item h="1" m="1" x="4208"/>
        <item h="1" m="1" x="5000"/>
        <item h="1" m="1" x="3725"/>
        <item h="1" m="1" x="4522"/>
        <item h="1" m="1" x="5290"/>
        <item h="1" m="1" x="1212"/>
        <item h="1" m="1" x="1883"/>
        <item h="1" m="1" x="2501"/>
        <item h="1" m="1" x="3082"/>
        <item h="1" m="1" x="3729"/>
        <item h="1" m="1" x="5292"/>
        <item h="1" m="1" x="633"/>
        <item h="1" m="1" x="1227"/>
        <item h="1" m="1" x="1898"/>
        <item h="1" m="1" x="3098"/>
        <item h="1" m="1" x="3750"/>
        <item h="1" m="1" x="607"/>
        <item h="1" m="1" x="1245"/>
        <item h="1" m="1" x="1914"/>
        <item h="1" x="56"/>
        <item h="1" x="57"/>
        <item h="1" x="58"/>
        <item h="1" x="59"/>
        <item h="1" m="1" x="2041"/>
        <item h="1" x="60"/>
        <item h="1" x="61"/>
        <item h="1" x="62"/>
        <item h="1" m="1" x="3180"/>
        <item h="1" x="63"/>
        <item h="1" x="64"/>
        <item h="1" x="65"/>
        <item h="1" x="66"/>
        <item h="1" m="1" x="1404"/>
        <item h="1" x="67"/>
        <item h="1" m="1" x="3265"/>
        <item h="1" m="1" x="3980"/>
        <item h="1" m="1" x="3201"/>
        <item h="1" m="1" x="4597"/>
        <item h="1" m="1" x="5356"/>
        <item h="1" m="1" x="703"/>
        <item h="1" m="1" x="1346"/>
        <item h="1" m="1" x="2013"/>
        <item h="1" m="1" x="2623"/>
        <item h="1" m="1" x="3214"/>
        <item h="1" m="1" x="3904"/>
        <item h="1" m="1" x="4701"/>
        <item h="1" m="1" x="3823"/>
        <item h="1" m="1" x="4624"/>
        <item h="1" m="1" x="2360"/>
        <item h="1" m="1" x="2705"/>
        <item h="1" m="1" x="3353"/>
        <item h="1" m="1" x="5555"/>
        <item h="1" m="1" x="973"/>
        <item h="1" m="1" x="2722"/>
        <item h="1" m="1" x="3329"/>
        <item h="1" m="1" x="4071"/>
        <item h="1" m="1" x="4855"/>
        <item h="1" m="1" x="913"/>
        <item h="1" m="1" x="1578"/>
        <item h="1" m="1" x="2220"/>
        <item h="1" m="1" x="1494"/>
        <item h="1" m="1" x="2146"/>
        <item h="1" m="1" x="2745"/>
        <item h="1" m="1" x="3164"/>
        <item h="1" m="1" x="4741"/>
        <item h="1" x="103"/>
        <item h="1" x="104"/>
        <item h="1" x="105"/>
        <item h="1" x="108"/>
        <item h="1" m="1" x="4877"/>
        <item h="1" x="109"/>
        <item h="1" x="110"/>
        <item h="1" m="1" x="3355"/>
        <item h="1" m="1" x="4107"/>
        <item h="1" m="1" x="4893"/>
        <item h="1" m="1" x="5585"/>
        <item h="1" m="1" x="942"/>
        <item h="1" m="1" x="1607"/>
        <item h="1" m="1" x="2249"/>
        <item h="1" m="1" x="1525"/>
        <item h="1" m="1" x="2172"/>
        <item h="1" m="1" x="2770"/>
        <item h="1" m="1" x="3381"/>
        <item h="1" m="1" x="4589"/>
        <item h="1" m="1" x="694"/>
        <item h="1" m="1" x="1332"/>
        <item h="1" m="1" x="2003"/>
        <item h="1" m="1" x="2614"/>
        <item h="1" m="1" x="3206"/>
        <item h="1" m="1" x="3887"/>
        <item h="1" m="1" x="4689"/>
        <item h="1" m="1" x="3809"/>
        <item h="1" m="1" x="4612"/>
        <item h="1" m="1" x="5368"/>
        <item h="1" m="1" x="716"/>
        <item h="1" m="1" x="5346"/>
        <item h="1" m="1" x="3263"/>
        <item h="1" m="1" x="3973"/>
        <item h="1" m="1" x="4759"/>
        <item h="1" m="1" x="3872"/>
        <item h="1" m="1" x="4670"/>
        <item h="1" m="1" x="5427"/>
        <item h="1" m="1" x="779"/>
        <item h="1" m="1" x="1424"/>
        <item h="1" m="1" x="2085"/>
        <item h="1" m="1" x="4013"/>
        <item h="1" m="1" x="4800"/>
        <item h="1" m="1" x="4109"/>
        <item h="1" m="1" x="4896"/>
        <item h="1" m="1" x="5587"/>
        <item h="1" m="1" x="945"/>
        <item h="1" m="1" x="1609"/>
        <item h="1" m="1" x="2251"/>
        <item h="1" m="1" x="2841"/>
        <item h="1" m="1" x="3463"/>
        <item h="1" m="1" x="4238"/>
        <item h="1" m="1" x="4991"/>
        <item h="1" m="1" x="5027"/>
        <item h="1" m="1" x="4201"/>
        <item h="1" m="1" x="3362"/>
        <item h="1" m="1" x="4115"/>
        <item h="1" m="1" x="4901"/>
        <item h="1" m="1" x="4022"/>
        <item h="1" m="1" x="4808"/>
        <item h="1" m="1" x="880"/>
        <item h="1" m="1" x="1535"/>
        <item h="1" m="1" x="4154"/>
        <item h="1" m="1" x="4255"/>
        <item h="1" m="1" x="3397"/>
        <item h="1" m="1" x="4164"/>
        <item h="1" m="1" x="4948"/>
        <item h="1" m="1" x="356"/>
        <item h="1" m="1" x="986"/>
        <item h="1" m="1" x="1651"/>
        <item h="1" m="1" x="2288"/>
        <item h="1" m="1" x="2854"/>
        <item h="1" m="1" x="3473"/>
        <item h="1" m="1" x="4565"/>
        <item h="1" m="1" x="5329"/>
        <item h="1" m="1" x="4920"/>
        <item h="1" m="1" x="4042"/>
        <item h="1" m="1" x="3349"/>
        <item h="1" m="1" x="4101"/>
        <item h="1" m="1" x="4888"/>
        <item h="1" m="1" x="4005"/>
        <item h="1" m="1" x="4792"/>
        <item h="1" m="1" x="5514"/>
        <item h="1" m="1" x="866"/>
        <item h="1" m="1" x="1522"/>
        <item h="1" m="1" x="2169"/>
        <item h="1" m="1" x="2768"/>
        <item h="1" m="1" x="2594"/>
        <item h="1" m="1" x="3181"/>
        <item h="1" m="1" x="3854"/>
        <item h="1" m="1" x="4649"/>
        <item h="1" m="1" x="3782"/>
        <item h="1" m="1" x="4584"/>
        <item h="1" m="1" x="5344"/>
        <item h="1" m="1" x="693"/>
        <item h="1" m="1" x="1330"/>
        <item h="1" m="1" x="2001"/>
        <item h="1" m="1" x="2611"/>
        <item h="1" m="1" x="3202"/>
        <item h="1" m="1" x="3882"/>
        <item h="1" m="1" x="4681"/>
        <item h="1" m="1" x="3804"/>
        <item h="1" m="1" x="4608"/>
        <item h="1" m="1" x="5365"/>
        <item h="1" m="1" x="712"/>
        <item h="1" m="1" x="1355"/>
        <item h="1" m="1" x="2020"/>
        <item h="1" m="1" x="2631"/>
        <item h="1" m="1" x="3223"/>
        <item h="1" m="1" x="3915"/>
        <item h="1" m="1" x="4706"/>
        <item h="1" m="1" x="3832"/>
        <item h="1" m="1" x="4633"/>
        <item h="1" m="1" x="5388"/>
        <item h="1" m="1" x="739"/>
        <item h="1" m="1" x="1385"/>
        <item h="1" m="1" x="2048"/>
        <item h="1" m="1" x="2659"/>
        <item h="1" m="1" x="3253"/>
        <item h="1" m="1" x="4787"/>
        <item h="1" m="1" x="3018"/>
        <item h="1" m="1" x="3596"/>
        <item h="1" m="1" x="5175"/>
        <item h="1" m="1" x="3673"/>
        <item h="1" m="1" x="543"/>
        <item h="1" m="1" x="1176"/>
        <item h="1" m="1" x="1466"/>
        <item h="1" m="1" x="2120"/>
        <item h="1" m="1" x="2721"/>
        <item h="1" m="1" x="3326"/>
        <item h="1" m="1" x="4067"/>
        <item h="1" m="1" x="4853"/>
        <item h="1" m="1" x="3968"/>
        <item h="1" m="1" x="4756"/>
        <item h="1" m="1" x="5487"/>
        <item h="1" m="1" x="838"/>
        <item h="1" m="1" x="1491"/>
        <item h="1" m="1" x="2143"/>
        <item h="1" m="1" x="2742"/>
        <item h="1" m="1" x="3350"/>
        <item h="1" m="1" x="4102"/>
        <item h="1" m="1" x="4889"/>
        <item h="1" m="1" x="500"/>
        <item h="1" m="1" x="4015"/>
        <item h="1" m="1" x="3554"/>
        <item h="1" m="1" x="3467"/>
        <item h="1" m="1" x="4279"/>
        <item h="1" m="1" x="4978"/>
        <item h="1" m="1" x="3462"/>
        <item h="1" m="1" x="4237"/>
        <item h="1" m="1" x="5026"/>
        <item h="1" m="1" x="4143"/>
        <item h="1" m="1" x="2431"/>
        <item h="1" m="1" x="4702"/>
        <item h="1" m="1" x="1550"/>
        <item h="1" m="1" x="2193"/>
        <item h="1" m="1" x="2785"/>
        <item h="1" m="1" x="3401"/>
        <item h="1" m="1" x="4167"/>
        <item h="1" m="1" x="4951"/>
        <item h="1" m="1" x="358"/>
        <item h="1" m="1" x="988"/>
        <item h="1" m="1" x="3176"/>
        <item h="1" m="1" x="5405"/>
        <item h="1" m="1" x="755"/>
        <item h="1" m="1" x="1401"/>
        <item h="1" m="1" x="1086"/>
        <item h="1" m="1" x="1763"/>
        <item h="1" m="1" x="2395"/>
        <item h="1" m="1" x="2969"/>
        <item h="1" m="1" x="3588"/>
        <item h="1" m="1" x="4385"/>
        <item h="1" m="1" x="5166"/>
        <item h="1" m="1" x="4336"/>
        <item h="1" m="1" x="5118"/>
        <item h="1" m="1" x="471"/>
        <item h="1" m="1" x="1105"/>
        <item h="1" m="1" x="906"/>
        <item h="1" m="1" x="1569"/>
        <item h="1" m="1" x="2209"/>
        <item h="1" m="1" x="2804"/>
        <item h="1" m="1" x="3420"/>
        <item h="1" m="1" x="4187"/>
        <item h="1" m="1" x="4977"/>
        <item h="1" m="1" x="4092"/>
        <item h="1" m="1" x="5575"/>
        <item h="1" m="1" x="928"/>
        <item h="1" m="1" x="1596"/>
        <item h="1" m="1" x="2238"/>
        <item h="1" m="1" x="2829"/>
        <item h="1" m="1" x="3451"/>
        <item h="1" m="1" x="5013"/>
        <item h="1" m="1" x="5381"/>
        <item h="1" m="1" x="4879"/>
        <item h="1" x="111"/>
        <item h="1" x="112"/>
        <item h="1" x="113"/>
        <item h="1" x="114"/>
        <item h="1" x="115"/>
        <item h="1" x="116"/>
        <item h="1" x="117"/>
        <item h="1" x="118"/>
        <item h="1" x="119"/>
        <item h="1" x="120"/>
        <item h="1" x="121"/>
        <item h="1" x="122"/>
        <item h="1" m="1" x="4408"/>
        <item h="1" m="1" x="5189"/>
        <item h="1" m="1" x="533"/>
        <item h="1" m="1" x="1164"/>
        <item h="1" m="1" x="1835"/>
        <item h="1" m="1" x="2462"/>
        <item h="1" m="1" x="1042"/>
        <item h="1" m="1" x="4315"/>
        <item h="1" m="1" x="1766"/>
        <item h="1" m="1" x="1130"/>
        <item h="1" m="1" x="3622"/>
        <item h="1" m="1" x="4422"/>
        <item h="1" m="1" x="5204"/>
        <item h="1" m="1" x="1848"/>
        <item h="1" m="1" x="2476"/>
        <item h="1" m="1" x="3051"/>
        <item h="1" m="1" x="2434"/>
        <item h="1" m="1" x="3011"/>
        <item h="1" m="1" x="3641"/>
        <item h="1" m="1" x="2995"/>
        <item h="1" m="1" x="1182"/>
        <item h="1" m="1" x="549"/>
        <item h="1" m="1" x="328"/>
        <item h="1" m="1" x="1380"/>
        <item h="1" m="1" x="2043"/>
        <item h="1" m="1" x="2654"/>
        <item h="1" m="1" x="3249"/>
        <item h="1" m="1" x="3950"/>
        <item h="1" m="1" x="4737"/>
        <item h="1" m="1" x="5477"/>
        <item h="1" m="1" x="825"/>
        <item h="1" m="1" x="5406"/>
        <item h="1" m="1" x="4376"/>
        <item h="1" m="1" x="5156"/>
        <item h="1" m="1" x="506"/>
        <item h="1" m="1" x="1143"/>
        <item h="1" m="1" x="1810"/>
        <item h="1" m="1" x="2438"/>
        <item h="1" m="1" x="3019"/>
        <item h="1" m="1" x="3652"/>
        <item h="1" m="1" x="4450"/>
        <item h="1" m="1" x="3660"/>
        <item h="1" m="1" x="4456"/>
        <item h="1" m="1" x="5237"/>
        <item h="1" m="1" x="580"/>
        <item h="1" m="1" x="1215"/>
        <item h="1" m="1" x="1887"/>
        <item h="1" m="1" x="2506"/>
        <item h="1" m="1" x="3084"/>
        <item h="1" m="1" x="3732"/>
        <item h="1" m="1" x="1106"/>
        <item h="1" m="1" x="1779"/>
        <item h="1" m="1" x="2409"/>
        <item h="1" m="1" x="2985"/>
        <item h="1" m="1" x="3608"/>
        <item h="1" m="1" x="4404"/>
        <item h="1" m="1" x="5186"/>
        <item h="1" m="1" x="530"/>
        <item h="1" m="1" x="1168"/>
        <item h="1" m="1" x="1838"/>
        <item h="1" m="1" x="2467"/>
        <item h="1" m="1" x="3045"/>
        <item h="1" m="1" x="3687"/>
        <item h="1" m="1" x="4485"/>
        <item h="1" m="1" x="5260"/>
        <item h="1" m="1" x="604"/>
        <item h="1" m="1" x="721"/>
        <item h="1" m="1" x="1364"/>
        <item h="1" m="1" x="2030"/>
        <item h="1" m="1" x="2642"/>
        <item h="1" m="1" x="3236"/>
        <item h="1" m="1" x="3934"/>
        <item h="1" m="1" x="4725"/>
        <item h="1" m="1" x="5466"/>
        <item h="1" m="1" x="4873"/>
        <item h="1" m="1" x="5568"/>
        <item h="1" m="1" x="922"/>
        <item h="1" m="1" x="5043"/>
        <item h="1" m="1" x="5594"/>
        <item h="1" m="1" x="953"/>
        <item h="1" m="1" x="1618"/>
        <item h="1" m="1" x="2259"/>
        <item h="1" m="1" x="2850"/>
        <item h="1" m="1" x="3469"/>
        <item h="1" m="1" x="4249"/>
        <item h="1" m="1" x="5037"/>
        <item h="1" m="1" x="5506"/>
        <item h="1" m="1" x="860"/>
        <item h="1" m="1" x="1513"/>
        <item h="1" m="1" x="2163"/>
        <item h="1" m="1" x="2760"/>
        <item h="1" m="1" x="3374"/>
        <item h="1" m="1" x="4130"/>
        <item h="1" m="1" x="4914"/>
        <item h="1" m="1" x="335"/>
        <item h="1" m="1" x="936"/>
        <item h="1" m="1" x="1603"/>
        <item h="1" m="1" x="2246"/>
        <item h="1" m="1" x="2836"/>
        <item h="1" m="1" x="3457"/>
        <item h="1" m="1" x="4233"/>
        <item h="1" m="1" x="5022"/>
        <item h="1" m="1" x="404"/>
        <item h="1" m="1" x="1031"/>
        <item h="1" m="1" x="337"/>
        <item h="1" m="1" x="1646"/>
        <item h="1" m="1" x="3120"/>
        <item h="1" m="1" x="3909"/>
        <item h="1" m="1" x="1185"/>
        <item h="1" m="1" x="609"/>
        <item h="1" m="1" x="1803"/>
        <item h="1" m="1" x="1501"/>
        <item h="1" m="1" x="5455"/>
        <item h="1" m="1" x="803"/>
        <item h="1" m="1" x="1452"/>
        <item h="1" m="1" x="2107"/>
        <item h="1" m="1" x="2714"/>
        <item h="1" m="1" x="3316"/>
        <item h="1" m="1" x="4054"/>
        <item h="1" m="1" x="4839"/>
        <item h="1" m="1" x="5546"/>
        <item h="1" m="1" x="4744"/>
        <item h="1" m="1" x="3955"/>
        <item h="1" m="1" x="3716"/>
        <item h="1" m="1" x="2843"/>
        <item h="1" m="1" x="4241"/>
        <item h="1" m="1" x="5031"/>
        <item h="1" m="1" x="410"/>
        <item h="1" m="1" x="1706"/>
        <item h="1" m="1" x="2339"/>
        <item h="1" m="1" x="3579"/>
        <item h="1" m="1" x="1037"/>
        <item h="1" m="1" x="2919"/>
        <item h="1" m="1" x="2034"/>
        <item h="1" m="1" x="2647"/>
        <item h="1" m="1" x="3241"/>
        <item h="1" m="1" x="3938"/>
        <item h="1" m="1" x="4728"/>
        <item h="1" m="1" x="5468"/>
        <item h="1" m="1" x="816"/>
        <item h="1" m="1" x="1468"/>
        <item h="1" m="1" x="2121"/>
        <item h="1" m="1" x="560"/>
        <item h="1" m="1" x="1193"/>
        <item h="1" m="1" x="1859"/>
        <item h="1" m="1" x="2485"/>
        <item h="1" m="1" x="3064"/>
        <item h="1" m="1" x="3706"/>
        <item h="1" m="1" x="4501"/>
        <item h="1" m="1" x="5272"/>
        <item h="1" m="1" x="616"/>
        <item h="1" m="1" x="5230"/>
        <item h="1" m="1" x="1797"/>
        <item h="1" m="1" x="2422"/>
        <item h="1" m="1" x="3001"/>
        <item h="1" m="1" x="3630"/>
        <item h="1" m="1" x="4427"/>
        <item h="1" m="1" x="5209"/>
        <item h="1" m="1" x="554"/>
        <item h="1" m="1" x="1188"/>
        <item h="1" m="1" x="1853"/>
        <item h="1" m="1" x="1141"/>
        <item h="1" m="1" x="1802"/>
        <item h="1" m="1" x="2428"/>
        <item h="1" m="1" x="3005"/>
        <item h="1" m="1" x="3635"/>
        <item h="1" m="1" x="4433"/>
        <item h="1" m="1" x="5217"/>
        <item h="1" m="1" x="564"/>
        <item h="1" m="1" x="1197"/>
        <item h="1" m="1" x="1867"/>
        <item h="1" m="1" x="1144"/>
        <item h="1" m="1" x="1811"/>
        <item h="1" m="1" x="2439"/>
        <item h="1" m="1" x="3020"/>
        <item h="1" m="1" x="412"/>
        <item h="1" m="1" x="1040"/>
        <item h="1" m="1" x="1709"/>
        <item h="1" m="1" x="2343"/>
        <item h="1" m="1" x="2922"/>
        <item h="1" m="1" x="3534"/>
        <item h="1" m="1" x="4332"/>
        <item h="1" m="1" x="5117"/>
        <item h="1" m="1" x="469"/>
        <item h="1" m="1" x="5056"/>
        <item h="1" m="1" x="423"/>
        <item h="1" m="1" x="1057"/>
        <item h="1" m="1" x="772"/>
        <item h="1" m="1" x="4832"/>
        <item h="1" m="1" x="2279"/>
        <item h="1" m="1" x="2866"/>
        <item h="1" m="1" x="1377"/>
        <item h="1" m="1" x="2040"/>
        <item h="1" m="1" x="2652"/>
        <item h="1" m="1" x="3247"/>
        <item h="1" m="1" x="3945"/>
        <item h="1" m="1" x="4734"/>
        <item h="1" m="1" x="5474"/>
        <item h="1" m="1" x="822"/>
        <item h="1" m="1" x="1475"/>
        <item h="1" m="1" x="757"/>
        <item h="1" m="1" x="1403"/>
        <item h="1" m="1" x="2370"/>
        <item h="1" m="1" x="4278"/>
        <item h="1" m="1" x="5350"/>
        <item h="1" m="1" x="697"/>
        <item h="1" m="1" x="1336"/>
        <item h="1" m="1" x="2007"/>
        <item h="1" m="1" x="1617"/>
        <item h="1" m="1" x="3937"/>
        <item h="1" m="1" x="4727"/>
        <item h="1" m="1" x="5467"/>
        <item h="1" m="1" x="815"/>
        <item h="1" m="1" x="1467"/>
        <item h="1" m="1" x="753"/>
        <item h="1" m="1" x="1399"/>
        <item h="1" m="1" x="2062"/>
        <item h="1" m="1" x="2670"/>
        <item h="1" m="1" x="3972"/>
        <item h="1" m="1" x="3727"/>
        <item h="1" m="1" x="1090"/>
        <item h="1" m="1" x="2646"/>
        <item h="1" m="1" x="1369"/>
        <item h="1" m="1" x="3240"/>
        <item h="1" m="1" x="2801"/>
        <item h="1" m="1" x="4448"/>
        <item h="1" m="1" x="4430"/>
        <item h="1" m="1" x="2503"/>
        <item h="1" m="1" x="1280"/>
        <item h="1" m="1" x="1950"/>
        <item h="1" m="1" x="2567"/>
        <item h="1" m="1" x="3151"/>
        <item h="1" m="1" x="3817"/>
        <item h="1" m="1" x="4618"/>
        <item h="1" m="1" x="5373"/>
        <item h="1" m="1" x="725"/>
        <item h="1" m="1" x="1368"/>
        <item h="1" m="1" x="666"/>
        <item h="1" m="1" x="1303"/>
        <item h="1" m="1" x="1970"/>
        <item h="1" m="1" x="2586"/>
        <item h="1" m="1" x="4571"/>
        <item h="1" m="1" x="1546"/>
        <item h="1" m="1" x="2429"/>
        <item h="1" m="1" x="3791"/>
        <item h="1" m="1" x="4470"/>
        <item h="1" m="1" x="641"/>
        <item h="1" m="1" x="1275"/>
        <item h="1" m="1" x="1945"/>
        <item h="1" m="1" x="2563"/>
        <item h="1" m="1" x="3145"/>
        <item h="1" m="1" x="3807"/>
        <item h="1" m="1" x="3328"/>
        <item h="1" m="1" x="4070"/>
        <item h="1" m="1" x="4854"/>
        <item h="1" m="1" x="5553"/>
        <item h="1" m="1" x="911"/>
        <item h="1" m="1" x="1576"/>
        <item h="1" m="1" x="2218"/>
        <item h="1" m="1" x="2811"/>
        <item h="1" m="1" x="3432"/>
        <item h="1" m="1" x="2744"/>
        <item h="1" m="1" x="3354"/>
        <item h="1" m="1" x="4106"/>
        <item h="1" m="1" x="4891"/>
        <item h="1" m="1" x="5582"/>
        <item h="1" m="1" x="938"/>
        <item h="1" m="1" x="1606"/>
        <item h="1" m="1" x="525"/>
        <item h="1" m="1" x="4616"/>
        <item h="1" m="1" x="5300"/>
        <item h="1" m="1" x="642"/>
        <item h="1" m="1" x="1276"/>
        <item h="1" m="1" x="1946"/>
        <item h="1" m="1" x="2564"/>
        <item h="1" m="1" x="3146"/>
        <item h="1" m="1" x="3808"/>
        <item h="1" m="1" x="4611"/>
        <item h="1" m="1" x="5367"/>
        <item h="1" m="1" x="4556"/>
        <item h="1" m="1" x="5320"/>
        <item h="1" m="1" x="663"/>
        <item h="1" m="1" x="1299"/>
        <item h="1" m="1" x="5212"/>
        <item h="1" m="1" x="954"/>
        <item h="1" m="1" x="5220"/>
        <item h="1" m="1" x="559"/>
        <item h="1" m="1" x="1199"/>
        <item h="1" m="1" x="1869"/>
        <item h="1" m="1" x="3069"/>
        <item h="1" m="1" x="3711"/>
        <item h="1" m="1" x="4507"/>
        <item h="1" m="1" x="5276"/>
        <item h="1" m="1" x="620"/>
        <item h="1" m="1" x="1254"/>
        <item h="1" m="1" x="576"/>
        <item h="1" m="1" x="1885"/>
        <item h="1" m="1" x="4227"/>
        <item h="1" m="1" x="5016"/>
        <item h="1" m="1" x="398"/>
        <item h="1" m="1" x="1026"/>
        <item h="1" m="1" x="1697"/>
        <item h="1" m="1" x="2332"/>
        <item h="1" m="1" x="2909"/>
        <item h="1" m="1" x="3522"/>
        <item h="1" m="1" x="4319"/>
        <item h="1" m="1" x="3471"/>
        <item h="1" m="1" x="4251"/>
        <item h="1" m="1" x="5041"/>
        <item h="1" m="1" x="1108"/>
        <item h="1" m="1" x="1781"/>
        <item h="1" m="1" x="2411"/>
        <item h="1" m="1" x="2987"/>
        <item h="1" m="1" x="3610"/>
        <item h="1" m="1" x="4406"/>
        <item h="1" m="1" x="5188"/>
        <item h="1" m="1" x="532"/>
        <item h="1" m="1" x="1163"/>
        <item h="1" m="1" x="487"/>
        <item h="1" m="1" x="1126"/>
        <item h="1" m="1" x="1795"/>
        <item h="1" m="1" x="2420"/>
        <item h="1" m="1" x="4398"/>
        <item h="1" m="1" x="3147"/>
        <item h="1" m="1" x="2929"/>
        <item h="1" m="1" x="2347"/>
        <item h="1" m="1" x="1866"/>
        <item h="1" m="1" x="2842"/>
        <item h="1" m="1" x="4377"/>
        <item h="1" m="1" x="5157"/>
        <item h="1" m="1" x="1145"/>
        <item h="1" m="1" x="1812"/>
        <item h="1" m="1" x="2440"/>
        <item h="1" m="1" x="3653"/>
        <item h="1" m="1" x="3602"/>
        <item h="1" m="1" x="3853"/>
        <item h="1" m="1" x="4183"/>
        <item h="1" m="1" x="4974"/>
        <item h="1" m="1" x="372"/>
        <item h="1" m="1" x="1002"/>
        <item h="1" m="1" x="1668"/>
        <item h="1" m="1" x="3159"/>
        <item h="1" m="1" x="403"/>
        <item h="1" m="1" x="740"/>
        <item h="1" m="1" x="1909"/>
        <item h="1" m="1" x="4156"/>
        <item h="1" m="1" x="4326"/>
        <item h="1" m="1" x="4291"/>
        <item h="1" m="1" x="5078"/>
        <item h="1" m="1" x="1746"/>
        <item h="1" m="1" x="2380"/>
        <item h="1" m="1" x="2953"/>
        <item h="1" m="1" x="3572"/>
        <item h="1" m="1" x="4368"/>
        <item h="1" m="1" x="3516"/>
        <item h="1" m="1" x="2374"/>
        <item h="1" m="1" x="2947"/>
        <item h="1" m="1" x="3565"/>
        <item h="1" m="1" x="1935"/>
        <item h="1" m="1" x="1816"/>
        <item h="1" m="1" x="3023"/>
        <item h="1" m="1" x="3658"/>
        <item h="1" m="1" x="4454"/>
        <item h="1" m="1" x="5236"/>
        <item h="1" m="1" x="2802"/>
        <item h="1" m="1" x="3415"/>
        <item h="1" m="1" x="4975"/>
        <item h="1" m="1" x="373"/>
        <item h="1" m="1" x="1003"/>
        <item h="1" m="1" x="1669"/>
        <item h="1" m="1" x="3016"/>
        <item h="1" m="1" x="3109"/>
        <item h="1" m="1" x="3761"/>
        <item h="1" m="1" x="4554"/>
        <item h="1" m="1" x="661"/>
        <item h="1" m="1" x="1964"/>
        <item h="1" m="1" x="2579"/>
        <item h="1" m="1" x="3165"/>
        <item h="1" m="1" x="2535"/>
        <item h="1" m="1" x="3117"/>
        <item h="1" m="1" x="3772"/>
        <item h="1" m="1" x="677"/>
        <item h="1" m="1" x="5318"/>
        <item h="1" m="1" x="1296"/>
        <item h="1" m="1" x="4572"/>
        <item h="1" m="1" x="5331"/>
        <item h="1" m="1" x="2362"/>
        <item h="1" m="1" x="2936"/>
        <item h="1" m="1" x="3551"/>
        <item h="1" m="1" x="4349"/>
        <item h="1" m="1" x="5131"/>
        <item h="1" m="1" x="481"/>
        <item h="1" m="1" x="1118"/>
        <item h="1" m="1" x="437"/>
        <item h="1" m="1" x="1069"/>
        <item h="1" m="1" x="1742"/>
        <item h="1" m="1" x="1058"/>
        <item h="1" m="1" x="1726"/>
        <item h="1" m="1" x="5120"/>
        <item h="1" m="1" x="1687"/>
        <item h="1" m="1" x="594"/>
        <item h="1" m="1" x="1900"/>
        <item h="1" m="1" x="2520"/>
        <item h="1" m="1" x="3100"/>
        <item h="1" m="1" x="3753"/>
        <item h="1" m="1" x="3054"/>
        <item h="1" m="1" x="3697"/>
        <item h="1" m="1" x="3464"/>
        <item h="1" m="1" x="5253"/>
        <item h="1" m="1" x="1229"/>
        <item h="1" m="1" x="566"/>
        <item h="1" m="1" x="350"/>
        <item h="1" m="1" x="979"/>
        <item h="1" m="1" x="2276"/>
        <item h="1" m="1" x="2863"/>
        <item h="1" m="1" x="3482"/>
        <item h="1" m="1" x="4270"/>
        <item h="1" m="1" x="5062"/>
        <item h="1" m="1" x="429"/>
        <item h="1" m="1" x="4971"/>
        <item h="1" m="1" x="368"/>
        <item h="1" m="1" x="997"/>
        <item h="1" m="1" x="2302"/>
        <item h="1" m="1" x="2886"/>
        <item h="1" m="1" x="3503"/>
        <item h="1" m="1" x="4298"/>
        <item h="1" m="1" x="5084"/>
        <item h="1" m="1" x="445"/>
        <item h="1" m="1" x="1076"/>
        <item h="1" m="1" x="1750"/>
        <item h="1" m="1" x="3656"/>
        <item h="1" m="1" x="4684"/>
        <item h="1" m="1" x="5436"/>
        <item h="1" m="1" x="786"/>
        <item h="1" m="1" x="1429"/>
        <item h="1" m="1" x="2090"/>
        <item h="1" m="1" x="2693"/>
        <item h="1" m="1" x="3291"/>
        <item h="1" m="1" x="4025"/>
        <item h="1" m="1" x="4811"/>
        <item h="1" m="1" x="3918"/>
        <item h="1" m="1" x="4709"/>
        <item h="1" m="1" x="5454"/>
        <item h="1" m="1" x="802"/>
        <item h="1" m="1" x="4020"/>
        <item h="1" m="1" x="4806"/>
        <item h="1" m="1" x="5524"/>
        <item h="1" m="1" x="877"/>
        <item h="1" m="1" x="1533"/>
        <item h="1" m="1" x="2181"/>
        <item h="1" m="1" x="2777"/>
        <item h="1" m="1" x="3388"/>
        <item h="1" m="1" x="4153"/>
        <item h="1" m="1" x="3314"/>
        <item h="1" m="1" x="4052"/>
        <item h="1" m="1" x="2509"/>
        <item h="1" m="1" x="3087"/>
        <item h="1" m="1" x="3737"/>
        <item h="1" m="1" x="4532"/>
        <item h="1" m="1" x="5299"/>
        <item h="1" m="1" x="640"/>
        <item h="1" m="1" x="1274"/>
        <item h="1" m="1" x="1944"/>
        <item h="1" m="1" x="2562"/>
        <item h="1" m="1" x="1908"/>
        <item h="1" m="1" x="2529"/>
        <item h="1" m="1" x="3108"/>
        <item h="1" m="1" x="1683"/>
        <item h="1" m="1" x="2315"/>
        <item h="1" m="1" x="2898"/>
        <item h="1" m="1" x="3512"/>
        <item h="1" m="1" x="4306"/>
        <item h="1" m="1" x="5095"/>
        <item h="1" m="1" x="2214"/>
        <item h="1" m="1" x="2809"/>
        <item h="1" m="1" x="3428"/>
        <item h="1" m="1" x="4197"/>
        <item h="1" m="1" x="1025"/>
        <item h="1" m="1" x="1696"/>
        <item h="1" m="1" x="2331"/>
        <item h="1" m="1" x="587"/>
        <item h="1" m="1" x="1224"/>
        <item h="1" m="1" x="1896"/>
        <item h="1" m="1" x="2517"/>
        <item h="1" m="1" x="3094"/>
        <item h="1" m="1" x="3745"/>
        <item h="1" m="1" x="4537"/>
        <item h="1" m="1" x="5303"/>
        <item h="1" m="1" x="646"/>
        <item h="1" m="1" x="5263"/>
        <item h="1" m="1" x="605"/>
        <item h="1" m="1" x="1244"/>
        <item h="1" m="1" x="1913"/>
        <item h="1" m="1" x="3898"/>
        <item h="1" m="1" x="4993"/>
        <item h="1" m="1" x="520"/>
        <item h="1" m="1" x="1825"/>
        <item h="1" m="1" x="2453"/>
        <item h="1" m="1" x="1410"/>
        <item h="1" m="1" x="5298"/>
        <item h="1" m="1" x="639"/>
        <item h="1" m="1" x="4710"/>
        <item h="1" m="1" x="2049"/>
        <item h="1" m="1" x="2022"/>
        <item h="1" m="1" x="2634"/>
        <item h="1" m="1" x="3227"/>
        <item h="1" m="1" x="3919"/>
        <item h="1" m="1" x="5456"/>
        <item h="1" m="1" x="805"/>
        <item h="1" m="1" x="1455"/>
        <item h="1" m="1" x="2110"/>
        <item h="1" m="1" x="1386"/>
        <item h="1" m="1" x="2660"/>
        <item h="1" m="1" x="3417"/>
        <item h="1" m="1" x="4184"/>
        <item h="1" m="1" x="2117"/>
        <item h="1" m="1" x="2877"/>
        <item h="1" m="1" x="2222"/>
        <item h="1" m="1" x="2788"/>
        <item h="1" m="1" x="4170"/>
        <item h="1" m="1" x="4957"/>
        <item h="1" m="1" x="361"/>
        <item h="1" m="1" x="990"/>
        <item h="1" m="1" x="1655"/>
        <item h="1" m="1" x="2292"/>
        <item h="1" m="1" x="2816"/>
        <item h="1" m="1" x="3437"/>
        <item h="1" m="1" x="397"/>
        <item h="1" m="1" x="1024"/>
        <item h="1" m="1" x="1695"/>
        <item h="1" m="1" x="2330"/>
        <item h="1" m="1" x="2908"/>
        <item h="1" m="1" x="3521"/>
        <item h="1" m="1" x="4318"/>
        <item h="1" m="1" x="5106"/>
        <item h="1" m="1" x="460"/>
        <item h="1" m="1" x="736"/>
        <item h="1" m="1" x="1382"/>
        <item h="1" m="1" x="2045"/>
        <item h="1" m="1" x="2656"/>
        <item h="1" m="1" x="3251"/>
        <item h="1" m="1" x="3952"/>
        <item h="1" m="1" x="4739"/>
        <item h="1" m="1" x="5479"/>
        <item h="1" m="1" x="827"/>
        <item h="1" m="1" x="5409"/>
        <item h="1" m="1" x="761"/>
        <item h="1" m="1" x="1406"/>
        <item h="1" m="1" x="2065"/>
        <item h="1" m="1" x="2673"/>
        <item h="1" m="1" x="4983"/>
        <item h="1" m="1" x="378"/>
        <item h="1" m="1" x="1008"/>
        <item h="1" m="1" x="1674"/>
        <item h="1" m="1" x="2307"/>
        <item h="1" m="1" x="2891"/>
        <item h="1" m="1" x="3507"/>
        <item h="1" m="1" x="2253"/>
        <item h="1" m="1" x="4240"/>
        <item h="1" m="1" x="5030"/>
        <item h="1" m="1" x="409"/>
        <item h="1" m="1" x="1036"/>
        <item h="1" m="1" x="1705"/>
        <item h="1" m="1" x="2338"/>
        <item h="1" m="1" x="1635"/>
        <item h="1" m="1" x="2272"/>
        <item h="1" m="1" x="2857"/>
        <item h="1" m="1" x="3478"/>
        <item h="1" m="1" x="4262"/>
        <item h="1" m="1" x="2495"/>
        <item h="1" m="1" x="3465"/>
        <item h="1" m="1" x="1997"/>
        <item h="1" m="1" x="2608"/>
        <item h="1" m="1" x="3197"/>
        <item h="1" m="1" x="3877"/>
        <item h="1" m="1" x="4675"/>
        <item h="1" m="1" x="5432"/>
        <item h="1" m="1" x="782"/>
        <item h="1" m="1" x="1426"/>
        <item h="1" m="1" x="2086"/>
        <item h="1" m="1" x="1728"/>
        <item h="1" m="1" x="2364"/>
        <item h="1" m="1" x="2937"/>
        <item h="1" m="1" x="3553"/>
        <item h="1" m="1" x="4351"/>
        <item h="1" m="1" x="5133"/>
        <item h="1" m="1" x="483"/>
        <item h="1" m="1" x="1120"/>
        <item h="1" m="1" x="1790"/>
        <item h="1" m="1" x="3239"/>
        <item h="1" m="1" x="4777"/>
        <item h="1" m="1" x="5502"/>
        <item h="1" m="1" x="856"/>
        <item h="1" m="1" x="1510"/>
        <item h="1" m="1" x="2161"/>
        <item h="1" m="1" x="2758"/>
        <item h="1" m="1" x="3370"/>
        <item h="1" m="1" x="596"/>
        <item h="1" m="1" x="1231"/>
        <item h="1" m="1" x="1902"/>
        <item h="1" m="1" x="2523"/>
        <item h="1" m="1" x="3102"/>
        <item h="1" m="1" x="3756"/>
        <item h="1" m="1" x="4549"/>
        <item h="1" m="1" x="5313"/>
        <item h="1" m="1" x="1243"/>
        <item h="1" m="1" x="1912"/>
        <item h="1" m="1" x="2532"/>
        <item h="1" m="1" x="3113"/>
        <item h="1" m="1" x="3764"/>
        <item h="1" m="1" x="4558"/>
        <item h="1" m="1" x="5322"/>
        <item h="1" m="1" x="665"/>
        <item h="1" m="1" x="1302"/>
        <item h="1" m="1" x="618"/>
        <item h="1" m="1" x="1251"/>
        <item h="1" m="1" x="1922"/>
        <item h="1" m="1" x="2537"/>
        <item h="1" m="1" x="3143"/>
        <item h="1" m="1" x="3802"/>
        <item h="1" m="1" x="4606"/>
        <item h="1" m="1" x="5363"/>
        <item h="1" m="1" x="710"/>
        <item h="1" m="1" x="1353"/>
        <item h="1" m="1" x="2018"/>
        <item h="1" m="1" x="2628"/>
        <item h="1" m="1" x="3221"/>
        <item h="1" m="1" x="2576"/>
        <item h="1" m="1" x="3161"/>
        <item h="1" m="1" x="3829"/>
        <item h="1" m="1" x="4629"/>
        <item h="1" m="1" x="5383"/>
        <item h="1" m="1" x="735"/>
        <item h="1" m="1" x="5364"/>
        <item h="1" m="1" x="711"/>
        <item h="1" m="1" x="1354"/>
        <item h="1" m="1" x="2019"/>
        <item h="1" m="1" x="2629"/>
        <item h="1" m="1" x="3222"/>
        <item h="1" m="1" x="3914"/>
        <item h="1" m="1" x="4705"/>
        <item h="1" m="1" x="5452"/>
        <item h="1" m="1" x="4631"/>
        <item h="1" m="1" x="5384"/>
        <item h="1" m="1" x="1065"/>
        <item h="1" m="1" x="1734"/>
        <item h="1" m="1" x="2368"/>
        <item h="1" m="1" x="2942"/>
        <item h="1" m="1" x="3559"/>
        <item h="1" m="1" x="4356"/>
        <item h="1" m="1" x="5139"/>
        <item h="1" m="1" x="491"/>
        <item h="1" m="1" x="5090"/>
        <item h="1" m="1" x="447"/>
        <item h="1" m="1" x="1077"/>
        <item h="1" m="1" x="3270"/>
        <item h="1" m="1" x="463"/>
        <item h="1" m="1" x="1096"/>
        <item h="1" m="1" x="1771"/>
        <item h="1" m="1" x="2402"/>
        <item h="1" m="1" x="2977"/>
        <item h="1" m="1" x="3598"/>
        <item h="1" m="1" x="4394"/>
        <item h="1" m="1" x="5178"/>
        <item h="1" m="1" x="521"/>
        <item h="1" m="1" x="5126"/>
        <item h="1" m="1" x="4750"/>
        <item h="1" m="1" x="5484"/>
        <item h="1" m="1" x="835"/>
        <item h="1" m="1" x="1486"/>
        <item h="1" m="1" x="2140"/>
        <item h="1" m="1" x="2740"/>
        <item h="1" m="1" x="3346"/>
        <item h="1" m="1" x="4098"/>
        <item h="1" m="1" x="4884"/>
        <item h="1" m="1" x="3996"/>
        <item h="1" m="1" x="4783"/>
        <item h="1" m="1" x="5505"/>
        <item h="1" m="1" x="859"/>
        <item h="1" m="1" x="1512"/>
        <item h="1" m="1" x="5172"/>
        <item h="1" m="1" x="3728"/>
        <item h="1" m="1" x="1821"/>
        <item h="1" m="1" x="1953"/>
        <item h="1" m="1" x="2570"/>
        <item h="1" m="1" x="3153"/>
        <item h="1" m="1" x="3819"/>
        <item h="1" m="1" x="4620"/>
        <item h="1" m="1" x="5376"/>
        <item h="1" m="1" x="728"/>
        <item h="1" m="1" x="1373"/>
        <item h="1" m="1" x="2037"/>
        <item h="1" m="1" x="1306"/>
        <item h="1" m="1" x="1972"/>
        <item h="1" m="1" x="2588"/>
        <item h="1" m="1" x="1642"/>
        <item h="1" m="1" x="2278"/>
        <item h="1" m="1" x="2865"/>
        <item h="1" m="1" x="3484"/>
        <item h="1" m="1" x="4272"/>
        <item h="1" m="1" x="5064"/>
        <item h="1" m="1" x="431"/>
        <item h="1" m="1" x="1063"/>
        <item h="1" m="1" x="1732"/>
        <item h="1" m="1" x="999"/>
        <item h="1" m="1" x="1664"/>
        <item h="1" m="1" x="2299"/>
        <item h="1" m="1" x="1573"/>
        <item h="1" m="1" x="2213"/>
        <item h="1" m="1" x="2808"/>
        <item h="1" m="1" x="3427"/>
        <item h="1" m="1" x="4196"/>
        <item h="1" m="1" x="4986"/>
        <item h="1" m="1" x="381"/>
        <item h="1" m="1" x="1010"/>
        <item h="1" m="1" x="1678"/>
        <item h="1" m="1" x="933"/>
        <item h="1" m="1" x="1601"/>
        <item h="1" m="1" x="2245"/>
        <item h="1" m="1" x="465"/>
        <item h="1" m="1" x="1098"/>
        <item h="1" m="1" x="1773"/>
        <item h="1" m="1" x="2404"/>
        <item h="1" m="1" x="2979"/>
        <item h="1" m="1" x="3600"/>
        <item h="1" m="1" x="4396"/>
        <item h="1" m="1" x="5180"/>
        <item h="1" m="1" x="522"/>
        <item h="1" m="1" x="5127"/>
        <item h="1" m="1" x="477"/>
        <item h="1" m="1" x="1115"/>
        <item h="1" m="1" x="878"/>
        <item h="1" m="1" x="507"/>
        <item h="1" m="1" x="5340"/>
        <item h="1" m="1" x="688"/>
        <item h="1" m="1" x="1324"/>
        <item h="1" m="1" x="1993"/>
        <item h="1" m="1" x="2605"/>
        <item h="1" m="1" x="3193"/>
        <item h="1" m="1" x="3873"/>
        <item h="1" m="1" x="4671"/>
        <item h="1" m="1" x="5428"/>
        <item h="1" m="1" x="4599"/>
        <item h="1" m="1" x="5357"/>
        <item h="1" m="1" x="557"/>
        <item h="1" m="1" x="1191"/>
        <item h="1" m="1" x="1857"/>
        <item h="1" m="1" x="2483"/>
        <item h="1" m="1" x="3062"/>
        <item h="1" m="1" x="3704"/>
        <item h="1" m="1" x="4499"/>
        <item h="1" m="1" x="5270"/>
        <item h="1" m="1" x="615"/>
        <item h="1" m="1" x="5228"/>
        <item h="1" m="1" x="4086"/>
        <item h="1" m="1" x="4872"/>
        <item h="1" m="1" x="5567"/>
        <item h="1" m="1" x="921"/>
        <item h="1" m="1" x="1586"/>
        <item h="1" m="1" x="834"/>
        <item h="1" m="1" x="1485"/>
        <item h="1" m="1" x="2139"/>
        <item h="1" m="1" x="2739"/>
        <item h="1" m="1" x="3345"/>
        <item h="1" m="1" x="4097"/>
        <item h="1" m="1" x="4883"/>
        <item h="1" m="1" x="5579"/>
        <item h="1" m="1" x="932"/>
        <item h="1" m="1" x="5503"/>
        <item h="1" m="1" x="857"/>
        <item h="1" m="1" x="5554"/>
        <item h="1" m="1" x="912"/>
        <item h="1" m="1" x="1577"/>
        <item h="1" m="1" x="2219"/>
        <item h="1" m="1" x="2812"/>
        <item h="1" m="1" x="3433"/>
        <item h="1" m="1" x="4199"/>
        <item h="1" m="1" x="4989"/>
        <item h="1" m="1" x="382"/>
        <item h="1" m="1" x="4892"/>
        <item h="1" m="1" x="5584"/>
        <item h="1" m="1" x="940"/>
        <item h="1" m="1" x="3678"/>
        <item h="1" m="1" x="4478"/>
        <item h="1" m="1" x="5252"/>
        <item h="1" m="1" x="593"/>
        <item h="1" m="1" x="1228"/>
        <item h="1" m="1" x="1899"/>
        <item h="1" m="1" x="3099"/>
        <item h="1" m="1" x="3752"/>
        <item h="1" m="1" x="3053"/>
        <item h="1" m="1" x="3696"/>
        <item h="1" m="1" x="606"/>
        <item h="1" m="1" x="886"/>
        <item h="1" m="1" x="1544"/>
        <item h="1" m="1" x="2189"/>
        <item h="1" m="1" x="2782"/>
        <item h="1" m="1" x="3395"/>
        <item h="1" m="1" x="4162"/>
        <item h="1" m="1" x="4947"/>
        <item h="1" m="1" x="355"/>
        <item h="1" m="1" x="4847"/>
        <item h="1" m="1" x="5550"/>
        <item h="1" m="1" x="909"/>
        <item h="1" m="1" x="662"/>
        <item h="1" m="1" x="1297"/>
        <item h="1" m="1" x="1966"/>
        <item h="1" m="1" x="2581"/>
        <item h="1" m="1" x="3166"/>
        <item h="1" m="1" x="3839"/>
        <item h="1" m="1" x="4638"/>
        <item h="1" m="1" x="5393"/>
        <item h="1" m="1" x="744"/>
        <item h="1" m="1" x="5332"/>
        <item h="1" m="1" x="819"/>
        <item h="1" m="1" x="1472"/>
        <item h="1" m="1" x="2125"/>
        <item h="1" m="1" x="2725"/>
        <item h="1" m="1" x="3333"/>
        <item h="1" m="1" x="4078"/>
        <item h="1" m="1" x="4862"/>
        <item h="1" m="1" x="5562"/>
        <item h="1" m="1" x="916"/>
        <item h="1" m="1" x="5492"/>
        <item h="1" m="1" x="842"/>
        <item h="1" m="1" x="472"/>
        <item h="1" m="1" x="1107"/>
        <item h="1" m="1" x="1780"/>
        <item h="1" m="1" x="2410"/>
        <item h="1" m="1" x="2986"/>
        <item h="1" m="1" x="3609"/>
        <item h="1" m="1" x="4405"/>
        <item h="1" m="1" x="5187"/>
        <item h="1" m="1" x="531"/>
        <item h="1" m="1" x="5136"/>
        <item h="1" m="1" x="486"/>
        <item h="1" m="1" x="1128"/>
        <item h="1" m="1" x="3317"/>
        <item h="1" m="1" x="4055"/>
        <item h="1" m="1" x="4840"/>
        <item h="1" m="1" x="5547"/>
        <item h="1" m="1" x="905"/>
        <item h="1" m="1" x="5481"/>
        <item h="1" m="1" x="828"/>
        <item h="1" m="1" x="1480"/>
        <item h="1" m="1" x="2135"/>
        <item h="1" m="1" x="1453"/>
        <item h="1" m="1" x="941"/>
        <item h="1" m="1" x="836"/>
        <item h="1" m="1" x="3030"/>
        <item h="1" m="1" x="3667"/>
        <item h="1" m="1" x="4462"/>
        <item h="1" m="1" x="5240"/>
        <item h="1" m="1" x="583"/>
        <item h="1" m="1" x="1220"/>
        <item h="1" m="1" x="1892"/>
        <item h="1" m="1" x="1166"/>
        <item h="1" m="1" x="1836"/>
        <item h="1" m="1" x="5520"/>
        <item h="1" m="1" x="2447"/>
        <item h="1" m="1" x="5444"/>
        <item h="1" m="1" x="1461"/>
        <item h="1" m="1" x="4523"/>
        <item h="1" m="1" x="5227"/>
        <item h="1" m="1" x="573"/>
        <item h="1" m="1" x="1209"/>
        <item h="1" m="1" x="1881"/>
        <item h="1" m="1" x="2499"/>
        <item h="1" m="1" x="3078"/>
        <item h="1" m="1" x="3723"/>
        <item h="1" m="1" x="4520"/>
        <item h="1" m="1" x="5288"/>
        <item h="1" m="1" x="4468"/>
        <item h="1" m="1" x="5245"/>
        <item h="1" m="1" x="586"/>
        <item h="1" m="1" x="1222"/>
        <item h="1" m="1" x="1894"/>
        <item h="1" m="1" x="2515"/>
        <item h="1" m="1" x="3092"/>
        <item h="1" m="1" x="5071"/>
        <item h="1" m="1" x="4955"/>
        <item h="1" m="1" x="360"/>
        <item h="1" m="1" x="989"/>
        <item h="1" m="1" x="1654"/>
        <item h="1" m="1" x="2291"/>
        <item h="1" m="1" x="2876"/>
        <item h="1" m="1" x="3493"/>
        <item h="1" m="1" x="4284"/>
        <item h="1" m="1" x="2511"/>
        <item h="1" m="1" x="4266"/>
        <item h="1" m="1" x="5055"/>
        <item h="1" m="1" x="422"/>
        <item h="1" m="1" x="1056"/>
        <item h="1" m="1" x="1725"/>
        <item h="1" m="1" x="2361"/>
        <item h="1" m="1" x="2935"/>
        <item h="1" m="1" x="3550"/>
        <item h="1" m="1" x="4348"/>
        <item h="1" m="1" x="3498"/>
        <item h="1" m="1" x="4290"/>
        <item h="1" m="1" x="4374"/>
        <item h="1" m="1" x="5154"/>
        <item h="1" m="1" x="503"/>
        <item h="1" m="1" x="1142"/>
        <item h="1" m="1" x="1808"/>
        <item h="1" m="1" x="2436"/>
        <item h="1" m="1" x="3014"/>
        <item h="1" m="1" x="3648"/>
        <item h="1" m="1" x="4443"/>
        <item h="1" m="1" x="3593"/>
        <item h="1" m="1" x="4390"/>
        <item h="1" m="1" x="5171"/>
        <item h="1" m="1" x="3810"/>
        <item h="1" m="1" x="2104"/>
        <item h="1" m="1" x="2709"/>
        <item h="1" m="1" x="3308"/>
        <item h="1" m="1" x="4047"/>
        <item h="1" m="1" x="1809"/>
        <item h="1" m="1" x="2437"/>
        <item h="1" m="1" x="3015"/>
        <item h="1" m="1" x="3649"/>
        <item h="1" m="1" x="4446"/>
        <item h="1" m="1" x="1051"/>
        <item h="1" m="1" x="1720"/>
        <item h="1" m="1" x="2354"/>
        <item h="1" m="1" x="2930"/>
        <item h="1" m="1" x="3544"/>
        <item h="1" m="1" x="577"/>
        <item h="1" m="1" x="846"/>
        <item h="1" m="1" x="400"/>
        <item h="1" m="1" x="2180"/>
        <item h="1" m="1" x="4152"/>
        <item h="1" m="1" x="4935"/>
        <item h="1" m="1" x="348"/>
        <item h="1" m="1" x="976"/>
        <item h="1" m="1" x="1639"/>
        <item h="1" m="1" x="2274"/>
        <item h="1" m="1" x="1563"/>
        <item h="1" m="1" x="2205"/>
        <item h="1" m="1" x="2798"/>
        <item h="1" m="1" x="2540"/>
        <item h="1" m="1" x="2023"/>
        <item h="1" m="1" x="2551"/>
        <item h="1" m="1" x="3131"/>
        <item h="1" m="1" x="699"/>
        <item h="1" m="1" x="1338"/>
        <item h="1" m="1" x="2009"/>
        <item h="1" m="1" x="2618"/>
        <item h="1" m="1" x="3438"/>
        <item h="1" m="1" x="4202"/>
        <item h="1" m="1" x="4992"/>
        <item h="1" m="1" x="384"/>
        <item h="1" m="1" x="3323"/>
        <item h="1" m="1" x="4063"/>
        <item h="1" m="1" x="4849"/>
        <item h="1" m="1" x="2216"/>
        <item h="1" m="1" x="3429"/>
        <item h="1" m="1" x="3347"/>
        <item h="1" m="1" x="4711"/>
        <item h="1" m="1" x="5457"/>
        <item h="1" m="1" x="806"/>
        <item h="1" m="1" x="1456"/>
        <item h="1" m="1" x="2111"/>
        <item h="1" m="1" x="3140"/>
        <item h="1" m="1" x="3798"/>
        <item h="1" m="1" x="4602"/>
        <item h="1" m="1" x="5360"/>
        <item h="1" m="1" x="707"/>
        <item h="1" m="1" x="2081"/>
        <item h="1" m="1" x="2687"/>
        <item h="1" m="1" x="3284"/>
        <item h="1" m="1" x="4009"/>
        <item h="1" m="1" x="4795"/>
        <item h="1" m="1" x="5517"/>
        <item h="1" m="1" x="868"/>
        <item h="1" m="1" x="1524"/>
        <item h="1" m="1" x="2171"/>
        <item h="1" m="1" x="1442"/>
        <item h="1" m="1" x="2099"/>
        <item h="1" m="1" x="2706"/>
        <item h="1" m="1" x="3305"/>
        <item h="1" m="1" x="937"/>
        <item h="1" m="1" x="1604"/>
        <item h="1" m="1" x="2247"/>
        <item h="1" m="1" x="2837"/>
        <item h="1" m="1" x="3458"/>
        <item h="1" m="1" x="4234"/>
        <item h="1" m="1" x="5023"/>
        <item h="1" m="1" x="405"/>
        <item h="1" m="1" x="1032"/>
        <item h="1" m="1" x="4239"/>
        <item h="1" m="1" x="4099"/>
        <item h="1" m="1" x="1252"/>
        <item h="1" m="1" x="1923"/>
        <item h="1" m="1" x="2538"/>
        <item h="1" m="1" x="3119"/>
        <item h="1" m="1" x="3776"/>
        <item h="1" m="1" x="4579"/>
        <item h="1" m="1" x="5338"/>
        <item h="1" m="1" x="684"/>
        <item h="1" m="1" x="1321"/>
        <item h="1" m="1" x="630"/>
        <item h="1" m="1" x="2379"/>
        <item h="1" m="1" x="2952"/>
        <item h="1" m="1" x="3571"/>
        <item h="1" m="1" x="4367"/>
        <item h="1" m="1" x="5148"/>
        <item h="1" m="1" x="498"/>
        <item h="1" m="1" x="1137"/>
        <item h="1" m="1" x="1806"/>
        <item h="1" m="1" x="2432"/>
        <item h="1" m="1" x="1759"/>
        <item h="1" m="1" x="5196"/>
        <item h="1" m="1" x="541"/>
        <item h="1" m="1" x="1172"/>
        <item h="1" m="1" x="1841"/>
        <item h="1" m="1" x="2470"/>
        <item h="1" m="1" x="3721"/>
        <item h="1" m="1" x="4516"/>
        <item h="1" m="1" x="5284"/>
        <item h="1" m="1" x="627"/>
        <item h="1" m="1" x="1262"/>
        <item h="1" m="1" x="1932"/>
        <item h="1" m="1" x="2548"/>
        <item h="1" m="1" x="3127"/>
        <item h="1" m="1" x="3786"/>
        <item h="1" m="1" x="3090"/>
        <item h="1" m="1" x="5102"/>
        <item h="1" m="1" x="457"/>
        <item h="1" m="1" x="1088"/>
        <item h="1" m="1" x="1765"/>
        <item h="1" m="1" x="2397"/>
        <item h="1" m="1" x="2971"/>
        <item h="1" m="1" x="3590"/>
        <item h="1" m="1" x="4387"/>
        <item h="1" m="1" x="1911"/>
        <item h="1" m="1" x="4577"/>
        <item h="1" m="1" x="5032"/>
        <item h="1" m="1" x="889"/>
        <item h="1" m="1" x="4887"/>
        <item h="1" m="1" x="5551"/>
        <item h="1" m="1" x="5264"/>
        <item h="1" m="1" x="2233"/>
        <item h="1" m="1" x="5009"/>
        <item h="1" m="1" x="391"/>
        <item h="1" m="1" x="1019"/>
        <item h="1" m="1" x="1691"/>
        <item h="1" m="1" x="2851"/>
        <item h="1" m="1" x="597"/>
        <item h="1" m="1" x="1232"/>
        <item h="1" m="1" x="1903"/>
        <item h="1" m="1" x="2524"/>
        <item h="1" m="1" x="3103"/>
        <item h="1" m="1" x="3757"/>
        <item h="1" m="1" x="4550"/>
        <item h="1" m="1" x="5314"/>
        <item h="1" m="1" x="658"/>
        <item h="1" m="1" x="5266"/>
        <item h="1" m="1" x="611"/>
        <item h="1" m="1" x="539"/>
        <item h="1" m="1" x="638"/>
        <item h="1" m="1" x="3226"/>
        <item h="1" m="1" x="349"/>
        <item h="1" m="1" x="977"/>
        <item h="1" m="1" x="1640"/>
        <item h="1" m="1" x="2275"/>
        <item h="1" m="1" x="2862"/>
        <item h="1" m="1" x="3481"/>
        <item h="1" m="1" x="4269"/>
        <item h="1" m="1" x="5061"/>
        <item h="1" m="1" x="428"/>
        <item h="1" m="1" x="4970"/>
        <item h="1" m="1" x="366"/>
        <item h="1" m="1" x="995"/>
        <item h="1" m="1" x="1661"/>
        <item h="1" m="1" x="2297"/>
        <item h="1" m="1" x="4337"/>
        <item h="1" m="1" x="5119"/>
        <item h="1" m="1" x="473"/>
        <item h="1" m="1" x="1109"/>
        <item h="1" m="1" x="1782"/>
        <item h="1" m="1" x="2412"/>
        <item h="1" m="1" x="2988"/>
        <item h="1" m="1" x="3611"/>
        <item h="1" m="1" x="4407"/>
        <item h="1" m="1" x="3557"/>
        <item h="1" m="1" x="1179"/>
        <item h="1" m="1" x="1514"/>
        <item h="1" m="1" x="383"/>
        <item h="1" m="1" x="1011"/>
        <item h="1" m="1" x="1682"/>
        <item h="1" m="1" x="2314"/>
        <item h="1" m="1" x="2897"/>
        <item h="1" m="1" x="4305"/>
        <item h="1" m="1" x="5094"/>
        <item h="1" m="1" x="452"/>
        <item h="1" m="1" x="5029"/>
        <item h="1" m="1" x="407"/>
        <item h="1" m="1" x="1034"/>
        <item h="1" m="1" x="1666"/>
        <item h="1" m="1" x="2301"/>
        <item h="1" m="1" x="2885"/>
        <item h="1" m="1" x="3502"/>
        <item h="1" m="1" x="4297"/>
        <item h="1" m="1" x="5083"/>
        <item h="1" m="1" x="444"/>
        <item h="1" m="1" x="5034"/>
        <item h="1" m="1" x="524"/>
        <item h="1" m="1" x="1157"/>
        <item h="1" m="1" x="1828"/>
        <item h="1" m="1" x="2457"/>
        <item h="1" m="1" x="3038"/>
        <item h="1" m="1" x="3675"/>
        <item h="1" m="1" x="4473"/>
        <item h="1" m="1" x="5249"/>
        <item h="1" m="1" x="589"/>
        <item h="1" m="1" x="5200"/>
        <item h="1" m="1" x="544"/>
        <item h="1" m="1" x="1605"/>
        <item h="1" m="1" x="2248"/>
        <item h="1" m="1" x="2838"/>
        <item h="1" m="1" x="3459"/>
        <item h="1" m="1" x="4235"/>
        <item h="1" m="1" x="5024"/>
        <item h="1" m="1" x="406"/>
        <item h="1" m="1" x="1033"/>
        <item h="1" m="1" x="1703"/>
        <item h="1" m="1" x="963"/>
        <item h="1" m="1" x="1627"/>
        <item h="1" m="1" x="3621"/>
        <item h="1" m="1" x="4421"/>
        <item h="1" m="1" x="5201"/>
        <item h="1" m="1" x="545"/>
        <item h="1" m="1" x="1178"/>
        <item h="1" m="1" x="1846"/>
        <item h="1" m="1" x="2474"/>
        <item h="1" m="1" x="3049"/>
        <item h="1" m="1" x="3692"/>
        <item h="1" m="1" x="3008"/>
        <item h="1" m="1" x="5247"/>
        <item h="1" m="1" x="526"/>
        <item h="1" m="1" x="1158"/>
        <item h="1" m="1" x="1830"/>
        <item h="1" m="1" x="2458"/>
        <item h="1" m="1" x="3039"/>
        <item h="1" m="1" x="3676"/>
        <item h="1" m="1" x="4475"/>
        <item h="1" m="1" x="5250"/>
        <item h="1" m="1" x="590"/>
        <item h="1" m="1" x="5202"/>
        <item h="1" m="1" x="546"/>
        <item h="1" m="1" x="516"/>
        <item h="1" m="1" x="1152"/>
        <item h="1" m="1" x="2449"/>
        <item h="1" m="1" x="3032"/>
        <item h="1" m="1" x="3669"/>
        <item h="1" m="1" x="4464"/>
        <item h="1" m="1" x="5241"/>
        <item h="1" m="1" x="4413"/>
        <item h="1" m="1" x="5194"/>
        <item h="1" m="1" x="464"/>
        <item h="1" m="1" x="1097"/>
        <item h="1" m="1" x="1772"/>
        <item h="1" m="1" x="2403"/>
        <item h="1" m="1" x="2978"/>
        <item h="1" m="1" x="3599"/>
        <item h="1" m="1" x="4395"/>
        <item h="1" m="1" x="5179"/>
        <item h="1" m="1" x="501"/>
        <item h="1" m="1" x="1140"/>
        <item h="1" m="1" x="1807"/>
        <item h="1" m="1" x="2435"/>
        <item h="1" m="1" x="3013"/>
        <item h="1" m="1" x="3647"/>
        <item h="1" m="1" x="4442"/>
        <item h="1" m="1" x="5226"/>
        <item h="1" m="1" x="572"/>
        <item h="1" m="1" x="5168"/>
        <item h="1" m="1" x="512"/>
        <item h="1" m="1" x="3995"/>
        <item h="1" m="1" x="4782"/>
        <item h="1" m="1" x="5504"/>
        <item h="1" m="1" x="858"/>
        <item h="1" m="1" x="1511"/>
        <item h="1" m="1" x="2162"/>
        <item h="1" m="1" x="2759"/>
        <item h="1" m="1" x="3373"/>
        <item h="1" m="1" x="4129"/>
        <item h="1" m="1" x="3300"/>
        <item h="1" m="1" x="518"/>
        <item h="1" m="1" x="1154"/>
        <item h="1" m="1" x="1823"/>
        <item h="1" m="1" x="2451"/>
        <item h="1" m="1" x="3034"/>
        <item h="1" m="1" x="3671"/>
        <item h="1" m="1" x="4466"/>
        <item h="1" m="1" x="5243"/>
        <item h="1" m="1" x="585"/>
        <item h="1" m="1" x="5195"/>
        <item h="1" m="1" x="540"/>
        <item h="1" m="1" x="920"/>
        <item h="1" m="1" x="1585"/>
        <item h="1" m="1" x="2227"/>
        <item h="1" m="1" x="2822"/>
        <item h="1" m="1" x="3442"/>
        <item h="1" m="1" x="4211"/>
        <item h="1" m="1" x="5003"/>
        <item h="1" m="1" x="388"/>
        <item h="1" m="1" x="1015"/>
        <item h="1" m="1" x="5592"/>
        <item h="1" m="1" x="951"/>
        <item h="1" m="1" x="4081"/>
        <item h="1" m="1" x="2635"/>
        <item h="1" m="1" x="1940"/>
        <item h="1" m="1" x="2558"/>
        <item h="1" m="1" x="1928"/>
        <item h="1" m="1" x="1871"/>
        <item h="1" m="1" x="1920"/>
        <item h="1" m="1" x="796"/>
        <item h="1" m="1" x="2050"/>
        <item h="1" m="1" x="1751"/>
        <item h="1" m="1" x="1432"/>
        <item h="1" m="1" x="2092"/>
        <item h="1" m="1" x="2696"/>
        <item h="1" m="1" x="3293"/>
        <item h="1" m="1" x="4027"/>
        <item h="1" m="1" x="4812"/>
        <item h="1" m="1" x="5528"/>
        <item h="1" m="1" x="883"/>
        <item h="1" m="1" x="1539"/>
        <item h="1" m="1" x="804"/>
        <item h="1" m="1" x="1454"/>
        <item h="1" m="1" x="2109"/>
        <item h="1" m="1" x="3726"/>
        <item h="1" m="1" x="2221"/>
        <item h="1" m="1" x="2815"/>
        <item h="1" m="1" x="3436"/>
        <item h="1" m="1" x="2543"/>
        <item h="1" m="1" x="3310"/>
        <item h="1" m="1" x="535"/>
        <item h="1" m="1" x="1167"/>
        <item h="1" m="1" x="1837"/>
        <item h="1" m="1" x="2466"/>
        <item h="1" m="1" x="3044"/>
        <item h="1" m="1" x="3686"/>
        <item h="1" m="1" x="4484"/>
        <item h="1" m="1" x="5259"/>
        <item h="1" m="1" x="603"/>
        <item h="1" m="1" x="4938"/>
        <item h="1" m="1" x="2378"/>
        <item h="1" m="1" x="1745"/>
        <item h="1" m="1" x="3748"/>
        <item h="1" m="1" x="5306"/>
        <item h="1" m="1" x="650"/>
        <item h="1" m="1" x="1282"/>
        <item h="1" m="1" x="1952"/>
        <item h="1" m="1" x="2569"/>
        <item h="1" m="1" x="3096"/>
        <item h="1" m="1" x="4541"/>
        <item h="1" m="1" x="5077"/>
        <item h="1" m="1" x="438"/>
        <item h="1" m="1" x="1072"/>
        <item h="1" m="1" x="2951"/>
        <item h="1" m="1" x="3570"/>
        <item h="1" m="1" x="4366"/>
        <item h="1" m="1" x="847"/>
        <item h="1" m="1" x="4906"/>
        <item h="1" m="1" x="5593"/>
        <item h="1" m="1" x="952"/>
        <item h="1" m="1" x="1616"/>
        <item h="1" m="1" x="2258"/>
        <item h="1" m="1" x="2849"/>
        <item h="1" m="1" x="5385"/>
        <item h="1" m="1" x="3971"/>
        <item h="1" m="1" x="2442"/>
        <item h="1" m="1" x="3024"/>
        <item h="1" m="1" x="3659"/>
        <item h="1" m="1" x="579"/>
        <item h="1" m="1" x="1214"/>
        <item h="1" m="1" x="2505"/>
        <item h="1" m="1" x="1833"/>
        <item h="1" m="1" x="2460"/>
        <item h="1" m="1" x="3041"/>
        <item h="1" m="1" x="2063"/>
        <item h="1" m="1" x="4455"/>
        <item h="1" m="1" x="3042"/>
        <item h="1" m="1" x="3679"/>
        <item h="1" m="1" x="3956"/>
        <item h="1" m="1" x="2918"/>
        <item h="1" m="1" x="3424"/>
        <item h="1" m="1" x="4192"/>
        <item h="1" m="1" x="4982"/>
        <item h="1" m="1" x="377"/>
        <item h="1" m="1" x="1007"/>
        <item h="1" m="1" x="1673"/>
        <item h="1" m="1" x="2306"/>
        <item h="1" m="1" x="2890"/>
        <item h="1" m="1" x="3506"/>
        <item h="1" m="1" x="2833"/>
        <item h="1" m="1" x="3454"/>
        <item h="1" m="1" x="4228"/>
        <item h="1" m="1" x="5017"/>
        <item h="1" m="1" x="399"/>
        <item h="1" m="1" x="1027"/>
        <item h="1" m="1" x="1698"/>
        <item h="1" m="1" x="2333"/>
        <item h="1" m="1" x="2910"/>
        <item h="1" m="1" x="3523"/>
        <item h="1" m="1" x="2853"/>
        <item h="1" m="1" x="3472"/>
        <item h="1" m="1" x="4252"/>
        <item h="1" m="1" x="5042"/>
        <item h="1" m="1" x="416"/>
        <item h="1" m="1" x="1044"/>
        <item h="1" m="1" x="1714"/>
        <item h="1" m="1" x="2349"/>
        <item h="1" m="1" x="2234"/>
        <item h="1" m="1" x="2825"/>
        <item h="1" m="1" x="1476"/>
        <item h="1" m="1" x="2128"/>
        <item h="1" m="1" x="2729"/>
        <item h="1" m="1" x="3337"/>
        <item h="1" m="1" x="4082"/>
        <item h="1" m="1" x="1591"/>
        <item h="1" m="1" x="4219"/>
        <item h="1" m="1" x="2958"/>
        <item h="1" m="1" x="3578"/>
        <item h="1" m="1" x="3447"/>
        <item h="1" m="1" x="2519"/>
        <item h="1" m="1" x="3920"/>
        <item h="1" m="1" x="1238"/>
        <item h="1" m="1" x="3017"/>
        <item h="1" m="1" x="5231"/>
        <item h="1" m="1" x="1738"/>
        <item h="1" m="1" x="2454"/>
        <item h="1" m="1" x="3036"/>
        <item h="1" m="1" x="3672"/>
        <item h="1" m="1" x="2882"/>
        <item h="1" m="1" x="3774"/>
        <item h="1" m="1" x="4574"/>
        <item h="1" m="1" x="5333"/>
        <item h="1" m="1" x="679"/>
        <item h="1" m="1" x="1315"/>
        <item h="1" m="1" x="1983"/>
        <item h="1" m="1" x="2596"/>
        <item h="1" m="1" x="3184"/>
        <item h="1" m="1" x="3862"/>
        <item h="1" m="1" x="3129"/>
        <item h="1" m="1" x="3788"/>
        <item h="1" m="1" x="4590"/>
        <item h="1" m="1" x="5347"/>
        <item h="1" m="1" x="695"/>
        <item h="1" m="1" x="1334"/>
        <item h="1" m="1" x="2550"/>
        <item h="1" m="1" x="3130"/>
        <item h="1" m="1" x="3790"/>
        <item h="1" m="1" x="4593"/>
        <item h="1" m="1" x="5351"/>
        <item h="1" m="1" x="698"/>
        <item h="1" m="1" x="1337"/>
        <item h="1" m="1" x="2008"/>
        <item h="1" m="1" x="2617"/>
        <item h="1" m="1" x="3445"/>
        <item h="1" m="1" x="4216"/>
        <item h="1" m="1" x="5007"/>
        <item h="1" m="1" x="390"/>
        <item h="1" m="1" x="1018"/>
        <item h="1" m="1" x="1690"/>
        <item h="1" m="1" x="2325"/>
        <item h="1" m="1" x="3814"/>
        <item h="1" m="1" x="4615"/>
        <item h="1" m="1" x="5370"/>
        <item h="1" m="1" x="722"/>
        <item h="1" m="1" x="1365"/>
        <item h="1" m="1" x="5213"/>
        <item h="1" m="1" x="558"/>
        <item h="1" m="1" x="1192"/>
        <item h="1" m="1" x="1858"/>
        <item h="1" m="1" x="2484"/>
        <item h="1" m="1" x="3063"/>
        <item h="1" m="1" x="3705"/>
        <item h="1" m="1" x="4500"/>
        <item h="1" m="1" x="5271"/>
        <item h="1" m="1" x="4445"/>
        <item h="1" m="1" x="5144"/>
        <item h="1" m="1" x="494"/>
        <item h="1" m="1" x="1132"/>
        <item h="1" m="1" x="1799"/>
        <item h="1" m="1" x="2425"/>
        <item h="1" m="1" x="3003"/>
        <item h="1" m="1" x="3633"/>
        <item h="1" m="1" x="5229"/>
        <item h="1" m="1" x="5219"/>
        <item h="1" m="1" x="556"/>
        <item h="1" m="1" x="1190"/>
        <item h="1" m="1" x="1856"/>
        <item h="1" m="1" x="2482"/>
        <item h="1" m="1" x="3061"/>
        <item h="1" m="1" x="3703"/>
        <item h="1" m="1" x="4498"/>
        <item h="1" m="1" x="5269"/>
        <item h="1" m="1" x="4444"/>
        <item h="1" m="1" x="670"/>
        <item h="1" m="1" x="2684"/>
        <item h="1" m="1" x="3280"/>
        <item h="1" m="1" x="4003"/>
        <item h="1" m="1" x="4789"/>
        <item h="1" m="1" x="5511"/>
        <item h="1" m="1" x="864"/>
        <item h="1" m="1" x="1519"/>
        <item h="1" m="1" x="2167"/>
        <item h="1" m="1" x="2766"/>
        <item h="1" m="1" x="978"/>
        <item h="1" m="1" x="632"/>
        <item h="1" m="1" x="1266"/>
        <item h="1" m="1" x="2554"/>
        <item h="1" m="1" x="3137"/>
        <item h="1" m="1" x="4595"/>
        <item h="1" m="1" x="5353"/>
        <item h="1" m="1" x="5304"/>
        <item h="1" m="1" x="700"/>
        <item h="1" m="1" x="1181"/>
        <item h="1" m="1" x="3035"/>
        <item h="1" m="1" x="2108"/>
        <item h="1" m="1" x="5563"/>
        <item h="1" m="1" x="2223"/>
        <item h="1" m="1" x="2818"/>
        <item h="1" m="1" x="4207"/>
        <item h="1" m="1" x="4114"/>
        <item h="1" m="1" x="4866"/>
        <item h="1" m="1" x="4999"/>
        <item h="1" m="1" x="1581"/>
        <item h="1" m="1" x="4511"/>
        <item h="1" m="1" x="5278"/>
        <item h="1" m="1" x="622"/>
        <item h="1" m="1" x="1256"/>
        <item h="1" m="1" x="2787"/>
        <item h="1" m="1" x="3404"/>
        <item h="1" m="1" x="2702"/>
        <item h="1" m="1" x="3302"/>
        <item h="1" m="1" x="2613"/>
        <item h="1" m="1" x="3205"/>
        <item h="1" m="1" x="3885"/>
        <item h="1" m="1" x="4686"/>
        <item h="1" m="1" x="3874"/>
        <item h="1" m="1" x="4672"/>
        <item h="1" m="1" x="5429"/>
        <item h="1" m="1" x="4600"/>
        <item h="1" m="1" x="5358"/>
        <item h="1" m="1" x="495"/>
        <item h="1" m="1" x="690"/>
        <item h="1" m="1" x="3196"/>
        <item h="1" m="1" x="3876"/>
        <item h="1" m="1" x="781"/>
        <item h="1" m="1" x="5359"/>
        <item h="1" m="1" x="875"/>
        <item h="1" m="1" x="1530"/>
        <item h="1" m="1" x="2177"/>
        <item h="1" m="1" x="2775"/>
        <item h="1" m="1" x="3385"/>
        <item h="1" m="1" x="4149"/>
        <item h="1" m="1" x="4932"/>
        <item h="1" m="1" x="346"/>
        <item h="1" m="1" x="974"/>
        <item h="1" m="1" x="5539"/>
        <item h="1" m="1" x="897"/>
        <item h="1" m="1" x="1559"/>
        <item h="1" m="1" x="2201"/>
        <item h="1" m="1" x="2794"/>
        <item h="1" m="1" x="3410"/>
        <item h="1" m="1" x="4674"/>
        <item h="1" m="1" x="5431"/>
        <item h="1" m="1" x="1996"/>
        <item h="1" m="1" x="706"/>
        <item h="1" m="1" x="1350"/>
        <item h="1" m="1" x="2015"/>
        <item h="1" m="1" x="2625"/>
        <item h="1" m="1" x="3216"/>
        <item h="1" m="1" x="5341"/>
        <item h="1" m="1" x="689"/>
        <item h="1" m="1" x="1325"/>
        <item h="1" m="1" x="1994"/>
        <item h="1" m="1" x="2606"/>
        <item h="1" m="1" x="3194"/>
        <item h="1" m="1" x="1290"/>
        <item h="1" m="1" x="674"/>
        <item h="1" m="1" x="4182"/>
        <item h="1" m="1" x="4972"/>
        <item h="1" m="1" x="370"/>
        <item h="1" m="1" x="1000"/>
        <item h="1" m="1" x="1665"/>
        <item h="1" m="1" x="2300"/>
        <item h="1" m="1" x="2884"/>
        <item h="1" m="1" x="3501"/>
        <item h="1" m="1" x="4296"/>
        <item h="1" m="1" x="3446"/>
        <item h="1" m="1" x="4217"/>
        <item h="1" m="1" x="2896"/>
        <item h="1" m="1" x="645"/>
        <item h="1" m="1" x="1147"/>
        <item h="1" m="1" x="4242"/>
        <item h="1" m="1" x="4746"/>
        <item h="1" m="1" x="5307"/>
        <item h="1" m="1" x="514"/>
        <item h="1" m="1" x="1012"/>
        <item h="1" m="1" x="2456"/>
        <item h="1" m="1" x="2905"/>
        <item h="1" m="1" x="3330"/>
        <item h="1" m="1" x="3805"/>
        <item h="1" m="1" x="2981"/>
        <item h="1" m="1" x="4560"/>
        <item h="1" m="1" x="5190"/>
        <item h="1" m="1" x="411"/>
        <item h="1" m="1" x="830"/>
        <item h="1" m="1" x="1283"/>
        <item h="1" m="1" x="3361"/>
        <item h="1" m="1" x="1213"/>
        <item h="1" m="1" x="1886"/>
        <item h="1" m="1" x="2504"/>
        <item h="1" m="1" x="3083"/>
        <item h="1" m="1" x="3731"/>
        <item h="1" m="1" x="4526"/>
        <item h="1" m="1" x="5295"/>
        <item h="1" m="1" x="635"/>
        <item h="1" m="1" x="1270"/>
        <item h="1" m="1" x="592"/>
        <item h="1" m="1" x="2858"/>
        <item h="1" m="1" x="2731"/>
        <item h="1" m="1" x="3537"/>
        <item h="1" m="1" x="2948"/>
        <item h="1" m="1" x="2323"/>
        <item h="1" m="1" x="5518"/>
        <item h="1" m="1" x="870"/>
        <item h="1" m="1" x="1527"/>
        <item h="1" m="1" x="2174"/>
        <item h="1" m="1" x="2772"/>
        <item h="1" m="1" x="3382"/>
        <item h="1" m="1" x="4140"/>
        <item h="1" m="1" x="4925"/>
        <item h="1" m="1" x="340"/>
        <item h="1" m="1" x="3815"/>
        <item h="1" m="1" x="4617"/>
        <item h="1" m="1" x="5372"/>
        <item h="1" m="1" x="724"/>
        <item h="1" m="1" x="1366"/>
        <item h="1" m="1" x="2031"/>
        <item h="1" m="1" x="2644"/>
        <item h="1" m="1" x="3237"/>
        <item h="1" m="1" x="2584"/>
        <item h="1" m="1" x="3171"/>
        <item h="1" m="1" x="3844"/>
        <item h="1" m="1" x="4643"/>
        <item h="1" m="1" x="5401"/>
        <item h="1" m="1" x="718"/>
        <item h="1" m="1" x="5453"/>
        <item h="1" m="1" x="3538"/>
        <item h="1" m="1" x="3793"/>
        <item h="1" m="1" x="3460"/>
        <item h="1" m="1" x="2975"/>
        <item h="1" m="1" x="3604"/>
        <item h="1" m="1" x="4472"/>
        <item h="1" m="1" x="2869"/>
        <item h="1" m="1" x="2212"/>
        <item h="1" m="1" x="2807"/>
        <item h="1" m="1" x="3425"/>
        <item h="1" m="1" x="4193"/>
        <item h="1" m="1" x="4984"/>
        <item h="1" m="1" x="379"/>
        <item h="1" m="1" x="1009"/>
        <item h="1" m="1" x="1676"/>
        <item h="1" m="1" x="2309"/>
        <item h="1" m="1" x="2893"/>
        <item h="1" m="1" x="2244"/>
        <item h="1" m="1" x="2835"/>
        <item h="1" m="1" x="3456"/>
        <item h="1" m="1" x="4230"/>
        <item h="1" m="1" x="5019"/>
        <item h="1" m="1" x="1761"/>
        <item h="1" m="1" x="3638"/>
        <item h="1" m="1" x="3114"/>
        <item h="1" m="1" x="3768"/>
        <item h="1" m="1" x="4564"/>
        <item h="1" m="1" x="5328"/>
        <item h="1" m="1" x="672"/>
        <item h="1" m="1" x="1310"/>
        <item h="1" m="1" x="1976"/>
        <item h="1" m="1" x="2591"/>
        <item h="1" m="1" x="3177"/>
        <item h="1" m="1" x="2544"/>
        <item h="1" m="1" x="3122"/>
        <item h="1" m="1" x="3779"/>
        <item h="1" m="1" x="4581"/>
        <item h="1" m="1" x="5342"/>
        <item h="1" m="1" x="691"/>
        <item h="1" m="1" x="1328"/>
        <item h="1" m="1" x="1999"/>
        <item h="1" m="1" x="2610"/>
        <item h="1" m="1" x="3199"/>
        <item h="1" m="1" x="2559"/>
        <item h="1" m="1" x="3141"/>
        <item h="1" m="1" x="3799"/>
        <item h="1" m="1" x="4603"/>
        <item h="1" m="1" x="5361"/>
        <item h="1" m="1" x="708"/>
        <item h="1" m="1" x="1351"/>
        <item h="1" m="1" x="2016"/>
        <item h="1" m="1" x="2626"/>
        <item h="1" m="1" x="3219"/>
        <item h="1" m="1" x="2667"/>
        <item h="1" m="1" x="3260"/>
        <item h="1" m="1" x="3963"/>
        <item h="1" m="1" x="4752"/>
        <item h="1" m="1" x="3869"/>
        <item h="1" m="1" x="4665"/>
        <item h="1" m="1" x="5423"/>
        <item h="1" m="1" x="771"/>
        <item h="1" m="1" x="1418"/>
        <item h="1" m="1" x="2078"/>
        <item h="1" m="1" x="4431"/>
        <item h="1" m="1" x="5214"/>
        <item h="1" m="1" x="561"/>
        <item h="1" m="1" x="1194"/>
        <item h="1" m="1" x="1863"/>
        <item h="1" m="1" x="2487"/>
        <item h="1" m="1" x="3066"/>
        <item h="1" m="1" x="3708"/>
        <item h="1" m="1" x="4503"/>
        <item h="1" m="1" x="5274"/>
        <item h="1" m="1" x="4447"/>
        <item h="1" m="1" x="5232"/>
        <item h="1" m="1" x="574"/>
        <item h="1" m="1" x="1211"/>
        <item h="1" m="1" x="1882"/>
        <item h="1" m="1" x="2500"/>
        <item h="1" m="1" x="3079"/>
        <item h="1" m="1" x="3724"/>
        <item h="1" m="1" x="4521"/>
        <item h="1" m="1" x="5289"/>
        <item h="1" m="1" x="1675"/>
        <item h="1" m="1" x="2308"/>
        <item h="1" m="1" x="2892"/>
        <item h="1" m="1" x="2243"/>
        <item h="1" m="1" x="2834"/>
        <item h="1" m="1" x="3455"/>
        <item h="1" m="1" x="4229"/>
        <item h="1" m="1" x="5018"/>
        <item h="1" m="1" x="401"/>
        <item h="1" m="1" x="1028"/>
        <item h="1" m="1" x="2630"/>
        <item h="1" m="1" x="1962"/>
        <item h="1" m="1" x="2577"/>
        <item h="1" m="1" x="3162"/>
        <item h="1" m="1" x="3830"/>
        <item h="1" m="1" x="4632"/>
        <item h="1" m="1" x="5387"/>
        <item h="1" m="1" x="738"/>
        <item h="1" m="1" x="1384"/>
        <item h="1" m="1" x="2047"/>
        <item h="1" m="1" x="2658"/>
        <item h="1" m="1" x="3123"/>
        <item h="1" m="1" x="3781"/>
        <item h="1" m="1" x="4583"/>
        <item h="1" m="1" x="3733"/>
        <item h="1" m="1" x="4529"/>
        <item h="1" m="1" x="5297"/>
        <item h="1" m="1" x="637"/>
        <item h="1" m="1" x="1273"/>
        <item h="1" m="1" x="1943"/>
        <item h="1" m="1" x="2561"/>
        <item h="1" m="1" x="3144"/>
        <item h="1" m="1" x="3803"/>
        <item h="1" m="1" x="4607"/>
        <item h="1" m="1" x="3760"/>
        <item h="1" m="1" x="4553"/>
        <item h="1" m="1" x="5317"/>
        <item h="1" m="1" x="660"/>
        <item h="1" m="1" x="1295"/>
        <item h="1" m="1" x="1963"/>
        <item h="1" m="1" x="2578"/>
        <item h="1" m="1" x="3163"/>
        <item h="1" m="1" x="3831"/>
        <item h="1" m="1" x="4885"/>
        <item h="1" m="1" x="3999"/>
        <item h="1" m="1" x="4785"/>
        <item h="1" m="1" x="5507"/>
        <item h="1" m="1" x="861"/>
        <item h="1" m="1" x="1516"/>
        <item h="1" m="1" x="2165"/>
        <item h="1" m="1" x="2762"/>
        <item h="1" m="1" x="3376"/>
        <item h="1" m="1" x="4132"/>
        <item h="1" m="1" x="4916"/>
        <item h="1" m="1" x="4036"/>
        <item h="1" m="1" x="4822"/>
        <item h="1" m="1" x="5532"/>
        <item h="1" m="1" x="890"/>
        <item h="1" m="1" x="1548"/>
        <item h="1" m="1" x="2191"/>
        <item h="1" m="1" x="2783"/>
        <item h="1" m="1" x="3396"/>
        <item h="1" m="1" x="4163"/>
        <item h="1" m="1" x="5439"/>
        <item h="1" m="1" x="791"/>
        <item h="1" m="1" x="1437"/>
        <item h="1" m="1" x="2096"/>
        <item h="1" m="1" x="2703"/>
        <item h="1" m="1" x="3303"/>
        <item h="1" m="1" x="4037"/>
        <item h="1" m="1" x="4823"/>
        <item h="1" m="1" x="3931"/>
        <item h="1" m="1" x="4722"/>
        <item h="1" m="1" x="5463"/>
        <item h="1" m="1" x="812"/>
        <item h="1" m="1" x="1464"/>
        <item h="1" m="1" x="2118"/>
        <item h="1" m="1" x="2719"/>
        <item h="1" m="1" x="3324"/>
        <item h="1" m="1" x="4065"/>
        <item h="1" m="1" x="4851"/>
        <item h="1" m="1" x="3966"/>
        <item h="1" m="1" x="4754"/>
        <item h="1" m="1" x="5486"/>
        <item h="1" m="1" x="2398"/>
        <item h="1" m="1" x="3055"/>
        <item h="1" m="1" x="3418"/>
        <item h="1" m="1" x="4185"/>
        <item h="1" m="1" x="2730"/>
        <item h="1" m="1" x="3613"/>
        <item h="1" m="1" x="3148"/>
        <item h="1" m="1" x="4064"/>
        <item h="1" m="1" x="4850"/>
        <item h="1" m="1" x="5580"/>
        <item h="1" m="1" x="934"/>
        <item h="1" m="1" x="1937"/>
        <item h="1" m="1" x="2555"/>
        <item h="1" m="1" x="3138"/>
        <item h="1" m="1" x="3097"/>
        <item h="1" m="1" x="3749"/>
        <item h="1" m="1" x="4542"/>
        <item h="1" m="1" x="1268"/>
        <item h="1" m="1" x="4457"/>
        <item h="1" m="1" x="4378"/>
        <item h="1" m="1" x="3958"/>
        <item h="1" m="1" x="1184"/>
        <item h="1" m="1" x="1226"/>
        <item h="1" m="1" x="1463"/>
        <item h="1" m="1" x="1712"/>
        <item h="1" m="1" x="1610"/>
        <item h="1" m="1" x="1489"/>
        <item h="1" m="1" x="1387"/>
        <item h="1" m="1" x="1291"/>
        <item h="1" m="1" x="2263"/>
        <item h="1" m="1" x="1925"/>
        <item h="1" m="1" x="1864"/>
        <item h="1" m="1" x="4956"/>
        <item h="1" m="1" x="4820"/>
        <item h="1" m="1" x="4867"/>
        <item h="1" m="1" x="2916"/>
        <item h="1" m="1" x="3530"/>
        <item h="1" m="1" x="1769"/>
        <item h="1" m="1" x="1052"/>
        <item h="1" m="1" x="1721"/>
        <item h="1" m="1" x="2355"/>
        <item h="1" m="1" x="2932"/>
        <item h="1" m="1" x="3546"/>
        <item h="1" m="1" x="4342"/>
        <item h="1" m="1" x="5234"/>
        <item h="1" m="1" x="1702"/>
        <item h="1" m="1" x="4327"/>
        <item h="1" m="1" x="2542"/>
        <item h="1" m="1" x="2689"/>
        <item h="1" m="1" x="1995"/>
        <item h="1" m="1" x="2607"/>
        <item h="1" m="1" x="3875"/>
        <item h="1" m="1" x="780"/>
        <item h="1" m="1" x="1425"/>
        <item h="1" m="1" x="705"/>
        <item h="1" m="1" x="1349"/>
        <item h="1" m="1" x="2014"/>
        <item h="1" m="1" x="2624"/>
        <item h="1" m="1" x="3215"/>
        <item h="1" m="1" x="3906"/>
        <item h="1" m="1" x="3195"/>
        <item h="1" m="1" x="5430"/>
        <item h="1" m="1" x="4673"/>
        <item h="1" m="1" x="3336"/>
        <item h="1" m="1" x="3826"/>
        <item h="1" m="1" x="4539"/>
        <item h="1" m="1" x="648"/>
        <item h="1" m="1" x="1281"/>
        <item h="1" m="1" x="1951"/>
        <item h="1" m="1" x="2568"/>
        <item h="1" m="1" x="3152"/>
        <item h="1" m="1" x="1326"/>
        <item h="1" m="1" x="3132"/>
        <item h="1" m="1" x="3775"/>
        <item h="1" m="1" x="515"/>
        <item h="1" m="1" x="1151"/>
        <item h="1" m="1" x="1820"/>
        <item h="1" m="1" x="2448"/>
        <item h="1" m="1" x="3031"/>
        <item h="1" m="1" x="3668"/>
        <item h="1" m="1" x="4463"/>
        <item h="1" m="1" x="584"/>
        <item h="1" m="1" x="5192"/>
        <item h="1" m="1" x="536"/>
        <item h="1" m="1" x="1169"/>
        <item h="1" m="1" x="2387"/>
        <item h="1" m="1" x="5583"/>
        <item h="1" m="1" x="939"/>
        <item h="1" m="1" x="2839"/>
        <item h="1" m="1" x="717"/>
        <item h="1" m="1" x="1361"/>
        <item h="1" m="1" x="2027"/>
        <item h="1" m="1" x="2640"/>
        <item h="1" m="1" x="3234"/>
        <item h="1" m="1" x="3930"/>
        <item h="1" m="1" x="4721"/>
        <item h="1" m="1" x="5462"/>
        <item h="1" m="1" x="811"/>
        <item h="1" m="1" x="5397"/>
        <item h="1" m="1" x="748"/>
        <item h="1" m="1" x="1233"/>
        <item h="1" m="1" x="1904"/>
        <item h="1" m="1" x="2525"/>
        <item h="1" m="1" x="3104"/>
        <item h="1" m="1" x="3758"/>
        <item h="1" m="1" x="4551"/>
        <item h="1" m="1" x="5315"/>
        <item h="1" m="1" x="659"/>
        <item h="1" m="1" x="1294"/>
        <item h="1" m="1" x="612"/>
        <item h="1" m="1" x="1246"/>
        <item h="1" m="1" x="1916"/>
        <item h="1" m="1" x="2534"/>
        <item h="1" m="1" x="3115"/>
        <item h="1" m="1" x="1829"/>
        <item h="1" m="1" x="4474"/>
        <item h="1" m="1" x="3976"/>
        <item h="1" m="1" x="4763"/>
        <item h="1" m="1" x="5494"/>
        <item h="1" m="1" x="844"/>
        <item h="1" m="1" x="1498"/>
        <item h="1" m="1" x="2150"/>
        <item h="1" m="1" x="2748"/>
        <item h="1" m="1" x="3358"/>
        <item h="1" m="1" x="4111"/>
        <item h="1" m="1" x="3287"/>
        <item h="1" m="1" x="4014"/>
        <item h="1" m="1" x="4801"/>
        <item h="1" m="1" x="5521"/>
        <item h="1" m="1" x="873"/>
        <item h="1" m="1" x="432"/>
        <item h="1" m="1" x="1064"/>
        <item h="1" m="1" x="1733"/>
        <item h="1" m="1" x="2367"/>
        <item h="1" m="1" x="2941"/>
        <item h="1" m="1" x="3558"/>
        <item h="1" m="1" x="4355"/>
        <item h="1" m="1" x="5138"/>
        <item h="1" m="1" x="490"/>
        <item h="1" m="1" x="5089"/>
        <item h="1" m="1" x="1715"/>
        <item h="1" m="1" x="548"/>
        <item h="1" m="1" x="1180"/>
        <item h="1" m="1" x="1847"/>
        <item h="1" m="1" x="2475"/>
        <item h="1" m="1" x="3050"/>
        <item h="1" m="1" x="3693"/>
        <item h="1" m="1" x="4490"/>
        <item h="1" m="1" x="1731"/>
        <item h="1" m="1" x="3746"/>
        <item h="1" m="1" x="5482"/>
        <item h="1" m="1" x="829"/>
        <item h="1" m="1" x="1481"/>
        <item h="1" m="1" x="2136"/>
        <item h="1" m="1" x="2735"/>
        <item h="1" m="1" x="3343"/>
        <item h="1" m="1" x="4091"/>
        <item h="1" m="1" x="4878"/>
        <item h="1" m="1" x="3989"/>
        <item h="1" m="1" x="2389"/>
        <item h="1" m="1" x="2710"/>
        <item h="1" m="1" x="3309"/>
        <item h="1" m="1" x="4048"/>
        <item h="1" m="1" x="4833"/>
        <item h="1" m="1" x="5540"/>
        <item h="1" m="1" x="899"/>
        <item h="1" m="1" x="2972"/>
        <item h="1" m="1" x="3591"/>
        <item h="1" m="1" x="4388"/>
        <item h="1" m="1" x="5169"/>
        <item h="1" m="1" x="1679"/>
        <item h="1" m="1" x="2311"/>
        <item h="1" m="1" x="2895"/>
        <item h="1" m="1" x="3510"/>
        <item h="1" m="1" x="2312"/>
        <item h="1" m="1" x="3095"/>
        <item h="1" m="1" x="3747"/>
        <item h="1" m="1" x="4540"/>
        <item h="1" m="1" x="5305"/>
        <item h="1" m="1" x="649"/>
        <item h="1" m="1" x="3010"/>
        <item h="1" m="1" x="1201"/>
        <item h="1" m="1" x="3640"/>
        <item h="1" m="1" x="4436"/>
        <item h="1" m="1" x="5221"/>
        <item h="1" m="1" x="567"/>
        <item h="1" m="1" x="1872"/>
        <item h="1" m="1" x="2491"/>
        <item h="1" m="1" x="3071"/>
        <item h="1" m="1" x="4409"/>
        <item h="1" m="1" x="4243"/>
        <item h="1" m="1" x="777"/>
        <item h="1" m="1" x="1592"/>
        <item h="1" m="1" x="764"/>
        <item h="1" m="1" x="1979"/>
        <item h="1" m="1" x="2390"/>
        <item h="1" m="1" x="2472"/>
        <item h="1" m="1" x="655"/>
        <item h="1" m="1" x="1289"/>
        <item h="1" m="1" x="1091"/>
        <item h="1" m="1" x="1680"/>
        <item h="1" m="1" x="1844"/>
        <item h="1" m="1" x="5566"/>
        <item h="1" m="1" x="919"/>
        <item h="1" m="1" x="1584"/>
        <item h="1" m="1" x="2226"/>
        <item h="1" m="1" x="2821"/>
        <item h="1" m="1" x="3441"/>
        <item h="1" m="1" x="4210"/>
        <item h="1" m="1" x="5002"/>
        <item h="1" m="1" x="387"/>
        <item h="1" m="1" x="4905"/>
        <item h="1" m="1" x="5591"/>
        <item h="1" m="1" x="950"/>
        <item h="1" m="1" x="1727"/>
        <item h="1" m="1" x="2363"/>
        <item h="1" m="1" x="3552"/>
        <item h="1" m="1" x="4350"/>
        <item h="1" m="1" x="5132"/>
        <item h="1" m="1" x="482"/>
        <item h="1" m="1" x="1119"/>
        <item h="1" m="1" x="1789"/>
        <item h="1" m="1" x="1070"/>
        <item h="1" m="1" x="1743"/>
        <item h="1" m="1" x="2376"/>
        <item h="1" m="1" x="1630"/>
        <item h="1" m="1" x="4601"/>
        <item h="1" m="1" x="1862"/>
        <item h="1" m="1" x="3547"/>
        <item h="1" m="1" x="2283"/>
        <item h="1" m="1" x="3936"/>
        <item h="1" m="1" x="1660"/>
        <item h="1" m="1" x="2661"/>
        <item h="1" m="1" x="3957"/>
        <item h="1" m="1" x="4745"/>
        <item h="1" m="1" x="5483"/>
        <item h="1" m="1" x="1482"/>
        <item h="1" m="1" x="2137"/>
        <item h="1" m="1" x="2736"/>
        <item h="1" m="1" x="2069"/>
        <item h="1" m="1" x="2677"/>
        <item h="1" m="1" x="3271"/>
        <item h="1" m="1" x="1173"/>
        <item h="1" m="1" x="1842"/>
        <item h="1" m="1" x="2471"/>
        <item h="1" m="1" x="3047"/>
        <item h="1" m="1" x="3689"/>
        <item h="1" m="1" x="4487"/>
        <item h="1" m="1" x="5262"/>
        <item h="1" m="1" x="1515"/>
        <item h="1" m="1" x="2164"/>
        <item h="1" m="1" x="2761"/>
        <item h="1" m="1" x="3375"/>
        <item h="1" m="1" x="4131"/>
        <item h="1" m="1" x="4915"/>
        <item h="1" m="1" x="336"/>
        <item h="1" m="1" x="961"/>
        <item h="1" m="1" x="1626"/>
        <item h="1" m="1" x="887"/>
        <item h="1" m="1" x="1545"/>
        <item h="1" m="1" x="3680"/>
        <item h="1" m="1" x="595"/>
        <item h="1" m="1" x="1901"/>
        <item h="1" m="1" x="2521"/>
        <item h="1" m="1" x="3101"/>
        <item h="1" m="1" x="3056"/>
        <item h="1" m="1" x="3698"/>
        <item h="1" m="1" x="4492"/>
        <item h="1" m="1" x="2510"/>
        <item h="1" m="1" x="5254"/>
        <item h="1" m="1" x="4479"/>
        <item h="1" m="1" x="1230"/>
        <item h="1" m="1" x="3897"/>
        <item h="1" m="1" x="1379"/>
        <item h="1" m="1" x="1161"/>
        <item h="1" m="1" x="610"/>
        <item h="1" m="1" x="4973"/>
        <item h="1" m="1" x="1667"/>
        <item h="1" m="1" x="3504"/>
        <item h="1" m="1" x="371"/>
        <item h="1" m="1" x="1001"/>
        <item h="1" m="1" x="2303"/>
        <item h="1" m="1" x="2887"/>
        <item h="1" m="1" x="4299"/>
        <item h="1" m="1" x="5085"/>
        <item h="1" m="1" x="4218"/>
        <item h="1" m="1" x="5008"/>
        <item h="1" m="1" x="3022"/>
        <item h="1" m="1" x="3657"/>
        <item h="1" m="1" x="4453"/>
        <item h="1" m="1" x="5235"/>
        <item h="1" m="1" x="1986"/>
        <item h="1" m="1" x="2599"/>
        <item h="1" m="1" x="3187"/>
        <item h="1" m="1" x="3865"/>
        <item h="1" m="1" x="4661"/>
        <item h="1" m="1" x="5419"/>
        <item h="1" m="1" x="767"/>
        <item h="1" m="1" x="1414"/>
        <item h="1" m="1" x="3254"/>
        <item h="1" m="1" x="1100"/>
        <item h="1" m="1" x="1960"/>
        <item h="1" m="1" x="4831"/>
        <item h="1" m="1" x="3811"/>
        <item h="1" m="1" x="1777"/>
        <item h="1" m="1" x="2185"/>
        <item h="1" m="1" x="3009"/>
        <item h="1" m="1" x="1061"/>
        <item h="1" m="1" x="2033"/>
        <item h="1" m="1" x="4335"/>
        <item h="1" m="1" x="2452"/>
        <item h="1" m="1" x="1927"/>
        <item h="1" m="1" x="1711"/>
        <item h="1" m="1" x="2345"/>
        <item h="1" m="1" x="2924"/>
        <item h="1" m="1" x="470"/>
        <item h="1" m="1" x="1104"/>
        <item h="1" m="1" x="1730"/>
        <item h="1" m="1" x="2939"/>
        <item h="1" m="1" x="3556"/>
        <item h="1" m="1" x="2252"/>
        <item h="1" m="1" x="5398"/>
        <item h="1" m="1" x="749"/>
        <item h="1" m="1" x="1394"/>
        <item h="1" m="1" x="2058"/>
        <item h="1" m="1" x="2668"/>
        <item h="1" m="1" x="2262"/>
        <item h="1" m="1" x="2346"/>
        <item h="1" m="1" x="3081"/>
        <item h="1" m="1" x="2751"/>
        <item h="1" m="1" x="4481"/>
        <item h="1" m="1" x="4138"/>
        <item h="1" m="1" x="4923"/>
        <item h="1" m="1" x="338"/>
        <item h="1" m="1" x="964"/>
        <item h="1" m="1" x="1628"/>
        <item h="1" m="1" x="2268"/>
        <item h="1" m="1" x="2855"/>
        <item h="1" m="1" x="3475"/>
        <item h="1" m="1" x="4259"/>
        <item h="1" m="1" x="3403"/>
        <item h="1" m="1" x="4169"/>
        <item h="1" m="1" x="4954"/>
        <item h="1" m="1" x="651"/>
        <item h="1" m="1" x="1284"/>
        <item h="1" m="1" x="1954"/>
        <item h="1" m="1" x="2571"/>
        <item h="1" m="1" x="3154"/>
        <item h="1" m="1" x="3820"/>
        <item h="1" m="1" x="4621"/>
        <item h="1" m="1" x="5377"/>
        <item h="1" m="1" x="729"/>
        <item h="1" m="1" x="5324"/>
        <item h="1" m="1" x="668"/>
        <item h="1" m="1" x="1307"/>
        <item h="1" m="1" x="1973"/>
        <item h="1" m="1" x="2589"/>
        <item h="1" m="1" x="3175"/>
        <item h="1" m="1" x="3850"/>
        <item h="1" m="1" x="5092"/>
        <item h="1" m="1" x="450"/>
        <item h="1" m="1" x="359"/>
        <item h="1" m="1" x="1653"/>
        <item h="1" m="1" x="5308"/>
        <item h="1" m="1" x="653"/>
        <item h="1" m="1" x="1286"/>
        <item h="1" m="1" x="1956"/>
        <item h="1" m="1" x="2573"/>
        <item h="1" m="1" x="3156"/>
        <item h="1" m="1" x="3822"/>
        <item h="1" m="1" x="4623"/>
        <item h="1" m="1" x="5379"/>
        <item h="1" m="1" x="4562"/>
        <item h="1" m="1" x="5326"/>
        <item h="1" m="1" x="669"/>
        <item h="1" m="1" x="1308"/>
        <item h="1" m="1" x="1974"/>
        <item h="1" m="1" x="2590"/>
        <item h="1" m="1" x="1298"/>
        <item h="1" m="1" x="1967"/>
        <item h="1" m="1" x="2582"/>
        <item h="1" m="1" x="3167"/>
        <item h="1" m="1" x="3840"/>
        <item h="1" m="1" x="4639"/>
        <item h="1" m="1" x="5394"/>
        <item h="1" m="1" x="745"/>
        <item h="1" m="1" x="1391"/>
        <item h="1" m="1" x="678"/>
        <item h="1" m="1" x="1314"/>
        <item h="1" m="1" x="1982"/>
        <item h="1" m="1" x="5386"/>
        <item h="1" m="1" x="737"/>
        <item h="1" m="1" x="1383"/>
        <item h="1" m="1" x="2046"/>
        <item h="1" m="1" x="2657"/>
        <item h="1" m="1" x="3252"/>
        <item h="1" m="1" x="3953"/>
        <item h="1" m="1" x="4740"/>
        <item h="1" m="1" x="5480"/>
        <item h="1" m="1" x="4653"/>
        <item h="1" m="1" x="5411"/>
        <item h="1" m="1" x="1860"/>
        <item h="1" m="1" x="1200"/>
        <item h="1" m="1" x="1870"/>
        <item h="1" m="1" x="2490"/>
        <item h="1" m="1" x="3070"/>
        <item h="1" m="1" x="3712"/>
        <item h="1" m="1" x="4508"/>
        <item h="1" m="1" x="5277"/>
        <item h="1" m="1" x="621"/>
        <item h="1" m="1" x="1255"/>
        <item h="1" m="1" x="578"/>
        <item h="1" m="1" x="1133"/>
        <item h="1" m="1" x="1800"/>
        <item h="1" m="1" x="2426"/>
        <item h="1" m="1" x="3004"/>
        <item h="1" m="1" x="3634"/>
        <item h="1" m="1" x="4432"/>
        <item h="1" m="1" x="5216"/>
        <item h="1" m="1" x="563"/>
        <item h="1" m="1" x="1196"/>
        <item h="1" m="1" x="505"/>
        <item h="1" m="1" x="5470"/>
        <item h="1" m="1" x="818"/>
        <item h="1" m="1" x="1471"/>
        <item h="1" m="1" x="2124"/>
        <item h="1" m="1" x="2724"/>
        <item h="1" m="1" x="3332"/>
        <item h="1" m="1" x="4077"/>
        <item h="1" m="1" x="4861"/>
        <item h="1" m="1" x="5561"/>
        <item h="1" m="1" x="4761"/>
        <item h="1" m="1" x="5491"/>
        <item h="1" m="1" x="1039"/>
        <item h="1" m="1" x="1708"/>
        <item h="1" m="1" x="2342"/>
        <item h="1" m="1" x="2921"/>
        <item h="1" m="1" x="3533"/>
        <item h="1" m="1" x="4331"/>
        <item h="1" m="1" x="5116"/>
        <item h="1" m="1" x="468"/>
        <item h="1" m="1" x="1102"/>
        <item h="1" m="1" x="421"/>
        <item h="1" m="1" x="1055"/>
        <item h="1" m="1" x="3856"/>
        <item h="1" m="1" x="4651"/>
        <item h="1" m="1" x="5408"/>
        <item h="1" m="1" x="760"/>
        <item h="1" m="1" x="1405"/>
        <item h="1" m="1" x="2064"/>
        <item h="1" m="1" x="2672"/>
        <item h="1" m="1" x="3266"/>
        <item h="1" m="1" x="3984"/>
        <item h="1" m="1" x="3204"/>
        <item h="1" m="1" x="367"/>
        <item h="1" m="1" x="996"/>
        <item h="1" m="1" x="1662"/>
        <item h="1" m="1" x="2298"/>
        <item h="1" m="1" x="2883"/>
        <item h="1" m="1" x="3500"/>
        <item h="1" m="1" x="4295"/>
        <item h="1" m="1" x="5082"/>
        <item h="1" m="1" x="443"/>
        <item h="1" m="1" x="5006"/>
        <item h="1" m="1" x="389"/>
        <item h="1" m="1" x="3499"/>
        <item h="1" m="1" x="4294"/>
        <item h="1" m="1" x="5081"/>
        <item h="1" m="1" x="442"/>
        <item h="1" m="1" x="1075"/>
        <item h="1" m="1" x="1749"/>
        <item h="1" m="1" x="2383"/>
        <item h="1" m="1" x="2956"/>
        <item h="1" m="1" x="3576"/>
        <item h="1" m="1" x="2903"/>
        <item h="1" m="1" x="3517"/>
        <item h="1" m="1" x="2711"/>
        <item h="1" m="1" x="3311"/>
        <item h="1" m="1" x="4049"/>
        <item h="1" m="1" x="4834"/>
        <item h="1" m="1" x="5541"/>
        <item h="1" m="1" x="900"/>
        <item h="1" m="1" x="1561"/>
        <item h="1" m="1" x="2203"/>
        <item h="1" m="1" x="2796"/>
        <item h="1" m="1" x="2129"/>
        <item h="1" m="1" x="3592"/>
        <item h="1" m="1" x="4389"/>
        <item h="1" m="1" x="5170"/>
        <item h="1" m="1" x="513"/>
        <item h="1" m="1" x="1149"/>
        <item h="1" m="1" x="1818"/>
        <item h="1" m="1" x="2445"/>
        <item h="1" m="1" x="3027"/>
        <item h="1" m="1" x="3664"/>
        <item h="1" m="1" x="2989"/>
        <item h="1" m="1" x="3612"/>
        <item h="1" m="1" x="3264"/>
        <item h="1" m="1" x="3975"/>
        <item h="1" m="1" x="4762"/>
        <item h="1" m="1" x="5493"/>
        <item h="1" m="1" x="843"/>
        <item h="1" m="1" x="1497"/>
        <item h="1" m="1" x="2149"/>
        <item h="1" m="1" x="2747"/>
        <item h="1" m="1" x="3357"/>
        <item h="1" m="1" x="2688"/>
        <item h="1" m="1" x="527"/>
        <item h="1" m="1" x="1159"/>
        <item h="1" m="1" x="1831"/>
        <item h="1" m="1" x="2459"/>
        <item h="1" m="1" x="3040"/>
        <item h="1" m="1" x="3677"/>
        <item h="1" m="1" x="4476"/>
        <item h="1" m="1" x="5251"/>
        <item h="1" m="1" x="591"/>
        <item h="1" m="1" x="5203"/>
        <item h="1" m="1" x="547"/>
        <item h="1" m="1" x="4469"/>
        <item h="1" m="1" x="5246"/>
        <item h="1" m="1" x="588"/>
        <item h="1" m="1" x="1225"/>
        <item h="1" m="1" x="1897"/>
        <item h="1" m="1" x="2518"/>
        <item h="1" m="1" x="4544"/>
        <item h="1" m="1" x="4731"/>
        <item h="1" m="1" x="5471"/>
        <item h="1" m="1" x="820"/>
        <item h="1" m="1" x="1473"/>
        <item h="1" m="1" x="2126"/>
        <item h="1" m="1" x="2726"/>
        <item h="1" m="1" x="3334"/>
        <item h="1" m="1" x="4079"/>
        <item h="1" m="1" x="4863"/>
        <item h="1" m="1" x="3977"/>
        <item h="1" m="1" x="4764"/>
        <item h="1" m="1" x="538"/>
        <item h="1" m="1" x="1171"/>
        <item h="1" m="1" x="1840"/>
        <item h="1" m="1" x="2469"/>
        <item h="1" m="1" x="3046"/>
        <item h="1" m="1" x="3688"/>
        <item h="1" m="1" x="4486"/>
        <item h="1" m="1" x="5261"/>
        <item h="1" m="1" x="4429"/>
        <item h="1" m="1" x="5211"/>
        <item h="1" m="1" x="4630"/>
        <item h="1" m="1" x="2006"/>
        <item h="1" m="1" x="1924"/>
        <item h="1" m="1" x="2539"/>
        <item h="1" m="1" x="3777"/>
        <item h="1" m="1" x="5339"/>
        <item h="1" m="1" x="685"/>
        <item h="1" m="1" x="1322"/>
        <item h="1" m="1" x="1990"/>
        <item h="1" m="1" x="1267"/>
        <item h="1" m="1" x="1861"/>
        <item h="1" m="1" x="2486"/>
        <item h="1" m="1" x="3065"/>
        <item h="1" m="1" x="3707"/>
        <item h="1" m="1" x="4502"/>
        <item h="1" m="1" x="5273"/>
        <item h="1" m="1" x="617"/>
        <item h="1" m="1" x="1249"/>
        <item h="1" m="1" x="1919"/>
        <item h="1" m="1" x="1210"/>
        <item h="1" m="1" x="817"/>
        <item h="1" m="1" x="1470"/>
        <item h="1" m="1" x="2123"/>
        <item h="1" m="1" x="2723"/>
        <item h="1" m="1" x="3331"/>
        <item h="1" m="1" x="4076"/>
        <item h="1" m="1" x="4860"/>
        <item h="1" m="1" x="5560"/>
        <item h="1" m="1" x="3632"/>
        <item h="1" m="1" x="4428"/>
        <item h="1" m="1" x="5210"/>
        <item h="1" m="1" x="555"/>
        <item h="1" m="1" x="1189"/>
        <item h="1" m="1" x="1855"/>
        <item h="1" m="1" x="2481"/>
        <item h="1" m="1" x="3060"/>
        <item h="1" m="1" x="3702"/>
        <item h="1" m="1" x="424"/>
        <item h="1" m="1" x="833"/>
        <item h="1" m="1" x="1484"/>
        <item h="1" m="1" x="2138"/>
        <item h="1" m="1" x="2738"/>
        <item h="1" m="1" x="3344"/>
        <item h="1" m="1" x="4096"/>
        <item h="1" m="1" x="4882"/>
        <item h="1" m="1" x="5578"/>
        <item h="1" m="1" x="931"/>
        <item h="1" m="1" x="2356"/>
        <item h="1" m="1" x="3644"/>
        <item h="1" m="1" x="4439"/>
        <item h="1" m="1" x="5223"/>
        <item h="1" m="1" x="569"/>
        <item h="1" m="1" x="1203"/>
        <item h="1" m="1" x="1874"/>
        <item h="1" m="1" x="2493"/>
        <item h="1" m="1" x="3073"/>
        <item h="1" m="1" x="3714"/>
        <item h="1" m="1" x="3026"/>
        <item h="1" m="1" x="4652"/>
        <item h="1" m="1" x="5410"/>
        <item h="1" m="1" x="762"/>
        <item h="1" m="1" x="1407"/>
        <item h="1" m="1" x="2066"/>
        <item h="1" m="1" x="2674"/>
        <item h="1" m="1" x="3267"/>
        <item h="1" m="1" x="3985"/>
        <item h="1" m="1" x="4774"/>
        <item h="1" m="1" x="3884"/>
        <item h="1" m="1" x="4685"/>
        <item h="1" m="1" x="2991"/>
        <item h="1" m="1" x="3615"/>
        <item h="1" m="1" x="4412"/>
        <item h="1" m="1" x="5193"/>
        <item h="1" m="1" x="537"/>
        <item h="1" m="1" x="1170"/>
        <item h="1" m="1" x="1839"/>
        <item h="1" m="1" x="2468"/>
        <item h="1" m="1" x="5173"/>
        <item h="1" m="1" x="517"/>
        <item h="1" m="1" x="1153"/>
        <item h="1" m="1" x="1822"/>
        <item h="1" m="1" x="2450"/>
        <item h="1" m="1" x="3033"/>
        <item h="1" m="1" x="3670"/>
        <item h="1" m="1" x="4465"/>
        <item h="1" m="1" x="5242"/>
        <item h="1" m="1" x="4414"/>
        <item h="1" m="1" x="504"/>
        <item h="1" m="1" x="1430"/>
        <item h="1" m="1" x="2694"/>
        <item h="1" m="1" x="3292"/>
        <item h="1" m="1" x="4026"/>
        <item h="1" m="1" x="1327"/>
        <item h="1" m="1" x="1998"/>
        <item h="1" m="1" x="2609"/>
        <item h="1" m="1" x="3198"/>
        <item h="1" m="1" x="3878"/>
        <item h="1" m="1" x="4676"/>
        <item h="1" m="1" x="3110"/>
        <item h="1" m="1" x="4369"/>
        <item h="1" m="1" x="1826"/>
        <item h="1" m="1" x="2455"/>
        <item h="1" m="1" x="3037"/>
        <item h="1" m="1" x="3674"/>
        <item h="1" m="1" x="4471"/>
        <item h="1" m="1" x="5248"/>
        <item h="1" m="1" x="1247"/>
        <item h="1" m="1" x="1917"/>
        <item h="1" m="1" x="1208"/>
        <item h="1" m="1" x="1879"/>
        <item h="1" m="1" x="2497"/>
        <item h="1" m="1" x="3075"/>
        <item h="1" m="1" x="3717"/>
        <item h="1" m="1" x="4512"/>
        <item h="1" m="1" x="5279"/>
        <item h="1" m="1" x="623"/>
        <item h="1" m="1" x="3738"/>
        <item h="1" m="1" x="4533"/>
        <item h="1" m="1" x="1854"/>
        <item h="1" m="1" x="2479"/>
        <item h="1" m="1" x="3058"/>
        <item h="1" m="1" x="3700"/>
        <item h="1" m="1" x="4496"/>
        <item h="1" m="1" x="2817"/>
        <item h="1" m="1" x="1740"/>
        <item h="1" m="1" x="1880"/>
        <item h="1" m="1" x="2498"/>
        <item h="1" m="1" x="3076"/>
        <item h="1" m="1" x="3718"/>
        <item h="1" m="1" x="4513"/>
        <item h="1" m="1" x="5280"/>
        <item h="1" m="1" x="624"/>
        <item h="1" m="1" x="1258"/>
        <item h="1" m="1" x="1929"/>
        <item h="1" m="1" x="1219"/>
        <item h="1" m="1" x="1891"/>
        <item h="1" m="1" x="2512"/>
        <item h="1" m="1" x="3088"/>
        <item h="1" m="1" x="3739"/>
        <item h="1" m="1" x="1884"/>
        <item h="1" m="1" x="2502"/>
        <item h="1" m="1" x="2153"/>
        <item h="1" m="1" x="2433"/>
        <item h="1" m="1" x="3416"/>
        <item h="1" m="1" x="2337"/>
        <item h="1" m="1" x="2917"/>
        <item h="1" m="1" x="3531"/>
        <item h="1" m="1" x="4328"/>
        <item h="1" m="1" x="1094"/>
        <item h="1" m="1" x="1801"/>
        <item h="1" m="1" x="2427"/>
        <item h="1" m="1" x="1092"/>
        <item h="1" m="1" x="1767"/>
        <item h="1" m="1" x="2399"/>
        <item h="1" m="1" x="2973"/>
        <item h="1" m="1" x="3594"/>
        <item h="1" m="1" x="4391"/>
        <item h="1" m="1" x="5174"/>
        <item h="1" m="1" x="519"/>
        <item h="1" m="1" x="1155"/>
        <item h="1" m="1" x="1017"/>
        <item h="1" m="1" x="1689"/>
        <item h="1" m="1" x="2324"/>
        <item h="1" m="1" x="2904"/>
        <item h="1" m="1" x="3518"/>
        <item h="1" m="1" x="4313"/>
        <item h="1" m="1" x="5103"/>
        <item h="1" m="1" x="458"/>
        <item h="1" m="1" x="1089"/>
        <item h="1" m="1" x="414"/>
        <item h="1" m="1" x="2095"/>
        <item h="1" m="1" x="2701"/>
        <item h="1" m="1" x="3301"/>
        <item h="1" m="1" x="4035"/>
        <item h="1" m="1" x="4821"/>
        <item h="1" m="1" x="5531"/>
        <item h="1" m="1" x="888"/>
        <item h="1" m="1" x="1547"/>
        <item h="1" m="1" x="2190"/>
        <item h="1" m="1" x="1462"/>
        <item h="1" m="1" x="2116"/>
        <item h="1" m="1" x="2718"/>
        <item h="1" m="1" x="3322"/>
        <item h="1" m="1" x="4062"/>
        <item h="1" m="1" x="4848"/>
        <item h="1" m="1" x="5552"/>
        <item h="1" m="1" x="910"/>
        <item h="1" m="1" x="1574"/>
        <item h="1" m="1" x="2215"/>
        <item h="1" m="1" x="1488"/>
        <item h="1" m="1" x="2366"/>
        <item h="1" m="1" x="489"/>
        <item h="1" m="1" x="1129"/>
        <item h="1" m="1" x="2423"/>
        <item h="1" m="1" x="5153"/>
        <item h="1" m="1" x="502"/>
        <item h="1" m="1" x="4467"/>
        <item h="1" m="1" x="5244"/>
        <item h="1" m="1" x="1071"/>
        <item h="1" m="1" x="1744"/>
        <item h="1" m="1" x="2377"/>
        <item h="1" m="1" x="2950"/>
        <item h="1" m="1" x="3569"/>
        <item h="1" m="1" x="4365"/>
        <item h="1" m="1" x="5147"/>
        <item h="1" m="1" x="497"/>
        <item h="1" m="1" x="1136"/>
        <item h="1" m="1" x="454"/>
        <item h="1" m="1" x="1083"/>
        <item h="1" m="1" x="1758"/>
        <item h="1" m="1" x="2392"/>
        <item h="1" m="1" x="2966"/>
        <item h="1" m="1" x="3585"/>
        <item h="1" m="1" x="4381"/>
        <item h="1" m="1" x="5161"/>
        <item h="1" m="1" x="510"/>
        <item h="1" m="1" x="1045"/>
        <item h="1" m="1" x="1716"/>
        <item h="1" m="1" x="2350"/>
        <item h="1" m="1" x="2925"/>
        <item h="1" m="1" x="3539"/>
        <item h="1" m="1" x="4338"/>
        <item h="1" m="1" x="5121"/>
        <item h="1" m="1" x="474"/>
        <item h="1" m="1" x="1110"/>
        <item h="1" m="1" x="433"/>
        <item h="1" m="1" x="1066"/>
        <item h="1" m="1" x="1735"/>
        <item h="1" m="1" x="2369"/>
        <item h="1" m="1" x="2943"/>
        <item h="1" m="1" x="3560"/>
        <item h="1" m="1" x="4357"/>
        <item h="1" m="1" x="5140"/>
        <item h="1" m="1" x="492"/>
        <item h="1" m="1" x="3529"/>
        <item h="1" m="1" x="4325"/>
        <item h="1" m="1" x="5112"/>
        <item h="1" m="1" x="461"/>
        <item h="1" m="1" x="1093"/>
        <item h="1" m="1" x="1768"/>
        <item h="1" m="1" x="2400"/>
        <item h="1" m="1" x="2974"/>
        <item h="1" m="1" x="3595"/>
        <item h="1" m="1" x="2931"/>
        <item h="1" m="1" x="3545"/>
        <item h="1" m="1" x="4341"/>
        <item h="1" m="1" x="5124"/>
        <item h="1" m="1" x="5100"/>
        <item h="1" m="1" x="455"/>
        <item h="1" m="1" x="1084"/>
        <item h="1" m="1" x="1760"/>
        <item h="1" m="1" x="2393"/>
        <item h="1" m="1" x="2967"/>
        <item h="1" m="1" x="3586"/>
        <item h="1" m="1" x="4382"/>
        <item h="1" m="1" x="3536"/>
        <item h="1" m="1" x="4334"/>
        <item h="1" m="1" x="4310"/>
        <item h="1" m="1" x="1947"/>
        <item h="1" m="1" x="965"/>
        <item h="1" m="1" x="1629"/>
        <item h="1" m="1" x="5291"/>
        <item h="1" m="1" x="631"/>
        <item h="1" m="1" x="1936"/>
        <item h="1" m="1" x="2553"/>
        <item h="1" m="1" x="3136"/>
        <item h="1" m="1" x="3792"/>
        <item h="1" m="1" x="4594"/>
        <item h="1" m="1" x="5352"/>
        <item h="1" m="1" x="4538"/>
        <item h="1" m="1" x="647"/>
        <item h="1" m="1" x="1265"/>
        <item h="1" m="1" x="1279"/>
        <item h="1" m="1" x="408"/>
        <item h="1" m="1" x="1035"/>
        <item h="1" m="1" x="1704"/>
        <item h="1" m="1" x="837"/>
        <item h="1" m="1" x="3812"/>
        <item h="1" m="1" x="720"/>
        <item h="1" m="1" x="1363"/>
        <item h="1" m="1" x="2029"/>
        <item h="1" m="1" x="2641"/>
        <item h="1" m="1" x="3235"/>
        <item h="1" m="1" x="3933"/>
        <item h="1" m="1" x="4724"/>
        <item h="1" m="1" x="5465"/>
        <item h="1" m="1" x="814"/>
        <item h="1" m="1" x="5400"/>
        <item h="1" m="1" x="980"/>
        <item h="1" m="1" x="1641"/>
        <item h="1" m="1" x="2277"/>
        <item h="1" m="1" x="2864"/>
        <item h="1" m="1" x="3483"/>
        <item h="1" m="1" x="4271"/>
        <item h="1" m="1" x="5063"/>
        <item h="1" m="1" x="430"/>
        <item h="1" m="1" x="1062"/>
        <item h="1" m="1" x="369"/>
        <item h="1" m="1" x="998"/>
        <item h="1" m="1" x="1663"/>
        <item h="1" m="1" x="775"/>
        <item h="1" m="1" x="1420"/>
        <item h="1" m="1" x="2080"/>
        <item h="1" m="1" x="2686"/>
        <item h="1" m="1" x="3283"/>
        <item h="1" m="1" x="4008"/>
        <item h="1" m="1" x="4794"/>
        <item h="1" m="1" x="5516"/>
        <item h="1" m="1" x="867"/>
        <item h="1" m="1" x="5443"/>
        <item h="1" m="1" x="795"/>
        <item h="1" m="1" x="1441"/>
        <item h="1" m="1" x="3582"/>
        <item h="1" m="1" x="3871"/>
        <item h="1" m="1" x="4667"/>
        <item h="1" m="1" x="5424"/>
        <item h="1" m="1" x="774"/>
        <item h="1" m="1" x="1419"/>
        <item h="1" m="1" x="2079"/>
        <item h="1" m="1" x="2685"/>
        <item h="1" m="1" x="3282"/>
        <item h="1" m="1" x="4007"/>
        <item h="1" m="1" x="3210"/>
        <item h="1" m="1" x="3896"/>
        <item h="1" m="1" x="4354"/>
        <item h="1" m="1" x="5137"/>
        <item h="1" m="1" x="488"/>
        <item h="1" m="1" x="1127"/>
        <item h="1" m="1" x="1796"/>
        <item h="1" m="1" x="2421"/>
        <item h="1" m="1" x="3000"/>
        <item h="1" m="1" x="3629"/>
        <item h="1" m="1" x="4426"/>
        <item h="1" m="1" x="3577"/>
        <item h="1" m="1" x="4373"/>
        <item h="1" m="1" x="5152"/>
        <item h="1" m="1" x="652"/>
        <item h="1" m="1" x="1285"/>
        <item h="1" m="1" x="1955"/>
        <item h="1" m="1" x="2572"/>
        <item h="1" m="1" x="3155"/>
        <item h="1" m="1" x="3821"/>
        <item h="1" m="1" x="4622"/>
        <item h="1" m="1" x="5378"/>
        <item h="1" m="1" x="730"/>
        <item h="1" m="1" x="5325"/>
        <item h="1" m="1" x="364"/>
        <item h="1" m="1" x="3246"/>
        <item h="1" m="1" x="2556"/>
        <item h="1" m="1" x="4493"/>
        <item h="1" m="1" x="4477"/>
        <item h="1" m="1" x="2473"/>
        <item h="1" m="1" x="3685"/>
        <item h="1" m="1" x="2384"/>
        <item h="1" m="1" x="2960"/>
        <item h="1" m="1" x="5255"/>
        <item h="1" m="1" x="598"/>
        <item h="1" m="1" x="1234"/>
        <item h="1" m="1" x="1905"/>
        <item h="1" m="1" x="2526"/>
        <item h="1" m="1" x="3105"/>
        <item h="1" m="1" x="3759"/>
        <item h="1" m="1" x="4552"/>
        <item h="1" m="1" x="5316"/>
        <item h="1" m="1" x="4495"/>
        <item h="1" m="1" x="5267"/>
        <item h="1" m="1" x="613"/>
        <item h="1" m="1" x="3736"/>
        <item h="1" m="1" x="1939"/>
        <item h="1" m="1" x="2322"/>
        <item h="1" m="1" x="2574"/>
        <item h="1" m="1" x="2940"/>
        <item h="1" m="1" x="1531"/>
        <item h="1" m="1" x="2178"/>
        <item h="1" m="1" x="2776"/>
        <item h="1" m="1" x="3386"/>
        <item h="1" m="1" x="4150"/>
        <item h="1" m="1" x="4933"/>
        <item h="1" m="1" x="347"/>
        <item h="1" m="1" x="975"/>
        <item h="1" m="1" x="1638"/>
        <item h="1" m="1" x="898"/>
        <item h="1" m="1" x="1560"/>
        <item h="1" m="1" x="2202"/>
        <item h="1" m="1" x="2795"/>
        <item h="1" m="1" x="1408"/>
        <item h="1" m="1" x="2067"/>
        <item h="1" m="1" x="2675"/>
        <item h="1" m="1" x="3268"/>
        <item h="1" m="1" x="3986"/>
        <item h="1" m="1" x="4775"/>
        <item h="1" m="1" x="5500"/>
        <item h="1" m="1" x="854"/>
        <item h="1" m="1" x="1505"/>
        <item h="1" m="1" x="787"/>
        <item h="1" m="1" x="1431"/>
        <item h="1" m="1" x="2091"/>
        <item h="1" m="1" x="2695"/>
        <item h="1" m="1" x="396"/>
        <item h="1" m="1" x="1023"/>
        <item h="1" m="1" x="1694"/>
        <item h="1" m="1" x="2329"/>
        <item h="1" m="1" x="2907"/>
        <item h="1" m="1" x="3520"/>
        <item h="1" m="1" x="4317"/>
        <item h="1" m="1" x="5105"/>
        <item h="1" m="1" x="459"/>
        <item h="1" m="1" x="5040"/>
        <item h="1" m="1" x="734"/>
        <item h="1" m="1" x="1381"/>
        <item h="1" m="1" x="2044"/>
        <item h="1" m="1" x="2655"/>
        <item h="1" m="1" x="3250"/>
        <item h="1" m="1" x="3951"/>
        <item h="1" m="1" x="4738"/>
        <item h="1" m="1" x="5478"/>
        <item h="1" m="1" x="826"/>
        <item h="1" m="1" x="5407"/>
        <item h="1" m="1" x="759"/>
        <item h="1" m="1" x="4517"/>
        <item h="1" m="1" x="5285"/>
        <item h="1" m="1" x="628"/>
        <item h="1" m="1" x="1263"/>
        <item h="1" m="1" x="1933"/>
        <item h="1" m="1" x="2549"/>
        <item h="1" m="1" x="3128"/>
        <item h="1" m="1" x="3787"/>
        <item h="1" m="1" x="4588"/>
        <item h="1" m="1" x="3741"/>
        <item h="1" m="1" x="4575"/>
        <item h="1" m="1" x="5335"/>
        <item h="1" m="1" x="681"/>
        <item h="1" m="1" x="1317"/>
        <item h="1" m="1" x="1985"/>
        <item h="1" m="1" x="2598"/>
        <item h="1" m="1" x="3186"/>
        <item h="1" m="1" x="3864"/>
        <item h="1" m="1" x="4660"/>
        <item h="1" m="1" x="3789"/>
        <item h="1" m="1" x="4592"/>
        <item h="1" m="1" x="5349"/>
        <item h="1" m="1" x="5595"/>
        <item h="1" m="1" x="1114"/>
        <item h="1" m="1" x="1520"/>
        <item h="1" m="1" x="1175"/>
        <item h="1" m="1" x="2154"/>
        <item h="1" m="1" x="1783"/>
        <item h="1" m="1" x="5425"/>
        <item h="1" m="1" x="845"/>
        <item h="1" m="1" x="1499"/>
        <item h="1" m="1" x="2151"/>
        <item h="1" m="1" x="2749"/>
        <item h="1" m="1" x="3359"/>
        <item h="1" m="1" x="4112"/>
        <item h="1" m="1" x="4899"/>
        <item h="1" m="1" x="5589"/>
        <item h="1" m="1" x="948"/>
        <item h="1" m="1" x="5522"/>
        <item h="1" m="1" x="874"/>
        <item h="1" m="1" x="1529"/>
        <item h="1" m="1" x="2176"/>
        <item h="1" m="1" x="2774"/>
        <item h="1" m="1" x="3384"/>
        <item h="1" m="1" x="5334"/>
        <item h="1" m="1" x="680"/>
        <item h="1" m="1" x="1316"/>
        <item h="1" m="1" x="1984"/>
        <item h="1" m="1" x="2597"/>
        <item h="1" m="1" x="3185"/>
        <item h="1" m="1" x="3863"/>
        <item h="1" m="1" x="4659"/>
        <item h="1" m="1" x="5418"/>
        <item h="1" m="1" x="4591"/>
        <item h="1" m="1" x="5348"/>
        <item h="1" m="1" x="696"/>
        <item h="1" m="1" x="1335"/>
        <item h="1" m="1" x="2005"/>
        <item h="1" m="1" x="2616"/>
        <item h="1" m="1" x="5057"/>
        <item h="1" m="1" x="135"/>
        <item h="1" m="1" x="136"/>
        <item h="1" m="1" x="137"/>
        <item h="1" m="1" x="138"/>
        <item h="1" m="1" x="139"/>
        <item h="1" m="1" x="140"/>
        <item h="1" m="1" x="141"/>
        <item h="1" m="1" x="142"/>
        <item h="1" m="1" x="143"/>
        <item h="1" m="1" x="144"/>
        <item h="1" m="1" x="145"/>
        <item h="1" m="1" x="147"/>
        <item h="1" m="1" x="148"/>
        <item h="1" m="1" x="149"/>
        <item h="1" m="1" x="150"/>
        <item h="1" m="1" x="151"/>
        <item h="1" m="1" x="152"/>
        <item h="1" m="1" x="153"/>
        <item h="1" m="1" x="154"/>
        <item h="1" m="1" x="155"/>
        <item h="1" m="1" x="156"/>
        <item h="1" m="1" x="157"/>
        <item h="1" m="1" x="158"/>
        <item h="1" m="1" x="159"/>
        <item h="1" m="1" x="160"/>
        <item h="1" m="1" x="161"/>
        <item h="1" m="1" x="162"/>
        <item h="1" m="1" x="163"/>
        <item h="1" m="1" x="164"/>
        <item h="1" m="1" x="165"/>
        <item h="1" m="1" x="166"/>
        <item h="1" m="1" x="167"/>
        <item h="1" m="1" x="168"/>
        <item h="1" m="1" x="169"/>
        <item h="1" m="1" x="170"/>
        <item h="1" m="1" x="171"/>
        <item h="1" m="1" x="172"/>
        <item h="1" m="1" x="173"/>
        <item h="1" m="1" x="174"/>
        <item h="1" m="1" x="175"/>
        <item h="1" m="1" x="176"/>
        <item h="1" m="1" x="177"/>
        <item h="1" m="1" x="178"/>
        <item h="1" m="1" x="179"/>
        <item h="1" m="1" x="180"/>
        <item h="1" m="1" x="181"/>
        <item h="1" m="1" x="182"/>
        <item h="1" m="1" x="183"/>
        <item h="1" m="1" x="184"/>
        <item h="1" m="1" x="185"/>
        <item h="1" m="1" x="186"/>
        <item h="1" m="1" x="187"/>
        <item h="1" m="1" x="188"/>
        <item h="1" m="1" x="189"/>
        <item h="1" m="1" x="190"/>
        <item h="1" m="1" x="191"/>
        <item h="1" m="1" x="192"/>
        <item h="1" m="1" x="193"/>
        <item h="1" m="1" x="194"/>
        <item h="1" m="1" x="195"/>
        <item h="1" m="1" x="196"/>
        <item h="1" m="1" x="197"/>
        <item h="1" m="1" x="198"/>
        <item h="1" m="1" x="199"/>
        <item h="1" m="1" x="200"/>
        <item h="1" m="1" x="201"/>
        <item h="1" m="1" x="202"/>
        <item h="1" m="1" x="203"/>
        <item h="1" m="1" x="204"/>
        <item h="1" m="1" x="205"/>
        <item h="1" m="1" x="206"/>
        <item h="1" m="1" x="207"/>
        <item h="1" m="1" x="208"/>
        <item h="1" m="1" x="209"/>
        <item h="1" m="1" x="210"/>
        <item h="1" m="1" x="211"/>
        <item h="1" m="1" x="212"/>
        <item h="1" m="1" x="213"/>
        <item h="1" m="1" x="214"/>
        <item h="1" m="1" x="215"/>
        <item h="1" m="1" x="216"/>
        <item h="1" m="1" x="217"/>
        <item h="1" m="1" x="218"/>
        <item h="1" m="1" x="219"/>
        <item h="1" m="1" x="220"/>
        <item h="1" m="1" x="221"/>
        <item h="1" m="1" x="222"/>
        <item h="1" m="1" x="223"/>
        <item h="1" m="1" x="224"/>
        <item h="1" m="1" x="225"/>
        <item h="1" m="1" x="226"/>
        <item h="1" m="1" x="227"/>
        <item h="1" m="1" x="228"/>
        <item h="1" m="1" x="229"/>
        <item h="1" m="1" x="230"/>
        <item h="1" m="1" x="231"/>
        <item h="1" m="1" x="232"/>
        <item h="1" m="1" x="233"/>
        <item h="1" m="1" x="234"/>
        <item h="1" m="1" x="235"/>
        <item h="1" m="1" x="236"/>
        <item h="1" m="1" x="237"/>
        <item h="1" m="1" x="238"/>
        <item h="1" m="1" x="239"/>
        <item h="1" m="1" x="240"/>
        <item h="1" m="1" x="241"/>
        <item h="1" m="1" x="242"/>
        <item h="1" m="1" x="243"/>
        <item h="1" m="1" x="244"/>
        <item h="1" m="1" x="245"/>
        <item h="1" m="1" x="246"/>
        <item h="1" m="1" x="247"/>
        <item h="1" m="1" x="248"/>
        <item h="1" m="1" x="249"/>
        <item h="1" m="1" x="250"/>
        <item h="1" m="1" x="251"/>
        <item h="1" m="1" x="252"/>
        <item h="1" m="1" x="253"/>
        <item h="1" m="1" x="254"/>
        <item h="1" m="1" x="255"/>
        <item h="1" m="1" x="256"/>
        <item h="1" m="1" x="257"/>
        <item h="1" m="1" x="258"/>
        <item h="1" m="1" x="259"/>
        <item h="1" m="1" x="260"/>
        <item h="1" m="1" x="261"/>
        <item h="1" m="1" x="262"/>
        <item h="1" m="1" x="263"/>
        <item h="1" m="1" x="264"/>
        <item h="1" m="1" x="265"/>
        <item h="1" m="1" x="266"/>
        <item h="1" m="1" x="267"/>
        <item h="1" m="1" x="268"/>
        <item h="1" m="1" x="269"/>
        <item h="1" m="1" x="270"/>
        <item h="1" m="1" x="271"/>
        <item h="1" m="1" x="272"/>
        <item h="1" m="1" x="273"/>
        <item h="1" m="1" x="274"/>
        <item h="1" m="1" x="275"/>
        <item h="1" m="1" x="276"/>
        <item h="1" m="1" x="277"/>
        <item h="1" m="1" x="278"/>
        <item h="1" m="1" x="279"/>
        <item h="1" m="1" x="280"/>
        <item h="1" m="1" x="281"/>
        <item h="1" m="1" x="282"/>
        <item h="1" m="1" x="283"/>
        <item h="1" m="1" x="284"/>
        <item h="1" m="1" x="285"/>
        <item h="1" m="1" x="286"/>
        <item h="1" m="1" x="287"/>
        <item h="1" m="1" x="288"/>
        <item h="1" m="1" x="289"/>
        <item h="1" m="1" x="290"/>
        <item h="1" m="1" x="291"/>
        <item h="1" m="1" x="292"/>
        <item h="1" m="1" x="293"/>
        <item h="1" m="1" x="294"/>
        <item h="1" m="1" x="295"/>
        <item h="1" m="1" x="296"/>
        <item h="1" m="1" x="297"/>
        <item h="1" m="1" x="298"/>
        <item h="1" m="1" x="299"/>
        <item h="1" m="1" x="300"/>
        <item h="1" m="1" x="301"/>
        <item h="1" m="1" x="302"/>
        <item h="1" m="1" x="303"/>
        <item h="1" m="1" x="304"/>
        <item h="1" m="1" x="305"/>
        <item h="1" m="1" x="306"/>
        <item h="1" m="1" x="307"/>
        <item h="1" m="1" x="308"/>
        <item h="1" m="1" x="309"/>
        <item h="1" m="1" x="310"/>
        <item h="1" m="1" x="311"/>
        <item h="1" m="1" x="312"/>
        <item h="1" m="1" x="313"/>
        <item h="1" m="1" x="314"/>
        <item h="1" m="1" x="315"/>
        <item h="1" m="1" x="316"/>
        <item h="1" m="1" x="317"/>
        <item h="1" m="1" x="318"/>
        <item h="1" m="1" x="319"/>
        <item h="1" m="1" x="320"/>
        <item h="1" m="1" x="321"/>
        <item h="1" m="1" x="322"/>
        <item h="1" m="1" x="323"/>
        <item h="1" m="1" x="324"/>
        <item h="1" m="1" x="325"/>
        <item h="1" m="1" x="326"/>
        <item h="1" m="1" x="327"/>
        <item h="1" x="2"/>
        <item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9"/>
        <item h="1" x="30"/>
        <item h="1" x="31"/>
        <item h="1" x="55"/>
        <item h="1" x="72"/>
        <item h="1" x="73"/>
        <item h="1" x="74"/>
        <item h="1" x="81"/>
        <item h="1" x="86"/>
        <item h="1" x="87"/>
        <item h="1" x="88"/>
        <item h="1" x="91"/>
        <item h="1" x="92"/>
        <item h="1" x="93"/>
        <item h="1" x="94"/>
        <item h="1" x="95"/>
        <item h="1" x="96"/>
        <item h="1" x="97"/>
        <item h="1" x="98"/>
        <item h="1" x="99"/>
        <item h="1" x="100"/>
        <item h="1" x="101"/>
        <item h="1" x="102"/>
        <item h="1" x="106"/>
        <item h="1" x="107"/>
        <item h="1" x="123"/>
        <item h="1" x="124"/>
        <item h="1" x="125"/>
        <item h="1" x="126"/>
        <item h="1" x="127"/>
        <item h="1" x="128"/>
        <item h="1" x="129"/>
        <item h="1" x="130"/>
        <item h="1" x="131"/>
        <item h="1" x="132"/>
        <item h="1" x="13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4385">
        <item x="0"/>
        <item m="1" x="1813"/>
        <item m="1" x="3323"/>
        <item m="1" x="2484"/>
        <item m="1" x="626"/>
        <item x="1"/>
        <item m="1" x="1808"/>
        <item m="1" x="1743"/>
        <item m="1" x="230"/>
        <item m="1" x="1675"/>
        <item m="1" x="2665"/>
        <item m="1" x="1601"/>
        <item m="1" x="2712"/>
        <item m="1" x="4101"/>
        <item m="1" x="3242"/>
        <item m="1" x="634"/>
        <item m="1" x="462"/>
        <item m="1" x="1240"/>
        <item m="1" x="355"/>
        <item m="1" x="435"/>
        <item m="1" x="339"/>
        <item m="1" x="1896"/>
        <item m="1" x="1182"/>
        <item x="8"/>
        <item m="1" x="2207"/>
        <item m="1" x="2189"/>
        <item m="1" x="2735"/>
        <item m="1" x="1935"/>
        <item m="1" x="3550"/>
        <item m="1" x="251"/>
        <item m="1" x="1237"/>
        <item m="1" x="4260"/>
        <item m="1" x="3316"/>
        <item m="1" x="489"/>
        <item m="1" x="1187"/>
        <item m="1" x="1302"/>
        <item m="1" x="1478"/>
        <item m="1" x="4029"/>
        <item m="1" x="3879"/>
        <item m="1" x="314"/>
        <item m="1" x="2422"/>
        <item m="1" x="658"/>
        <item m="1" x="2912"/>
        <item m="1" x="218"/>
        <item m="1" x="2670"/>
        <item m="1" x="4338"/>
        <item m="1" x="1888"/>
        <item m="1" x="3182"/>
        <item m="1" x="2061"/>
        <item m="1" x="3798"/>
        <item m="1" x="845"/>
        <item m="1" x="1711"/>
        <item m="1" x="1443"/>
        <item m="1" x="4060"/>
        <item m="1" x="2248"/>
        <item m="1" x="1672"/>
        <item m="1" x="1139"/>
        <item m="1" x="2373"/>
        <item m="1" x="3284"/>
        <item m="1" x="1323"/>
        <item m="1" x="865"/>
        <item m="1" x="1354"/>
        <item m="1" x="3652"/>
        <item m="1" x="3908"/>
        <item m="1" x="3669"/>
        <item m="1" x="1893"/>
        <item m="1" x="3955"/>
        <item m="1" x="349"/>
        <item m="1" x="2381"/>
        <item m="1" x="690"/>
        <item m="1" x="1542"/>
        <item m="1" x="780"/>
        <item m="1" x="2535"/>
        <item m="1" x="945"/>
        <item m="1" x="966"/>
        <item m="1" x="3148"/>
        <item m="1" x="461"/>
        <item m="1" x="3285"/>
        <item m="1" x="1496"/>
        <item m="1" x="4245"/>
        <item m="1" x="3687"/>
        <item m="1" x="4194"/>
        <item m="1" x="3650"/>
        <item m="1" x="2512"/>
        <item m="1" x="3216"/>
        <item m="1" x="2553"/>
        <item m="1" x="2284"/>
        <item m="1" x="2124"/>
        <item m="1" x="3485"/>
        <item m="1" x="805"/>
        <item m="1" x="2621"/>
        <item m="1" x="469"/>
        <item m="1" x="274"/>
        <item m="1" x="3887"/>
        <item m="1" x="3044"/>
        <item m="1" x="2806"/>
        <item m="1" x="560"/>
        <item m="1" x="2159"/>
        <item m="1" x="1453"/>
        <item m="1" x="3436"/>
        <item m="1" x="3983"/>
        <item m="1" x="1656"/>
        <item m="1" x="772"/>
        <item m="1" x="1040"/>
        <item m="1" x="3389"/>
        <item m="1" x="2870"/>
        <item m="1" x="3638"/>
        <item m="1" x="2757"/>
        <item m="1" x="2904"/>
        <item m="1" x="1578"/>
        <item m="1" x="3420"/>
        <item m="1" x="2897"/>
        <item m="1" x="632"/>
        <item m="1" x="3443"/>
        <item m="1" x="250"/>
        <item m="1" x="1797"/>
        <item m="1" x="3177"/>
        <item m="1" x="2786"/>
        <item m="1" x="2828"/>
        <item m="1" x="1861"/>
        <item m="1" x="1641"/>
        <item m="1" x="1167"/>
        <item m="1" x="2312"/>
        <item m="1" x="1404"/>
        <item m="1" x="1575"/>
        <item m="1" x="455"/>
        <item m="1" x="3729"/>
        <item m="1" x="1485"/>
        <item m="1" x="2305"/>
        <item m="1" x="3534"/>
        <item m="1" x="403"/>
        <item m="1" x="1514"/>
        <item m="1" x="3084"/>
        <item m="1" x="538"/>
        <item m="1" x="2344"/>
        <item m="1" x="3317"/>
        <item m="1" x="3040"/>
        <item m="1" x="3133"/>
        <item m="1" x="739"/>
        <item m="1" x="2667"/>
        <item m="1" x="1664"/>
        <item m="1" x="2597"/>
        <item m="1" x="3181"/>
        <item m="1" x="3188"/>
        <item m="1" x="4011"/>
        <item m="1" x="201"/>
        <item m="1" x="3402"/>
        <item m="1" x="3626"/>
        <item m="1" x="4172"/>
        <item m="1" x="2858"/>
        <item m="1" x="2676"/>
        <item m="1" x="666"/>
        <item m="1" x="3505"/>
        <item m="1" x="416"/>
        <item m="1" x="938"/>
        <item m="1" x="1094"/>
        <item m="1" x="2254"/>
        <item m="1" x="2411"/>
        <item m="1" x="1220"/>
        <item m="1" x="2291"/>
        <item m="1" x="3706"/>
        <item m="1" x="2533"/>
        <item m="1" x="1773"/>
        <item m="1" x="3815"/>
        <item m="1" x="2609"/>
        <item m="1" x="2012"/>
        <item m="1" x="1288"/>
        <item x="25"/>
        <item m="1" x="1336"/>
        <item m="1" x="2062"/>
        <item m="1" x="3795"/>
        <item m="1" x="1660"/>
        <item m="1" x="2892"/>
        <item m="1" x="753"/>
        <item m="1" x="4004"/>
        <item m="1" x="2102"/>
        <item m="1" x="3493"/>
        <item m="1" x="2590"/>
        <item m="1" x="529"/>
        <item m="1" x="1378"/>
        <item m="1" x="2249"/>
        <item m="1" x="1758"/>
        <item m="1" x="3730"/>
        <item m="1" x="1320"/>
        <item m="1" x="1618"/>
        <item m="1" x="2679"/>
        <item m="1" x="2035"/>
        <item m="1" x="4220"/>
        <item m="1" x="3207"/>
        <item m="1" x="1786"/>
        <item m="1" x="955"/>
        <item m="1" x="2351"/>
        <item m="1" x="3714"/>
        <item m="1" x="2861"/>
        <item m="1" x="3058"/>
        <item m="1" x="2788"/>
        <item m="1" x="3776"/>
        <item m="1" x="2219"/>
        <item m="1" x="3494"/>
        <item m="1" x="1846"/>
        <item m="1" x="481"/>
        <item m="1" x="577"/>
        <item m="1" x="2993"/>
        <item m="1" x="4343"/>
        <item m="1" x="451"/>
        <item m="1" x="2178"/>
        <item m="1" x="326"/>
        <item m="1" x="749"/>
        <item m="1" x="2905"/>
        <item m="1" x="3199"/>
        <item m="1" x="3102"/>
        <item m="1" x="836"/>
        <item m="1" x="2273"/>
        <item m="1" x="2361"/>
        <item m="1" x="2866"/>
        <item m="1" x="3481"/>
        <item m="1" x="412"/>
        <item m="1" x="3393"/>
        <item m="1" x="2775"/>
        <item m="1" x="4204"/>
        <item m="1" x="1442"/>
        <item m="1" x="2448"/>
        <item m="1" x="850"/>
        <item m="1" x="933"/>
        <item m="1" x="3430"/>
        <item m="1" x="3174"/>
        <item m="1" x="404"/>
        <item x="26"/>
        <item m="1" x="3797"/>
        <item m="1" x="672"/>
        <item m="1" x="4293"/>
        <item m="1" x="2485"/>
        <item m="1" x="4074"/>
        <item m="1" x="1900"/>
        <item m="1" x="2272"/>
        <item m="1" x="3719"/>
        <item m="1" x="4160"/>
        <item m="1" x="3349"/>
        <item m="1" x="304"/>
        <item m="1" x="570"/>
        <item m="1" x="2286"/>
        <item m="1" x="3240"/>
        <item m="1" x="2187"/>
        <item m="1" x="638"/>
        <item m="1" x="612"/>
        <item m="1" x="3784"/>
        <item m="1" x="3576"/>
        <item m="1" x="2506"/>
        <item m="1" x="1235"/>
        <item m="1" x="219"/>
        <item m="1" x="3355"/>
        <item m="1" x="1438"/>
        <item m="1" x="1474"/>
        <item m="1" x="1032"/>
        <item m="1" x="2879"/>
        <item m="1" x="741"/>
        <item m="1" x="3807"/>
        <item m="1" x="3847"/>
        <item m="1" x="998"/>
        <item m="1" x="716"/>
        <item m="1" x="3593"/>
        <item m="1" x="1604"/>
        <item m="1" x="328"/>
        <item m="1" x="3969"/>
        <item m="1" x="2415"/>
        <item x="27"/>
        <item m="1" x="742"/>
        <item m="1" x="1843"/>
        <item m="1" x="375"/>
        <item m="1" x="909"/>
        <item m="1" x="2736"/>
        <item m="1" x="4117"/>
        <item m="1" x="4295"/>
        <item m="1" x="3845"/>
        <item m="1" x="688"/>
        <item m="1" x="3587"/>
        <item m="1" x="1845"/>
        <item m="1" x="3369"/>
        <item m="1" x="2903"/>
        <item m="1" x="2043"/>
        <item m="1" x="1748"/>
        <item m="1" x="3590"/>
        <item m="1" x="3836"/>
        <item m="1" x="3689"/>
        <item m="1" x="4043"/>
        <item m="1" x="1112"/>
        <item m="1" x="1705"/>
        <item m="1" x="2077"/>
        <item m="1" x="1901"/>
        <item m="1" x="3136"/>
        <item m="1" x="1377"/>
        <item m="1" x="3065"/>
        <item m="1" x="1023"/>
        <item m="1" x="2115"/>
        <item m="1" x="2367"/>
        <item m="1" x="1580"/>
        <item m="1" x="2767"/>
        <item m="1" x="2128"/>
        <item m="1" x="2133"/>
        <item m="1" x="2031"/>
        <item m="1" x="2671"/>
        <item m="1" x="1916"/>
        <item m="1" x="1341"/>
        <item m="1" x="1946"/>
        <item m="1" x="2471"/>
        <item m="1" x="2226"/>
        <item m="1" x="3686"/>
        <item m="1" x="2932"/>
        <item m="1" x="2190"/>
        <item m="1" x="3810"/>
        <item m="1" x="3054"/>
        <item m="1" x="3093"/>
        <item m="1" x="1075"/>
        <item m="1" x="1721"/>
        <item m="1" x="1231"/>
        <item m="1" x="2659"/>
        <item m="1" x="3575"/>
        <item m="1" x="1651"/>
        <item m="1" x="2589"/>
        <item m="1" x="1827"/>
        <item m="1" x="441"/>
        <item m="1" x="767"/>
        <item m="1" x="1560"/>
        <item m="1" x="1066"/>
        <item m="1" x="2445"/>
        <item m="1" x="359"/>
        <item m="1" x="593"/>
        <item m="1" x="3895"/>
        <item m="1" x="2442"/>
        <item m="1" x="3344"/>
        <item m="1" x="1489"/>
        <item m="1" x="1308"/>
        <item m="1" x="3144"/>
        <item m="1" x="2380"/>
        <item m="1" x="3701"/>
        <item m="1" x="1762"/>
        <item m="1" x="2681"/>
        <item m="1" x="588"/>
        <item m="1" x="3245"/>
        <item m="1" x="1584"/>
        <item m="1" x="3175"/>
        <item m="1" x="1344"/>
        <item m="1" x="2999"/>
        <item m="1" x="2228"/>
        <item m="1" x="3781"/>
        <item m="1" x="2237"/>
        <item m="1" x="1921"/>
        <item m="1" x="1950"/>
        <item m="1" x="3377"/>
        <item m="1" x="4242"/>
        <item m="1" x="2239"/>
        <item m="1" x="2683"/>
        <item m="1" x="4326"/>
        <item m="1" x="2320"/>
        <item m="1" x="3337"/>
        <item m="1" x="2260"/>
        <item m="1" x="3300"/>
        <item m="1" x="3506"/>
        <item m="1" x="2594"/>
        <item m="1" x="4017"/>
        <item m="1" x="4012"/>
        <item m="1" x="2852"/>
        <item m="1" x="4211"/>
        <item m="1" x="273"/>
        <item m="1" x="3327"/>
        <item m="1" x="775"/>
        <item m="1" x="2966"/>
        <item m="1" x="1462"/>
        <item m="1" x="550"/>
        <item m="1" x="2958"/>
        <item x="52"/>
        <item m="1" x="3165"/>
        <item m="1" x="901"/>
        <item m="1" x="4322"/>
        <item m="1" x="3183"/>
        <item m="1" x="1564"/>
        <item m="1" x="4213"/>
        <item m="1" x="2792"/>
        <item m="1" x="423"/>
        <item m="1" x="2281"/>
        <item m="1" x="308"/>
        <item m="1" x="791"/>
        <item m="1" x="4272"/>
        <item m="1" x="2949"/>
        <item m="1" x="1246"/>
        <item x="31"/>
        <item m="1" x="2236"/>
        <item m="1" x="1546"/>
        <item m="1" x="4083"/>
        <item x="32"/>
        <item m="1" x="4278"/>
        <item m="1" x="974"/>
        <item x="33"/>
        <item m="1" x="700"/>
        <item m="1" x="149"/>
        <item m="1" x="601"/>
        <item m="1" x="2331"/>
        <item m="1" x="1281"/>
        <item m="1" x="431"/>
        <item m="1" x="3942"/>
        <item m="1" x="1768"/>
        <item m="1" x="1054"/>
        <item m="1" x="3827"/>
        <item m="1" x="2567"/>
        <item m="1" x="3885"/>
        <item m="1" x="963"/>
        <item m="1" x="1236"/>
        <item m="1" x="4009"/>
        <item m="1" x="4149"/>
        <item m="1" x="2045"/>
        <item m="1" x="2437"/>
        <item m="1" x="1395"/>
        <item m="1" x="3673"/>
        <item m="1" x="1439"/>
        <item m="1" x="285"/>
        <item m="1" x="1732"/>
        <item m="1" x="3598"/>
        <item m="1" x="3964"/>
        <item x="34"/>
        <item x="40"/>
        <item x="35"/>
        <item x="36"/>
        <item x="37"/>
        <item m="1" x="4334"/>
        <item x="38"/>
        <item m="1" x="3283"/>
        <item x="41"/>
        <item x="39"/>
        <item m="1" x="2753"/>
        <item m="1" x="650"/>
        <item m="1" x="4336"/>
        <item m="1" x="3618"/>
        <item m="1" x="3507"/>
        <item m="1" x="3186"/>
        <item m="1" x="1830"/>
        <item m="1" x="4351"/>
        <item m="1" x="1373"/>
        <item m="1" x="2975"/>
        <item m="1" x="3938"/>
        <item m="1" x="2680"/>
        <item m="1" x="1643"/>
        <item m="1" x="583"/>
        <item m="1" x="3454"/>
        <item m="1" x="3991"/>
        <item m="1" x="3192"/>
        <item m="1" x="1585"/>
        <item m="1" x="3960"/>
        <item m="1" x="2129"/>
        <item m="1" x="3563"/>
        <item m="1" x="3081"/>
        <item m="1" x="1928"/>
        <item m="1" x="3560"/>
        <item m="1" x="2840"/>
        <item m="1" x="1877"/>
        <item m="1" x="2980"/>
        <item m="1" x="2267"/>
        <item m="1" x="2639"/>
        <item m="1" x="4275"/>
        <item m="1" x="4158"/>
        <item m="1" x="1668"/>
        <item x="42"/>
        <item x="43"/>
        <item x="44"/>
        <item x="45"/>
        <item x="46"/>
        <item x="47"/>
        <item x="48"/>
        <item x="49"/>
        <item x="50"/>
        <item x="51"/>
        <item x="53"/>
        <item m="1" x="3889"/>
        <item m="1" x="2342"/>
        <item m="1" x="2791"/>
        <item m="1" x="1221"/>
        <item m="1" x="3880"/>
        <item m="1" x="3610"/>
        <item m="1" x="600"/>
        <item m="1" x="958"/>
        <item m="1" x="3386"/>
        <item m="1" x="4330"/>
        <item m="1" x="3565"/>
        <item m="1" x="3372"/>
        <item m="1" x="2836"/>
        <item m="1" x="2377"/>
        <item m="1" x="692"/>
        <item m="1" x="4223"/>
        <item m="1" x="3378"/>
        <item m="1" x="2104"/>
        <item m="1" x="1783"/>
        <item m="1" x="2464"/>
        <item m="1" x="4251"/>
        <item x="54"/>
        <item m="1" x="832"/>
        <item m="1" x="3766"/>
        <item m="1" x="2067"/>
        <item m="1" x="1403"/>
        <item m="1" x="4287"/>
        <item m="1" x="3692"/>
        <item m="1" x="2781"/>
        <item m="1" x="4228"/>
        <item m="1" x="312"/>
        <item m="1" x="2773"/>
        <item m="1" x="4249"/>
        <item m="1" x="4276"/>
        <item m="1" x="2142"/>
        <item m="1" x="3707"/>
        <item m="1" x="4073"/>
        <item m="1" x="2203"/>
        <item m="1" x="1027"/>
        <item m="1" x="509"/>
        <item m="1" x="3201"/>
        <item m="1" x="2194"/>
        <item m="1" x="2607"/>
        <item m="1" x="3357"/>
        <item m="1" x="4309"/>
        <item m="1" x="4384"/>
        <item m="1" x="1124"/>
        <item m="1" x="665"/>
        <item m="1" x="2973"/>
        <item m="1" x="2309"/>
        <item m="1" x="670"/>
        <item m="1" x="3062"/>
        <item m="1" x="503"/>
        <item m="1" x="3809"/>
        <item m="1" x="1369"/>
        <item m="1" x="2103"/>
        <item m="1" x="815"/>
        <item m="1" x="2987"/>
        <item m="1" x="1365"/>
        <item m="1" x="587"/>
        <item m="1" x="2691"/>
        <item m="1" x="1873"/>
        <item m="1" x="1070"/>
        <item m="1" x="4289"/>
        <item m="1" x="1342"/>
        <item m="1" x="1764"/>
        <item m="1" x="4154"/>
        <item m="1" x="4082"/>
        <item m="1" x="4087"/>
        <item m="1" x="1565"/>
        <item m="1" x="2765"/>
        <item m="1" x="3176"/>
        <item m="1" x="2771"/>
        <item m="1" x="755"/>
        <item m="1" x="934"/>
        <item m="1" x="2250"/>
        <item m="1" x="1859"/>
        <item m="1" x="2510"/>
        <item m="1" x="3582"/>
        <item m="1" x="1587"/>
        <item m="1" x="4296"/>
        <item m="1" x="3255"/>
        <item m="1" x="1985"/>
        <item m="1" x="2258"/>
        <item m="1" x="4254"/>
        <item m="1" x="3433"/>
        <item m="1" x="2599"/>
        <item m="1" x="3358"/>
        <item m="1" x="1004"/>
        <item m="1" x="3107"/>
        <item m="1" x="2049"/>
        <item m="1" x="3803"/>
        <item m="1" x="1851"/>
        <item m="1" x="4257"/>
        <item m="1" x="3633"/>
        <item m="1" x="3927"/>
        <item m="1" x="3124"/>
        <item m="1" x="2783"/>
        <item m="1" x="1982"/>
        <item m="1" x="2259"/>
        <item m="1" x="3066"/>
        <item m="1" x="1049"/>
        <item m="1" x="2385"/>
        <item m="1" x="2295"/>
        <item m="1" x="598"/>
        <item m="1" x="4123"/>
        <item m="1" x="3760"/>
        <item m="1" x="2742"/>
        <item m="1" x="731"/>
        <item m="1" x="1419"/>
        <item m="1" x="721"/>
        <item m="1" x="2413"/>
        <item m="1" x="4046"/>
        <item m="1" x="915"/>
        <item m="1" x="198"/>
        <item m="1" x="4023"/>
        <item m="1" x="3286"/>
        <item m="1" x="3858"/>
        <item m="1" x="2179"/>
        <item m="1" x="1464"/>
        <item m="1" x="2139"/>
        <item m="1" x="3976"/>
        <item m="1" x="3185"/>
        <item m="1" x="1531"/>
        <item m="1" x="2369"/>
        <item m="1" x="660"/>
        <item m="1" x="2803"/>
        <item m="1" x="2809"/>
        <item m="1" x="4301"/>
        <item m="1" x="3178"/>
        <item m="1" x="3745"/>
        <item m="1" x="1552"/>
        <item m="1" x="1966"/>
        <item m="1" x="2719"/>
        <item m="1" x="916"/>
        <item m="1" x="2931"/>
        <item m="1" x="1482"/>
        <item m="1" x="2716"/>
        <item m="1" x="1875"/>
        <item m="1" x="2649"/>
        <item m="1" x="384"/>
        <item m="1" x="1294"/>
        <item m="1" x="3307"/>
        <item m="1" x="373"/>
        <item m="1" x="2326"/>
        <item m="1" x="3738"/>
        <item m="1" x="3952"/>
        <item m="1" x="4381"/>
        <item m="1" x="1735"/>
        <item m="1" x="2046"/>
        <item m="1" x="2215"/>
        <item m="1" x="4165"/>
        <item m="1" x="2625"/>
        <item m="1" x="1089"/>
        <item m="1" x="3013"/>
        <item m="1" x="478"/>
        <item m="1" x="370"/>
        <item m="1" x="1927"/>
        <item m="1" x="3359"/>
        <item m="1" x="2229"/>
        <item m="1" x="2161"/>
        <item m="1" x="204"/>
        <item m="1" x="4197"/>
        <item m="1" x="1793"/>
        <item m="1" x="4353"/>
        <item m="1" x="2972"/>
        <item m="1" x="3322"/>
        <item m="1" x="197"/>
        <item m="1" x="528"/>
        <item m="1" x="2859"/>
        <item m="1" x="858"/>
        <item m="1" x="2245"/>
        <item m="1" x="1716"/>
        <item m="1" x="3200"/>
        <item m="1" x="507"/>
        <item m="1" x="2430"/>
        <item m="1" x="3525"/>
        <item m="1" x="3424"/>
        <item m="1" x="623"/>
        <item m="1" x="1180"/>
        <item m="1" x="2588"/>
        <item m="1" x="1452"/>
        <item m="1" x="3547"/>
        <item m="1" x="3949"/>
        <item m="1" x="4097"/>
        <item m="1" x="2066"/>
        <item m="1" x="4134"/>
        <item m="1" x="2307"/>
        <item m="1" x="2675"/>
        <item m="1" x="3695"/>
        <item m="1" x="2498"/>
        <item m="1" x="2726"/>
        <item m="1" x="413"/>
        <item m="1" x="3379"/>
        <item m="1" x="1016"/>
        <item m="1" x="1755"/>
        <item m="1" x="2204"/>
        <item m="1" x="3268"/>
        <item m="1" x="1794"/>
        <item m="1" x="3280"/>
        <item m="1" x="3099"/>
        <item m="1" x="3467"/>
        <item m="1" x="333"/>
        <item m="1" x="2908"/>
        <item m="1" x="2898"/>
        <item m="1" x="4243"/>
        <item m="1" x="3336"/>
        <item m="1" x="2969"/>
        <item m="1" x="2382"/>
        <item m="1" x="766"/>
        <item m="1" x="1815"/>
        <item m="1" x="981"/>
        <item m="1" x="3214"/>
        <item m="1" x="694"/>
        <item m="1" x="232"/>
        <item m="1" x="3371"/>
        <item m="1" x="2352"/>
        <item m="1" x="1728"/>
        <item m="1" x="1392"/>
        <item m="1" x="3328"/>
        <item m="1" x="4068"/>
        <item m="1" x="2981"/>
        <item m="1" x="4250"/>
        <item m="1" x="1625"/>
        <item m="1" x="4195"/>
        <item m="1" x="4189"/>
        <item m="1" x="3229"/>
        <item m="1" x="4183"/>
        <item m="1" x="3869"/>
        <item m="1" x="3572"/>
        <item m="1" x="1829"/>
        <item m="1" x="3577"/>
        <item m="1" x="2867"/>
        <item m="1" x="1731"/>
        <item m="1" x="2699"/>
        <item m="1" x="3152"/>
        <item m="1" x="3282"/>
        <item m="1" x="1117"/>
        <item m="1" x="447"/>
        <item m="1" x="1654"/>
        <item m="1" x="2166"/>
        <item m="1" x="1645"/>
        <item m="1" x="1122"/>
        <item m="1" x="738"/>
        <item m="1" x="3498"/>
        <item m="1" x="3021"/>
        <item m="1" x="2816"/>
        <item m="1" x="1714"/>
        <item m="1" x="313"/>
        <item m="1" x="3275"/>
        <item m="1" x="3121"/>
        <item m="1" x="3629"/>
        <item m="1" x="3910"/>
        <item m="1" x="1047"/>
        <item m="1" x="2158"/>
        <item m="1" x="2474"/>
        <item m="1" x="1754"/>
        <item m="1" x="991"/>
        <item m="1" x="3028"/>
        <item m="1" x="2024"/>
        <item m="1" x="3649"/>
        <item m="1" x="448"/>
        <item m="1" x="3993"/>
        <item m="1" x="3341"/>
        <item m="1" x="1936"/>
        <item m="1" x="4072"/>
        <item m="1" x="1266"/>
        <item x="128"/>
        <item m="1" x="2730"/>
        <item m="1" x="2793"/>
        <item m="1" x="1611"/>
        <item m="1" x="2240"/>
        <item m="1" x="4184"/>
        <item m="1" x="1138"/>
        <item m="1" x="2468"/>
        <item m="1" x="3848"/>
        <item m="1" x="4081"/>
        <item m="1" x="1211"/>
        <item m="1" x="4302"/>
        <item m="1" x="1002"/>
        <item m="1" x="2222"/>
        <item m="1" x="1144"/>
        <item m="1" x="442"/>
        <item m="1" x="2947"/>
        <item m="1" x="2970"/>
        <item m="1" x="770"/>
        <item m="1" x="2544"/>
        <item m="1" x="3310"/>
        <item m="1" x="4152"/>
        <item m="1" x="4146"/>
        <item m="1" x="2329"/>
        <item m="1" x="400"/>
        <item m="1" x="1329"/>
        <item m="1" x="574"/>
        <item m="1" x="888"/>
        <item m="1" x="3902"/>
        <item m="1" x="883"/>
        <item m="1" x="4113"/>
        <item m="1" x="3899"/>
        <item m="1" x="1078"/>
        <item m="1" x="2453"/>
        <item m="1" x="1891"/>
        <item m="1" x="2877"/>
        <item m="1" x="4098"/>
        <item m="1" x="269"/>
        <item m="1" x="3796"/>
        <item m="1" x="358"/>
        <item m="1" x="1031"/>
        <item m="1" x="2322"/>
        <item m="1" x="607"/>
        <item m="1" x="2605"/>
        <item m="1" x="2032"/>
        <item m="1" x="319"/>
        <item m="1" x="970"/>
        <item m="1" x="2004"/>
        <item m="1" x="810"/>
        <item m="1" x="2134"/>
        <item m="1" x="3159"/>
        <item m="1" x="1216"/>
        <item m="1" x="1528"/>
        <item m="1" x="1838"/>
        <item m="1" x="2754"/>
        <item m="1" x="1931"/>
        <item m="1" x="2854"/>
        <item m="1" x="1842"/>
        <item m="1" x="2130"/>
        <item m="1" x="1416"/>
        <item m="1" x="1945"/>
        <item m="1" x="3536"/>
        <item m="1" x="4259"/>
        <item m="1" x="3023"/>
        <item m="1" x="764"/>
        <item m="1" x="797"/>
        <item m="1" x="995"/>
        <item m="1" x="3665"/>
        <item m="1" x="1455"/>
        <item m="1" x="730"/>
        <item m="1" x="4372"/>
        <item m="1" x="2165"/>
        <item m="1" x="2140"/>
        <item m="1" x="2837"/>
        <item m="1" x="1635"/>
        <item m="1" x="1037"/>
        <item m="1" x="729"/>
        <item m="1" x="3647"/>
        <item m="1" x="3501"/>
        <item m="1" x="1856"/>
        <item m="1" x="2356"/>
        <item m="1" x="1977"/>
        <item m="1" x="2438"/>
        <item m="1" x="4304"/>
        <item m="1" x="1869"/>
        <item m="1" x="3763"/>
        <item m="1" x="1867"/>
        <item m="1" x="1970"/>
        <item m="1" x="1784"/>
        <item m="1" x="311"/>
        <item m="1" x="3751"/>
        <item m="1" x="851"/>
        <item m="1" x="4019"/>
        <item x="67"/>
        <item x="68"/>
        <item m="1" x="2518"/>
        <item m="1" x="1177"/>
        <item m="1" x="2584"/>
        <item m="1" x="1751"/>
        <item m="1" x="2661"/>
        <item m="1" x="1334"/>
        <item m="1" x="2918"/>
        <item m="1" x="1259"/>
        <item m="1" x="3808"/>
        <item m="1" x="3036"/>
        <item m="1" x="2622"/>
        <item m="1" x="1608"/>
        <item m="1" x="2572"/>
        <item m="1" x="3287"/>
        <item m="1" x="584"/>
        <item m="1" x="1765"/>
        <item m="1" x="3826"/>
        <item m="1" x="1005"/>
        <item m="1" x="1086"/>
        <item m="1" x="3663"/>
        <item m="1" x="2542"/>
        <item m="1" x="2383"/>
        <item m="1" x="3332"/>
        <item m="1" x="1101"/>
        <item m="1" x="1934"/>
        <item m="1" x="246"/>
        <item m="1" x="1234"/>
        <item m="1" x="2963"/>
        <item m="1" x="1307"/>
        <item m="1" x="3479"/>
        <item m="1" x="3210"/>
        <item m="1" x="3392"/>
        <item m="1" x="3354"/>
        <item m="1" x="3016"/>
        <item m="1" x="1591"/>
        <item m="1" x="3326"/>
        <item m="1" x="3450"/>
        <item m="1" x="1939"/>
        <item m="1" x="3476"/>
        <item m="1" x="363"/>
        <item m="1" x="2875"/>
        <item m="1" x="2186"/>
        <item m="1" x="3595"/>
        <item m="1" x="3822"/>
        <item m="1" x="2116"/>
        <item m="1" x="877"/>
        <item m="1" x="2460"/>
        <item m="1" x="3101"/>
        <item m="1" x="3698"/>
        <item m="1" x="4209"/>
        <item m="1" x="3623"/>
        <item m="1" x="228"/>
        <item m="1" x="2761"/>
        <item m="1" x="2774"/>
        <item m="1" x="1937"/>
        <item m="1" x="3697"/>
        <item m="1" x="2148"/>
        <item m="1" x="758"/>
        <item m="1" x="711"/>
        <item m="1" x="3794"/>
        <item m="1" x="1280"/>
        <item m="1" x="2089"/>
        <item m="1" x="2070"/>
        <item m="1" x="4145"/>
        <item m="1" x="3161"/>
        <item m="1" x="1326"/>
        <item m="1" x="4006"/>
        <item m="1" x="2540"/>
        <item m="1" x="3772"/>
        <item m="1" x="3667"/>
        <item m="1" x="1069"/>
        <item m="1" x="1447"/>
        <item m="1" x="1752"/>
        <item m="1" x="792"/>
        <item m="1" x="377"/>
        <item m="1" x="3097"/>
        <item m="1" x="2376"/>
        <item m="1" x="2105"/>
        <item m="1" x="3272"/>
        <item m="1" x="3744"/>
        <item m="1" x="3892"/>
        <item m="1" x="3504"/>
        <item m="1" x="1278"/>
        <item m="1" x="3570"/>
        <item m="1" x="545"/>
        <item m="1" x="798"/>
        <item m="1" x="517"/>
        <item m="1" x="2041"/>
        <item m="1" x="445"/>
        <item m="1" x="2529"/>
        <item m="1" x="1088"/>
        <item m="1" x="3857"/>
        <item m="1" x="2690"/>
        <item m="1" x="4193"/>
        <item m="1" x="3959"/>
        <item m="1" x="1421"/>
        <item m="1" x="3755"/>
        <item m="1" x="3891"/>
        <item m="1" x="3435"/>
        <item m="1" x="655"/>
        <item m="1" x="3597"/>
        <item m="1" x="1745"/>
        <item m="1" x="209"/>
        <item m="1" x="3333"/>
        <item m="1" x="717"/>
        <item m="1" x="239"/>
        <item m="1" x="3924"/>
        <item m="1" x="823"/>
        <item m="1" x="1518"/>
        <item m="1" x="556"/>
        <item m="1" x="1840"/>
        <item m="1" x="1508"/>
        <item m="1" x="1276"/>
        <item m="1" x="4107"/>
        <item m="1" x="2817"/>
        <item m="1" x="3342"/>
        <item m="1" x="718"/>
        <item m="1" x="3464"/>
        <item m="1" x="2943"/>
        <item m="1" x="687"/>
        <item m="1" x="3004"/>
        <item m="1" x="879"/>
        <item m="1" x="4247"/>
        <item m="1" x="317"/>
        <item m="1" x="2047"/>
        <item m="1" x="398"/>
        <item m="1" x="830"/>
        <item m="1" x="2521"/>
        <item m="1" x="664"/>
        <item m="1" x="1997"/>
        <item m="1" x="1912"/>
        <item m="1" x="896"/>
        <item m="1" x="1628"/>
        <item m="1" x="3742"/>
        <item m="1" x="3641"/>
        <item m="1" x="2869"/>
        <item m="1" x="2123"/>
        <item m="1" x="1339"/>
        <item m="1" x="2218"/>
        <item m="1" x="927"/>
        <item m="1" x="2784"/>
        <item m="1" x="3427"/>
        <item m="1" x="2423"/>
        <item m="1" x="2576"/>
        <item m="1" x="1195"/>
        <item m="1" x="3088"/>
        <item m="1" x="389"/>
        <item m="1" x="2290"/>
        <item m="1" x="3383"/>
        <item m="1" x="3861"/>
        <item m="1" x="3271"/>
        <item m="1" x="2225"/>
        <item m="1" x="1918"/>
        <item m="1" x="3381"/>
        <item m="1" x="931"/>
        <item m="1" x="4035"/>
        <item m="1" x="2660"/>
        <item m="1" x="4306"/>
        <item m="1" x="926"/>
        <item m="1" x="744"/>
        <item x="69"/>
        <item m="1" x="727"/>
        <item m="1" x="1554"/>
        <item m="1" x="3863"/>
        <item m="1" x="4210"/>
        <item m="1" x="3716"/>
        <item m="1" x="252"/>
        <item m="1" x="2534"/>
        <item m="1" x="495"/>
        <item m="1" x="3956"/>
        <item m="1" x="4282"/>
        <item m="1" x="399"/>
        <item m="1" x="2508"/>
        <item m="1" x="3573"/>
        <item m="1" x="4379"/>
        <item m="1" x="2037"/>
        <item m="1" x="2007"/>
        <item m="1" x="3900"/>
        <item m="1" x="3516"/>
        <item m="1" x="3499"/>
        <item m="1" x="3916"/>
        <item m="1" x="1056"/>
        <item m="1" x="3407"/>
        <item m="1" x="466"/>
        <item m="1" x="2531"/>
        <item m="1" x="2945"/>
        <item m="1" x="2456"/>
        <item m="1" x="993"/>
        <item m="1" x="1960"/>
        <item m="1" x="2520"/>
        <item m="1" x="1212"/>
        <item m="1" x="2175"/>
        <item m="1" x="1463"/>
        <item m="1" x="4034"/>
        <item m="1" x="1457"/>
        <item m="1" x="4104"/>
        <item m="1" x="2717"/>
        <item m="1" x="1061"/>
        <item m="1" x="1874"/>
        <item m="1" x="953"/>
        <item m="1" x="2315"/>
        <item m="1" x="1309"/>
        <item m="1" x="3423"/>
        <item m="1" x="2760"/>
        <item m="1" x="2473"/>
        <item m="1" x="3581"/>
        <item m="1" x="3404"/>
        <item m="1" x="1388"/>
        <item m="1" x="1168"/>
        <item m="1" x="1883"/>
        <item m="1" x="1325"/>
        <item m="1" x="821"/>
        <item m="1" x="233"/>
        <item m="1" x="3690"/>
        <item m="1" x="1559"/>
        <item m="1" x="1215"/>
        <item m="1" x="3074"/>
        <item m="1" x="1151"/>
        <item m="1" x="1137"/>
        <item m="1" x="3579"/>
        <item m="1" x="196"/>
        <item m="1" x="3490"/>
        <item m="1" x="728"/>
        <item m="1" x="1431"/>
        <item m="1" x="971"/>
        <item m="1" x="1385"/>
        <item m="1" x="3606"/>
        <item m="1" x="3190"/>
        <item m="1" x="640"/>
        <item m="1" x="1042"/>
        <item m="1" x="3024"/>
        <item m="1" x="1995"/>
        <item m="1" x="2495"/>
        <item m="1" x="3197"/>
        <item m="1" x="976"/>
        <item m="1" x="3143"/>
        <item m="1" x="1250"/>
        <item m="1" x="1907"/>
        <item m="1" x="3782"/>
        <item m="1" x="1376"/>
        <item m="1" x="2900"/>
        <item m="1" x="1331"/>
        <item m="1" x="3147"/>
        <item m="1" x="3246"/>
        <item m="1" x="1304"/>
        <item m="1" x="3071"/>
        <item m="1" x="2014"/>
        <item m="1" x="2850"/>
        <item m="1" x="1391"/>
        <item m="1" x="2091"/>
        <item m="1" x="3075"/>
        <item m="1" x="4065"/>
        <item m="1" x="3113"/>
        <item m="1" x="2224"/>
        <item m="1" x="4138"/>
        <item m="1" x="1444"/>
        <item m="1" x="327"/>
        <item m="1" x="2989"/>
        <item m="1" x="2492"/>
        <item m="1" x="977"/>
        <item m="1" x="4318"/>
        <item m="1" x="1224"/>
        <item m="1" x="537"/>
        <item m="1" x="1759"/>
        <item m="1" x="903"/>
        <item m="1" x="3151"/>
        <item m="1" x="3126"/>
        <item m="1" x="1179"/>
        <item m="1" x="1150"/>
        <item m="1" x="2624"/>
        <item m="1" x="1957"/>
        <item m="1" x="3613"/>
        <item m="1" x="1468"/>
        <item m="1" x="3511"/>
        <item m="1" x="213"/>
        <item m="1" x="2678"/>
        <item m="1" x="1328"/>
        <item m="1" x="962"/>
        <item m="1" x="1203"/>
        <item m="1" x="3777"/>
        <item m="1" x="1190"/>
        <item m="1" x="3155"/>
        <item m="1" x="2974"/>
        <item m="1" x="1233"/>
        <item m="1" x="2942"/>
        <item m="1" x="2428"/>
        <item m="1" x="2337"/>
        <item m="1" x="526"/>
        <item m="1" x="1938"/>
        <item m="1" x="3453"/>
        <item m="1" x="575"/>
        <item m="1" x="3733"/>
        <item m="1" x="3521"/>
        <item m="1" x="1872"/>
        <item m="1" x="712"/>
        <item m="1" x="1933"/>
        <item m="1" x="4231"/>
        <item m="1" x="2766"/>
        <item m="1" x="2501"/>
        <item m="1" x="2857"/>
        <item m="1" x="2893"/>
        <item m="1" x="1666"/>
        <item m="1" x="3841"/>
        <item m="1" x="1572"/>
        <item m="1" x="2357"/>
        <item m="1" x="2230"/>
        <item m="1" x="1440"/>
        <item m="1" x="1072"/>
        <item m="1" x="3162"/>
        <item m="1" x="834"/>
        <item m="1" x="2021"/>
        <item m="1" x="3219"/>
        <item m="1" x="1525"/>
        <item m="1" x="627"/>
        <item m="1" x="2152"/>
        <item m="1" x="1953"/>
        <item m="1" x="2156"/>
        <item m="1" x="1451"/>
        <item m="1" x="2592"/>
        <item m="1" x="2426"/>
        <item m="1" x="3085"/>
        <item m="1" x="2733"/>
        <item m="1" x="3239"/>
        <item m="1" x="3725"/>
        <item m="1" x="2876"/>
        <item m="1" x="760"/>
        <item m="1" x="2425"/>
        <item m="1" x="1030"/>
        <item m="1" x="1181"/>
        <item m="1" x="3128"/>
        <item m="1" x="3721"/>
        <item m="1" x="3398"/>
        <item m="1" x="1979"/>
        <item m="1" x="3370"/>
        <item m="1" x="2907"/>
        <item m="1" x="1956"/>
        <item m="1" x="3654"/>
        <item m="1" x="2976"/>
        <item m="1" x="4007"/>
        <item m="1" x="1566"/>
        <item m="1" x="1669"/>
        <item m="1" x="3073"/>
        <item m="1" x="1251"/>
        <item m="1" x="2493"/>
        <item m="1" x="3833"/>
        <item m="1" x="411"/>
        <item m="1" x="765"/>
        <item m="1" x="380"/>
        <item m="1" x="3211"/>
        <item m="1" x="3140"/>
        <item m="1" x="2559"/>
        <item m="1" x="564"/>
        <item m="1" x="4363"/>
        <item m="1" x="2997"/>
        <item m="1" x="573"/>
        <item m="1" x="3236"/>
        <item m="1" x="4212"/>
        <item m="1" x="1536"/>
        <item m="1" x="906"/>
        <item m="1" x="248"/>
        <item m="1" x="1836"/>
        <item m="1" x="620"/>
        <item m="1" x="3834"/>
        <item m="1" x="1665"/>
        <item m="1" x="1510"/>
        <item m="1" x="4191"/>
        <item m="1" x="2056"/>
        <item m="1" x="3943"/>
        <item m="1" x="3411"/>
        <item m="1" x="714"/>
        <item m="1" x="4022"/>
        <item m="1" x="4222"/>
        <item m="1" x="833"/>
        <item m="1" x="3862"/>
        <item m="1" x="2184"/>
        <item m="1" x="3230"/>
        <item m="1" x="4359"/>
        <item m="1" x="288"/>
        <item m="1" x="2321"/>
        <item m="1" x="3299"/>
        <item m="1" x="1433"/>
        <item x="73"/>
        <item m="1" x="2458"/>
        <item x="75"/>
        <item m="1" x="1008"/>
        <item x="76"/>
        <item x="82"/>
        <item x="77"/>
        <item x="78"/>
        <item x="80"/>
        <item x="81"/>
        <item x="83"/>
        <item m="1" x="4205"/>
        <item m="1" x="1208"/>
        <item m="1" x="2214"/>
        <item m="1" x="1098"/>
        <item m="1" x="3528"/>
        <item m="1" x="3444"/>
        <item m="1" x="460"/>
        <item m="1" x="1844"/>
        <item m="1" x="4310"/>
        <item m="1" x="3578"/>
        <item m="1" x="330"/>
        <item m="1" x="502"/>
        <item m="1" x="4185"/>
        <item m="1" x="1798"/>
        <item m="1" x="2878"/>
        <item m="1" x="2826"/>
        <item m="1" x="3882"/>
        <item m="1" x="1776"/>
        <item m="1" x="610"/>
        <item m="1" x="558"/>
        <item m="1" x="3069"/>
        <item m="1" x="3366"/>
        <item m="1" x="2700"/>
        <item m="1" x="1804"/>
        <item m="1" x="702"/>
        <item m="1" x="3091"/>
        <item m="1" x="887"/>
        <item m="1" x="3586"/>
        <item m="1" x="3137"/>
        <item m="1" x="1823"/>
        <item m="1" x="2155"/>
        <item m="1" x="2264"/>
        <item m="1" x="2669"/>
        <item m="1" x="1120"/>
        <item m="1" x="1160"/>
        <item m="1" x="2922"/>
        <item m="1" x="506"/>
        <item m="1" x="2316"/>
        <item m="1" x="1973"/>
        <item m="1" x="554"/>
        <item m="1" x="1835"/>
        <item m="1" x="3291"/>
        <item m="1" x="338"/>
        <item m="1" x="844"/>
        <item m="1" x="3120"/>
        <item m="1" x="2362"/>
        <item m="1" x="900"/>
        <item m="1" x="2071"/>
        <item m="1" x="1747"/>
        <item m="1" x="1470"/>
        <item m="1" x="1948"/>
        <item m="1" x="1715"/>
        <item m="1" x="1146"/>
        <item m="1" x="3835"/>
        <item m="1" x="1556"/>
        <item m="1" x="1202"/>
        <item m="1" x="3520"/>
        <item m="1" x="4361"/>
        <item m="1" x="1022"/>
        <item m="1" x="2479"/>
        <item m="1" x="486"/>
        <item m="1" x="3082"/>
        <item m="1" x="539"/>
        <item m="1" x="1335"/>
        <item m="1" x="3562"/>
        <item m="1" x="3832"/>
        <item m="1" x="2489"/>
        <item m="1" x="3277"/>
        <item m="1" x="4328"/>
        <item m="1" x="4268"/>
        <item m="1" x="794"/>
        <item m="1" x="1576"/>
        <item m="1" x="2581"/>
        <item m="1" x="2400"/>
        <item m="1" x="4201"/>
        <item m="1" x="673"/>
        <item m="1" x="3655"/>
        <item m="1" x="846"/>
        <item m="1" x="2009"/>
        <item m="1" x="1205"/>
        <item m="1" x="2503"/>
        <item m="1" x="2013"/>
        <item m="1" x="2714"/>
        <item m="1" x="3368"/>
        <item m="1" x="2796"/>
        <item m="1" x="2948"/>
        <item m="1" x="3867"/>
        <item m="1" x="3237"/>
        <item m="1" x="4077"/>
        <item m="1" x="677"/>
        <item m="1" x="2040"/>
        <item m="1" x="1275"/>
        <item m="1" x="4342"/>
        <item m="1" x="3205"/>
        <item m="1" x="2985"/>
        <item m="1" x="368"/>
        <item m="1" x="405"/>
        <item m="1" x="636"/>
        <item m="1" x="2000"/>
        <item m="1" x="4316"/>
        <item m="1" x="1894"/>
        <item m="1" x="2310"/>
        <item m="1" x="499"/>
        <item m="1" x="2208"/>
        <item m="1" x="3756"/>
        <item m="1" x="2561"/>
        <item m="1" x="1210"/>
        <item m="1" x="1627"/>
        <item m="1" x="3304"/>
        <item m="1" x="2173"/>
        <item m="1" x="1858"/>
        <item m="1" x="2906"/>
        <item m="1" x="1924"/>
        <item m="1" x="4307"/>
        <item m="1" x="761"/>
        <item m="1" x="2955"/>
        <item m="1" x="3235"/>
        <item m="1" x="1789"/>
        <item m="1" x="4188"/>
        <item m="1" x="921"/>
        <item m="1" x="335"/>
        <item m="1" x="3060"/>
        <item m="1" x="3515"/>
        <item m="1" x="1204"/>
        <item m="1" x="2475"/>
        <item m="1" x="3878"/>
        <item m="1" x="939"/>
        <item m="1" x="2992"/>
        <item m="1" x="2710"/>
        <item m="1" x="2151"/>
        <item m="1" x="3360"/>
        <item m="1" x="1504"/>
        <item m="1" x="4279"/>
        <item m="1" x="3948"/>
        <item m="1" x="4132"/>
        <item m="1" x="722"/>
        <item m="1" x="1811"/>
        <item m="1" x="1044"/>
        <item m="1" x="2330"/>
        <item m="1" x="4090"/>
        <item m="1" x="4106"/>
        <item m="1" x="1944"/>
        <item m="1" x="1530"/>
        <item m="1" x="2454"/>
        <item m="1" x="3486"/>
        <item m="1" x="3442"/>
        <item m="1" x="2143"/>
        <item m="1" x="2418"/>
        <item m="1" x="2427"/>
        <item m="1" x="3335"/>
        <item m="1" x="1683"/>
        <item m="1" x="1637"/>
        <item m="1" x="622"/>
        <item m="1" x="2744"/>
        <item m="1" x="2363"/>
        <item m="1" x="1149"/>
        <item m="1" x="1517"/>
        <item m="1" x="3351"/>
        <item m="1" x="2027"/>
        <item m="1" x="1466"/>
        <item m="1" x="907"/>
        <item m="1" x="498"/>
        <item m="1" x="1026"/>
        <item m="1" x="1291"/>
        <item m="1" x="1347"/>
        <item m="1" x="1809"/>
        <item m="1" x="2687"/>
        <item m="1" x="3338"/>
        <item m="1" x="1818"/>
        <item m="1" x="2745"/>
        <item m="1" x="2406"/>
        <item m="1" x="1781"/>
        <item m="1" x="3625"/>
        <item m="1" x="4235"/>
        <item m="1" x="2849"/>
        <item m="1" x="1387"/>
        <item m="1" x="2497"/>
        <item m="1" x="706"/>
        <item m="1" x="2801"/>
        <item m="1" x="3909"/>
        <item m="1" x="2787"/>
        <item m="1" x="2656"/>
        <item m="1" x="1192"/>
        <item m="1" x="2210"/>
        <item m="1" x="362"/>
        <item m="1" x="736"/>
        <item m="1" x="3957"/>
        <item m="1" x="2813"/>
        <item m="1" x="776"/>
        <item m="1" x="3973"/>
        <item m="1" x="842"/>
        <item m="1" x="1898"/>
        <item m="1" x="1363"/>
        <item m="1" x="2408"/>
        <item m="1" x="4169"/>
        <item m="1" x="3153"/>
        <item m="1" x="2601"/>
        <item m="1" x="2762"/>
        <item m="1" x="3026"/>
        <item m="1" x="2052"/>
        <item m="1" x="2513"/>
        <item m="1" x="1984"/>
        <item m="1" x="3265"/>
        <item m="1" x="4151"/>
        <item m="1" x="364"/>
        <item m="1" x="954"/>
        <item m="1" x="2579"/>
        <item m="1" x="579"/>
        <item m="1" x="2118"/>
        <item m="1" x="2871"/>
        <item m="1" x="725"/>
        <item m="1" x="3457"/>
        <item m="1" x="1270"/>
        <item m="1" x="3675"/>
        <item m="1" x="3042"/>
        <item m="1" x="2088"/>
        <item m="1" x="1064"/>
        <item m="1" x="479"/>
        <item m="1" x="2339"/>
        <item m="1" x="2478"/>
        <item m="1" x="226"/>
        <item m="1" x="4173"/>
        <item m="1" x="3000"/>
        <item m="1" x="1989"/>
        <item m="1" x="4162"/>
        <item m="1" x="3749"/>
        <item m="1" x="1093"/>
        <item m="1" x="1218"/>
        <item m="1" x="3761"/>
        <item m="1" x="3800"/>
        <item m="1" x="223"/>
        <item m="1" x="2959"/>
        <item m="1" x="419"/>
        <item m="1" x="678"/>
        <item m="1" x="2841"/>
        <item m="1" x="807"/>
        <item m="1" x="881"/>
        <item m="1" x="4253"/>
        <item m="1" x="4270"/>
        <item m="1" x="194"/>
        <item m="1" x="591"/>
        <item m="1" x="2131"/>
        <item m="1" x="2443"/>
        <item m="1" x="350"/>
        <item m="1" x="3367"/>
        <item m="1" x="1852"/>
        <item m="1" x="1975"/>
        <item m="1" x="635"/>
        <item m="1" x="605"/>
        <item m="1" x="652"/>
        <item m="1" x="1389"/>
        <item m="1" x="4078"/>
        <item m="1" x="344"/>
        <item m="1" x="3660"/>
        <item m="1" x="3702"/>
        <item m="1" x="2275"/>
        <item m="1" x="2051"/>
        <item m="1" x="4299"/>
        <item m="1" x="642"/>
        <item m="1" x="2010"/>
        <item m="1" x="3775"/>
        <item m="1" x="3403"/>
        <item m="1" x="3894"/>
        <item m="1" x="3545"/>
        <item m="1" x="2990"/>
        <item m="1" x="3179"/>
        <item m="1" x="1499"/>
        <item m="1" x="645"/>
        <item m="1" x="1415"/>
        <item m="1" x="428"/>
        <item m="1" x="2213"/>
        <item m="1" x="2050"/>
        <item m="1" x="3774"/>
        <item m="1" x="424"/>
        <item m="1" x="175"/>
        <item m="1" x="3027"/>
        <item m="1" x="555"/>
        <item m="1" x="1886"/>
        <item m="1" x="2720"/>
        <item m="1" x="3514"/>
        <item m="1" x="263"/>
        <item m="1" x="719"/>
        <item m="1" x="3897"/>
        <item m="1" x="3105"/>
        <item m="1" x="2097"/>
        <item m="1" x="3569"/>
        <item m="1" x="343"/>
        <item m="1" x="541"/>
        <item m="1" x="472"/>
        <item m="1" x="2300"/>
        <item m="1" x="908"/>
        <item m="1" x="2933"/>
        <item m="1" x="240"/>
        <item m="1" x="3157"/>
        <item m="1" x="1241"/>
        <item m="1" x="3555"/>
        <item m="1" x="4036"/>
        <item m="1" x="771"/>
        <item m="1" x="340"/>
        <item m="1" x="1273"/>
        <item m="1" x="2938"/>
        <item m="1" x="2704"/>
        <item m="1" x="1543"/>
        <item m="1" x="3874"/>
        <item m="1" x="257"/>
        <item m="1" x="3187"/>
        <item m="1" x="1691"/>
        <item m="1" x="2623"/>
        <item m="1" x="4174"/>
        <item m="1" x="1932"/>
        <item m="1" x="1988"/>
        <item m="1" x="3298"/>
        <item m="1" x="992"/>
        <item m="1" x="3070"/>
        <item m="1" x="3014"/>
        <item m="1" x="1476"/>
        <item m="1" x="3780"/>
        <item m="1" x="2420"/>
        <item m="1" x="4092"/>
        <item m="1" x="614"/>
        <item m="1" x="458"/>
        <item m="1" x="449"/>
        <item m="1" x="1697"/>
        <item m="1" x="434"/>
        <item m="1" x="2977"/>
        <item m="1" x="1173"/>
        <item m="1" x="4150"/>
        <item m="1" x="2967"/>
        <item m="1" x="3954"/>
        <item m="1" x="3691"/>
        <item m="1" x="2195"/>
        <item m="1" x="280"/>
        <item m="1" x="1318"/>
        <item m="1" x="2227"/>
        <item m="1" x="3202"/>
        <item m="1" x="733"/>
        <item m="1" x="2319"/>
        <item m="1" x="3615"/>
        <item m="1" x="849"/>
        <item m="1" x="387"/>
        <item m="1" x="4181"/>
        <item m="1" x="1947"/>
        <item m="1" x="396"/>
        <item m="1" x="788"/>
        <item m="1" x="1050"/>
        <item m="1" x="4135"/>
        <item m="1" x="1071"/>
        <item m="1" x="2182"/>
        <item m="1" x="2019"/>
        <item m="1" x="3518"/>
        <item m="1" x="395"/>
        <item m="1" x="2536"/>
        <item m="1" x="4089"/>
        <item m="1" x="3984"/>
        <item m="1" x="682"/>
        <item m="1" x="1162"/>
        <item m="1" x="2074"/>
        <item m="1" x="1074"/>
        <item m="1" x="1368"/>
        <item m="1" x="1515"/>
        <item m="1" x="3445"/>
        <item m="1" x="1994"/>
        <item m="1" x="3830"/>
        <item m="1" x="2469"/>
        <item m="1" x="2709"/>
        <item m="1" x="2346"/>
        <item m="1" x="3591"/>
        <item m="1" x="988"/>
        <item m="1" x="1039"/>
        <item m="1" x="3770"/>
        <item m="1" x="2220"/>
        <item m="1" x="4238"/>
        <item m="1" x="3736"/>
        <item x="87"/>
        <item m="1" x="231"/>
        <item m="1" x="2729"/>
        <item m="1" x="902"/>
        <item m="1" x="3410"/>
        <item m="1" x="2860"/>
        <item m="1" x="1475"/>
        <item m="1" x="2150"/>
        <item m="1" x="1674"/>
        <item m="1" x="1360"/>
        <item m="1" x="2434"/>
        <item m="1" x="1346"/>
        <item m="1" x="3319"/>
        <item m="1" x="3779"/>
        <item m="1" x="1998"/>
        <item m="1" x="2060"/>
        <item m="1" x="3172"/>
        <item m="1" x="391"/>
        <item m="1" x="216"/>
        <item m="1" x="2811"/>
        <item m="1" x="324"/>
        <item m="1" x="4239"/>
        <item x="88"/>
        <item m="1" x="1551"/>
        <item m="1" x="1708"/>
        <item m="1" x="3512"/>
        <item m="1" x="3821"/>
        <item m="1" x="1082"/>
        <item m="1" x="410"/>
        <item m="1" x="1642"/>
        <item m="1" x="1041"/>
        <item m="1" x="4214"/>
        <item m="1" x="4333"/>
        <item m="1" x="322"/>
        <item m="1" x="1338"/>
        <item m="1" x="1152"/>
        <item m="1" x="3549"/>
        <item m="1" x="393"/>
        <item m="1" x="2995"/>
        <item m="1" x="4364"/>
        <item m="1" x="1199"/>
        <item m="1" x="4014"/>
        <item m="1" x="2890"/>
        <item m="1" x="3472"/>
        <item m="1" x="1996"/>
        <item m="1" x="417"/>
        <item m="1" x="2705"/>
        <item m="1" x="2613"/>
        <item m="1" x="3893"/>
        <item m="1" x="3441"/>
        <item m="1" x="2185"/>
        <item m="1" x="1824"/>
        <item m="1" x="4084"/>
        <item m="1" x="4273"/>
        <item m="1" x="3934"/>
        <item m="1" x="485"/>
        <item m="1" x="3538"/>
        <item m="1" x="2068"/>
        <item m="1" x="3419"/>
        <item m="1" x="1954"/>
        <item m="1" x="2252"/>
        <item m="1" x="2080"/>
        <item m="1" x="1803"/>
        <item m="1" x="1677"/>
        <item m="1" x="259"/>
        <item m="1" x="2644"/>
        <item m="1" x="781"/>
        <item m="1" x="2502"/>
        <item m="1" x="4229"/>
        <item m="1" x="3471"/>
        <item m="1" x="2983"/>
        <item m="1" x="812"/>
        <item m="1" x="3478"/>
        <item m="1" x="3713"/>
        <item m="1" x="492"/>
        <item m="1" x="283"/>
        <item m="1" x="973"/>
        <item m="1" x="2093"/>
        <item m="1" x="4038"/>
        <item m="1" x="633"/>
        <item m="1" x="1197"/>
        <item m="1" x="2311"/>
        <item m="1" x="3301"/>
        <item m="1" x="567"/>
        <item m="1" x="1537"/>
        <item m="1" x="1700"/>
        <item m="1" x="1905"/>
        <item m="1" x="1361"/>
        <item m="1" x="1367"/>
        <item m="1" x="3077"/>
        <item m="1" x="1407"/>
        <item m="1" x="2314"/>
        <item m="1" x="789"/>
        <item m="1" x="3463"/>
        <item m="1" x="3635"/>
        <item m="1" x="1096"/>
        <item m="1" x="2403"/>
        <item m="1" x="1983"/>
        <item m="1" x="2292"/>
        <item m="1" x="1427"/>
        <item m="1" x="2864"/>
        <item m="1" x="1742"/>
        <item m="1" x="3818"/>
        <item m="1" x="2634"/>
        <item m="1" x="2770"/>
        <item m="1" x="2262"/>
        <item m="1" x="2064"/>
        <item m="1" x="4208"/>
        <item m="1" x="2519"/>
        <item m="1" x="3438"/>
        <item m="1" x="3596"/>
        <item m="1" x="212"/>
        <item m="1" x="1777"/>
        <item m="1" x="2366"/>
        <item m="1" x="376"/>
        <item m="1" x="689"/>
        <item m="1" x="1136"/>
        <item m="1" x="4230"/>
        <item m="1" x="641"/>
        <item m="1" x="1164"/>
        <item m="1" x="4327"/>
        <item m="1" x="597"/>
        <item m="1" x="985"/>
        <item m="1" x="3365"/>
        <item m="1" x="1699"/>
        <item m="1" x="713"/>
        <item m="1" x="2672"/>
        <item m="1" x="874"/>
        <item m="1" x="4051"/>
        <item m="1" x="3247"/>
        <item m="1" x="4109"/>
        <item m="1" x="3998"/>
        <item m="1" x="2490"/>
        <item m="1" x="2641"/>
        <item m="1" x="2396"/>
        <item m="1" x="1603"/>
        <item m="1" x="2137"/>
        <item m="1" x="1398"/>
        <item m="1" x="1498"/>
        <item m="1" x="3033"/>
        <item m="1" x="534"/>
        <item m="1" x="2785"/>
        <item m="1" x="2713"/>
        <item m="1" x="4085"/>
        <item m="1" x="3963"/>
        <item m="1" x="3422"/>
        <item m="1" x="3397"/>
        <item m="1" x="3982"/>
        <item m="1" x="2835"/>
        <item m="1" x="4088"/>
        <item m="1" x="2085"/>
        <item m="1" x="594"/>
        <item m="1" x="2198"/>
        <item m="1" x="2293"/>
        <item m="1" x="293"/>
        <item m="1" x="275"/>
        <item m="1" x="2612"/>
        <item m="1" x="1969"/>
        <item m="1" x="578"/>
        <item m="1" x="2011"/>
        <item m="1" x="1267"/>
        <item m="1" x="967"/>
        <item m="1" x="1426"/>
        <item m="1" x="3920"/>
        <item m="1" x="1799"/>
        <item m="1" x="1828"/>
        <item m="1" x="4093"/>
        <item m="1" x="1247"/>
        <item m="1" x="969"/>
        <item m="1" x="1887"/>
        <item m="1" x="2039"/>
        <item m="1" x="491"/>
        <item m="1" x="3034"/>
        <item m="1" x="1350"/>
        <item m="1" x="2755"/>
        <item m="1" x="4224"/>
        <item m="1" x="3315"/>
        <item m="1" x="2398"/>
        <item m="1" x="1189"/>
        <item m="1" x="1207"/>
        <item m="1" x="1067"/>
        <item m="1" x="3489"/>
        <item m="1" x="701"/>
        <item m="1" x="3098"/>
        <item m="1" x="4142"/>
        <item m="1" x="1638"/>
        <item m="1" x="1920"/>
        <item m="1" x="2686"/>
        <item m="1" x="361"/>
        <item m="1" x="1926"/>
        <item m="1" x="876"/>
        <item m="1" x="2615"/>
        <item m="1" x="2141"/>
        <item m="1" x="3426"/>
        <item m="1" x="511"/>
        <item m="1" x="4021"/>
        <item m="1" x="3566"/>
        <item m="1" x="1631"/>
        <item m="1" x="4148"/>
        <item m="1" x="1805"/>
        <item m="1" x="4246"/>
        <item m="1" x="429"/>
        <item m="1" x="814"/>
        <item m="1" x="2595"/>
        <item m="1" x="3699"/>
        <item m="1" x="743"/>
        <item m="1" x="3624"/>
        <item m="1" x="4159"/>
        <item m="1" x="944"/>
        <item m="1" x="4256"/>
        <item m="1" x="1188"/>
        <item m="1" x="533"/>
        <item m="1" x="3011"/>
        <item m="1" x="3679"/>
        <item m="1" x="200"/>
        <item m="1" x="1313"/>
        <item m="1" x="596"/>
        <item m="1" x="2982"/>
        <item m="1" x="1176"/>
        <item m="1" x="3671"/>
        <item m="1" x="4141"/>
        <item m="1" x="2255"/>
        <item m="1" x="1456"/>
        <item m="1" x="4294"/>
        <item m="1" x="3904"/>
        <item m="1" x="2147"/>
        <item m="1" x="2397"/>
        <item m="1" x="4066"/>
        <item m="1" x="773"/>
        <item m="1" x="2114"/>
        <item m="1" x="2749"/>
        <item m="1" x="3256"/>
        <item m="1" x="1686"/>
        <item m="1" x="3962"/>
        <item m="1" x="2895"/>
        <item m="1" x="3890"/>
        <item m="1" x="4281"/>
        <item m="1" x="4047"/>
        <item m="1" x="2696"/>
        <item m="1" x="3708"/>
        <item m="1" x="3083"/>
        <item m="1" x="1201"/>
        <item m="1" x="2107"/>
        <item m="1" x="4300"/>
        <item m="1" x="1832"/>
        <item m="1" x="527"/>
        <item m="1" x="4234"/>
        <item m="1" x="669"/>
        <item m="1" x="282"/>
        <item m="1" x="2466"/>
        <item m="1" x="3465"/>
        <item m="1" x="2332"/>
        <item m="1" x="296"/>
        <item m="1" x="193"/>
        <item m="1" x="799"/>
        <item x="58"/>
        <item m="1" x="1353"/>
        <item x="61"/>
        <item m="1" x="549"/>
        <item m="1" x="2113"/>
        <item m="1" x="3994"/>
        <item m="1" x="1314"/>
        <item m="1" x="3986"/>
        <item m="1" x="2936"/>
        <item m="1" x="3416"/>
        <item x="55"/>
        <item m="1" x="4280"/>
        <item x="56"/>
        <item x="57"/>
        <item x="59"/>
        <item x="60"/>
        <item x="62"/>
        <item x="63"/>
        <item x="64"/>
        <item x="65"/>
        <item m="1" x="1332"/>
        <item x="66"/>
        <item m="1" x="215"/>
        <item m="1" x="1833"/>
        <item m="1" x="2750"/>
        <item m="1" x="1713"/>
        <item m="1" x="3064"/>
        <item m="1" x="1780"/>
        <item m="1" x="2978"/>
        <item m="1" x="619"/>
        <item m="1" x="2449"/>
        <item m="1" x="210"/>
        <item m="1" x="2364"/>
        <item m="1" x="748"/>
        <item m="1" x="1696"/>
        <item m="1" x="287"/>
        <item m="1" x="3346"/>
        <item m="1" x="1191"/>
        <item m="1" x="1562"/>
        <item m="1" x="3933"/>
        <item m="1" x="1521"/>
        <item m="1" x="1701"/>
        <item m="1" x="1128"/>
        <item m="1" x="4040"/>
        <item m="1" x="740"/>
        <item m="1" x="3599"/>
        <item m="1" x="2633"/>
        <item x="101"/>
        <item x="102"/>
        <item x="103"/>
        <item x="106"/>
        <item m="1" x="2496"/>
        <item x="107"/>
        <item x="108"/>
        <item m="1" x="2055"/>
        <item m="1" x="2515"/>
        <item m="1" x="1952"/>
        <item m="1" x="2359"/>
        <item m="1" x="3844"/>
        <item m="1" x="589"/>
        <item m="1" x="1821"/>
        <item m="1" x="2800"/>
        <item m="1" x="4266"/>
        <item m="1" x="1448"/>
        <item m="1" x="1770"/>
        <item m="1" x="864"/>
        <item m="1" x="3095"/>
        <item m="1" x="932"/>
        <item m="1" x="720"/>
        <item m="1" x="3008"/>
        <item m="1" x="2929"/>
        <item m="1" x="982"/>
        <item m="1" x="1746"/>
        <item m="1" x="2926"/>
        <item m="1" x="2235"/>
        <item m="1" x="2268"/>
        <item m="1" x="897"/>
        <item m="1" x="919"/>
        <item m="1" x="990"/>
        <item m="1" x="3382"/>
        <item m="1" x="3103"/>
        <item m="1" x="3050"/>
        <item m="1" x="1658"/>
        <item m="1" x="2815"/>
        <item m="1" x="3208"/>
        <item m="1" x="4032"/>
        <item m="1" x="1145"/>
        <item m="1" x="2530"/>
        <item m="1" x="1760"/>
        <item m="1" x="621"/>
        <item m="1" x="4013"/>
        <item m="1" x="1649"/>
        <item m="1" x="1480"/>
        <item m="1" x="3110"/>
        <item m="1" x="2075"/>
        <item m="1" x="2395"/>
        <item m="1" x="1986"/>
        <item m="1" x="1116"/>
        <item m="1" x="4350"/>
        <item m="1" x="1055"/>
        <item m="1" x="473"/>
        <item m="1" x="602"/>
        <item m="1" x="3168"/>
        <item m="1" x="4086"/>
        <item m="1" x="1549"/>
        <item m="1" x="367"/>
        <item m="1" x="2919"/>
        <item m="1" x="2317"/>
        <item m="1" x="2036"/>
        <item m="1" x="2847"/>
        <item m="1" x="1857"/>
        <item m="1" x="3571"/>
        <item m="1" x="1749"/>
        <item m="1" x="1629"/>
        <item m="1" x="565"/>
        <item m="1" x="1183"/>
        <item m="1" x="2772"/>
        <item m="1" x="3712"/>
        <item m="1" x="2570"/>
        <item m="1" x="3117"/>
        <item m="1" x="3254"/>
        <item m="1" x="3243"/>
        <item m="1" x="2073"/>
        <item m="1" x="490"/>
        <item m="1" x="2560"/>
        <item m="1" x="1011"/>
        <item m="1" x="3527"/>
        <item m="1" x="2205"/>
        <item m="1" x="422"/>
        <item m="1" x="3901"/>
        <item m="1" x="724"/>
        <item m="1" x="2028"/>
        <item m="1" x="4062"/>
        <item m="1" x="1200"/>
        <item m="1" x="3112"/>
        <item m="1" x="1358"/>
        <item m="1" x="3204"/>
        <item m="1" x="4263"/>
        <item m="1" x="1262"/>
        <item m="1" x="1099"/>
        <item m="1" x="1161"/>
        <item m="1" x="2711"/>
        <item m="1" x="3981"/>
        <item m="1" x="1118"/>
        <item m="1" x="3812"/>
        <item m="1" x="1303"/>
        <item m="1" x="1222"/>
        <item m="1" x="3215"/>
        <item m="1" x="2738"/>
        <item m="1" x="4112"/>
        <item m="1" x="3988"/>
        <item m="1" x="752"/>
        <item m="1" x="1271"/>
        <item m="1" x="406"/>
        <item m="1" x="3825"/>
        <item m="1" x="3837"/>
        <item m="1" x="1963"/>
        <item m="1" x="1599"/>
        <item m="1" x="1650"/>
        <item m="1" x="2313"/>
        <item m="1" x="4069"/>
        <item m="1" x="3588"/>
        <item m="1" x="2662"/>
        <item m="1" x="1519"/>
        <item m="1" x="2090"/>
        <item m="1" x="1506"/>
        <item m="1" x="4037"/>
        <item m="1" x="1135"/>
        <item m="1" x="4258"/>
        <item m="1" x="904"/>
        <item m="1" x="1492"/>
        <item m="1" x="4314"/>
        <item m="1" x="4335"/>
        <item m="1" x="2450"/>
        <item m="1" x="3141"/>
        <item m="1" x="2619"/>
        <item m="1" x="1052"/>
        <item m="1" x="4267"/>
        <item m="1" x="2030"/>
        <item m="1" x="1533"/>
        <item m="1" x="2743"/>
        <item m="1" x="2546"/>
        <item m="1" x="3156"/>
        <item m="1" x="2891"/>
        <item m="1" x="1359"/>
        <item m="1" x="949"/>
        <item m="1" x="3898"/>
        <item m="1" x="1547"/>
        <item m="1" x="595"/>
        <item m="1" x="3119"/>
        <item m="1" x="3127"/>
        <item m="1" x="803"/>
        <item m="1" x="4080"/>
        <item m="1" x="2655"/>
        <item m="1" x="1507"/>
        <item m="1" x="3953"/>
        <item m="1" x="3309"/>
        <item m="1" x="3257"/>
        <item m="1" x="1472"/>
        <item m="1" x="1557"/>
        <item m="1" x="2574"/>
        <item m="1" x="1592"/>
        <item m="1" x="1277"/>
        <item m="1" x="2939"/>
        <item m="1" x="4290"/>
        <item m="1" x="3859"/>
        <item m="1" x="1594"/>
        <item m="1" x="3612"/>
        <item m="1" x="3574"/>
        <item m="1" x="2740"/>
        <item m="1" x="1740"/>
        <item m="1" x="2018"/>
        <item m="1" x="3926"/>
        <item m="1" x="1733"/>
        <item m="1" x="2401"/>
        <item m="1" x="3817"/>
        <item m="1" x="453"/>
        <item m="1" x="407"/>
        <item m="1" x="3855"/>
        <item m="1" x="3670"/>
        <item m="1" x="4155"/>
        <item m="1" x="4049"/>
        <item m="1" x="4052"/>
        <item m="1" x="3912"/>
        <item m="1" x="2191"/>
        <item m="1" x="1880"/>
        <item m="1" x="1553"/>
        <item m="1" x="1127"/>
        <item m="1" x="2961"/>
        <item m="1" x="2695"/>
        <item m="1" x="3601"/>
        <item m="1" x="4130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m="1" x="2505"/>
        <item m="1" x="603"/>
        <item m="1" x="299"/>
        <item m="1" x="316"/>
        <item m="1" x="1810"/>
        <item m="1" x="917"/>
        <item m="1" x="1495"/>
        <item m="1" x="590"/>
        <item m="1" x="392"/>
        <item m="1" x="1140"/>
        <item m="1" x="1555"/>
        <item m="1" x="648"/>
        <item m="1" x="3251"/>
        <item m="1" x="2925"/>
        <item m="1" x="723"/>
        <item m="1" x="2199"/>
        <item m="1" x="235"/>
        <item m="1" x="2276"/>
        <item m="1" x="1264"/>
        <item m="1" x="703"/>
        <item m="1" x="474"/>
        <item m="1" x="707"/>
        <item m="1" x="1825"/>
        <item m="1" x="222"/>
        <item m="1" x="629"/>
        <item m="1" x="2001"/>
        <item m="1" x="323"/>
        <item m="1" x="1312"/>
        <item m="1" x="4161"/>
        <item m="1" x="3330"/>
        <item m="1" x="3630"/>
        <item m="1" x="415"/>
        <item m="1" x="3352"/>
        <item m="1" x="1785"/>
        <item m="1" x="2834"/>
        <item m="1" x="3551"/>
        <item m="1" x="1695"/>
        <item m="1" x="1017"/>
        <item m="1" x="3046"/>
        <item m="1" x="2731"/>
        <item m="1" x="3592"/>
        <item m="1" x="691"/>
        <item m="1" x="1449"/>
        <item m="1" x="1351"/>
        <item m="1" x="784"/>
        <item m="1" x="2494"/>
        <item m="1" x="4033"/>
        <item m="1" x="3135"/>
        <item m="1" x="3554"/>
        <item m="1" x="3731"/>
        <item m="1" x="586"/>
        <item m="1" x="3896"/>
        <item m="1" x="3788"/>
        <item m="1" x="4345"/>
        <item m="1" x="382"/>
        <item m="1" x="3846"/>
        <item m="1" x="3722"/>
        <item m="1" x="2480"/>
        <item m="1" x="983"/>
        <item m="1" x="253"/>
        <item m="1" x="3664"/>
        <item m="1" x="1882"/>
        <item m="1" x="202"/>
        <item m="1" x="4129"/>
        <item m="1" x="1561"/>
        <item m="1" x="484"/>
        <item m="1" x="2244"/>
        <item m="1" x="3321"/>
        <item m="1" x="869"/>
        <item m="1" x="1826"/>
        <item m="1" x="2172"/>
        <item m="1" x="1337"/>
        <item m="1" x="4139"/>
        <item m="1" x="3329"/>
        <item m="1" x="1035"/>
        <item m="1" x="334"/>
        <item m="1" x="1616"/>
        <item m="1" x="3218"/>
        <item m="1" x="3409"/>
        <item m="1" x="1000"/>
        <item m="1" x="1730"/>
        <item m="1" x="3666"/>
        <item m="1" x="3750"/>
        <item m="1" x="1362"/>
        <item m="1" x="4001"/>
        <item m="1" x="229"/>
        <item m="1" x="4236"/>
        <item m="1" x="2431"/>
        <item m="1" x="3096"/>
        <item m="1" x="2578"/>
        <item m="1" x="1428"/>
        <item m="1" x="676"/>
        <item m="1" x="518"/>
        <item m="1" x="3680"/>
        <item m="1" x="1724"/>
        <item m="1" x="2136"/>
        <item m="1" x="1400"/>
        <item m="1" x="1941"/>
        <item m="1" x="521"/>
        <item m="1" x="2557"/>
        <item m="1" x="663"/>
        <item m="1" x="1425"/>
        <item m="1" x="2072"/>
        <item m="1" x="2122"/>
        <item m="1" x="4143"/>
        <item m="1" x="2308"/>
        <item m="1" x="3842"/>
        <item m="1" x="3134"/>
        <item m="1" x="3495"/>
        <item m="1" x="1305"/>
        <item m="1" x="1647"/>
        <item m="1" x="2500"/>
        <item m="1" x="1614"/>
        <item m="1" x="646"/>
        <item m="1" x="3740"/>
        <item m="1" x="1366"/>
        <item m="1" x="762"/>
        <item m="1" x="571"/>
        <item m="1" x="3274"/>
        <item m="1" x="559"/>
        <item m="1" x="3469"/>
        <item m="1" x="203"/>
        <item m="1" x="3872"/>
        <item m="1" x="2282"/>
        <item m="1" x="4020"/>
        <item m="1" x="3533"/>
        <item m="1" x="1053"/>
        <item m="1" x="2550"/>
        <item m="1" x="3723"/>
        <item m="1" x="4365"/>
        <item m="1" x="2081"/>
        <item m="1" x="1972"/>
        <item m="1" x="1712"/>
        <item m="1" x="1548"/>
        <item m="1" x="4219"/>
        <item m="1" x="2677"/>
        <item m="1" x="3261"/>
        <item m="1" x="1612"/>
        <item m="1" x="2298"/>
        <item m="1" x="4122"/>
        <item m="1" x="2164"/>
        <item m="1" x="639"/>
        <item m="1" x="4226"/>
        <item m="1" x="1422"/>
        <item m="1" x="831"/>
        <item m="1" x="3401"/>
        <item m="1" x="1185"/>
        <item m="1" x="1469"/>
        <item m="1" x="2487"/>
        <item m="1" x="3614"/>
        <item m="1" x="477"/>
        <item m="1" x="3130"/>
        <item m="1" x="4269"/>
        <item m="1" x="1800"/>
        <item m="1" x="4050"/>
        <item m="1" x="572"/>
        <item m="1" x="1253"/>
        <item m="1" x="439"/>
        <item m="1" x="2920"/>
        <item m="1" x="199"/>
        <item m="1" x="930"/>
        <item m="1" x="698"/>
        <item m="1" x="624"/>
        <item m="1" x="2410"/>
        <item m="1" x="1763"/>
        <item m="1" x="1092"/>
        <item m="1" x="2063"/>
        <item m="1" x="1646"/>
        <item m="1" x="3266"/>
        <item m="1" x="840"/>
        <item m="1" x="3849"/>
        <item m="1" x="2441"/>
        <item m="1" x="1598"/>
        <item m="1" x="2848"/>
        <item m="1" x="873"/>
        <item m="1" x="3662"/>
        <item m="1" x="260"/>
        <item m="1" x="1131"/>
        <item m="1" x="3726"/>
        <item m="1" x="841"/>
        <item m="1" x="1702"/>
        <item m="1" x="3090"/>
        <item m="1" x="3260"/>
        <item m="1" x="2348"/>
        <item m="1" x="3455"/>
        <item m="1" x="684"/>
        <item m="1" x="3921"/>
        <item m="1" x="952"/>
        <item m="1" x="1148"/>
        <item m="1" x="3339"/>
        <item m="1" x="1319"/>
        <item m="1" x="4178"/>
        <item m="1" x="4156"/>
        <item m="1" x="1481"/>
        <item m="1" x="2318"/>
        <item m="1" x="4371"/>
        <item m="1" x="1535"/>
        <item m="1" x="1788"/>
        <item m="1" x="2447"/>
        <item m="1" x="426"/>
        <item m="1" x="2328"/>
        <item m="1" x="2689"/>
        <item m="1" x="2822"/>
        <item m="1" x="2768"/>
        <item m="1" x="3753"/>
        <item m="1" x="4368"/>
        <item m="1" x="1178"/>
        <item m="1" x="3616"/>
        <item m="1" x="1087"/>
        <item m="1" x="2221"/>
        <item m="1" x="1609"/>
        <item m="1" x="1541"/>
        <item m="1" x="1159"/>
        <item m="1" x="1679"/>
        <item m="1" x="2702"/>
        <item m="1" x="4305"/>
        <item m="1" x="3886"/>
        <item m="1" x="3906"/>
        <item m="1" x="4317"/>
        <item m="1" x="2069"/>
        <item m="1" x="1025"/>
        <item m="1" x="3717"/>
        <item m="1" x="1563"/>
        <item m="1" x="2915"/>
        <item m="1" x="1156"/>
        <item m="1" x="2820"/>
        <item m="1" x="1418"/>
        <item m="1" x="2909"/>
        <item m="1" x="2571"/>
        <item m="1" x="2253"/>
        <item m="1" x="2238"/>
        <item m="1" x="1862"/>
        <item m="1" x="432"/>
        <item m="1" x="1126"/>
        <item m="1" x="2643"/>
        <item m="1" x="2280"/>
        <item m="1" x="3617"/>
        <item m="1" x="2797"/>
        <item m="1" x="1588"/>
        <item m="1" x="4374"/>
        <item m="1" x="2884"/>
        <item m="1" x="4144"/>
        <item m="1" x="374"/>
        <item m="1" x="3944"/>
        <item m="1" x="1626"/>
        <item m="1" x="2941"/>
        <item m="1" x="1401"/>
        <item m="1" x="3619"/>
        <item m="1" x="1863"/>
        <item m="1" x="4190"/>
        <item m="1" x="4382"/>
        <item m="1" x="4369"/>
        <item m="1" x="2827"/>
        <item m="1" x="1171"/>
        <item m="1" x="3989"/>
        <item m="1" x="553"/>
        <item m="1" x="3227"/>
        <item m="1" x="1831"/>
        <item m="1" x="1295"/>
        <item m="1" x="2017"/>
        <item m="1" x="1324"/>
        <item m="1" x="4341"/>
        <item m="1" x="2810"/>
        <item m="1" x="1965"/>
        <item m="1" x="3038"/>
        <item m="1" x="3394"/>
        <item m="1" x="875"/>
        <item m="1" x="1573"/>
        <item m="1" x="4027"/>
        <item m="1" x="978"/>
        <item m="1" x="3748"/>
        <item m="1" x="756"/>
        <item m="1" x="1269"/>
        <item m="1" x="1796"/>
        <item m="1" x="1006"/>
        <item m="1" x="2732"/>
        <item m="1" x="4095"/>
        <item m="1" x="2057"/>
        <item m="1" x="3936"/>
        <item m="1" x="2109"/>
        <item m="1" x="4352"/>
        <item m="1" x="3459"/>
        <item m="1" x="895"/>
        <item m="1" x="817"/>
        <item m="1" x="3978"/>
        <item m="1" x="3413"/>
        <item m="1" x="1911"/>
        <item m="1" x="2825"/>
        <item m="1" x="3043"/>
        <item m="1" x="1906"/>
        <item m="1" x="3305"/>
        <item m="1" x="1450"/>
        <item m="1" x="3296"/>
        <item m="1" x="1885"/>
        <item m="1" x="2399"/>
        <item m="1" x="1465"/>
        <item m="1" x="1710"/>
        <item m="1" x="947"/>
        <item m="1" x="245"/>
        <item m="1" x="543"/>
        <item m="1" x="381"/>
        <item m="1" x="1446"/>
        <item m="1" x="310"/>
        <item m="1" x="3642"/>
        <item m="1" x="3228"/>
        <item m="1" x="2522"/>
        <item m="1" x="3828"/>
        <item m="1" x="4058"/>
        <item m="1" x="2251"/>
        <item m="1" x="3035"/>
        <item m="1" x="3003"/>
        <item m="1" x="3002"/>
        <item m="1" x="3553"/>
        <item m="1" x="552"/>
        <item m="1" x="290"/>
        <item m="1" x="843"/>
        <item m="1" x="2657"/>
        <item m="1" x="347"/>
        <item m="1" x="4202"/>
        <item m="1" x="1864"/>
        <item m="1" x="1104"/>
        <item m="1" x="2812"/>
        <item m="1" x="2603"/>
        <item m="1" x="2923"/>
        <item m="1" x="1494"/>
        <item m="1" x="3169"/>
        <item m="1" x="523"/>
        <item m="1" x="1632"/>
        <item m="1" x="1527"/>
        <item m="1" x="2608"/>
        <item m="1" x="1343"/>
        <item m="1" x="4064"/>
        <item m="1" x="2780"/>
        <item m="1" x="4120"/>
        <item m="1" x="946"/>
        <item m="1" x="294"/>
        <item m="1" x="1252"/>
        <item m="1" x="1458"/>
        <item m="1" x="2600"/>
        <item m="1" x="4103"/>
        <item m="1" x="2682"/>
        <item m="1" x="2488"/>
        <item m="1" x="3789"/>
        <item m="1" x="1279"/>
        <item m="1" x="4216"/>
        <item m="1" x="3530"/>
        <item m="1" x="1386"/>
        <item m="1" x="4128"/>
        <item m="1" x="2153"/>
        <item m="1" x="1581"/>
        <item m="1" x="4115"/>
        <item m="1" x="3452"/>
        <item m="1" x="457"/>
        <item m="1" x="1471"/>
        <item m="1" x="476"/>
        <item m="1" x="4349"/>
        <item m="1" x="2111"/>
        <item m="1" x="1671"/>
        <item m="1" x="1394"/>
        <item m="1" x="1839"/>
        <item m="1" x="1223"/>
        <item m="1" x="1526"/>
        <item m="1" x="3437"/>
        <item m="1" x="401"/>
        <item m="1" x="1441"/>
        <item m="1" x="1607"/>
        <item m="1" x="1402"/>
        <item m="1" x="1477"/>
        <item m="1" x="2996"/>
        <item m="1" x="1226"/>
        <item m="1" x="1707"/>
        <item m="1" x="2211"/>
        <item m="1" x="268"/>
        <item m="1" x="1990"/>
        <item m="1" x="325"/>
        <item m="1" x="1769"/>
        <item m="1" x="1289"/>
        <item m="1" x="2986"/>
        <item m="1" x="948"/>
        <item m="1" x="726"/>
        <item m="1" x="1980"/>
        <item m="1" x="1274"/>
        <item m="1" x="4198"/>
        <item m="1" x="1739"/>
        <item m="1" x="4168"/>
        <item m="1" x="487"/>
        <item m="1" x="2611"/>
        <item m="1" x="960"/>
        <item m="1" x="4241"/>
        <item m="1" x="1286"/>
        <item m="1" x="813"/>
        <item m="1" x="3150"/>
        <item m="1" x="4016"/>
        <item m="1" x="681"/>
        <item m="1" x="371"/>
        <item m="1" x="2168"/>
        <item m="1" x="2197"/>
        <item m="1" x="289"/>
        <item m="1" x="2370"/>
        <item m="1" x="997"/>
        <item m="1" x="1097"/>
        <item m="1" x="3334"/>
        <item m="1" x="4018"/>
        <item m="1" x="1379"/>
        <item m="1" x="1107"/>
        <item m="1" x="2026"/>
        <item m="1" x="2528"/>
        <item m="1" x="580"/>
        <item m="1" x="3703"/>
        <item m="1" x="606"/>
        <item m="1" x="3400"/>
        <item m="1" x="2653"/>
        <item m="1" x="3375"/>
        <item m="1" x="2957"/>
        <item m="1" x="1502"/>
        <item m="1" x="2555"/>
        <item m="1" x="1860"/>
        <item m="1" x="3876"/>
        <item m="1" x="3068"/>
        <item m="1" x="1613"/>
        <item m="1" x="3019"/>
        <item m="1" x="2563"/>
        <item m="1" x="1268"/>
        <item m="1" x="264"/>
        <item m="1" x="446"/>
        <item m="1" x="4057"/>
        <item m="1" x="1230"/>
        <item m="1" x="3539"/>
        <item m="1" x="4325"/>
        <item m="1" x="3557"/>
        <item m="1" x="898"/>
        <item m="1" x="3480"/>
        <item m="1" x="206"/>
        <item m="1" x="4237"/>
        <item m="1" x="4164"/>
        <item m="1" x="3052"/>
        <item m="1" x="1999"/>
        <item m="1" x="2552"/>
        <item m="1" x="4355"/>
        <item m="1" x="1892"/>
        <item m="1" x="3737"/>
        <item m="1" x="2930"/>
        <item m="1" x="699"/>
        <item m="1" x="284"/>
        <item m="1" x="959"/>
        <item m="1" x="878"/>
        <item m="1" x="224"/>
        <item m="1" x="2637"/>
        <item m="1" x="1766"/>
        <item m="1" x="2910"/>
        <item m="1" x="1170"/>
        <item m="1" x="3556"/>
        <item m="1" x="3678"/>
        <item m="1" x="2016"/>
        <item m="1" x="1761"/>
        <item m="1" x="2323"/>
        <item m="1" x="3987"/>
        <item m="1" x="1003"/>
        <item m="1" x="3768"/>
        <item m="1" x="2556"/>
        <item m="1" x="3234"/>
        <item m="1" x="3129"/>
        <item m="1" x="2921"/>
        <item m="1" x="2737"/>
        <item m="1" x="1432"/>
        <item m="1" x="4110"/>
        <item m="1" x="3270"/>
        <item m="1" x="2642"/>
        <item m="1" x="3041"/>
        <item m="1" x="1570"/>
        <item m="1" x="320"/>
        <item m="1" x="3380"/>
        <item m="1" x="2334"/>
        <item m="1" x="1238"/>
        <item m="1" x="862"/>
        <item m="1" x="1605"/>
        <item m="1" x="839"/>
        <item m="1" x="281"/>
        <item m="1" x="551"/>
        <item m="1" x="2029"/>
        <item m="1" x="1673"/>
        <item m="1" x="2614"/>
        <item m="1" x="1709"/>
        <item m="1" x="1397"/>
        <item m="1" x="2005"/>
        <item m="1" x="4203"/>
        <item m="1" x="3564"/>
        <item m="1" x="826"/>
        <item m="1" x="3644"/>
        <item m="1" x="3497"/>
        <item m="1" x="2778"/>
        <item m="1" x="4321"/>
        <item m="1" x="1330"/>
        <item m="1" x="592"/>
        <item m="1" x="3092"/>
        <item m="1" x="2002"/>
        <item m="1" x="679"/>
        <item m="1" x="357"/>
        <item m="1" x="2125"/>
        <item m="1" x="2873"/>
        <item m="1" x="4358"/>
        <item m="1" x="1198"/>
        <item m="1" x="1213"/>
        <item m="1" x="3114"/>
        <item m="1" x="3710"/>
        <item m="1" x="1600"/>
        <item m="1" x="2234"/>
        <item m="1" x="2748"/>
        <item m="1" x="4118"/>
        <item m="1" x="3996"/>
        <item m="1" x="576"/>
        <item m="1" x="1380"/>
        <item m="1" x="3220"/>
        <item m="1" x="1390"/>
        <item m="1" x="3913"/>
        <item m="1" x="893"/>
        <item m="1" x="4362"/>
        <item m="1" x="1300"/>
        <item m="1" x="1497"/>
        <item m="1" x="2692"/>
        <item m="1" x="3783"/>
        <item m="1" x="2419"/>
        <item m="1" x="1227"/>
        <item m="1" x="968"/>
        <item m="1" x="1639"/>
        <item m="1" x="1123"/>
        <item m="1" x="291"/>
        <item m="1" x="837"/>
        <item m="1" x="2499"/>
        <item m="1" x="2917"/>
        <item m="1" x="808"/>
        <item m="1" x="3990"/>
        <item m="1" x="2285"/>
        <item m="1" x="1290"/>
        <item m="1" x="3684"/>
        <item m="1" x="1795"/>
        <item m="1" x="2306"/>
        <item m="1" x="860"/>
        <item m="1" x="205"/>
        <item m="1" x="496"/>
        <item m="1" x="2804"/>
        <item m="1" x="1486"/>
        <item m="1" x="536"/>
        <item m="1" x="2223"/>
        <item m="1" x="3415"/>
        <item m="1" x="3999"/>
        <item m="1" x="659"/>
        <item m="1" x="1019"/>
        <item m="1" x="1484"/>
        <item m="1" x="562"/>
        <item m="1" x="3225"/>
        <item m="1" x="582"/>
        <item m="1" x="686"/>
        <item m="1" x="1143"/>
        <item m="1" x="899"/>
        <item m="1" x="2257"/>
        <item m="1" x="4262"/>
        <item m="1" x="305"/>
        <item m="1" x="2119"/>
        <item m="1" x="1951"/>
        <item m="1" x="1045"/>
        <item m="1" x="1741"/>
        <item m="1" x="3602"/>
        <item m="1" x="3785"/>
        <item m="1" x="824"/>
        <item m="1" x="3184"/>
        <item m="1" x="1141"/>
        <item m="1" x="3145"/>
        <item m="1" x="1414"/>
        <item m="1" x="4323"/>
        <item m="1" x="2707"/>
        <item m="1" x="3875"/>
        <item m="1" x="1855"/>
        <item m="1" x="2096"/>
        <item m="1" x="1868"/>
        <item m="1" x="1375"/>
        <item m="1" x="2617"/>
        <item m="1" x="2341"/>
        <item m="1" x="2270"/>
        <item m="1" x="1853"/>
        <item m="1" x="2289"/>
        <item m="1" x="2569"/>
        <item m="1" x="4331"/>
        <item m="1" x="1640"/>
        <item m="1" x="2477"/>
        <item m="1" x="1257"/>
        <item m="1" x="1500"/>
        <item m="1" x="4200"/>
        <item m="1" x="1292"/>
        <item m="1" x="2693"/>
        <item m="1" x="3865"/>
        <item m="1" x="611"/>
        <item m="1" x="1915"/>
        <item m="1" x="2145"/>
        <item m="1" x="1757"/>
        <item m="1" x="2246"/>
        <item m="1" x="863"/>
        <item m="1" x="1791"/>
        <item m="1" x="4233"/>
        <item m="1" x="4003"/>
        <item m="1" x="3258"/>
        <item m="1" x="379"/>
        <item m="1" x="2379"/>
        <item m="1" x="2200"/>
        <item m="1" x="1814"/>
        <item m="1" x="530"/>
        <item m="1" x="929"/>
        <item m="1" x="1522"/>
        <item m="1" x="2585"/>
        <item m="1" x="2302"/>
        <item m="1" x="3142"/>
        <item m="1" x="925"/>
        <item m="1" x="1606"/>
        <item m="1" x="2277"/>
        <item m="1" x="3313"/>
        <item m="1" x="2551"/>
        <item m="1" x="3693"/>
        <item m="1" x="3561"/>
        <item m="1" x="1244"/>
        <item m="1" x="3241"/>
        <item m="1" x="3029"/>
        <item m="1" x="3475"/>
        <item m="1" x="2058"/>
        <item m="1" x="1034"/>
        <item m="1" x="980"/>
        <item m="1" x="2887"/>
        <item m="1" x="2562"/>
        <item m="1" x="2146"/>
        <item m="1" x="2573"/>
        <item m="1" x="2274"/>
        <item m="1" x="3961"/>
        <item m="1" x="2635"/>
        <item m="1" x="2059"/>
        <item m="1" x="2294"/>
        <item m="1" x="3502"/>
        <item m="1" x="520"/>
        <item m="1" x="2439"/>
        <item m="1" x="918"/>
        <item m="1" x="3267"/>
        <item m="1" x="3343"/>
        <item m="1" x="1967"/>
        <item m="1" x="1132"/>
        <item m="1" x="838"/>
        <item m="1" x="4376"/>
        <item m="1" x="1817"/>
        <item m="1" x="3462"/>
        <item m="1" x="3477"/>
        <item m="1" x="2084"/>
        <item m="1" x="3263"/>
        <item m="1" x="277"/>
        <item m="1" x="1577"/>
        <item m="1" x="3950"/>
        <item m="1" x="2196"/>
        <item m="1" x="2444"/>
        <item m="1" x="1568"/>
        <item m="1" x="910"/>
        <item m="1" x="3238"/>
        <item m="1" x="777"/>
        <item m="1" x="4167"/>
        <item m="1" x="3391"/>
        <item m="1" x="2394"/>
        <item m="1" x="1659"/>
        <item m="1" x="3017"/>
        <item m="1" x="1687"/>
        <item m="1" x="450"/>
        <item m="1" x="2901"/>
        <item m="1" x="1571"/>
        <item m="1" x="414"/>
        <item m="1" x="307"/>
        <item m="1" x="3051"/>
        <item m="1" x="3535"/>
        <item m="1" x="4131"/>
        <item m="1" x="2358"/>
        <item m="1" x="2296"/>
        <item m="1" x="1775"/>
        <item m="1" x="3158"/>
        <item m="1" x="1619"/>
        <item m="1" x="3840"/>
        <item m="1" x="1410"/>
        <item m="1" x="2647"/>
        <item m="1" x="3979"/>
        <item m="1" x="996"/>
        <item m="1" x="2846"/>
        <item m="1" x="3022"/>
        <item m="1" x="1539"/>
        <item m="1" x="3078"/>
        <item m="1" x="3814"/>
        <item m="1" x="3154"/>
        <item m="1" x="440"/>
        <item m="1" x="3473"/>
        <item m="1" x="653"/>
        <item m="1" x="1870"/>
        <item m="1" x="3868"/>
        <item m="1" x="546"/>
        <item m="1" x="2461"/>
        <item m="1" x="464"/>
        <item m="1" x="1756"/>
        <item m="1" x="4108"/>
        <item m="1" x="1091"/>
        <item m="1" x="2913"/>
        <item m="1" x="1021"/>
        <item m="1" x="3609"/>
        <item m="1" x="3149"/>
        <item m="1" x="3651"/>
        <item m="1" x="661"/>
        <item m="1" x="2201"/>
        <item m="1" x="569"/>
        <item m="1" x="2724"/>
        <item m="1" x="3915"/>
        <item m="1" x="2937"/>
        <item m="1" x="889"/>
        <item m="1" x="2372"/>
        <item m="1" x="321"/>
        <item m="1" x="2467"/>
        <item m="1" x="1245"/>
        <item m="1" x="566"/>
        <item m="1" x="3790"/>
        <item m="1" x="683"/>
        <item m="1" x="649"/>
        <item m="1" x="2674"/>
        <item m="1" x="1048"/>
        <item m="1" x="2457"/>
        <item m="1" x="510"/>
        <item m="1" x="994"/>
        <item m="1" x="1065"/>
        <item m="1" x="3396"/>
        <item m="1" x="3866"/>
        <item m="1" x="2101"/>
        <item m="1" x="3387"/>
        <item m="1" x="2568"/>
        <item m="1" x="1186"/>
        <item m="1" x="1196"/>
        <item m="1" x="1657"/>
        <item m="1" x="3086"/>
        <item m="1" x="3362"/>
        <item m="1" x="4044"/>
        <item m="1" x="3405"/>
        <item m="1" x="1285"/>
        <item m="1" x="1750"/>
        <item m="1" x="3967"/>
        <item m="1" x="3447"/>
        <item m="1" x="3118"/>
        <item m="1" x="2263"/>
        <item m="1" x="923"/>
        <item m="1" x="4292"/>
        <item m="1" x="2868"/>
        <item m="1" x="2353"/>
        <item m="1" x="2960"/>
        <item m="1" x="1255"/>
        <item m="1" x="2006"/>
        <item m="1" x="2154"/>
        <item m="1" x="2304"/>
        <item m="1" x="1254"/>
        <item m="1" x="2764"/>
        <item m="1" x="2409"/>
        <item m="1" x="4312"/>
        <item m="1" x="482"/>
        <item m="1" x="3125"/>
        <item m="1" x="2206"/>
        <item m="1" x="351"/>
        <item m="1" x="1902"/>
        <item m="1" x="388"/>
        <item m="1" x="2297"/>
        <item m="1" x="3951"/>
        <item m="1" x="1108"/>
        <item m="1" x="318"/>
        <item m="1" x="1513"/>
        <item m="1" x="3510"/>
        <item m="1" x="965"/>
        <item m="1" x="3224"/>
        <item m="1" x="2183"/>
        <item m="1" x="3252"/>
        <item m="1" x="2265"/>
        <item m="1" x="4354"/>
        <item m="1" x="3997"/>
        <item m="1" x="3568"/>
        <item m="1" x="2721"/>
        <item m="1" x="3191"/>
        <item m="1" x="3903"/>
        <item m="1" x="2839"/>
        <item m="1" x="2135"/>
        <item m="1" x="3418"/>
        <item m="1" x="4329"/>
        <item m="1" x="1661"/>
        <item m="1" x="957"/>
        <item m="1" x="2663"/>
        <item m="1" x="1298"/>
        <item m="1" x="905"/>
        <item m="1" x="3020"/>
        <item m="1" x="3045"/>
        <item m="1" x="3873"/>
        <item m="1" x="3648"/>
        <item m="1" x="2375"/>
        <item m="1" x="3198"/>
        <item m="1" x="2470"/>
        <item m="1" x="1871"/>
        <item m="1" x="3087"/>
        <item m="1" x="544"/>
        <item m="1" x="950"/>
        <item m="1" x="2645"/>
        <item m="1" x="1841"/>
        <item m="1" x="2110"/>
        <item m="1" x="1172"/>
        <item m="1" x="3053"/>
        <item m="1" x="2896"/>
        <item m="1" x="1550"/>
        <item m="1" x="1296"/>
        <item m="1" x="4339"/>
        <item m="1" x="2327"/>
        <item m="1" x="4375"/>
        <item m="1" x="3007"/>
        <item m="1" x="4303"/>
        <item m="1" x="4284"/>
        <item m="1" x="2429"/>
        <item m="1" x="3076"/>
        <item m="1" x="1725"/>
        <item m="1" x="2698"/>
        <item m="1" x="4186"/>
        <item m="1" x="3541"/>
        <item m="1" x="3829"/>
        <item m="1" x="1964"/>
        <item m="1" x="2548"/>
        <item m="1" x="2715"/>
        <item m="1" x="2769"/>
        <item m="1" x="2916"/>
        <item m="1" x="1706"/>
        <item m="1" x="1524"/>
        <item m="1" x="2299"/>
        <item m="1" x="3055"/>
        <item m="1" x="3223"/>
        <item m="1" x="2015"/>
        <item m="1" x="2524"/>
        <item m="1" x="2865"/>
        <item m="1" x="3567"/>
        <item m="1" x="1992"/>
        <item m="1" x="1169"/>
        <item m="1" x="2371"/>
        <item m="1" x="793"/>
        <item m="1" x="1106"/>
        <item m="1" x="3877"/>
        <item m="1" x="2532"/>
        <item m="1" x="1690"/>
        <item m="1" x="3018"/>
        <item m="1" x="3417"/>
        <item m="1" x="2412"/>
        <item m="1" x="463"/>
        <item m="1" x="1636"/>
        <item m="1" x="745"/>
        <item m="1" x="4005"/>
        <item m="1" x="1461"/>
        <item m="1" x="2928"/>
        <item m="1" x="2180"/>
        <item m="1" x="2911"/>
        <item m="1" x="3194"/>
        <item m="1" x="2261"/>
        <item m="1" x="2336"/>
        <item m="1" x="3658"/>
        <item m="1" x="4180"/>
        <item m="1" x="914"/>
        <item m="1" x="1272"/>
        <item m="1" x="1076"/>
        <item m="1" x="1287"/>
        <item m="1" x="3607"/>
        <item m="1" x="494"/>
        <item m="1" x="512"/>
        <item m="1" x="4024"/>
        <item m="1" x="1321"/>
        <item m="1" x="3746"/>
        <item m="1" x="2287"/>
        <item m="1" x="227"/>
        <item m="1" x="3946"/>
        <item m="1" x="1487"/>
        <item m="1" x="483"/>
        <item m="1" x="3395"/>
        <item m="1" x="1512"/>
        <item m="1" x="2855"/>
        <item m="1" x="2020"/>
        <item m="1" x="2646"/>
        <item m="1" x="3856"/>
        <item m="1" x="1734"/>
        <item m="1" x="3694"/>
        <item m="1" x="3009"/>
        <item m="1" x="3594"/>
        <item m="1" x="2126"/>
        <item m="1" x="2842"/>
        <item m="1" x="2968"/>
        <item m="1" x="4182"/>
        <item m="1" x="4199"/>
        <item m="1" x="336"/>
        <item m="1" x="4147"/>
        <item m="1" x="3653"/>
        <item m="1" x="806"/>
        <item m="1" x="1263"/>
        <item m="1" x="1142"/>
        <item m="1" x="1534"/>
        <item m="1" x="3163"/>
        <item m="1" x="3039"/>
        <item m="1" x="2417"/>
        <item m="1" x="2697"/>
        <item m="1" x="1079"/>
        <item m="1" x="3947"/>
        <item m="1" x="2962"/>
        <item m="1" x="1260"/>
        <item m="1" x="3672"/>
        <item m="1" x="2432"/>
        <item m="1" x="255"/>
        <item m="1" x="3376"/>
        <item m="1" x="4283"/>
        <item m="1" x="2209"/>
        <item m="1" x="2934"/>
        <item m="1" x="3421"/>
        <item m="1" x="1043"/>
        <item m="1" x="267"/>
        <item m="1" x="3937"/>
        <item m="1" x="2782"/>
        <item m="1" x="3622"/>
        <item m="1" x="2538"/>
        <item m="1" x="2455"/>
        <item m="1" x="4015"/>
        <item m="1" x="2862"/>
        <item m="1" x="1029"/>
        <item m="1" x="867"/>
        <item m="1" x="3758"/>
        <item m="1" x="1630"/>
        <item m="1" x="1540"/>
        <item m="1" x="3583"/>
        <item m="1" x="220"/>
        <item m="1" x="1981"/>
        <item m="1" x="1248"/>
        <item m="1" x="353"/>
        <item m="1" x="1436"/>
        <item m="1" x="3816"/>
        <item m="1" x="2844"/>
        <item m="1" x="2602"/>
        <item m="1" x="2504"/>
        <item m="1" x="2106"/>
        <item m="1" x="3854"/>
        <item m="1" x="4286"/>
        <item m="1" x="2776"/>
        <item m="1" x="1634"/>
        <item m="1" x="872"/>
        <item m="1" x="890"/>
        <item m="1" x="1105"/>
        <item m="1" x="3871"/>
        <item m="1" x="3804"/>
        <item m="1" x="1802"/>
        <item m="1" x="262"/>
        <item m="1" x="1662"/>
        <item m="1" x="2790"/>
        <item m="1" x="2627"/>
        <item m="1" x="1834"/>
        <item m="1" x="4096"/>
        <item m="1" x="561"/>
        <item m="1" x="820"/>
        <item m="1" x="360"/>
        <item m="1" x="207"/>
        <item m="1" x="3249"/>
        <item m="1" x="1467"/>
        <item m="1" x="4348"/>
        <item m="1" x="3544"/>
        <item m="1" x="2095"/>
        <item m="1" x="1949"/>
        <item m="1" x="1063"/>
        <item m="1" x="3977"/>
        <item m="1" x="4255"/>
        <item m="1" x="2232"/>
        <item x="17"/>
        <item m="1" x="3529"/>
        <item m="1" x="2343"/>
        <item m="1" x="1430"/>
        <item m="1" x="3524"/>
        <item m="1" x="3995"/>
        <item m="1" x="1993"/>
        <item m="1" x="1685"/>
        <item m="1" x="4298"/>
        <item m="1" x="540"/>
        <item m="1" x="2054"/>
        <item m="1" x="891"/>
        <item m="1" x="2664"/>
        <item m="1" x="2629"/>
        <item m="1" x="912"/>
        <item m="1" x="3146"/>
        <item m="1" x="3222"/>
        <item m="1" x="2390"/>
        <item m="1" x="4344"/>
        <item m="1" x="3331"/>
        <item m="1" x="1228"/>
        <item m="1" x="2814"/>
        <item m="1" x="1382"/>
        <item m="1" x="943"/>
        <item m="1" x="3350"/>
        <item m="1" x="3166"/>
        <item m="1" x="951"/>
        <item m="1" x="785"/>
        <item m="1" x="2138"/>
        <item m="1" x="3820"/>
        <item m="1" x="637"/>
        <item m="1" x="1158"/>
        <item m="1" x="880"/>
        <item m="1" x="2888"/>
        <item m="1" x="1558"/>
        <item m="1" x="3923"/>
        <item m="1" x="4192"/>
        <item m="1" x="3523"/>
        <item m="1" x="2149"/>
        <item m="1" x="2543"/>
        <item m="1" x="241"/>
        <item m="1" x="1010"/>
        <item m="1" x="3203"/>
        <item m="1" x="913"/>
        <item m="1" x="829"/>
        <item m="1" x="4045"/>
        <item m="1" x="3269"/>
        <item m="1" x="4370"/>
        <item m="1" x="301"/>
        <item m="1" x="3931"/>
        <item m="1" x="710"/>
        <item m="1" x="397"/>
        <item m="1" x="1717"/>
        <item m="1" x="4136"/>
        <item m="1" x="3100"/>
        <item m="1" x="2465"/>
        <item m="1" x="3532"/>
        <item m="1" x="3850"/>
        <item m="1" x="822"/>
        <item m="1" x="425"/>
        <item m="1" x="774"/>
        <item m="1" x="4000"/>
        <item m="1" x="2545"/>
        <item m="1" x="1663"/>
        <item m="1" x="782"/>
        <item m="1" x="1154"/>
        <item m="1" x="3734"/>
        <item m="1" x="2163"/>
        <item m="1" x="2728"/>
        <item m="1" x="4356"/>
        <item m="1" x="2098"/>
        <item m="1" x="4297"/>
        <item m="1" x="2756"/>
        <item m="1" x="1919"/>
        <item m="1" x="2558"/>
        <item m="1" x="1488"/>
        <item m="1" x="4116"/>
        <item m="1" x="1688"/>
        <item m="1" x="1424"/>
        <item m="1" x="2169"/>
        <item m="1" x="2821"/>
        <item m="1" x="3340"/>
        <item m="1" x="2998"/>
        <item m="1" x="1115"/>
        <item m="1" x="3484"/>
        <item m="1" x="1866"/>
        <item m="1" x="532"/>
        <item m="1" x="3778"/>
        <item m="1" x="2807"/>
        <item m="1" x="1694"/>
        <item m="1" x="345"/>
        <item m="1" x="1155"/>
        <item m="1" x="300"/>
        <item m="1" x="3786"/>
        <item m="1" x="1327"/>
        <item m="1" x="942"/>
        <item m="1" x="801"/>
        <item m="1" x="3929"/>
        <item m="1" x="1904"/>
        <item m="1" x="513"/>
        <item m="1" x="2436"/>
        <item m="1" x="1782"/>
        <item m="1" x="4030"/>
        <item m="1" x="1007"/>
        <item m="1" x="1258"/>
        <item m="1" x="3160"/>
        <item m="1" x="685"/>
        <item m="1" x="935"/>
        <item m="1" x="675"/>
        <item m="1" x="4206"/>
        <item m="1" x="2752"/>
        <item m="1" x="443"/>
        <item m="1" x="2652"/>
        <item m="1" x="1681"/>
        <item m="1" x="4105"/>
        <item m="1" x="1417"/>
        <item m="1" x="3063"/>
        <item m="1" x="4114"/>
        <item m="1" x="4008"/>
        <item m="1" x="1355"/>
        <item m="1" x="2636"/>
        <item m="1" x="759"/>
        <item m="1" x="3460"/>
        <item m="1" x="4079"/>
        <item m="1" x="1100"/>
        <item m="1" x="3513"/>
        <item m="1" x="2167"/>
        <item m="1" x="617"/>
        <item m="1" x="3831"/>
        <item m="1" x="3801"/>
        <item m="1" x="4119"/>
        <item m="1" x="2577"/>
        <item m="1" x="4102"/>
        <item m="1" x="754"/>
        <item m="1" x="4042"/>
        <item m="1" x="1644"/>
        <item m="1" x="3972"/>
        <item m="1" x="2360"/>
        <item m="1" x="1940"/>
        <item m="1" x="2279"/>
        <item m="1" x="2763"/>
        <item m="1" x="1193"/>
        <item m="1" x="2491"/>
        <item m="1" x="885"/>
        <item m="1" x="2216"/>
        <item m="1" x="3526"/>
        <item m="1" x="2880"/>
        <item m="1" x="1301"/>
        <item m="1" x="1545"/>
        <item m="1" x="4366"/>
        <item m="1" x="609"/>
        <item m="1" x="4048"/>
        <item m="1" x="4163"/>
        <item m="1" x="3628"/>
        <item m="1" x="2830"/>
        <item m="1" x="4124"/>
        <item m="1" x="1653"/>
        <item m="1" x="705"/>
        <item m="1" x="4100"/>
        <item m="1" x="1698"/>
        <item m="1" x="671"/>
        <item m="1" x="847"/>
        <item m="1" x="1284"/>
        <item m="1" x="421"/>
        <item m="1" x="1217"/>
        <item m="1" x="4039"/>
        <item m="1" x="3048"/>
        <item m="1" x="3106"/>
        <item m="1" x="2638"/>
        <item m="1" x="1409"/>
        <item m="1" x="459"/>
        <item m="1" x="922"/>
        <item m="1" x="1012"/>
        <item m="1" x="2951"/>
        <item m="1" x="1413"/>
        <item m="1" x="1157"/>
        <item m="1" x="3312"/>
        <item m="1" x="3434"/>
        <item m="1" x="501"/>
        <item m="1" x="3388"/>
        <item m="1" x="868"/>
        <item m="1" x="615"/>
        <item m="1" x="2476"/>
        <item m="1" x="3012"/>
        <item m="1" x="800"/>
        <item m="1" x="825"/>
        <item m="1" x="3281"/>
        <item m="1" x="4346"/>
        <item m="1" x="2354"/>
        <item m="1" x="2212"/>
        <item m="1" x="3608"/>
        <item m="1" x="3212"/>
        <item m="1" x="1703"/>
        <item m="1" x="236"/>
        <item m="1" x="787"/>
        <item m="1" x="2338"/>
        <item m="1" x="4041"/>
        <item m="1" x="3226"/>
        <item m="1" x="302"/>
        <item m="1" x="2727"/>
        <item m="1" x="708"/>
        <item m="1" x="3005"/>
        <item m="1" x="1538"/>
        <item m="1" x="709"/>
        <item m="1" x="337"/>
        <item m="1" x="1807"/>
        <item m="1" x="3006"/>
        <item m="1" x="3806"/>
        <item m="1" x="2564"/>
        <item m="1" x="818"/>
        <item m="1" x="3799"/>
        <item m="1" x="3968"/>
        <item m="1" x="1621"/>
        <item m="1" x="2042"/>
        <item m="1" x="1018"/>
        <item m="1" x="2952"/>
        <item m="1" x="866"/>
        <item m="1" x="221"/>
        <item m="1" x="1396"/>
        <item m="1" x="3531"/>
        <item m="1" x="3705"/>
        <item m="1" x="1297"/>
        <item m="1" x="1718"/>
        <item m="1" x="892"/>
        <item m="1" x="811"/>
        <item m="1" x="2132"/>
        <item m="1" x="394"/>
        <item m="1" x="1249"/>
        <item m="1" x="3966"/>
        <item m="1" x="3431"/>
        <item m="1" x="4175"/>
        <item m="1" x="696"/>
        <item m="1" x="783"/>
        <item m="1" x="4248"/>
        <item m="1" x="470"/>
        <item m="1" x="4277"/>
        <item m="1" x="2722"/>
        <item m="1" x="1473"/>
        <item m="1" x="2242"/>
        <item m="1" x="2833"/>
        <item m="1" x="3189"/>
        <item m="1" x="1370"/>
        <item m="1" x="2899"/>
        <item m="1" x="2940"/>
        <item m="1" x="1013"/>
        <item m="1" x="3139"/>
        <item m="1" x="2325"/>
        <item m="1" x="1723"/>
        <item m="1" x="3001"/>
        <item m="1" x="1073"/>
        <item m="1" x="1206"/>
        <item m="1" x="3111"/>
        <item m="1" x="4166"/>
        <item m="1" x="2087"/>
        <item m="1" x="3883"/>
        <item m="1" x="4225"/>
        <item m="1" x="3217"/>
        <item m="1" x="2853"/>
        <item m="1" x="1917"/>
        <item m="1" x="1352"/>
        <item m="1" x="471"/>
        <item m="1" x="4171"/>
        <item m="1" x="2486"/>
        <item m="1" x="2984"/>
        <item m="1" x="1974"/>
        <item m="1" x="515"/>
        <item m="1" x="2953"/>
        <item m="1" x="2256"/>
        <item m="1" x="2288"/>
        <item m="1" x="4261"/>
        <item m="1" x="1057"/>
        <item m="1" x="4179"/>
        <item m="1" x="2537"/>
        <item m="1" x="3279"/>
        <item m="1" x="3757"/>
        <item m="1" x="2747"/>
        <item m="1" x="3010"/>
        <item m="1" x="3031"/>
        <item m="1" x="1001"/>
        <item m="1" x="857"/>
        <item m="1" x="1878"/>
        <item m="1" x="1028"/>
        <item m="1" x="3819"/>
        <item m="1" x="2407"/>
        <item m="1" x="1693"/>
        <item m="1" x="3439"/>
        <item m="1" x="1822"/>
        <item m="1" x="2170"/>
        <item m="1" x="2350"/>
        <item m="1" x="2247"/>
        <item m="1" x="385"/>
        <item m="1" x="3941"/>
        <item m="1" x="2048"/>
        <item m="1" x="3769"/>
        <item m="1" x="3440"/>
        <item m="1" x="796"/>
        <item m="1" x="2580"/>
        <item m="1" x="3640"/>
        <item m="1" x="4177"/>
        <item m="1" x="937"/>
        <item m="1" x="524"/>
        <item m="1" x="1163"/>
        <item m="1" x="3180"/>
        <item m="1" x="195"/>
        <item m="1" x="1719"/>
        <item m="1" x="3732"/>
        <item m="1" x="563"/>
        <item m="1" x="3580"/>
        <item m="1" x="3958"/>
        <item m="1" x="258"/>
        <item m="1" x="437"/>
        <item m="1" x="2723"/>
        <item m="1" x="816"/>
        <item m="1" x="547"/>
        <item m="1" x="3456"/>
        <item m="1" x="1567"/>
        <item m="1" x="715"/>
        <item m="1" x="3637"/>
        <item m="1" x="585"/>
        <item m="1" x="3412"/>
        <item m="1" x="1399"/>
        <item m="1" x="225"/>
        <item m="1" x="2391"/>
        <item m="1" x="3308"/>
        <item m="1" x="3747"/>
        <item m="1" x="1738"/>
        <item m="1" x="2269"/>
        <item m="1" x="2708"/>
        <item m="1" x="1689"/>
        <item m="1" x="654"/>
        <item m="1" x="1772"/>
        <item m="1" x="488"/>
        <item m="1" x="2472"/>
        <item m="1" x="3196"/>
        <item m="1" x="3496"/>
        <item m="1" x="3724"/>
        <item m="1" x="3851"/>
        <item m="1" x="508"/>
        <item m="1" x="2083"/>
        <item m="1" x="884"/>
        <item m="1" x="1680"/>
        <item m="1" x="2832"/>
        <item m="1" x="242"/>
        <item m="1" x="3985"/>
        <item m="1" x="2610"/>
        <item m="1" x="454"/>
        <item m="1" x="1511"/>
        <item m="1" x="3559"/>
        <item m="1" x="1516"/>
        <item m="1" x="4218"/>
        <item m="1" x="4053"/>
        <item m="1" x="2271"/>
        <item m="1" x="680"/>
        <item m="1" x="2144"/>
        <item m="1" x="961"/>
        <item m="1" x="1333"/>
        <item m="1" x="4055"/>
        <item m="1" x="3519"/>
        <item m="1" x="378"/>
        <item m="1" x="3683"/>
        <item m="1" x="3974"/>
        <item m="1" x="456"/>
        <item m="1" x="2384"/>
        <item m="1" x="315"/>
        <item m="1" x="693"/>
        <item m="1" x="1771"/>
        <item m="1" x="2935"/>
        <item m="1" x="999"/>
        <item m="1" x="1009"/>
        <item m="1" x="4337"/>
        <item m="1" x="1068"/>
        <item m="1" x="1046"/>
        <item m="1" x="303"/>
        <item m="1" x="1316"/>
        <item m="1" x="297"/>
        <item m="1" x="4140"/>
        <item m="1" x="1620"/>
        <item m="1" x="1166"/>
        <item m="1" x="1317"/>
        <item m="1" x="4367"/>
        <item m="1" x="1854"/>
        <item m="1" x="3468"/>
        <item m="1" x="3414"/>
        <item m="1" x="390"/>
        <item m="1" x="2626"/>
        <item m="1" x="243"/>
        <item m="1" x="2818"/>
        <item m="1" x="2616"/>
        <item m="1" x="1676"/>
        <item m="1" x="4227"/>
        <item m="1" x="3728"/>
        <item m="1" x="1922"/>
        <item m="1" x="366"/>
        <item m="1" x="657"/>
        <item m="1" x="2889"/>
        <item m="1" x="1622"/>
        <item m="1" x="1837"/>
        <item m="1" x="2701"/>
        <item m="1" x="2631"/>
        <item m="1" x="4274"/>
        <item m="1" x="467"/>
        <item m="1" x="4320"/>
        <item m="1" x="2176"/>
        <item m="1" x="2845"/>
        <item m="1" x="3888"/>
        <item m="1" x="254"/>
        <item m="1" x="1529"/>
        <item m="1" x="3718"/>
        <item m="1" x="1897"/>
        <item m="1" x="3345"/>
        <item m="1" x="247"/>
        <item m="1" x="433"/>
        <item m="1" x="2831"/>
        <item m="1" x="444"/>
        <item m="1" x="3448"/>
        <item m="1" x="2628"/>
        <item m="1" x="4076"/>
        <item m="1" x="2120"/>
        <item m="1" x="3632"/>
        <item m="1" x="972"/>
        <item m="1" x="1913"/>
        <item m="1" x="1889"/>
        <item m="1" x="631"/>
        <item m="1" x="2927"/>
        <item m="1" x="2725"/>
        <item m="1" x="1119"/>
        <item m="1" x="4319"/>
        <item m="1" x="295"/>
        <item m="1" x="1133"/>
        <item m="1" x="2402"/>
        <item m="1" x="3765"/>
        <item m="1" x="3428"/>
        <item m="1" x="3233"/>
        <item m="1" x="1523"/>
        <item m="1" x="1849"/>
        <item m="1" x="3195"/>
        <item m="1" x="1459"/>
        <item m="1" x="984"/>
        <item m="1" x="2666"/>
        <item m="1" x="3057"/>
        <item m="1" x="3881"/>
        <item m="1" x="2517"/>
        <item m="1" x="1242"/>
        <item m="1" x="3870"/>
        <item m="1" x="535"/>
        <item m="1" x="3079"/>
        <item m="1" x="4265"/>
        <item m="1" x="2365"/>
        <item m="1" x="3802"/>
        <item m="1" x="2266"/>
        <item m="1" x="2192"/>
        <item m="1" x="1876"/>
        <item m="1" x="1077"/>
        <item m="1" x="734"/>
        <item m="1" x="656"/>
        <item m="1" x="341"/>
        <item m="1" x="3290"/>
        <item m="1" x="1589"/>
        <item m="1" x="1322"/>
        <item m="1" x="3193"/>
        <item m="1" x="848"/>
        <item m="1" x="618"/>
        <item m="1" x="1405"/>
        <item m="1" x="1505"/>
        <item m="1" x="2994"/>
        <item m="1" x="704"/>
        <item m="1" x="3167"/>
        <item m="1" x="4373"/>
        <item m="1" x="1593"/>
        <item m="1" x="1943"/>
        <item m="1" x="3232"/>
        <item m="1" x="1340"/>
        <item m="1" x="2914"/>
        <item m="1" x="4059"/>
        <item m="1" x="525"/>
        <item m="1" x="1024"/>
        <item m="1" x="2333"/>
        <item m="1" x="647"/>
        <item m="1" x="2549"/>
        <item m="1" x="1038"/>
        <item m="1" x="2703"/>
        <item m="1" x="975"/>
        <item m="1" x="3492"/>
        <item m="1" x="3945"/>
        <item m="1" x="3072"/>
        <item m="1" x="1544"/>
        <item m="1" x="2278"/>
        <item m="1" x="3940"/>
        <item m="1" x="4170"/>
        <item m="1" x="1624"/>
        <item m="1" x="795"/>
        <item m="1" x="2851"/>
        <item m="1" x="2863"/>
        <item m="1" x="309"/>
        <item m="1" x="2053"/>
        <item m="1" x="911"/>
        <item m="1" x="3700"/>
        <item m="1" x="4071"/>
        <item m="1" x="2965"/>
        <item m="1" x="1479"/>
        <item m="1" x="1633"/>
        <item m="1" x="332"/>
        <item m="1" x="3793"/>
        <item m="1" x="1615"/>
        <item m="1" x="3347"/>
        <item m="1" x="3907"/>
        <item m="1" x="964"/>
        <item m="1" x="989"/>
        <item m="1" x="1790"/>
        <item m="1" x="3813"/>
        <item m="1" x="2924"/>
        <item m="1" x="2511"/>
        <item m="1" x="920"/>
        <item m="1" x="1081"/>
        <item m="1" x="3273"/>
        <item m="1" x="3297"/>
        <item m="1" x="3094"/>
        <item m="1" x="1704"/>
        <item m="1" x="2566"/>
        <item m="1" x="3474"/>
        <item m="1" x="4313"/>
        <item m="1" x="2340"/>
        <item m="1" x="2462"/>
        <item m="1" x="2587"/>
        <item m="1" x="1848"/>
        <item m="1" x="266"/>
        <item m="1" x="2759"/>
        <item m="1" x="1847"/>
        <item m="1" x="256"/>
        <item m="1" x="3558"/>
        <item m="1" x="3643"/>
        <item m="1" x="3264"/>
        <item m="1" x="2886"/>
        <item m="1" x="342"/>
        <item m="1" x="4094"/>
        <item m="1" x="3720"/>
        <item m="1" x="420"/>
        <item m="1" x="1345"/>
        <item m="1" x="3056"/>
        <item m="1" x="1596"/>
        <item m="1" x="2694"/>
        <item m="1" x="2034"/>
        <item m="1" x="1670"/>
        <item m="1" x="2435"/>
        <item m="1" x="2593"/>
        <item m="1" x="1820"/>
        <item m="1" x="4054"/>
        <item m="1" x="1678"/>
        <item m="1" x="3032"/>
        <item m="1" x="604"/>
        <item m="1" x="1778"/>
        <item m="1" x="3917"/>
        <item m="1" x="2121"/>
        <item m="1" x="1454"/>
        <item m="1" x="1597"/>
        <item m="1" x="3762"/>
        <item m="1" x="3015"/>
        <item m="1" x="3089"/>
        <item m="1" x="3231"/>
        <item m="1" x="3253"/>
        <item m="1" x="3759"/>
        <item m="1" x="3306"/>
        <item m="1" x="3965"/>
        <item m="1" x="3488"/>
        <item m="1" x="835"/>
        <item m="1" x="3939"/>
        <item m="1" x="1036"/>
        <item m="1" x="1850"/>
        <item m="1" x="3634"/>
        <item m="1" x="3688"/>
        <item m="1" x="4380"/>
        <item m="1" x="3244"/>
        <item m="1" x="1483"/>
        <item m="1" x="3408"/>
        <item m="1" x="1219"/>
        <item m="1" x="3838"/>
        <item m="1" x="2673"/>
        <item m="1" x="4332"/>
        <item m="1" x="1590"/>
        <item m="1" x="2217"/>
        <item m="1" x="625"/>
        <item m="1" x="2648"/>
        <item m="1" x="2706"/>
        <item m="1" x="1102"/>
        <item m="1" x="2459"/>
        <item m="1" x="3711"/>
        <item m="1" x="4232"/>
        <item m="1" x="438"/>
        <item m="1" x="1085"/>
        <item m="1" x="2079"/>
        <item m="1" x="1225"/>
        <item m="1" x="4099"/>
        <item m="1" x="1806"/>
        <item m="1" x="3458"/>
        <item m="1" x="493"/>
        <item m="1" x="1460"/>
        <item m="1" x="2092"/>
        <item m="1" x="3221"/>
        <item m="1" x="1014"/>
        <item m="1" x="3509"/>
        <item m="1" x="2685"/>
        <item m="1" x="3325"/>
        <item m="1" x="751"/>
        <item m="1" x="746"/>
        <item m="1" x="2547"/>
        <item m="1" x="2345"/>
        <item m="1" x="1103"/>
        <item m="1" x="769"/>
        <item m="1" x="3739"/>
        <item m="1" x="2446"/>
        <item m="1" x="3108"/>
        <item m="1" x="1958"/>
        <item m="1" x="651"/>
        <item m="1" x="3324"/>
        <item m="1" x="827"/>
        <item m="1" x="3914"/>
        <item m="1" x="4111"/>
        <item m="1" x="3754"/>
        <item m="1" x="2349"/>
        <item m="1" x="2640"/>
        <item m="1" x="1744"/>
        <item m="1" x="2902"/>
        <item m="1" x="1437"/>
        <item m="1" x="2335"/>
        <item m="1" x="1293"/>
        <item m="1" x="2794"/>
        <item m="1" x="1667"/>
        <item m="1" x="2596"/>
        <item m="1" x="3030"/>
        <item m="1" x="979"/>
        <item m="1" x="2301"/>
        <item m="1" x="1315"/>
        <item m="1" x="2094"/>
        <item m="1" x="1520"/>
        <item m="1" x="1623"/>
        <item m="1" x="3709"/>
        <item m="1" x="4340"/>
        <item m="1" x="2598"/>
        <item m="1" x="3364"/>
        <item m="1" x="4125"/>
        <item m="1" x="2416"/>
        <item m="1" x="2874"/>
        <item m="1" x="3278"/>
        <item m="1" x="3676"/>
        <item m="1" x="1383"/>
        <item m="1" x="1812"/>
        <item m="1" x="557"/>
        <item m="1" x="1648"/>
        <item m="1" x="4010"/>
        <item m="1" x="4133"/>
        <item m="1" x="2509"/>
        <item m="1" x="1923"/>
        <item m="1" x="1787"/>
        <item m="1" x="1408"/>
        <item m="1" x="475"/>
        <item m="1" x="1357"/>
        <item m="1" x="1283"/>
        <item m="1" x="2829"/>
        <item m="1" x="662"/>
        <item m="1" x="3303"/>
        <item m="1" x="1214"/>
        <item m="1" x="1779"/>
        <item m="1" x="1239"/>
        <item m="1" x="4157"/>
        <item m="1" x="249"/>
        <item m="1" x="2979"/>
        <item m="1" x="276"/>
        <item m="1" x="1114"/>
        <item m="1" x="261"/>
        <item m="1" x="4070"/>
        <item m="1" x="2565"/>
        <item m="1" x="2799"/>
        <item m="1" x="924"/>
        <item m="1" x="2856"/>
        <item m="1" x="737"/>
        <item m="1" x="3432"/>
        <item m="1" x="3864"/>
        <item m="1" x="3603"/>
        <item m="1" x="757"/>
        <item m="1" x="1194"/>
        <item m="1" x="286"/>
        <item m="1" x="1165"/>
        <item m="1" x="3446"/>
        <item m="1" x="234"/>
        <item m="1" x="940"/>
        <item m="1" x="548"/>
        <item m="1" x="1774"/>
        <item m="1" x="3852"/>
        <item m="1" x="3406"/>
        <item m="1" x="1020"/>
        <item m="1" x="2650"/>
        <item m="1" x="3025"/>
        <item m="1" x="3773"/>
        <item m="1" x="4025"/>
        <item m="1" x="2078"/>
        <item m="1" x="2843"/>
        <item m="1" x="1968"/>
        <item m="1" x="1129"/>
        <item m="1" x="3843"/>
        <item m="1" x="3037"/>
        <item m="1" x="468"/>
        <item m="1" x="1792"/>
        <item m="1" x="3384"/>
        <item m="1" x="1261"/>
        <item m="1" x="2481"/>
        <item m="1" x="2386"/>
        <item m="1" x="2463"/>
        <item m="1" x="3922"/>
        <item m="1" x="1595"/>
        <item m="1" x="1348"/>
        <item m="1" x="1903"/>
        <item m="1" x="2789"/>
        <item m="1" x="3584"/>
        <item m="1" x="1961"/>
        <item m="1" x="1617"/>
        <item m="1" x="3517"/>
        <item m="1" x="3552"/>
        <item m="1" x="2404"/>
        <item m="1" x="1381"/>
        <item m="1" x="2658"/>
        <item m="1" x="809"/>
        <item m="1" x="3743"/>
        <item m="1" x="2507"/>
        <item m="1" x="3932"/>
        <item m="1" x="372"/>
        <item m="1" x="2003"/>
        <item m="1" x="853"/>
        <item m="1" x="2885"/>
        <item m="1" x="3823"/>
        <item m="1" x="3059"/>
        <item m="1" x="1349"/>
        <item m="1" x="1753"/>
        <item m="1" x="2805"/>
        <item m="1" x="3522"/>
        <item m="1" x="2033"/>
        <item m="1" x="3911"/>
        <item m="1" x="2777"/>
        <item m="1" x="768"/>
        <item m="1" x="1929"/>
        <item m="1" x="3123"/>
        <item m="1" x="298"/>
        <item m="1" x="354"/>
        <item m="1" x="1113"/>
        <item m="1" x="668"/>
        <item m="1" x="1364"/>
        <item m="1" x="3925"/>
        <item m="1" x="383"/>
        <item m="1" x="3811"/>
        <item m="1" x="306"/>
        <item m="1" x="4215"/>
        <item m="1" x="1925"/>
        <item m="1" x="3919"/>
        <item m="1" x="2586"/>
        <item m="1" x="402"/>
        <item m="1" x="1256"/>
        <item m="1" x="2606"/>
        <item m="1" x="2514"/>
        <item m="1" x="630"/>
        <item m="1" x="1111"/>
        <item m="1" x="2798"/>
        <item m="1" x="1509"/>
        <item m="1" x="2894"/>
        <item m="1" x="2946"/>
        <item m="1" x="819"/>
        <item m="1" x="3600"/>
        <item m="1" x="3752"/>
        <item m="1" x="936"/>
        <item m="1" x="1582"/>
        <item m="1" x="211"/>
        <item m="1" x="1109"/>
        <item m="1" x="265"/>
        <item m="1" x="3543"/>
        <item m="1" x="2654"/>
        <item m="1" x="599"/>
        <item m="1" x="1816"/>
        <item m="1" x="1767"/>
        <item m="1" x="3206"/>
        <item m="1" x="1493"/>
        <item m="1" x="3805"/>
        <item m="1" x="2516"/>
        <item m="1" x="4252"/>
        <item m="1" x="4221"/>
        <item m="1" x="628"/>
        <item m="1" x="1059"/>
        <item m="1" x="3627"/>
        <item m="1" x="1435"/>
        <item m="1" x="3668"/>
        <item m="1" x="1420"/>
        <item m="1" x="802"/>
        <item m="1" x="2575"/>
        <item m="1" x="1532"/>
        <item m="1" x="4288"/>
        <item m="1" x="2117"/>
        <item m="1" x="1299"/>
        <item m="1" x="2684"/>
        <item m="1" x="2405"/>
        <item m="1" x="356"/>
        <item m="1" x="270"/>
        <item m="1" x="3262"/>
        <item m="1" x="3049"/>
        <item m="1" x="4028"/>
        <item m="1" x="1184"/>
        <item m="1" x="3361"/>
        <item m="1" x="1423"/>
        <item m="1" x="747"/>
        <item m="1" x="581"/>
        <item m="1" x="2739"/>
        <item m="1" x="2483"/>
        <item m="1" x="2950"/>
        <item m="1" x="3294"/>
        <item m="1" x="408"/>
        <item m="1" x="1899"/>
        <item m="1" x="2541"/>
        <item m="1" x="1356"/>
        <item m="1" x="2127"/>
        <item m="1" x="3470"/>
        <item m="1" x="1058"/>
        <item m="1" x="1569"/>
        <item m="1" x="386"/>
        <item m="1" x="465"/>
        <item m="1" x="3080"/>
        <item m="1" x="3767"/>
        <item m="1" x="1445"/>
        <item m="1" x="3542"/>
        <item m="1" x="3503"/>
        <item m="1" x="1393"/>
        <item m="1" x="3276"/>
        <item m="1" x="886"/>
        <item m="1" x="786"/>
        <item m="1" x="2591"/>
        <item m="1" x="3363"/>
        <item m="1" x="3500"/>
        <item m="1" x="2554"/>
        <item m="1" x="3905"/>
        <item m="1" x="3115"/>
        <item m="1" x="1955"/>
        <item m="1" x="697"/>
        <item m="1" x="2324"/>
        <item m="1" x="4291"/>
        <item m="1" x="1987"/>
        <item m="1" x="2022"/>
        <item m="1" x="3585"/>
        <item m="1" x="2421"/>
        <item m="1" x="3491"/>
        <item m="1" x="2424"/>
        <item m="1" x="3682"/>
        <item m="1" x="1881"/>
        <item m="1" x="1801"/>
        <item m="1" x="4308"/>
        <item m="1" x="2630"/>
        <item m="1" x="3318"/>
        <item m="1" x="1959"/>
        <item m="1" x="2620"/>
        <item m="1" x="427"/>
        <item m="1" x="3677"/>
        <item m="1" x="1579"/>
        <item m="1" x="1978"/>
        <item m="1" x="1090"/>
        <item m="1" x="1909"/>
        <item m="1" x="2233"/>
        <item m="1" x="2038"/>
        <item m="1" x="987"/>
        <item m="1" x="1110"/>
        <item m="1" x="3727"/>
        <item m="1" x="3540"/>
        <item m="1" x="2746"/>
        <item m="1" x="2108"/>
        <item m="1" x="3288"/>
        <item m="1" x="1062"/>
        <item m="1" x="4360"/>
        <item m="1" x="2651"/>
        <item m="1" x="1503"/>
        <item m="1" x="2741"/>
        <item m="1" x="292"/>
        <item m="1" x="3639"/>
        <item m="1" x="3425"/>
        <item m="1" x="4264"/>
        <item m="1" x="3611"/>
        <item m="1" x="3295"/>
        <item m="1" x="3138"/>
        <item m="1" x="505"/>
        <item m="1" x="2241"/>
        <item m="1" x="2734"/>
        <item m="1" x="2838"/>
        <item m="1" x="3373"/>
        <item m="1" x="3451"/>
        <item m="1" x="4244"/>
        <item m="1" x="2157"/>
        <item m="1" x="870"/>
        <item m="1" x="365"/>
        <item m="1" x="3646"/>
        <item m="1" x="2188"/>
        <item m="1" x="2604"/>
        <item m="1" x="3674"/>
        <item m="1" x="1130"/>
        <item m="1" x="3620"/>
        <item m="1" x="1879"/>
        <item m="1" x="3764"/>
        <item m="1" x="4091"/>
        <item m="1" x="2177"/>
        <item m="1" x="1095"/>
        <item m="1" x="2618"/>
        <item m="1" x="4153"/>
        <item m="1" x="2414"/>
        <item m="1" x="2392"/>
        <item m="1" x="1736"/>
        <item m="1" x="3209"/>
        <item m="1" x="514"/>
        <item m="1" x="272"/>
        <item m="1" x="2758"/>
        <item m="1" x="568"/>
        <item m="1" x="3741"/>
        <item m="1" x="2883"/>
        <item m="1" x="409"/>
        <item m="1" x="3132"/>
        <item m="1" x="3429"/>
        <item m="1" x="2202"/>
        <item m="1" x="3067"/>
        <item m="1" x="4056"/>
        <item m="1" x="436"/>
        <item m="1" x="3348"/>
        <item m="1" x="3248"/>
        <item m="1" x="2044"/>
        <item m="1" x="348"/>
        <item m="1" x="3659"/>
        <item m="1" x="2160"/>
        <item m="1" x="1153"/>
        <item m="1" x="1080"/>
        <item m="1" x="1895"/>
        <item m="1" x="732"/>
        <item m="1" x="4207"/>
        <item m="1" x="331"/>
        <item m="1" x="3824"/>
        <item m="1" x="1372"/>
        <item m="1" x="1908"/>
        <item m="1" x="2303"/>
        <item m="1" x="2819"/>
        <item m="1" x="2872"/>
        <item m="1" x="3131"/>
        <item m="1" x="271"/>
        <item m="1" x="1060"/>
        <item m="1" x="4127"/>
        <item m="1" x="1412"/>
        <item m="1" x="1884"/>
        <item m="1" x="1121"/>
        <item m="1" x="2368"/>
        <item m="1" x="2433"/>
        <item m="1" x="2082"/>
        <item m="1" x="2808"/>
        <item m="1" x="2387"/>
        <item m="1" x="894"/>
        <item m="1" x="3621"/>
        <item m="1" x="3487"/>
        <item m="1" x="3104"/>
        <item m="1" x="3975"/>
        <item m="1" x="2355"/>
        <item m="1" x="1890"/>
        <item m="1" x="1229"/>
        <item m="1" x="2583"/>
        <item m="1" x="2162"/>
        <item m="1" x="779"/>
        <item m="1" x="497"/>
        <item m="1" x="4031"/>
        <item m="1" x="1371"/>
        <item m="1" x="3928"/>
        <item m="1" x="4357"/>
        <item m="1" x="790"/>
        <item m="1" x="3792"/>
        <item m="1" x="2378"/>
        <item m="1" x="608"/>
        <item m="1" x="1265"/>
        <item m="1" x="644"/>
        <item m="1" x="2964"/>
        <item m="1" x="3461"/>
        <item m="1" x="3289"/>
        <item m="1" x="2539"/>
        <item m="1" x="2525"/>
        <item m="1" x="3791"/>
        <item m="1" x="3259"/>
        <item m="1" x="750"/>
        <item m="1" x="3061"/>
        <item m="1" x="3122"/>
        <item m="1" x="3390"/>
        <item m="1" x="3548"/>
        <item m="1" x="735"/>
        <item m="1" x="2582"/>
        <item m="1" x="2688"/>
        <item m="1" x="369"/>
        <item m="1" x="4026"/>
        <item m="1" x="3173"/>
        <item m="1" x="519"/>
        <item m="1" x="3385"/>
        <item m="1" x="244"/>
        <item m="1" x="4311"/>
        <item m="1" x="3704"/>
        <item m="1" x="861"/>
        <item m="1" x="1684"/>
        <item m="1" x="2347"/>
        <item m="1" x="804"/>
        <item m="1" x="1174"/>
        <item m="1" x="3250"/>
        <item m="1" x="2193"/>
        <item m="1" x="1306"/>
        <item m="1" x="1819"/>
        <item m="1" x="352"/>
        <item m="1" x="346"/>
        <item m="1" x="2076"/>
        <item m="1" x="522"/>
        <item m="1" x="2824"/>
        <item m="1" x="1610"/>
        <item m="1" x="4378"/>
        <item m="1" x="3116"/>
        <item m="1" x="763"/>
        <item m="1" x="828"/>
        <item m="1" x="695"/>
        <item m="1" x="1033"/>
        <item m="1" x="3645"/>
        <item m="1" x="3930"/>
        <item m="1" x="2751"/>
        <item m="1" x="2527"/>
        <item m="1" x="3302"/>
        <item m="1" x="2243"/>
        <item m="1" x="2112"/>
        <item m="1" x="3935"/>
        <item m="1" x="1491"/>
        <item m="1" x="2065"/>
        <item m="1" x="1737"/>
        <item m="1" x="2023"/>
        <item m="1" x="3508"/>
        <item m="1" x="2388"/>
        <item m="1" x="329"/>
        <item m="1" x="1914"/>
        <item m="1" x="3970"/>
        <item m="1" x="4126"/>
        <item m="1" x="2668"/>
        <item m="1" x="1243"/>
        <item m="1" x="1652"/>
        <item m="1" x="3483"/>
        <item m="1" x="3735"/>
        <item m="1" x="3292"/>
        <item m="1" x="3171"/>
        <item m="1" x="1910"/>
        <item m="1" x="3605"/>
        <item m="1" x="3656"/>
        <item m="1" x="1083"/>
        <item m="1" x="1490"/>
        <item m="1" x="4061"/>
        <item m="1" x="3685"/>
        <item m="1" x="3482"/>
        <item m="1" x="1429"/>
        <item m="1" x="1971"/>
        <item m="1" x="1406"/>
        <item m="1" x="214"/>
        <item m="1" x="1434"/>
        <item m="1" x="2956"/>
        <item m="1" x="504"/>
        <item m="1" x="2374"/>
        <item m="1" x="3696"/>
        <item m="1" x="2718"/>
        <item m="1" x="1991"/>
        <item m="1" x="1962"/>
        <item m="1" x="1051"/>
        <item m="1" x="4137"/>
        <item m="1" x="3839"/>
        <item m="1" x="4176"/>
        <item m="1" x="1722"/>
        <item m="1" x="278"/>
        <item m="1" x="452"/>
        <item m="1" x="217"/>
        <item m="1" x="3604"/>
        <item m="1" x="2171"/>
        <item m="1" x="3681"/>
        <item m="1" x="430"/>
        <item m="1" x="1976"/>
        <item m="1" x="1374"/>
        <item m="1" x="3884"/>
        <item m="1" x="4324"/>
        <item m="1" x="855"/>
        <item m="1" x="3715"/>
        <item m="1" x="542"/>
        <item m="1" x="986"/>
        <item m="1" x="4075"/>
        <item m="1" x="616"/>
        <item m="1" x="2086"/>
        <item m="1" x="4240"/>
        <item m="1" x="1726"/>
        <item m="1" x="2100"/>
        <item m="1" x="1134"/>
        <item m="1" x="3537"/>
        <item m="1" x="3449"/>
        <item m="1" x="279"/>
        <item m="1" x="4187"/>
        <item m="1" x="2482"/>
        <item m="1" x="4383"/>
        <item m="1" x="3918"/>
        <item m="1" x="643"/>
        <item m="1" x="2971"/>
        <item m="1" x="3992"/>
        <item m="1" x="2451"/>
        <item m="1" x="3771"/>
        <item m="1" x="3374"/>
        <item m="1" x="3213"/>
        <item m="1" x="1865"/>
        <item m="1" x="2882"/>
        <item m="1" x="4217"/>
        <item m="1" x="2231"/>
        <item m="1" x="3657"/>
        <item m="1" x="2779"/>
        <item m="1" x="1209"/>
        <item m="1" x="1574"/>
        <item m="1" x="1655"/>
        <item m="1" x="480"/>
        <item m="1" x="4002"/>
        <item m="1" x="4285"/>
        <item m="1" x="2099"/>
        <item m="1" x="4067"/>
        <item m="1" x="3853"/>
        <item m="1" x="1586"/>
        <item m="1" x="2393"/>
        <item m="1" x="1310"/>
        <item m="1" x="3399"/>
        <item m="1" x="3109"/>
        <item m="1" x="1232"/>
        <item m="1" x="2991"/>
        <item m="1" x="237"/>
        <item m="1" x="1282"/>
        <item m="1" x="674"/>
        <item m="1" x="4377"/>
        <item m="1" x="3164"/>
        <item m="1" x="531"/>
        <item m="1" x="859"/>
        <item m="1" x="2523"/>
        <item m="1" x="2795"/>
        <item m="1" x="1583"/>
        <item m="1" x="1682"/>
        <item m="1" x="3546"/>
        <item m="1" x="4271"/>
        <item m="1" x="2389"/>
        <item m="1" x="3631"/>
        <item m="1" x="2174"/>
        <item m="1" x="3353"/>
        <item m="1" x="3356"/>
        <item m="1" x="3293"/>
        <item m="1" x="1084"/>
        <item m="1" x="1942"/>
        <item m="1" x="1175"/>
        <item m="1" x="941"/>
        <item m="1" x="2988"/>
        <item m="1" x="208"/>
        <item m="1" x="1501"/>
        <item m="1" x="3971"/>
        <item m="1" x="500"/>
        <item m="1" x="2440"/>
        <item m="1" x="4196"/>
        <item m="1" x="516"/>
        <item m="1" x="3636"/>
        <item m="1" x="3589"/>
        <item m="1" x="856"/>
        <item m="1" x="1692"/>
        <item m="1" x="2283"/>
        <item m="1" x="956"/>
        <item m="1" x="2632"/>
        <item m="1" x="1311"/>
        <item m="1" x="4063"/>
        <item m="1" x="2025"/>
        <item m="1" x="418"/>
        <item m="1" x="852"/>
        <item m="1" x="2008"/>
        <item m="1" x="4121"/>
        <item m="1" x="1720"/>
        <item m="1" x="667"/>
        <item m="1" x="1729"/>
        <item m="1" x="3661"/>
        <item m="1" x="4315"/>
        <item m="1" x="3047"/>
        <item m="1" x="2526"/>
        <item m="1" x="613"/>
        <item m="1" x="871"/>
        <item m="1" x="1727"/>
        <item m="1" x="1930"/>
        <item m="1" x="2823"/>
        <item m="1" x="3170"/>
        <item m="1" x="3787"/>
        <item m="1" x="2181"/>
        <item m="1" x="2802"/>
        <item m="1" x="3860"/>
        <item m="1" x="1125"/>
        <item m="1" x="2881"/>
        <item m="1" x="4347"/>
        <item m="1" x="3466"/>
        <item m="1" x="1015"/>
        <item m="1" x="1384"/>
        <item m="1" x="3314"/>
        <item m="1" x="2452"/>
        <item m="1" x="3980"/>
        <item m="1" x="3320"/>
        <item m="1" x="1411"/>
        <item m="1" x="882"/>
        <item m="1" x="1147"/>
        <item m="1" x="1602"/>
        <item m="1" x="2954"/>
        <item m="1" x="3311"/>
        <item m="1" x="778"/>
        <item m="1" x="928"/>
        <item m="1" x="854"/>
        <item m="1" x="238"/>
        <item m="1" x="2944"/>
        <item m="1" x="132"/>
        <item m="1" x="133"/>
        <item m="1" x="134"/>
        <item m="1" x="135"/>
        <item m="1" x="136"/>
        <item m="1" x="137"/>
        <item m="1" x="138"/>
        <item m="1" x="139"/>
        <item m="1" x="140"/>
        <item m="1" x="141"/>
        <item m="1" x="142"/>
        <item m="1" x="143"/>
        <item m="1" x="144"/>
        <item m="1" x="145"/>
        <item m="1" x="146"/>
        <item m="1" x="147"/>
        <item m="1" x="148"/>
        <item m="1" x="150"/>
        <item m="1" x="151"/>
        <item m="1" x="152"/>
        <item m="1" x="153"/>
        <item m="1" x="154"/>
        <item m="1" x="155"/>
        <item m="1" x="156"/>
        <item m="1" x="157"/>
        <item m="1" x="158"/>
        <item m="1" x="159"/>
        <item x="13"/>
        <item m="1" x="160"/>
        <item m="1" x="161"/>
        <item m="1" x="162"/>
        <item m="1" x="163"/>
        <item m="1" x="164"/>
        <item m="1" x="165"/>
        <item m="1" x="166"/>
        <item m="1" x="167"/>
        <item m="1" x="168"/>
        <item m="1" x="169"/>
        <item m="1" x="170"/>
        <item m="1" x="171"/>
        <item m="1" x="172"/>
        <item m="1" x="173"/>
        <item m="1" x="174"/>
        <item m="1" x="176"/>
        <item m="1" x="177"/>
        <item m="1" x="178"/>
        <item m="1" x="179"/>
        <item m="1" x="180"/>
        <item m="1" x="181"/>
        <item m="1" x="182"/>
        <item m="1" x="183"/>
        <item m="1" x="184"/>
        <item m="1" x="185"/>
        <item m="1" x="186"/>
        <item m="1" x="187"/>
        <item m="1" x="188"/>
        <item m="1" x="189"/>
        <item m="1" x="190"/>
        <item m="1" x="191"/>
        <item m="1" x="192"/>
        <item x="2"/>
        <item x="3"/>
        <item x="4"/>
        <item x="5"/>
        <item x="6"/>
        <item x="7"/>
        <item x="9"/>
        <item x="10"/>
        <item x="11"/>
        <item x="12"/>
        <item x="14"/>
        <item x="15"/>
        <item x="16"/>
        <item x="18"/>
        <item x="19"/>
        <item x="20"/>
        <item x="21"/>
        <item x="22"/>
        <item x="23"/>
        <item x="24"/>
        <item x="28"/>
        <item x="29"/>
        <item x="30"/>
        <item x="70"/>
        <item x="71"/>
        <item x="72"/>
        <item x="74"/>
        <item x="79"/>
        <item x="84"/>
        <item x="85"/>
        <item x="86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4"/>
        <item x="105"/>
        <item x="121"/>
        <item x="122"/>
        <item x="123"/>
        <item x="124"/>
        <item x="125"/>
        <item x="126"/>
        <item x="127"/>
        <item x="129"/>
        <item x="130"/>
        <item x="13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6">
        <item x="0"/>
        <item x="2"/>
        <item x="20"/>
        <item m="1" x="28"/>
        <item x="3"/>
        <item m="1" x="53"/>
        <item m="1" x="44"/>
        <item m="1" x="27"/>
        <item x="4"/>
        <item m="1" x="46"/>
        <item x="22"/>
        <item m="1" x="43"/>
        <item m="1" x="38"/>
        <item m="1" x="32"/>
        <item m="1" x="48"/>
        <item x="9"/>
        <item m="1" x="50"/>
        <item m="1" x="33"/>
        <item x="8"/>
        <item m="1" x="39"/>
        <item m="1" x="41"/>
        <item m="1" x="34"/>
        <item m="1" x="31"/>
        <item m="1" x="36"/>
        <item m="1" x="49"/>
        <item x="18"/>
        <item m="1" x="45"/>
        <item x="19"/>
        <item m="1" x="54"/>
        <item m="1" x="47"/>
        <item x="24"/>
        <item x="14"/>
        <item x="13"/>
        <item x="7"/>
        <item x="11"/>
        <item x="12"/>
        <item x="6"/>
        <item x="10"/>
        <item m="1" x="51"/>
        <item m="1" x="29"/>
        <item x="5"/>
        <item x="1"/>
        <item x="23"/>
        <item x="25"/>
        <item m="1" x="40"/>
        <item m="1" x="52"/>
        <item m="1" x="42"/>
        <item m="1" x="55"/>
        <item m="1" x="37"/>
        <item x="16"/>
        <item x="26"/>
        <item m="1" x="30"/>
        <item m="1" x="35"/>
        <item x="15"/>
        <item x="17"/>
        <item x="2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x="0"/>
        <item x="2"/>
        <item x="5"/>
        <item x="1"/>
        <item x="3"/>
        <item m="1" x="6"/>
        <item x="4"/>
        <item m="1"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4">
        <item x="0"/>
        <item x="4"/>
        <item m="1" x="25"/>
        <item x="17"/>
        <item m="1" x="34"/>
        <item x="19"/>
        <item x="5"/>
        <item x="3"/>
        <item m="1" x="24"/>
        <item x="2"/>
        <item x="20"/>
        <item x="18"/>
        <item m="1" x="26"/>
        <item x="21"/>
        <item x="7"/>
        <item x="12"/>
        <item x="15"/>
        <item m="1" x="38"/>
        <item x="23"/>
        <item x="6"/>
        <item m="1" x="27"/>
        <item m="1" x="29"/>
        <item x="13"/>
        <item m="1" x="28"/>
        <item m="1" x="32"/>
        <item x="1"/>
        <item m="1" x="36"/>
        <item x="10"/>
        <item x="22"/>
        <item m="1" x="39"/>
        <item m="1" x="35"/>
        <item m="1" x="40"/>
        <item m="1" x="30"/>
        <item m="1" x="41"/>
        <item m="1" x="31"/>
        <item m="1" x="33"/>
        <item m="1" x="42"/>
        <item m="1" x="37"/>
        <item m="1" x="43"/>
        <item x="8"/>
        <item x="9"/>
        <item x="11"/>
        <item x="14"/>
        <item x="1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">
        <item x="0"/>
        <item x="1"/>
        <item x="3"/>
        <item x="2"/>
        <item x="4"/>
        <item m="1"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1">
    <field x="1"/>
    <field x="2"/>
    <field x="5"/>
    <field x="6"/>
    <field x="8"/>
    <field x="9"/>
    <field x="13"/>
    <field x="15"/>
    <field x="11"/>
    <field x="7"/>
    <field x="16"/>
  </rowFields>
  <rowItems count="2">
    <i>
      <x v="3"/>
      <x v="230"/>
      <x v="1429"/>
      <x v="994"/>
      <x v="5537"/>
      <x v="4331"/>
      <x v="1"/>
      <x v="9"/>
      <x v="1"/>
      <x v="293"/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Net Sales" fld="18" baseField="14" baseItem="21" numFmtId="40"/>
    <dataField name="Net Units" fld="20" baseField="16" baseItem="2" numFmtId="38"/>
  </dataFields>
  <pivotTableStyleInfo name="PivotStyleLight2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520533-1B90-4E33-8756-E269BE051E12}" name="PivotTable11" cacheId="5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6" indent="0" compact="0" compactData="0" multipleFieldFilters="0">
  <location ref="AA6:AB8" firstHeaderRow="1" firstDataRow="1" firstDataCol="1"/>
  <pivotFields count="2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includeNewItemsInFilter="1" defaultSubtotal="0">
      <items count="17">
        <item h="1" x="0"/>
        <item h="1" x="1"/>
        <item m="1" x="7"/>
        <item m="1" x="13"/>
        <item m="1" x="9"/>
        <item m="1" x="11"/>
        <item m="1" x="6"/>
        <item m="1" x="5"/>
        <item m="1" x="12"/>
        <item h="1" x="3"/>
        <item m="1" x="16"/>
        <item m="1" x="15"/>
        <item m="1" x="4"/>
        <item m="1" x="14"/>
        <item m="1" x="8"/>
        <item m="1" x="1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3"/>
  </rowFields>
  <rowItems count="2">
    <i>
      <x v="16"/>
    </i>
    <i t="grand">
      <x/>
    </i>
  </rowItems>
  <colItems count="1">
    <i/>
  </colItems>
  <dataFields count="1">
    <dataField name="Sum of Overall Result" fld="16" baseField="13" baseItem="10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275366-4B54-4BFB-8AB5-4484ADBD143C}" name="PivotTable1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S5:V7" firstHeaderRow="0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includeNewItemsInFilter="1">
      <items count="7">
        <item h="1" x="0"/>
        <item m="1" x="4"/>
        <item m="1" x="5"/>
        <item m="1" x="3"/>
        <item h="1" x="2"/>
        <item x="1"/>
        <item t="default"/>
      </items>
    </pivotField>
    <pivotField dataField="1" showAll="0"/>
    <pivotField dataField="1" showAll="0"/>
    <pivotField dataField="1" dragToRow="0" dragToCol="0" dragToPage="0" showAll="0" defaultSubtotal="0"/>
  </pivotFields>
  <rowFields count="1">
    <field x="14"/>
  </rowFields>
  <rowItems count="2">
    <i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Pandora Income" fld="15" baseField="14" baseItem="0" numFmtId="40"/>
    <dataField name="Pandora Expense" fld="16" baseField="14" baseItem="0" numFmtId="40"/>
    <dataField name="Pandora Expense % " fld="17" baseField="14" baseItem="1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0427CA-66F4-4FC5-AEE2-D31FD38FE34F}" name="PivotTable17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S5:U7" firstHeaderRow="0" firstDataRow="1" firstDataCol="1"/>
  <pivotFields count="1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includeNewItemsInFilter="1">
      <items count="20">
        <item m="1" x="6"/>
        <item m="1" x="8"/>
        <item m="1" x="16"/>
        <item h="1" x="0"/>
        <item m="1" x="7"/>
        <item m="1" x="13"/>
        <item m="1" x="3"/>
        <item m="1" x="10"/>
        <item m="1" x="15"/>
        <item m="1" x="14"/>
        <item m="1" x="9"/>
        <item m="1" x="12"/>
        <item x="1"/>
        <item m="1" x="5"/>
        <item m="1" x="4"/>
        <item h="1" x="2"/>
        <item m="1" x="11"/>
        <item m="1" x="17"/>
        <item m="1" x="18"/>
        <item t="default"/>
      </items>
    </pivotField>
    <pivotField showAll="0"/>
    <pivotField dataField="1" showAll="0"/>
    <pivotField dataField="1" showAll="0"/>
  </pivotFields>
  <rowFields count="1">
    <field x="13"/>
  </rowFields>
  <rowItems count="2">
    <i>
      <x v="1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Domestic Licensing Income" fld="15" baseField="13" baseItem="12" numFmtId="40"/>
    <dataField name="Sum of Domestic Licensing Expense" fld="16" baseField="13" baseItem="12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03A96C-782D-4418-98AF-AA72250AFE1C}" name="PivotTable20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V5:W7" firstHeaderRow="1" firstDataRow="1" firstDataCol="1"/>
  <pivotFields count="20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includeNewItemsInFilter="1">
      <items count="7">
        <item h="1" x="0"/>
        <item m="1" x="5"/>
        <item x="1"/>
        <item h="1" x="2"/>
        <item m="1" x="4"/>
        <item m="1" x="3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12"/>
  </rowFields>
  <rowItems count="2">
    <i>
      <x v="2"/>
    </i>
    <i t="grand">
      <x/>
    </i>
  </rowItems>
  <colItems count="1">
    <i/>
  </colItems>
  <dataFields count="1">
    <dataField name="Sum of Marketing" fld="19" baseField="12" baseItem="2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growShrinkType="overwriteClear" connectionId="5" xr16:uid="{97F16C00-EA06-4CC5-9076-39BD3DE4BC1A}" autoFormatId="16" applyNumberFormats="0" applyBorderFormats="0" applyFontFormats="0" applyPatternFormats="0" applyAlignmentFormats="0" applyWidthHeightFormats="0">
  <queryTableRefresh nextId="160">
    <queryTableFields count="52">
      <queryTableField id="4" name="Transaction Type" tableColumnId="2"/>
      <queryTableField id="5" name="Deal Type" tableColumnId="3"/>
      <queryTableField id="6" name="GL Account Number" tableColumnId="4"/>
      <queryTableField id="7" name="TRACS Company Code" tableColumnId="5"/>
      <queryTableField id="125" name="UPC" tableColumnId="1"/>
      <queryTableField id="9" name="Price Level For Parameters Table" tableColumnId="7"/>
      <queryTableField id="10" name="MR Reporting Company" tableColumnId="8"/>
      <queryTableField id="11" name="MR Reporting Unit" tableColumnId="9"/>
      <queryTableField id="12" name="MR Operating Company" tableColumnId="10"/>
      <queryTableField id="13" name="MR Operating Unit" tableColumnId="11"/>
      <queryTableField id="14" name="Sales Type" tableColumnId="12"/>
      <queryTableField id="15" name="Fee Type" tableColumnId="13"/>
      <queryTableField id="16" name="Configuration" tableColumnId="14"/>
      <queryTableField id="17" name="Product Number" tableColumnId="15"/>
      <queryTableField id="18" name="SR Accounting Period" tableColumnId="16"/>
      <queryTableField id="126" name="Process Date mmddyyyy" tableColumnId="6"/>
      <queryTableField id="127" name="Invoice Date yyyymmdd" tableColumnId="17"/>
      <queryTableField id="128" name="Post Date yyyymmdd" tableColumnId="18"/>
      <queryTableField id="22" name="Invoice Number" tableColumnId="20"/>
      <queryTableField id="129" name="Customer PO" tableColumnId="19"/>
      <queryTableField id="130" name="Order Number" tableColumnId="21"/>
      <queryTableField id="131" name="Artist Description" tableColumnId="22"/>
      <queryTableField id="132" name="Product Title" tableColumnId="23"/>
      <queryTableField id="27" name="Repertoire Owner" tableColumnId="25"/>
      <queryTableField id="28" name="Label" tableColumnId="26"/>
      <queryTableField id="29" name="Artist" tableColumnId="27"/>
      <queryTableField id="30" name="Product Life Cycle" tableColumnId="28"/>
      <queryTableField id="31" name="R2 Project Code" tableColumnId="29"/>
      <queryTableField id="32" name="Product Type" tableColumnId="30"/>
      <queryTableField id="33" name="Exploitation" tableColumnId="31"/>
      <queryTableField id="34" name="Commercial Model" tableColumnId="32"/>
      <queryTableField id="35" name="Final Customer" tableColumnId="33"/>
      <queryTableField id="36" name="Child Number" tableColumnId="34"/>
      <queryTableField id="37" name="Country of Sale" tableColumnId="35"/>
      <queryTableField id="38" name="Fiscal Year/Period" tableColumnId="36"/>
      <queryTableField id="39" name="POC Source File Reference" tableColumnId="37"/>
      <queryTableField id="40" name="POC_Load Date Time" tableColumnId="38"/>
      <queryTableField id="133" name="POC Batch Name" tableColumnId="24"/>
      <queryTableField id="42" name="POC Support Source Name" tableColumnId="40"/>
      <queryTableField id="43" name="File Name" tableColumnId="41"/>
      <queryTableField id="44" name="GL_Amount" tableColumnId="42"/>
      <queryTableField id="45" name="Shipment Quantity" tableColumnId="43"/>
      <queryTableField id="46" name="Cost of Sales Units" tableColumnId="44"/>
      <queryTableField id="47" name="Cost of Returns Units" tableColumnId="45"/>
      <queryTableField id="48" name="Cost of Sales Values" tableColumnId="46"/>
      <queryTableField id="49" name="Cost of Returns Values" tableColumnId="47"/>
      <queryTableField id="50" name="Net Fee DFE" tableColumnId="48"/>
      <queryTableField id="51" name="Sales Units" tableColumnId="49"/>
      <queryTableField id="52" name="Sales Dollars" tableColumnId="50"/>
      <queryTableField id="53" name="Return Units" tableColumnId="51"/>
      <queryTableField id="54" name="Return Dollars" tableColumnId="52"/>
      <queryTableField id="55" name="Amount" tableColumnId="5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9F4A65-96CC-46CA-B4A3-0FFDBEF1A3BE}" name="SR_US001" displayName="SR_US001" ref="B5:BA15" tableType="queryTable" totalsRowShown="0" headerRowDxfId="15">
  <tableColumns count="52">
    <tableColumn id="2" xr3:uid="{81FA3BE2-3C54-42E2-8ECF-350E8F5F7BCA}" uniqueName="2" name="Transaction Type" queryTableFieldId="4"/>
    <tableColumn id="3" xr3:uid="{43F1F5BB-3233-42AD-A3C1-0A0CC5A44D89}" uniqueName="3" name="Deal Type" queryTableFieldId="5"/>
    <tableColumn id="4" xr3:uid="{E2471DFC-5943-4A60-9921-121E80352481}" uniqueName="4" name="GL Account Number" queryTableFieldId="6"/>
    <tableColumn id="5" xr3:uid="{9F257EA3-9D6D-46D2-82D2-88E2E03E7AB5}" uniqueName="5" name="TRACS Company Code" queryTableFieldId="7"/>
    <tableColumn id="1" xr3:uid="{4599342A-07AA-49AD-ADFC-09416CFBD03D}" uniqueName="1" name="UPC" queryTableFieldId="125"/>
    <tableColumn id="7" xr3:uid="{160B3E2F-7341-4048-98E6-B6125BEF14C0}" uniqueName="7" name="Price Level For Parameters Table" queryTableFieldId="9"/>
    <tableColumn id="8" xr3:uid="{8E46785C-E6B0-40A2-8548-DF1DDDFC75E2}" uniqueName="8" name="MR Reporting Company" queryTableFieldId="10"/>
    <tableColumn id="9" xr3:uid="{BCDD47D7-B43D-4E7F-B2D1-0AE7F8A59BF6}" uniqueName="9" name="MR Reporting Unit" queryTableFieldId="11"/>
    <tableColumn id="10" xr3:uid="{EA7EA370-F108-47F5-8959-9F70C3EDCBDA}" uniqueName="10" name="MR Operating Company" queryTableFieldId="12"/>
    <tableColumn id="11" xr3:uid="{DC72B7AD-DE45-40DB-A88E-7346684E6BAC}" uniqueName="11" name="MR Operating Unit" queryTableFieldId="13"/>
    <tableColumn id="12" xr3:uid="{66C9AF07-7AC2-4391-8F49-91E50D18F8D4}" uniqueName="12" name="Sales Type" queryTableFieldId="14"/>
    <tableColumn id="13" xr3:uid="{2CC57307-0A0B-4D02-A811-9BAF6FC1483E}" uniqueName="13" name="Fee Type" queryTableFieldId="15"/>
    <tableColumn id="14" xr3:uid="{D0149BE0-E207-4ACE-9A77-AB2DE7F7E3FF}" uniqueName="14" name="Configuration" queryTableFieldId="16"/>
    <tableColumn id="15" xr3:uid="{31D4E8F7-C9D5-476A-867C-72FF7C937AC6}" uniqueName="15" name="Product Number" queryTableFieldId="17"/>
    <tableColumn id="16" xr3:uid="{8ECC4527-3280-4F84-A486-028E87026F85}" uniqueName="16" name="SR Accounting Period" queryTableFieldId="18"/>
    <tableColumn id="6" xr3:uid="{05242C5D-B771-4F8A-937B-D34318819904}" uniqueName="6" name="Process Date mmddyyyy" queryTableFieldId="126"/>
    <tableColumn id="17" xr3:uid="{571FAE5F-6224-4CFD-8CB5-0B54F8886C16}" uniqueName="17" name="Invoice Date yyyymmdd" queryTableFieldId="127"/>
    <tableColumn id="18" xr3:uid="{7D13AB62-9A57-4B1C-937E-0A49BE7A7D5A}" uniqueName="18" name="Post Date yyyymmdd" queryTableFieldId="128"/>
    <tableColumn id="20" xr3:uid="{7E0B24C5-CF55-4D21-9974-2C6A289623A9}" uniqueName="20" name="Invoice Number" queryTableFieldId="22"/>
    <tableColumn id="19" xr3:uid="{A81A92F4-ED7A-432D-B867-DE092D2EBB85}" uniqueName="19" name="Customer PO" queryTableFieldId="129"/>
    <tableColumn id="21" xr3:uid="{D777479D-6CCC-48E8-9AED-EA1145ECA0E6}" uniqueName="21" name="Order Number" queryTableFieldId="130"/>
    <tableColumn id="22" xr3:uid="{9AEB8D19-B1F9-4BCF-AD5B-953202F694E1}" uniqueName="22" name="Artist Description" queryTableFieldId="131"/>
    <tableColumn id="23" xr3:uid="{2CAA0F34-18A5-489A-85E5-507075B51A96}" uniqueName="23" name="Product Title" queryTableFieldId="132"/>
    <tableColumn id="25" xr3:uid="{CC6457DC-E41A-4EC5-B63B-F4E9E77D6A81}" uniqueName="25" name="Repertoire Owner" queryTableFieldId="27"/>
    <tableColumn id="26" xr3:uid="{2D21C6E9-8C1C-49C7-BF3A-4E6FB2E3C86C}" uniqueName="26" name="Label" queryTableFieldId="28"/>
    <tableColumn id="27" xr3:uid="{CFDBFF41-5562-4F5A-B041-ADAEEB9140F6}" uniqueName="27" name="Artist" queryTableFieldId="29"/>
    <tableColumn id="28" xr3:uid="{6B615E88-2D9D-4282-881C-FD46E6DFFDD3}" uniqueName="28" name="Product Life Cycle" queryTableFieldId="30"/>
    <tableColumn id="29" xr3:uid="{53E24F41-5A59-4147-B04C-73F41EE1EA29}" uniqueName="29" name="R2 Project Code" queryTableFieldId="31"/>
    <tableColumn id="30" xr3:uid="{904CC7AF-E1DC-4F53-ADF6-26D89EF9DDD5}" uniqueName="30" name="Product Type" queryTableFieldId="32"/>
    <tableColumn id="31" xr3:uid="{4A0C94C4-908C-46E6-87AD-7D27AA9EB49C}" uniqueName="31" name="Exploitation" queryTableFieldId="33"/>
    <tableColumn id="32" xr3:uid="{FE9A9FE4-D12C-49E2-B19F-FE55C25C93AF}" uniqueName="32" name="Commercial Model" queryTableFieldId="34"/>
    <tableColumn id="33" xr3:uid="{CBA1C79D-EF3D-473A-907C-5F14C0E6DE61}" uniqueName="33" name="Final Customer" queryTableFieldId="35"/>
    <tableColumn id="34" xr3:uid="{8949D406-C3CF-4D19-976C-1B5D7A26267B}" uniqueName="34" name="Child Number" queryTableFieldId="36"/>
    <tableColumn id="35" xr3:uid="{A2616573-CCA7-4F6E-A8AA-2CB78925D396}" uniqueName="35" name="Country of Sale" queryTableFieldId="37"/>
    <tableColumn id="36" xr3:uid="{486F37C9-2A1E-46DE-AA1A-F3A5272ACB9C}" uniqueName="36" name="Fiscal Year/Period" queryTableFieldId="38"/>
    <tableColumn id="37" xr3:uid="{C7FF72C3-8A40-4E6D-A0BE-885A7A41595F}" uniqueName="37" name="POC Source File Reference" queryTableFieldId="39"/>
    <tableColumn id="38" xr3:uid="{1EB79D7F-FD97-4E69-A7EE-2F52851BD2B4}" uniqueName="38" name="POC_Load Date Time" queryTableFieldId="40"/>
    <tableColumn id="24" xr3:uid="{E1303214-A4D1-4C0C-951F-4285901DE1A8}" uniqueName="24" name="POC Batch Name" queryTableFieldId="133"/>
    <tableColumn id="40" xr3:uid="{0A46C0D8-4FB2-4D7B-93DB-00BCB9316976}" uniqueName="40" name="POC Support Source Name" queryTableFieldId="42"/>
    <tableColumn id="41" xr3:uid="{F01343B9-DA18-411A-A573-4677074A936B}" uniqueName="41" name="File Name" queryTableFieldId="43"/>
    <tableColumn id="42" xr3:uid="{018EB66F-E6CD-4909-A2E5-EDDD5DC1D73A}" uniqueName="42" name="GL_Amount" queryTableFieldId="44"/>
    <tableColumn id="43" xr3:uid="{CFAA32DA-3ED8-49F3-8225-9ED8FCFF36AB}" uniqueName="43" name="Shipment Quantity" queryTableFieldId="45"/>
    <tableColumn id="44" xr3:uid="{325AB854-921A-4308-9FBE-65C1F9026CA8}" uniqueName="44" name="Cost of Sales Units" queryTableFieldId="46"/>
    <tableColumn id="45" xr3:uid="{86DA5531-D7D5-497E-A42D-D4CAA735C274}" uniqueName="45" name="Cost of Returns Units" queryTableFieldId="47"/>
    <tableColumn id="46" xr3:uid="{8F9A46DD-1897-46D4-9157-A5CCFBEA5EA3}" uniqueName="46" name="Cost of Sales Values" queryTableFieldId="48"/>
    <tableColumn id="47" xr3:uid="{AE7628D8-735C-45FB-B8ED-B1916149283D}" uniqueName="47" name="Cost of Returns Values" queryTableFieldId="49"/>
    <tableColumn id="48" xr3:uid="{8A725F33-8331-438F-87A9-53C76B4BBBE7}" uniqueName="48" name="Net Fee DFE" queryTableFieldId="50"/>
    <tableColumn id="49" xr3:uid="{AC7DD935-4BA8-4C25-ADB0-E3831E054B29}" uniqueName="49" name="Sales Units" queryTableFieldId="51"/>
    <tableColumn id="50" xr3:uid="{FF35D494-2A67-483E-A128-A3638B969946}" uniqueName="50" name="Sales Dollars" queryTableFieldId="52"/>
    <tableColumn id="51" xr3:uid="{C4FC593C-8BE3-45A0-9BE8-98FE85290485}" uniqueName="51" name="Return Units" queryTableFieldId="53"/>
    <tableColumn id="52" xr3:uid="{01DF3485-93B3-4C0E-99D1-7DDD368422A4}" uniqueName="52" name="Return Dollars" queryTableFieldId="54"/>
    <tableColumn id="53" xr3:uid="{80DE9BF9-49DD-4309-8A78-408B2A61C1A5}" uniqueName="53" name="Column1" queryTableFieldId="5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11.bin"/><Relationship Id="rId1" Type="http://schemas.openxmlformats.org/officeDocument/2006/relationships/pivotTable" Target="../pivotTables/pivotTable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2.bin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7.xml"/><Relationship Id="rId4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13.bin"/><Relationship Id="rId1" Type="http://schemas.openxmlformats.org/officeDocument/2006/relationships/pivotTable" Target="../pivotTables/pivotTable8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4.bin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9.xml"/><Relationship Id="rId4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5" Type="http://schemas.openxmlformats.org/officeDocument/2006/relationships/drawing" Target="../drawings/drawing2.xml"/><Relationship Id="rId4" Type="http://schemas.openxmlformats.org/officeDocument/2006/relationships/customProperty" Target="../customProperty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5.xml"/><Relationship Id="rId1" Type="http://schemas.openxmlformats.org/officeDocument/2006/relationships/customProperty" Target="../customProperty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Relationship Id="rId4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Relationship Id="rId4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21D5-FDD2-4F45-A850-D7843A355177}">
  <sheetPr codeName="Sheet78">
    <tabColor rgb="FF00B050"/>
    <pageSetUpPr fitToPage="1"/>
  </sheetPr>
  <dimension ref="A1:L102"/>
  <sheetViews>
    <sheetView showGridLines="0" zoomScale="70" zoomScaleNormal="70" workbookViewId="0">
      <pane ySplit="13" topLeftCell="A14" activePane="bottomLeft" state="frozen"/>
      <selection activeCell="AO24" sqref="AO24"/>
      <selection pane="bottomLeft" activeCell="E108" sqref="E108"/>
    </sheetView>
  </sheetViews>
  <sheetFormatPr baseColWidth="10" defaultColWidth="8.83203125" defaultRowHeight="15" outlineLevelCol="1" x14ac:dyDescent="0.2"/>
  <cols>
    <col min="1" max="1" width="3.33203125" customWidth="1" outlineLevel="1"/>
    <col min="2" max="2" width="9.6640625" bestFit="1" customWidth="1"/>
    <col min="4" max="4" width="41.6640625" customWidth="1"/>
    <col min="5" max="5" width="16.5" customWidth="1"/>
    <col min="6" max="6" width="12.5" hidden="1" customWidth="1" outlineLevel="1"/>
    <col min="7" max="7" width="9.33203125" hidden="1" customWidth="1" outlineLevel="1"/>
    <col min="8" max="8" width="28.33203125" customWidth="1" collapsed="1"/>
    <col min="10" max="10" width="13" hidden="1" customWidth="1" outlineLevel="1"/>
    <col min="11" max="11" width="9.33203125" hidden="1" customWidth="1" outlineLevel="1"/>
    <col min="12" max="12" width="3.33203125" customWidth="1" collapsed="1"/>
  </cols>
  <sheetData>
    <row r="1" spans="1:1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1"/>
    </row>
    <row r="3" spans="1:12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1"/>
    </row>
    <row r="4" spans="1:12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1"/>
    </row>
    <row r="5" spans="1:12" x14ac:dyDescent="0.2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1"/>
    </row>
    <row r="6" spans="1:12" x14ac:dyDescent="0.2">
      <c r="A6" s="1"/>
      <c r="B6" s="3" t="s">
        <v>0</v>
      </c>
      <c r="C6" s="2"/>
      <c r="D6" s="2"/>
      <c r="E6" s="2"/>
      <c r="F6" s="2"/>
      <c r="G6" s="2"/>
      <c r="H6" s="2"/>
      <c r="I6" s="2"/>
      <c r="J6" s="2"/>
      <c r="K6" s="2"/>
      <c r="L6" s="1"/>
    </row>
    <row r="7" spans="1:12" x14ac:dyDescent="0.2">
      <c r="A7" s="1"/>
      <c r="B7" s="3" t="s">
        <v>1</v>
      </c>
      <c r="C7" s="2"/>
      <c r="D7" s="2"/>
      <c r="E7" s="2"/>
      <c r="F7" s="2"/>
      <c r="G7" s="2"/>
      <c r="H7" s="2"/>
      <c r="I7" s="2"/>
      <c r="J7" s="2"/>
      <c r="K7" s="2"/>
      <c r="L7" s="1"/>
    </row>
    <row r="8" spans="1:12" x14ac:dyDescent="0.2">
      <c r="A8" s="1"/>
      <c r="B8" s="3" t="s">
        <v>2</v>
      </c>
      <c r="C8" s="2"/>
      <c r="D8" s="2"/>
      <c r="E8" s="2"/>
      <c r="F8" s="2"/>
      <c r="G8" s="2"/>
      <c r="H8" s="2"/>
      <c r="I8" s="2"/>
      <c r="J8" s="2"/>
      <c r="K8" s="2"/>
      <c r="L8" s="1"/>
    </row>
    <row r="9" spans="1:12" x14ac:dyDescent="0.2">
      <c r="A9" s="1"/>
      <c r="B9" s="3" t="s">
        <v>3</v>
      </c>
      <c r="C9" s="2"/>
      <c r="D9" s="2"/>
      <c r="E9" s="2"/>
      <c r="F9" s="2"/>
      <c r="G9" s="2"/>
      <c r="H9" s="2"/>
      <c r="I9" s="2"/>
      <c r="J9" s="2"/>
      <c r="K9" s="2"/>
      <c r="L9" s="1"/>
    </row>
    <row r="10" spans="1:12" x14ac:dyDescent="0.2">
      <c r="A10" s="1"/>
      <c r="B10" s="2"/>
      <c r="C10" s="2"/>
      <c r="D10" s="2"/>
      <c r="E10" s="2"/>
      <c r="F10" s="2"/>
      <c r="G10" s="2"/>
      <c r="H10" s="4" t="s">
        <v>4</v>
      </c>
      <c r="I10" s="2"/>
      <c r="J10" s="2"/>
      <c r="K10" s="2"/>
      <c r="L10" s="1"/>
    </row>
    <row r="11" spans="1:12" x14ac:dyDescent="0.2">
      <c r="A11" s="1"/>
      <c r="B11" s="2"/>
      <c r="C11" s="2"/>
      <c r="D11" s="2"/>
      <c r="E11" s="2"/>
      <c r="F11" s="4" t="s">
        <v>5</v>
      </c>
      <c r="G11" s="4"/>
      <c r="H11" s="4" t="s">
        <v>6</v>
      </c>
      <c r="I11" s="4"/>
      <c r="J11" s="4" t="s">
        <v>5</v>
      </c>
      <c r="K11" s="2"/>
      <c r="L11" s="1"/>
    </row>
    <row r="12" spans="1:12" x14ac:dyDescent="0.2">
      <c r="A12" s="1"/>
      <c r="B12" s="2"/>
      <c r="C12" s="2"/>
      <c r="D12" s="2"/>
      <c r="E12" s="2"/>
      <c r="F12" s="5"/>
      <c r="G12" s="4"/>
      <c r="H12" s="6" t="s">
        <v>7</v>
      </c>
      <c r="I12" s="5"/>
      <c r="J12" s="5"/>
      <c r="K12" s="7"/>
      <c r="L12" s="1"/>
    </row>
    <row r="13" spans="1:12" x14ac:dyDescent="0.2">
      <c r="A13" s="1"/>
      <c r="B13" s="3" t="s">
        <v>8</v>
      </c>
      <c r="C13" s="7"/>
      <c r="D13" s="7"/>
      <c r="E13" s="2"/>
      <c r="F13" s="7"/>
      <c r="G13" s="7"/>
      <c r="H13" s="7"/>
      <c r="I13" s="7"/>
      <c r="J13" s="7"/>
      <c r="K13" s="7"/>
      <c r="L13" s="1"/>
    </row>
    <row r="14" spans="1:12" x14ac:dyDescent="0.2">
      <c r="A14" s="1"/>
      <c r="B14" s="7"/>
      <c r="C14" s="7" t="s">
        <v>9</v>
      </c>
      <c r="D14" s="7"/>
      <c r="E14" s="2"/>
      <c r="F14" s="8">
        <v>0</v>
      </c>
      <c r="G14" s="8"/>
      <c r="H14" s="8">
        <v>53460.849999999919</v>
      </c>
      <c r="I14" s="8"/>
      <c r="J14" s="8">
        <v>-323012.13000000006</v>
      </c>
      <c r="K14" s="7"/>
      <c r="L14" s="1"/>
    </row>
    <row r="15" spans="1:12" x14ac:dyDescent="0.2">
      <c r="A15" s="1"/>
      <c r="B15" s="7"/>
      <c r="C15" s="7" t="s">
        <v>10</v>
      </c>
      <c r="D15" s="7"/>
      <c r="E15" s="2"/>
      <c r="F15" s="8">
        <v>0</v>
      </c>
      <c r="G15" s="8"/>
      <c r="H15" s="8">
        <v>-1461.1500000000003</v>
      </c>
      <c r="I15" s="8"/>
      <c r="J15" s="8">
        <v>2023.6699999999998</v>
      </c>
      <c r="K15" s="7"/>
      <c r="L15" s="1"/>
    </row>
    <row r="16" spans="1:12" x14ac:dyDescent="0.2">
      <c r="A16" s="1"/>
      <c r="B16" s="7"/>
      <c r="C16" s="7" t="s">
        <v>11</v>
      </c>
      <c r="D16" s="7"/>
      <c r="E16" s="2"/>
      <c r="F16" s="9">
        <v>0</v>
      </c>
      <c r="G16" s="8"/>
      <c r="H16" s="9">
        <v>-1038.6199999999999</v>
      </c>
      <c r="I16" s="8"/>
      <c r="J16" s="9">
        <v>-1038.6199999999999</v>
      </c>
      <c r="K16" s="7"/>
      <c r="L16" s="1"/>
    </row>
    <row r="17" spans="1:12" x14ac:dyDescent="0.2">
      <c r="A17" s="1"/>
      <c r="B17" s="7"/>
      <c r="C17" s="7"/>
      <c r="D17" s="7" t="s">
        <v>12</v>
      </c>
      <c r="E17" s="2"/>
      <c r="F17" s="8">
        <v>0</v>
      </c>
      <c r="G17" s="8"/>
      <c r="H17" s="8">
        <v>50961.079999999914</v>
      </c>
      <c r="I17" s="8"/>
      <c r="J17" s="8">
        <v>-322027.08000000007</v>
      </c>
      <c r="K17" s="7"/>
      <c r="L17" s="1"/>
    </row>
    <row r="18" spans="1:12" x14ac:dyDescent="0.2">
      <c r="A18" s="1"/>
      <c r="B18" s="7"/>
      <c r="C18" s="7"/>
      <c r="D18" s="7"/>
      <c r="E18" s="2"/>
      <c r="F18" s="8"/>
      <c r="G18" s="8"/>
      <c r="H18" s="8"/>
      <c r="I18" s="8"/>
      <c r="J18" s="8"/>
      <c r="K18" s="7"/>
      <c r="L18" s="1"/>
    </row>
    <row r="19" spans="1:12" x14ac:dyDescent="0.2">
      <c r="A19" s="1"/>
      <c r="B19" s="7"/>
      <c r="C19" s="7" t="s">
        <v>13</v>
      </c>
      <c r="D19" s="7"/>
      <c r="E19" s="2"/>
      <c r="F19" s="8">
        <v>0</v>
      </c>
      <c r="G19" s="8"/>
      <c r="H19" s="8">
        <v>-93.250749999999243</v>
      </c>
      <c r="I19" s="8"/>
      <c r="J19" s="8">
        <v>12034.93</v>
      </c>
      <c r="K19" s="7"/>
      <c r="L19" s="1"/>
    </row>
    <row r="20" spans="1:12" x14ac:dyDescent="0.2">
      <c r="A20" s="1"/>
      <c r="B20" s="7"/>
      <c r="C20" s="7" t="s">
        <v>14</v>
      </c>
      <c r="D20" s="7"/>
      <c r="E20" s="2"/>
      <c r="F20" s="8">
        <v>0</v>
      </c>
      <c r="G20" s="8"/>
      <c r="H20" s="9">
        <v>14920.71</v>
      </c>
      <c r="I20" s="8"/>
      <c r="J20" s="8">
        <v>14920.71</v>
      </c>
      <c r="K20" s="7"/>
      <c r="L20" s="1"/>
    </row>
    <row r="21" spans="1:12" x14ac:dyDescent="0.2">
      <c r="A21" s="1"/>
      <c r="B21" s="7"/>
      <c r="C21" s="7"/>
      <c r="D21" s="7" t="s">
        <v>15</v>
      </c>
      <c r="E21" s="2"/>
      <c r="F21" s="10">
        <v>0</v>
      </c>
      <c r="G21" s="8"/>
      <c r="H21" s="10">
        <v>65788.539249999914</v>
      </c>
      <c r="I21" s="8"/>
      <c r="J21" s="10">
        <v>-295071.44000000006</v>
      </c>
      <c r="K21" s="7"/>
      <c r="L21" s="1"/>
    </row>
    <row r="22" spans="1:12" x14ac:dyDescent="0.2">
      <c r="A22" s="1"/>
      <c r="B22" s="7"/>
      <c r="C22" s="7"/>
      <c r="D22" s="7"/>
      <c r="E22" s="2"/>
      <c r="F22" s="8"/>
      <c r="G22" s="8"/>
      <c r="H22" s="8"/>
      <c r="I22" s="8"/>
      <c r="J22" s="8"/>
      <c r="K22" s="7"/>
      <c r="L22" s="1"/>
    </row>
    <row r="23" spans="1:12" x14ac:dyDescent="0.2">
      <c r="A23" s="1"/>
      <c r="B23" s="7"/>
      <c r="C23" s="7" t="s">
        <v>16</v>
      </c>
      <c r="D23" s="7"/>
      <c r="E23" s="2"/>
      <c r="F23" s="8">
        <v>0</v>
      </c>
      <c r="G23" s="8"/>
      <c r="H23" s="8">
        <v>-4459.1039999999957</v>
      </c>
      <c r="I23" s="11"/>
      <c r="J23" s="8">
        <v>28177.360000000001</v>
      </c>
      <c r="K23" s="11"/>
      <c r="L23" s="1"/>
    </row>
    <row r="24" spans="1:12" x14ac:dyDescent="0.2">
      <c r="A24" s="1"/>
      <c r="B24" s="7"/>
      <c r="C24" s="7" t="s">
        <v>17</v>
      </c>
      <c r="D24" s="7"/>
      <c r="E24" s="2"/>
      <c r="F24" s="8">
        <v>0</v>
      </c>
      <c r="G24" s="8"/>
      <c r="H24" s="8">
        <v>-1787.58</v>
      </c>
      <c r="I24" s="11"/>
      <c r="J24" s="8">
        <v>-1787.58</v>
      </c>
      <c r="K24" s="11"/>
      <c r="L24" s="1"/>
    </row>
    <row r="25" spans="1:12" x14ac:dyDescent="0.2">
      <c r="A25" s="1"/>
      <c r="B25" s="7"/>
      <c r="C25" s="7" t="s">
        <v>18</v>
      </c>
      <c r="D25" s="7"/>
      <c r="E25" s="2"/>
      <c r="F25" s="8">
        <v>0</v>
      </c>
      <c r="G25" s="8"/>
      <c r="H25" s="8">
        <v>-259.08999999999651</v>
      </c>
      <c r="I25" s="11"/>
      <c r="J25" s="8">
        <v>-259.08999999999651</v>
      </c>
      <c r="K25" s="11"/>
      <c r="L25" s="1"/>
    </row>
    <row r="26" spans="1:12" x14ac:dyDescent="0.2">
      <c r="A26" s="1"/>
      <c r="B26" s="7"/>
      <c r="C26" s="7" t="s">
        <v>19</v>
      </c>
      <c r="D26" s="7"/>
      <c r="E26" s="2"/>
      <c r="F26" s="8">
        <v>0</v>
      </c>
      <c r="G26" s="8"/>
      <c r="H26" s="8">
        <v>0</v>
      </c>
      <c r="I26" s="11"/>
      <c r="J26" s="8">
        <v>0</v>
      </c>
      <c r="K26" s="11"/>
      <c r="L26" s="1"/>
    </row>
    <row r="27" spans="1:12" x14ac:dyDescent="0.2">
      <c r="A27" s="1"/>
      <c r="B27" s="7"/>
      <c r="C27" s="7" t="s">
        <v>20</v>
      </c>
      <c r="D27" s="7"/>
      <c r="E27" s="2"/>
      <c r="F27" s="8">
        <v>0</v>
      </c>
      <c r="G27" s="8"/>
      <c r="H27" s="8">
        <v>0</v>
      </c>
      <c r="I27" s="8"/>
      <c r="J27" s="8">
        <v>0</v>
      </c>
      <c r="K27" s="7"/>
      <c r="L27" s="1"/>
    </row>
    <row r="28" spans="1:12" x14ac:dyDescent="0.2">
      <c r="A28" s="1"/>
      <c r="B28" s="7"/>
      <c r="C28" s="7" t="s">
        <v>21</v>
      </c>
      <c r="D28" s="7"/>
      <c r="E28" s="2"/>
      <c r="F28" s="8">
        <v>0</v>
      </c>
      <c r="G28" s="8"/>
      <c r="H28" s="8">
        <v>0</v>
      </c>
      <c r="I28" s="8"/>
      <c r="J28" s="8">
        <v>0</v>
      </c>
      <c r="K28" s="7"/>
      <c r="L28" s="1"/>
    </row>
    <row r="29" spans="1:12" x14ac:dyDescent="0.2">
      <c r="A29" s="1"/>
      <c r="B29" s="7"/>
      <c r="C29" s="7"/>
      <c r="D29" s="7"/>
      <c r="E29" s="2"/>
      <c r="F29" s="8"/>
      <c r="G29" s="8"/>
      <c r="H29" s="8"/>
      <c r="I29" s="8"/>
      <c r="J29" s="8"/>
      <c r="K29" s="7"/>
      <c r="L29" s="1"/>
    </row>
    <row r="30" spans="1:12" x14ac:dyDescent="0.2">
      <c r="A30" s="1"/>
      <c r="B30" s="7"/>
      <c r="C30" s="7"/>
      <c r="D30" s="7" t="s">
        <v>22</v>
      </c>
      <c r="E30" s="2"/>
      <c r="F30" s="12">
        <v>0</v>
      </c>
      <c r="G30" s="8"/>
      <c r="H30" s="12">
        <v>59282.765249999924</v>
      </c>
      <c r="I30" s="8"/>
      <c r="J30" s="12">
        <v>-268940.75000000012</v>
      </c>
      <c r="K30" s="7"/>
      <c r="L30" s="1"/>
    </row>
    <row r="31" spans="1:12" x14ac:dyDescent="0.2">
      <c r="A31" s="1"/>
      <c r="B31" s="7"/>
      <c r="C31" s="7"/>
      <c r="D31" s="7"/>
      <c r="E31" s="2"/>
      <c r="F31" s="8"/>
      <c r="G31" s="8"/>
      <c r="H31" s="8"/>
      <c r="I31" s="8"/>
      <c r="J31" s="8"/>
      <c r="K31" s="7"/>
      <c r="L31" s="1"/>
    </row>
    <row r="32" spans="1:12" x14ac:dyDescent="0.2">
      <c r="A32" s="1"/>
      <c r="B32" s="7"/>
      <c r="C32" s="7"/>
      <c r="D32" s="7"/>
      <c r="E32" s="2"/>
      <c r="F32" s="8"/>
      <c r="G32" s="8"/>
      <c r="H32" s="8"/>
      <c r="I32" s="8"/>
      <c r="J32" s="8"/>
      <c r="K32" s="7"/>
      <c r="L32" s="1"/>
    </row>
    <row r="33" spans="1:12" x14ac:dyDescent="0.2">
      <c r="A33" s="1"/>
      <c r="B33" s="3" t="s">
        <v>23</v>
      </c>
      <c r="C33" s="7"/>
      <c r="D33" s="7"/>
      <c r="E33" s="2"/>
      <c r="F33" s="8"/>
      <c r="G33" s="8"/>
      <c r="H33" s="8"/>
      <c r="I33" s="8"/>
      <c r="J33" s="8"/>
      <c r="K33" s="7"/>
      <c r="L33" s="1"/>
    </row>
    <row r="34" spans="1:12" x14ac:dyDescent="0.2">
      <c r="A34" s="1"/>
      <c r="B34" s="7"/>
      <c r="C34" s="7" t="s">
        <v>24</v>
      </c>
      <c r="D34" s="7"/>
      <c r="E34" s="2"/>
      <c r="F34" s="8">
        <v>0</v>
      </c>
      <c r="G34" s="8"/>
      <c r="H34" s="8">
        <v>430.13</v>
      </c>
      <c r="I34" s="8"/>
      <c r="J34" s="8">
        <v>430.13</v>
      </c>
      <c r="K34" s="7"/>
      <c r="L34" s="1"/>
    </row>
    <row r="35" spans="1:12" x14ac:dyDescent="0.2">
      <c r="A35" s="1"/>
      <c r="B35" s="7"/>
      <c r="C35" s="7" t="s">
        <v>25</v>
      </c>
      <c r="D35" s="7"/>
      <c r="E35" s="2"/>
      <c r="F35" s="8">
        <v>0</v>
      </c>
      <c r="G35" s="8"/>
      <c r="H35" s="8">
        <v>14.369999999999996</v>
      </c>
      <c r="I35" s="8"/>
      <c r="J35" s="8">
        <v>14.369999999999996</v>
      </c>
      <c r="K35" s="7"/>
      <c r="L35" s="1"/>
    </row>
    <row r="36" spans="1:12" x14ac:dyDescent="0.2">
      <c r="A36" s="1"/>
      <c r="B36" s="7"/>
      <c r="C36" s="7" t="s">
        <v>26</v>
      </c>
      <c r="D36" s="7"/>
      <c r="E36" s="2"/>
      <c r="F36" s="8">
        <v>0</v>
      </c>
      <c r="G36" s="8"/>
      <c r="H36" s="8">
        <v>-15.04</v>
      </c>
      <c r="I36" s="11"/>
      <c r="J36" s="8">
        <v>-15.04</v>
      </c>
      <c r="K36" s="11"/>
      <c r="L36" s="1"/>
    </row>
    <row r="37" spans="1:12" x14ac:dyDescent="0.2">
      <c r="A37" s="1"/>
      <c r="B37" s="7"/>
      <c r="C37" s="7" t="s">
        <v>27</v>
      </c>
      <c r="D37" s="7"/>
      <c r="E37" s="2"/>
      <c r="F37" s="8">
        <v>0</v>
      </c>
      <c r="G37" s="8"/>
      <c r="H37" s="8">
        <v>0</v>
      </c>
      <c r="I37" s="11"/>
      <c r="J37" s="8">
        <v>0</v>
      </c>
      <c r="K37" s="11"/>
      <c r="L37" s="1"/>
    </row>
    <row r="38" spans="1:12" x14ac:dyDescent="0.2">
      <c r="A38" s="1"/>
      <c r="B38" s="7"/>
      <c r="C38" s="7" t="s">
        <v>20</v>
      </c>
      <c r="D38" s="7"/>
      <c r="E38" s="2"/>
      <c r="F38" s="8">
        <v>0</v>
      </c>
      <c r="G38" s="8"/>
      <c r="H38" s="8">
        <v>0</v>
      </c>
      <c r="I38" s="11"/>
      <c r="J38" s="8">
        <v>0</v>
      </c>
      <c r="K38" s="11"/>
      <c r="L38" s="1"/>
    </row>
    <row r="39" spans="1:12" x14ac:dyDescent="0.2">
      <c r="A39" s="1"/>
      <c r="B39" s="7"/>
      <c r="C39" s="7" t="s">
        <v>21</v>
      </c>
      <c r="D39" s="7"/>
      <c r="E39" s="2"/>
      <c r="F39" s="8">
        <v>0</v>
      </c>
      <c r="G39" s="8"/>
      <c r="H39" s="8">
        <v>0</v>
      </c>
      <c r="I39" s="11"/>
      <c r="J39" s="8">
        <v>0</v>
      </c>
      <c r="K39" s="11"/>
      <c r="L39" s="1"/>
    </row>
    <row r="40" spans="1:12" x14ac:dyDescent="0.2">
      <c r="A40" s="1"/>
      <c r="B40" s="7"/>
      <c r="C40" s="7" t="s">
        <v>28</v>
      </c>
      <c r="D40" s="7"/>
      <c r="E40" s="2"/>
      <c r="F40" s="8">
        <v>0</v>
      </c>
      <c r="G40" s="8"/>
      <c r="H40" s="8">
        <v>-0.02</v>
      </c>
      <c r="I40" s="11"/>
      <c r="J40" s="8">
        <v>-0.02</v>
      </c>
      <c r="K40" s="11"/>
      <c r="L40" s="1"/>
    </row>
    <row r="41" spans="1:12" x14ac:dyDescent="0.2">
      <c r="A41" s="1"/>
      <c r="B41" s="3"/>
      <c r="C41" s="7" t="s">
        <v>29</v>
      </c>
      <c r="D41" s="7"/>
      <c r="E41" s="2"/>
      <c r="F41" s="9">
        <v>0</v>
      </c>
      <c r="G41" s="8"/>
      <c r="H41" s="9">
        <v>0</v>
      </c>
      <c r="I41" s="8"/>
      <c r="J41" s="9">
        <v>0</v>
      </c>
      <c r="K41" s="7"/>
      <c r="L41" s="1"/>
    </row>
    <row r="42" spans="1:12" x14ac:dyDescent="0.2">
      <c r="A42" s="1"/>
      <c r="B42" s="7"/>
      <c r="C42" s="7"/>
      <c r="D42" s="7"/>
      <c r="E42" s="2"/>
      <c r="F42" s="8"/>
      <c r="G42" s="8"/>
      <c r="H42" s="8"/>
      <c r="I42" s="8"/>
      <c r="J42" s="8"/>
      <c r="K42" s="7"/>
      <c r="L42" s="1"/>
    </row>
    <row r="43" spans="1:12" x14ac:dyDescent="0.2">
      <c r="A43" s="1"/>
      <c r="B43" s="7"/>
      <c r="C43" s="7"/>
      <c r="D43" s="7" t="s">
        <v>30</v>
      </c>
      <c r="E43" s="2"/>
      <c r="F43" s="9">
        <v>0</v>
      </c>
      <c r="G43" s="8"/>
      <c r="H43" s="9">
        <v>429.44</v>
      </c>
      <c r="I43" s="8"/>
      <c r="J43" s="9">
        <v>429.44</v>
      </c>
      <c r="K43" s="7"/>
      <c r="L43" s="1"/>
    </row>
    <row r="44" spans="1:12" x14ac:dyDescent="0.2">
      <c r="A44" s="1"/>
      <c r="B44" s="7"/>
      <c r="C44" s="7"/>
      <c r="D44" s="7"/>
      <c r="E44" s="2"/>
      <c r="F44" s="8"/>
      <c r="G44" s="8"/>
      <c r="H44" s="8"/>
      <c r="I44" s="8"/>
      <c r="J44" s="8"/>
      <c r="K44" s="7"/>
      <c r="L44" s="1"/>
    </row>
    <row r="45" spans="1:12" x14ac:dyDescent="0.2">
      <c r="A45" s="1"/>
      <c r="B45" s="7"/>
      <c r="C45" s="7"/>
      <c r="D45" s="7"/>
      <c r="E45" s="2"/>
      <c r="F45" s="8"/>
      <c r="G45" s="8"/>
      <c r="H45" s="8"/>
      <c r="I45" s="8"/>
      <c r="J45" s="8"/>
      <c r="K45" s="7"/>
      <c r="L45" s="1"/>
    </row>
    <row r="46" spans="1:12" x14ac:dyDescent="0.2">
      <c r="A46" s="1"/>
      <c r="B46" s="3" t="s">
        <v>31</v>
      </c>
      <c r="C46" s="7"/>
      <c r="D46" s="7"/>
      <c r="E46" s="2"/>
      <c r="F46" s="8"/>
      <c r="G46" s="8"/>
      <c r="H46" s="8"/>
      <c r="I46" s="8"/>
      <c r="J46" s="8"/>
      <c r="K46" s="7"/>
      <c r="L46" s="1"/>
    </row>
    <row r="47" spans="1:12" x14ac:dyDescent="0.2">
      <c r="A47" s="1"/>
      <c r="B47" s="7"/>
      <c r="C47" s="7" t="s">
        <v>32</v>
      </c>
      <c r="D47" s="7"/>
      <c r="E47" s="2"/>
      <c r="F47" s="8"/>
      <c r="G47" s="8"/>
      <c r="H47" s="8"/>
      <c r="I47" s="8"/>
      <c r="J47" s="8"/>
      <c r="K47" s="7"/>
      <c r="L47" s="1"/>
    </row>
    <row r="48" spans="1:12" x14ac:dyDescent="0.2">
      <c r="A48" s="1"/>
      <c r="B48" s="7"/>
      <c r="C48" s="7" t="s">
        <v>33</v>
      </c>
      <c r="D48" s="7"/>
      <c r="E48" s="2"/>
      <c r="F48" s="8">
        <v>0</v>
      </c>
      <c r="G48" s="8"/>
      <c r="H48" s="8">
        <v>0</v>
      </c>
      <c r="I48" s="8"/>
      <c r="J48" s="8">
        <v>0</v>
      </c>
      <c r="K48" s="7"/>
      <c r="L48" s="1"/>
    </row>
    <row r="49" spans="1:12" x14ac:dyDescent="0.2">
      <c r="A49" s="1"/>
      <c r="B49" s="7"/>
      <c r="C49" s="7" t="s">
        <v>34</v>
      </c>
      <c r="D49" s="7"/>
      <c r="E49" s="2"/>
      <c r="F49" s="8">
        <v>0</v>
      </c>
      <c r="G49" s="8"/>
      <c r="H49" s="8">
        <v>43.730000000000004</v>
      </c>
      <c r="I49" s="8"/>
      <c r="J49" s="8">
        <v>43.730000000000004</v>
      </c>
      <c r="K49" s="7"/>
      <c r="L49" s="1"/>
    </row>
    <row r="50" spans="1:12" x14ac:dyDescent="0.2">
      <c r="A50" s="1"/>
      <c r="B50" s="7"/>
      <c r="C50" s="7" t="s">
        <v>35</v>
      </c>
      <c r="D50" s="7"/>
      <c r="E50" s="2"/>
      <c r="F50" s="8">
        <v>0</v>
      </c>
      <c r="G50" s="8"/>
      <c r="H50" s="8">
        <v>0</v>
      </c>
      <c r="I50" s="8"/>
      <c r="J50" s="8">
        <v>0</v>
      </c>
      <c r="K50" s="7"/>
      <c r="L50" s="1"/>
    </row>
    <row r="51" spans="1:12" x14ac:dyDescent="0.2">
      <c r="A51" s="1"/>
      <c r="B51" s="7"/>
      <c r="C51" s="7" t="s">
        <v>27</v>
      </c>
      <c r="D51" s="7"/>
      <c r="E51" s="2"/>
      <c r="F51" s="9">
        <v>0</v>
      </c>
      <c r="G51" s="8"/>
      <c r="H51" s="9">
        <v>0</v>
      </c>
      <c r="I51" s="11"/>
      <c r="J51" s="8">
        <v>0</v>
      </c>
      <c r="K51" s="11"/>
      <c r="L51" s="1"/>
    </row>
    <row r="52" spans="1:12" x14ac:dyDescent="0.2">
      <c r="A52" s="1"/>
      <c r="B52" s="3"/>
      <c r="C52" s="7"/>
      <c r="D52" s="7" t="s">
        <v>36</v>
      </c>
      <c r="E52" s="2"/>
      <c r="F52" s="12">
        <v>0</v>
      </c>
      <c r="G52" s="8"/>
      <c r="H52" s="9">
        <v>43.730000000000004</v>
      </c>
      <c r="I52" s="8"/>
      <c r="J52" s="12">
        <v>43.730000000000004</v>
      </c>
      <c r="K52" s="7"/>
      <c r="L52" s="1"/>
    </row>
    <row r="53" spans="1:12" x14ac:dyDescent="0.2">
      <c r="A53" s="1"/>
      <c r="B53" s="7"/>
      <c r="C53" s="7"/>
      <c r="D53" s="7"/>
      <c r="E53" s="2"/>
      <c r="F53" s="8"/>
      <c r="G53" s="8"/>
      <c r="H53" s="8"/>
      <c r="I53" s="8"/>
      <c r="J53" s="8"/>
      <c r="K53" s="7"/>
      <c r="L53" s="1"/>
    </row>
    <row r="54" spans="1:12" x14ac:dyDescent="0.2">
      <c r="A54" s="1"/>
      <c r="B54" s="7"/>
      <c r="C54" s="7"/>
      <c r="D54" s="7"/>
      <c r="E54" s="2"/>
      <c r="F54" s="8"/>
      <c r="G54" s="8"/>
      <c r="H54" s="8"/>
      <c r="I54" s="8"/>
      <c r="J54" s="8"/>
      <c r="K54" s="7"/>
      <c r="L54" s="1"/>
    </row>
    <row r="55" spans="1:12" x14ac:dyDescent="0.2">
      <c r="A55" s="1"/>
      <c r="B55" s="7"/>
      <c r="C55" s="7" t="s">
        <v>37</v>
      </c>
      <c r="D55" s="7"/>
      <c r="E55" s="2"/>
      <c r="F55" s="8"/>
      <c r="G55" s="8"/>
      <c r="H55" s="8"/>
      <c r="I55" s="8"/>
      <c r="J55" s="8"/>
      <c r="K55" s="7"/>
      <c r="L55" s="1"/>
    </row>
    <row r="56" spans="1:12" x14ac:dyDescent="0.2">
      <c r="A56" s="1"/>
      <c r="B56" s="7"/>
      <c r="C56" s="7" t="s">
        <v>38</v>
      </c>
      <c r="D56" s="7"/>
      <c r="E56" s="2"/>
      <c r="F56" s="8">
        <v>0</v>
      </c>
      <c r="G56" s="8"/>
      <c r="H56" s="8">
        <v>0</v>
      </c>
      <c r="I56" s="8"/>
      <c r="J56" s="8">
        <v>0</v>
      </c>
      <c r="K56" s="7"/>
      <c r="L56" s="1"/>
    </row>
    <row r="57" spans="1:12" x14ac:dyDescent="0.2">
      <c r="A57" s="1"/>
      <c r="B57" s="7"/>
      <c r="C57" s="7" t="s">
        <v>39</v>
      </c>
      <c r="D57" s="7"/>
      <c r="E57" s="2"/>
      <c r="F57" s="8">
        <v>0</v>
      </c>
      <c r="G57" s="8"/>
      <c r="H57" s="8">
        <v>0</v>
      </c>
      <c r="I57" s="8"/>
      <c r="J57" s="8">
        <v>0</v>
      </c>
      <c r="K57" s="7"/>
      <c r="L57" s="1"/>
    </row>
    <row r="58" spans="1:12" x14ac:dyDescent="0.2">
      <c r="A58" s="1"/>
      <c r="B58" s="3"/>
      <c r="C58" s="7" t="s">
        <v>28</v>
      </c>
      <c r="D58" s="7"/>
      <c r="E58" s="2"/>
      <c r="F58" s="9">
        <v>0</v>
      </c>
      <c r="G58" s="8"/>
      <c r="H58" s="9">
        <v>0</v>
      </c>
      <c r="I58" s="11"/>
      <c r="J58" s="8">
        <v>0</v>
      </c>
      <c r="K58" s="11"/>
      <c r="L58" s="1"/>
    </row>
    <row r="59" spans="1:12" x14ac:dyDescent="0.2">
      <c r="A59" s="1"/>
      <c r="B59" s="7"/>
      <c r="C59" s="7"/>
      <c r="D59" s="7" t="s">
        <v>40</v>
      </c>
      <c r="E59" s="2"/>
      <c r="F59" s="12">
        <v>0</v>
      </c>
      <c r="G59" s="8"/>
      <c r="H59" s="12">
        <v>0</v>
      </c>
      <c r="I59" s="8"/>
      <c r="J59" s="12">
        <v>0</v>
      </c>
      <c r="K59" s="7"/>
      <c r="L59" s="1"/>
    </row>
    <row r="60" spans="1:12" x14ac:dyDescent="0.2">
      <c r="A60" s="1"/>
      <c r="B60" s="7"/>
      <c r="C60" s="7"/>
      <c r="D60" s="7"/>
      <c r="E60" s="2"/>
      <c r="F60" s="8"/>
      <c r="G60" s="8"/>
      <c r="H60" s="8"/>
      <c r="I60" s="8"/>
      <c r="J60" s="8"/>
      <c r="K60" s="7"/>
      <c r="L60" s="1"/>
    </row>
    <row r="61" spans="1:12" x14ac:dyDescent="0.2">
      <c r="A61" s="1"/>
      <c r="B61" s="7"/>
      <c r="C61" s="7"/>
      <c r="D61" s="7"/>
      <c r="E61" s="2"/>
      <c r="F61" s="8"/>
      <c r="G61" s="8"/>
      <c r="H61" s="8"/>
      <c r="I61" s="8"/>
      <c r="J61" s="8"/>
      <c r="K61" s="7"/>
      <c r="L61" s="1"/>
    </row>
    <row r="62" spans="1:12" x14ac:dyDescent="0.2">
      <c r="A62" s="1"/>
      <c r="B62" s="3" t="s">
        <v>41</v>
      </c>
      <c r="C62" s="7"/>
      <c r="D62" s="7"/>
      <c r="E62" s="2"/>
      <c r="F62" s="8"/>
      <c r="G62" s="8"/>
      <c r="H62" s="8"/>
      <c r="I62" s="8"/>
      <c r="J62" s="8"/>
      <c r="K62" s="7"/>
      <c r="L62" s="1"/>
    </row>
    <row r="63" spans="1:12" x14ac:dyDescent="0.2">
      <c r="A63" s="1"/>
      <c r="B63" s="7"/>
      <c r="C63" s="7" t="s">
        <v>24</v>
      </c>
      <c r="D63" s="7"/>
      <c r="E63" s="2"/>
      <c r="F63" s="8"/>
      <c r="G63" s="8"/>
      <c r="H63" s="8">
        <v>0</v>
      </c>
      <c r="I63" s="8"/>
      <c r="J63" s="8"/>
      <c r="K63" s="7"/>
      <c r="L63" s="1"/>
    </row>
    <row r="64" spans="1:12" x14ac:dyDescent="0.2">
      <c r="A64" s="1"/>
      <c r="B64" s="7"/>
      <c r="C64" s="7" t="s">
        <v>42</v>
      </c>
      <c r="D64" s="7"/>
      <c r="E64" s="2"/>
      <c r="F64" s="8"/>
      <c r="G64" s="8"/>
      <c r="H64" s="8">
        <v>0</v>
      </c>
      <c r="I64" s="8"/>
      <c r="J64" s="8"/>
      <c r="K64" s="7"/>
      <c r="L64" s="1"/>
    </row>
    <row r="65" spans="1:12" x14ac:dyDescent="0.2">
      <c r="A65" s="1"/>
      <c r="B65" s="7"/>
      <c r="C65" s="7" t="s">
        <v>17</v>
      </c>
      <c r="D65" s="7"/>
      <c r="E65" s="2"/>
      <c r="F65" s="8"/>
      <c r="G65" s="8"/>
      <c r="H65" s="8">
        <v>0</v>
      </c>
      <c r="I65" s="8"/>
      <c r="J65" s="8"/>
      <c r="K65" s="7"/>
      <c r="L65" s="1"/>
    </row>
    <row r="66" spans="1:12" x14ac:dyDescent="0.2">
      <c r="A66" s="1"/>
      <c r="B66" s="7"/>
      <c r="C66" s="7" t="s">
        <v>18</v>
      </c>
      <c r="D66" s="7"/>
      <c r="E66" s="2"/>
      <c r="F66" s="8"/>
      <c r="G66" s="8"/>
      <c r="H66" s="8">
        <v>0</v>
      </c>
      <c r="I66" s="8"/>
      <c r="J66" s="8"/>
      <c r="K66" s="7"/>
      <c r="L66" s="1"/>
    </row>
    <row r="67" spans="1:12" x14ac:dyDescent="0.2">
      <c r="A67" s="1"/>
      <c r="B67" s="7"/>
      <c r="C67" s="7" t="s">
        <v>43</v>
      </c>
      <c r="D67" s="7"/>
      <c r="E67" s="2"/>
      <c r="F67" s="8"/>
      <c r="G67" s="8"/>
      <c r="H67" s="8">
        <v>0</v>
      </c>
      <c r="I67" s="8"/>
      <c r="J67" s="8"/>
      <c r="K67" s="7"/>
      <c r="L67" s="1"/>
    </row>
    <row r="68" spans="1:12" x14ac:dyDescent="0.2">
      <c r="A68" s="1"/>
      <c r="B68" s="7"/>
      <c r="C68" s="7" t="s">
        <v>44</v>
      </c>
      <c r="D68" s="7"/>
      <c r="E68" s="2"/>
      <c r="F68" s="8"/>
      <c r="G68" s="8"/>
      <c r="H68" s="8">
        <v>0</v>
      </c>
      <c r="I68" s="8"/>
      <c r="J68" s="8"/>
      <c r="K68" s="7"/>
      <c r="L68" s="1"/>
    </row>
    <row r="69" spans="1:12" x14ac:dyDescent="0.2">
      <c r="A69" s="1"/>
      <c r="B69" s="7"/>
      <c r="C69" s="7"/>
      <c r="D69" s="7" t="s">
        <v>45</v>
      </c>
      <c r="E69" s="2"/>
      <c r="F69" s="8"/>
      <c r="G69" s="8"/>
      <c r="H69" s="12">
        <v>0</v>
      </c>
      <c r="I69" s="8"/>
      <c r="J69" s="8"/>
      <c r="K69" s="7"/>
      <c r="L69" s="1"/>
    </row>
    <row r="70" spans="1:12" x14ac:dyDescent="0.2">
      <c r="A70" s="1"/>
      <c r="B70" s="7"/>
      <c r="C70" s="7"/>
      <c r="D70" s="7"/>
      <c r="E70" s="2"/>
      <c r="F70" s="8"/>
      <c r="G70" s="8"/>
      <c r="H70" s="8"/>
      <c r="I70" s="8"/>
      <c r="J70" s="8"/>
      <c r="K70" s="7"/>
      <c r="L70" s="1"/>
    </row>
    <row r="71" spans="1:12" x14ac:dyDescent="0.2">
      <c r="A71" s="1"/>
      <c r="B71" s="7"/>
      <c r="C71" s="7"/>
      <c r="D71" s="7"/>
      <c r="E71" s="2"/>
      <c r="F71" s="8"/>
      <c r="G71" s="8"/>
      <c r="H71" s="8"/>
      <c r="I71" s="8"/>
      <c r="J71" s="8"/>
      <c r="K71" s="7"/>
      <c r="L71" s="1"/>
    </row>
    <row r="72" spans="1:12" x14ac:dyDescent="0.2">
      <c r="A72" s="1"/>
      <c r="B72" s="3" t="s">
        <v>46</v>
      </c>
      <c r="C72" s="7"/>
      <c r="D72" s="7"/>
      <c r="E72" s="2"/>
      <c r="F72" s="8"/>
      <c r="G72" s="8"/>
      <c r="H72" s="8"/>
      <c r="I72" s="8"/>
      <c r="J72" s="8"/>
      <c r="K72" s="7"/>
      <c r="L72" s="1"/>
    </row>
    <row r="73" spans="1:12" x14ac:dyDescent="0.2">
      <c r="A73" s="1"/>
      <c r="B73" s="7"/>
      <c r="C73" s="7" t="s">
        <v>33</v>
      </c>
      <c r="D73" s="7"/>
      <c r="E73" s="2"/>
      <c r="F73" s="8">
        <v>0</v>
      </c>
      <c r="G73" s="8"/>
      <c r="H73" s="8">
        <v>0</v>
      </c>
      <c r="I73" s="8"/>
      <c r="J73" s="8">
        <v>0</v>
      </c>
      <c r="K73" s="7"/>
      <c r="L73" s="1"/>
    </row>
    <row r="74" spans="1:12" x14ac:dyDescent="0.2">
      <c r="A74" s="1"/>
      <c r="B74" s="7"/>
      <c r="C74" s="7" t="s">
        <v>47</v>
      </c>
      <c r="D74" s="7"/>
      <c r="E74" s="2"/>
      <c r="F74" s="9">
        <v>0</v>
      </c>
      <c r="G74" s="8"/>
      <c r="H74" s="9">
        <v>0</v>
      </c>
      <c r="I74" s="11"/>
      <c r="J74" s="8">
        <v>0</v>
      </c>
      <c r="K74" s="11"/>
      <c r="L74" s="1"/>
    </row>
    <row r="75" spans="1:12" x14ac:dyDescent="0.2">
      <c r="A75" s="1"/>
      <c r="B75" s="7"/>
      <c r="C75" s="7"/>
      <c r="D75" s="7" t="s">
        <v>48</v>
      </c>
      <c r="E75" s="2"/>
      <c r="F75" s="12">
        <v>0</v>
      </c>
      <c r="G75" s="8"/>
      <c r="H75" s="12">
        <v>0</v>
      </c>
      <c r="I75" s="8"/>
      <c r="J75" s="12">
        <v>0</v>
      </c>
      <c r="K75" s="7"/>
      <c r="L75" s="1"/>
    </row>
    <row r="76" spans="1:12" x14ac:dyDescent="0.2">
      <c r="A76" s="1"/>
      <c r="B76" s="7"/>
      <c r="C76" s="7"/>
      <c r="D76" s="7"/>
      <c r="E76" s="2"/>
      <c r="F76" s="8"/>
      <c r="G76" s="8"/>
      <c r="H76" s="8"/>
      <c r="I76" s="8"/>
      <c r="J76" s="8"/>
      <c r="K76" s="7"/>
      <c r="L76" s="1"/>
    </row>
    <row r="77" spans="1:12" x14ac:dyDescent="0.2">
      <c r="A77" s="1"/>
      <c r="B77" s="3" t="s">
        <v>49</v>
      </c>
      <c r="C77" s="7"/>
      <c r="D77" s="7"/>
      <c r="E77" s="2"/>
      <c r="F77" s="8"/>
      <c r="G77" s="8"/>
      <c r="H77" s="8"/>
      <c r="I77" s="8"/>
      <c r="J77" s="8"/>
      <c r="K77" s="7"/>
      <c r="L77" s="1"/>
    </row>
    <row r="78" spans="1:12" x14ac:dyDescent="0.2">
      <c r="A78" s="1"/>
      <c r="B78" s="7"/>
      <c r="C78" s="7" t="s">
        <v>50</v>
      </c>
      <c r="D78" s="7"/>
      <c r="E78" s="2"/>
      <c r="F78" s="8">
        <v>0</v>
      </c>
      <c r="G78" s="8"/>
      <c r="H78" s="8">
        <v>-900</v>
      </c>
      <c r="I78" s="8"/>
      <c r="J78" s="8">
        <v>-900</v>
      </c>
      <c r="K78" s="7"/>
      <c r="L78" s="1"/>
    </row>
    <row r="79" spans="1:12" x14ac:dyDescent="0.2">
      <c r="A79" s="1"/>
      <c r="B79" s="7"/>
      <c r="C79" s="7" t="s">
        <v>51</v>
      </c>
      <c r="D79" s="7"/>
      <c r="E79" s="2"/>
      <c r="F79" s="8">
        <v>0</v>
      </c>
      <c r="G79" s="8"/>
      <c r="H79" s="8">
        <v>0</v>
      </c>
      <c r="I79" s="8"/>
      <c r="J79" s="8">
        <v>0</v>
      </c>
      <c r="K79" s="7"/>
      <c r="L79" s="1"/>
    </row>
    <row r="80" spans="1:12" x14ac:dyDescent="0.2">
      <c r="A80" s="1"/>
      <c r="B80" s="7"/>
      <c r="C80" s="7" t="s">
        <v>52</v>
      </c>
      <c r="D80" s="7"/>
      <c r="E80" s="2"/>
      <c r="F80" s="8">
        <v>0</v>
      </c>
      <c r="G80" s="8"/>
      <c r="H80" s="8">
        <v>0</v>
      </c>
      <c r="I80" s="8"/>
      <c r="J80" s="8">
        <v>0</v>
      </c>
      <c r="K80" s="7"/>
      <c r="L80" s="1"/>
    </row>
    <row r="81" spans="1:12" x14ac:dyDescent="0.2">
      <c r="A81" s="1"/>
      <c r="B81" s="7"/>
      <c r="C81" s="7" t="s">
        <v>53</v>
      </c>
      <c r="D81" s="7"/>
      <c r="E81" s="2"/>
      <c r="F81" s="8">
        <v>0</v>
      </c>
      <c r="G81" s="8"/>
      <c r="H81" s="8">
        <v>0</v>
      </c>
      <c r="I81" s="8"/>
      <c r="J81" s="8">
        <v>0</v>
      </c>
      <c r="K81" s="7"/>
      <c r="L81" s="1"/>
    </row>
    <row r="82" spans="1:12" x14ac:dyDescent="0.2">
      <c r="A82" s="1"/>
      <c r="B82" s="7"/>
      <c r="C82" s="7"/>
      <c r="D82" s="7"/>
      <c r="E82" s="2"/>
      <c r="F82" s="8"/>
      <c r="G82" s="8"/>
      <c r="H82" s="8"/>
      <c r="I82" s="8"/>
      <c r="J82" s="8"/>
      <c r="K82" s="7"/>
      <c r="L82" s="1"/>
    </row>
    <row r="83" spans="1:12" x14ac:dyDescent="0.2">
      <c r="A83" s="1"/>
      <c r="B83" s="3" t="s">
        <v>54</v>
      </c>
      <c r="C83" s="7"/>
      <c r="D83" s="7"/>
      <c r="E83" s="2"/>
      <c r="F83" s="13">
        <v>0</v>
      </c>
      <c r="G83" s="14"/>
      <c r="H83" s="13">
        <v>58855.935249999922</v>
      </c>
      <c r="I83" s="14"/>
      <c r="J83" s="13">
        <v>-269367.58000000013</v>
      </c>
      <c r="K83" s="7"/>
      <c r="L83" s="1"/>
    </row>
    <row r="84" spans="1:12" x14ac:dyDescent="0.2">
      <c r="A84" s="1"/>
      <c r="B84" s="7"/>
      <c r="C84" s="7"/>
      <c r="D84" s="7"/>
      <c r="E84" s="2"/>
      <c r="F84" s="8"/>
      <c r="G84" s="8"/>
      <c r="H84" s="8"/>
      <c r="I84" s="8"/>
      <c r="J84" s="8"/>
      <c r="K84" s="7"/>
      <c r="L84" s="1"/>
    </row>
    <row r="85" spans="1:12" x14ac:dyDescent="0.2">
      <c r="A85" s="1"/>
      <c r="B85" s="7"/>
      <c r="C85" s="7"/>
      <c r="D85" s="7"/>
      <c r="E85" s="2"/>
      <c r="F85" s="8"/>
      <c r="G85" s="8"/>
      <c r="H85" s="8"/>
      <c r="I85" s="8"/>
      <c r="J85" s="8"/>
      <c r="K85" s="7"/>
      <c r="L85" s="1"/>
    </row>
    <row r="86" spans="1:12" x14ac:dyDescent="0.2">
      <c r="A86" s="1"/>
      <c r="B86" s="7"/>
      <c r="C86" s="7" t="s">
        <v>55</v>
      </c>
      <c r="D86" s="7"/>
      <c r="E86" s="15"/>
      <c r="F86" s="8">
        <v>0</v>
      </c>
      <c r="G86" s="8"/>
      <c r="H86" s="8">
        <v>58855.935249999922</v>
      </c>
      <c r="I86" s="8"/>
      <c r="J86" s="8">
        <v>-269367.58000000013</v>
      </c>
      <c r="K86" s="7"/>
      <c r="L86" s="1"/>
    </row>
    <row r="87" spans="1:12" x14ac:dyDescent="0.2">
      <c r="A87" s="1"/>
      <c r="B87" s="7"/>
      <c r="C87" s="7" t="s">
        <v>56</v>
      </c>
      <c r="D87" s="7"/>
      <c r="E87" s="2"/>
      <c r="F87" s="8"/>
      <c r="G87" s="8"/>
      <c r="H87" s="8">
        <v>-50354.46</v>
      </c>
      <c r="I87" s="8"/>
      <c r="J87" s="8">
        <v>-50354.46</v>
      </c>
      <c r="K87" s="7"/>
      <c r="L87" s="1"/>
    </row>
    <row r="88" spans="1:12" x14ac:dyDescent="0.2">
      <c r="A88" s="1"/>
      <c r="B88" s="7"/>
      <c r="C88" s="7" t="s">
        <v>57</v>
      </c>
      <c r="D88" s="7"/>
      <c r="E88" s="2"/>
      <c r="F88" s="8"/>
      <c r="G88" s="8"/>
      <c r="H88" s="8">
        <v>-38592.39</v>
      </c>
      <c r="I88" s="8"/>
      <c r="J88" s="8">
        <v>-454574.76</v>
      </c>
      <c r="K88" s="7"/>
      <c r="L88" s="1"/>
    </row>
    <row r="89" spans="1:12" x14ac:dyDescent="0.2">
      <c r="A89" s="1"/>
      <c r="B89" s="7"/>
      <c r="C89" s="7" t="s">
        <v>58</v>
      </c>
      <c r="D89" s="7"/>
      <c r="E89" s="2"/>
      <c r="F89" s="8"/>
      <c r="G89" s="8"/>
      <c r="H89" s="8">
        <v>38592.39</v>
      </c>
      <c r="I89" s="8"/>
      <c r="J89" s="8">
        <v>454574.76</v>
      </c>
      <c r="K89" s="7"/>
      <c r="L89" s="1"/>
    </row>
    <row r="90" spans="1:12" x14ac:dyDescent="0.2">
      <c r="A90" s="1"/>
      <c r="B90" s="7"/>
      <c r="C90" s="7" t="s">
        <v>59</v>
      </c>
      <c r="D90" s="7"/>
      <c r="E90" s="2"/>
      <c r="F90" s="8"/>
      <c r="G90" s="8"/>
      <c r="H90" s="8"/>
      <c r="I90" s="8"/>
      <c r="J90" s="8">
        <v>0</v>
      </c>
      <c r="K90" s="7"/>
      <c r="L90" s="1"/>
    </row>
    <row r="91" spans="1:12" x14ac:dyDescent="0.2">
      <c r="A91" s="1"/>
      <c r="B91" s="7"/>
      <c r="C91" s="7"/>
      <c r="D91" s="7"/>
      <c r="E91" s="2"/>
      <c r="F91" s="8"/>
      <c r="G91" s="8"/>
      <c r="H91" s="8"/>
      <c r="I91" s="8"/>
      <c r="J91" s="8"/>
      <c r="K91" s="7"/>
      <c r="L91" s="1"/>
    </row>
    <row r="92" spans="1:12" ht="16" thickBot="1" x14ac:dyDescent="0.25">
      <c r="A92" s="1"/>
      <c r="B92" s="3" t="s">
        <v>60</v>
      </c>
      <c r="C92" s="7"/>
      <c r="D92" s="7"/>
      <c r="E92" s="2"/>
      <c r="F92" s="16">
        <v>0</v>
      </c>
      <c r="G92" s="14"/>
      <c r="H92" s="16">
        <v>8501.4752499999231</v>
      </c>
      <c r="I92" s="14"/>
      <c r="J92" s="16">
        <v>-319722.04000000015</v>
      </c>
      <c r="K92" s="7"/>
      <c r="L92" s="1"/>
    </row>
    <row r="93" spans="1:12" ht="16" thickTop="1" x14ac:dyDescent="0.2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1"/>
    </row>
    <row r="94" spans="1:1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101" spans="3:3" ht="19" x14ac:dyDescent="0.25">
      <c r="C101" s="114" t="s">
        <v>1101</v>
      </c>
    </row>
    <row r="102" spans="3:3" ht="19" x14ac:dyDescent="0.25">
      <c r="C102" s="114" t="s">
        <v>1102</v>
      </c>
    </row>
  </sheetData>
  <conditionalFormatting sqref="I23">
    <cfRule type="expression" dxfId="14" priority="16">
      <formula>$K$8="No"</formula>
    </cfRule>
  </conditionalFormatting>
  <conditionalFormatting sqref="I24:I26">
    <cfRule type="expression" dxfId="13" priority="12">
      <formula>$K$9="No"</formula>
    </cfRule>
  </conditionalFormatting>
  <conditionalFormatting sqref="I36:I38">
    <cfRule type="expression" dxfId="12" priority="10">
      <formula>$K$8="No"</formula>
    </cfRule>
  </conditionalFormatting>
  <conditionalFormatting sqref="I39:I40">
    <cfRule type="expression" dxfId="11" priority="8">
      <formula>$K$9="No"</formula>
    </cfRule>
  </conditionalFormatting>
  <conditionalFormatting sqref="I51">
    <cfRule type="expression" dxfId="10" priority="6">
      <formula>$K$9="No"</formula>
    </cfRule>
  </conditionalFormatting>
  <conditionalFormatting sqref="I58">
    <cfRule type="expression" dxfId="9" priority="4">
      <formula>$K$9="No"</formula>
    </cfRule>
  </conditionalFormatting>
  <conditionalFormatting sqref="I74">
    <cfRule type="expression" dxfId="8" priority="1">
      <formula>$K$9="No"</formula>
    </cfRule>
  </conditionalFormatting>
  <conditionalFormatting sqref="K23">
    <cfRule type="expression" dxfId="7" priority="15">
      <formula>$K$8="No"</formula>
    </cfRule>
  </conditionalFormatting>
  <conditionalFormatting sqref="K24:K26">
    <cfRule type="expression" dxfId="6" priority="11">
      <formula>$K$9="No"</formula>
    </cfRule>
  </conditionalFormatting>
  <conditionalFormatting sqref="K36:K38">
    <cfRule type="expression" dxfId="5" priority="9">
      <formula>$K$8="No"</formula>
    </cfRule>
  </conditionalFormatting>
  <conditionalFormatting sqref="K39:K40">
    <cfRule type="expression" dxfId="4" priority="7">
      <formula>$K$9="No"</formula>
    </cfRule>
  </conditionalFormatting>
  <conditionalFormatting sqref="K51">
    <cfRule type="expression" dxfId="3" priority="5">
      <formula>$K$9="No"</formula>
    </cfRule>
  </conditionalFormatting>
  <conditionalFormatting sqref="K58">
    <cfRule type="expression" dxfId="2" priority="3">
      <formula>$K$9="No"</formula>
    </cfRule>
  </conditionalFormatting>
  <conditionalFormatting sqref="K74">
    <cfRule type="expression" dxfId="1" priority="2">
      <formula>$K$9="No"</formula>
    </cfRule>
  </conditionalFormatting>
  <pageMargins left="0.5" right="0.5" top="0.5" bottom="0.5" header="0.3" footer="0.3"/>
  <pageSetup scale="67" orientation="portrait" r:id="rId1"/>
  <customProperties>
    <customPr name="_pios_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0B353-5142-48AD-BF0A-D324038DC49C}">
  <sheetPr codeName="Sheet24">
    <outlinePr summaryBelow="0"/>
  </sheetPr>
  <dimension ref="A1:AB8"/>
  <sheetViews>
    <sheetView workbookViewId="0">
      <selection activeCell="AO24" sqref="AO24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16.33203125" bestFit="1" customWidth="1"/>
    <col min="4" max="4" width="10.5" bestFit="1" customWidth="1"/>
    <col min="5" max="5" width="36" bestFit="1" customWidth="1"/>
    <col min="6" max="6" width="13.33203125" bestFit="1" customWidth="1"/>
    <col min="7" max="7" width="13.5" bestFit="1" customWidth="1"/>
    <col min="8" max="8" width="13.6640625" bestFit="1" customWidth="1"/>
    <col min="9" max="9" width="14" bestFit="1" customWidth="1"/>
    <col min="10" max="10" width="12.33203125" bestFit="1" customWidth="1"/>
    <col min="11" max="11" width="25" bestFit="1" customWidth="1"/>
    <col min="12" max="12" width="13.5" bestFit="1" customWidth="1"/>
    <col min="13" max="13" width="25.33203125" bestFit="1" customWidth="1"/>
    <col min="14" max="14" width="16.6640625" bestFit="1" customWidth="1"/>
    <col min="15" max="15" width="24.33203125" bestFit="1" customWidth="1"/>
    <col min="16" max="16" width="32.6640625" bestFit="1" customWidth="1"/>
    <col min="17" max="18" width="20.5" bestFit="1" customWidth="1"/>
    <col min="19" max="25" width="6.5" bestFit="1" customWidth="1"/>
    <col min="27" max="27" width="17.33203125" bestFit="1" customWidth="1"/>
    <col min="28" max="28" width="18.6640625" bestFit="1" customWidth="1"/>
  </cols>
  <sheetData>
    <row r="1" spans="1:28" ht="26" x14ac:dyDescent="0.3">
      <c r="A1" s="17" t="str">
        <f ca="1">MID(CELL("filename",A1),FIND("]",CELL("filename",A1))+1,255)</f>
        <v>Artist Digital Royalties</v>
      </c>
    </row>
    <row r="2" spans="1:28" x14ac:dyDescent="0.2">
      <c r="P2">
        <v>1</v>
      </c>
      <c r="Q2">
        <v>2</v>
      </c>
      <c r="R2">
        <v>3</v>
      </c>
      <c r="S2">
        <v>4</v>
      </c>
      <c r="T2">
        <v>5</v>
      </c>
      <c r="U2">
        <v>6</v>
      </c>
      <c r="V2">
        <v>7</v>
      </c>
      <c r="W2">
        <v>8</v>
      </c>
      <c r="X2">
        <v>9</v>
      </c>
      <c r="Y2">
        <v>10</v>
      </c>
    </row>
    <row r="3" spans="1:28" x14ac:dyDescent="0.2">
      <c r="A3" s="18" t="s">
        <v>61</v>
      </c>
      <c r="B3" s="18" t="s">
        <v>62</v>
      </c>
      <c r="C3" s="18" t="s">
        <v>63</v>
      </c>
      <c r="D3" s="18" t="s">
        <v>64</v>
      </c>
      <c r="E3" s="18" t="s">
        <v>65</v>
      </c>
      <c r="F3" s="18" t="s">
        <v>66</v>
      </c>
      <c r="G3" s="18" t="s">
        <v>67</v>
      </c>
      <c r="H3" s="18" t="s">
        <v>685</v>
      </c>
      <c r="I3" s="18" t="s">
        <v>686</v>
      </c>
      <c r="J3" s="18" t="s">
        <v>71</v>
      </c>
      <c r="K3" s="18" t="s">
        <v>72</v>
      </c>
      <c r="L3" s="18" t="s">
        <v>73</v>
      </c>
      <c r="M3" s="18" t="s">
        <v>74</v>
      </c>
      <c r="N3" s="18" t="s">
        <v>75</v>
      </c>
      <c r="O3" s="18" t="s">
        <v>720</v>
      </c>
      <c r="P3" s="18" t="str">
        <f>IF(P5="","Overall Result",P5)</f>
        <v>Third Party Royalties on Local Income</v>
      </c>
      <c r="Q3" s="18" t="str">
        <f t="shared" ref="Q3:W3" si="0">IF(Q5="","Field"&amp;Q2,Q5)</f>
        <v>Overall Result</v>
      </c>
      <c r="R3" s="18" t="str">
        <f t="shared" si="0"/>
        <v>Field3</v>
      </c>
      <c r="S3" s="18" t="str">
        <f t="shared" si="0"/>
        <v>Field4</v>
      </c>
      <c r="T3" s="18" t="str">
        <f t="shared" si="0"/>
        <v>Field5</v>
      </c>
      <c r="U3" s="18" t="str">
        <f t="shared" si="0"/>
        <v>Field6</v>
      </c>
      <c r="V3" s="18" t="str">
        <f t="shared" si="0"/>
        <v>Field7</v>
      </c>
      <c r="W3" s="18" t="str">
        <f t="shared" si="0"/>
        <v>Field8</v>
      </c>
      <c r="X3" s="18" t="str">
        <f>IF(X5="","Field"&amp;X2,X5)</f>
        <v>Field9</v>
      </c>
      <c r="Y3" s="18" t="str">
        <f>IF(Y5="","Field"&amp;Y2,Y5)</f>
        <v>Field10</v>
      </c>
    </row>
    <row r="4" spans="1:28" outlineLevel="1" x14ac:dyDescent="0.2">
      <c r="A4" s="19" t="s">
        <v>76</v>
      </c>
      <c r="B4" s="20" t="s">
        <v>76</v>
      </c>
      <c r="C4" s="20" t="s">
        <v>76</v>
      </c>
      <c r="D4" s="20" t="s">
        <v>76</v>
      </c>
      <c r="E4" s="20" t="s">
        <v>76</v>
      </c>
      <c r="F4" s="20" t="s">
        <v>76</v>
      </c>
      <c r="G4" s="20" t="s">
        <v>76</v>
      </c>
      <c r="H4" s="20" t="s">
        <v>76</v>
      </c>
      <c r="I4" s="20" t="s">
        <v>76</v>
      </c>
      <c r="J4" s="20" t="s">
        <v>76</v>
      </c>
      <c r="K4" s="20" t="s">
        <v>76</v>
      </c>
      <c r="L4" s="20" t="s">
        <v>76</v>
      </c>
      <c r="M4" s="20" t="s">
        <v>76</v>
      </c>
      <c r="N4" s="20" t="s">
        <v>76</v>
      </c>
      <c r="O4" s="21" t="s">
        <v>76</v>
      </c>
      <c r="P4" s="22" t="s">
        <v>721</v>
      </c>
      <c r="Q4" s="23" t="s">
        <v>721</v>
      </c>
    </row>
    <row r="5" spans="1:28" outlineLevel="1" x14ac:dyDescent="0.2">
      <c r="A5" s="24" t="s">
        <v>61</v>
      </c>
      <c r="B5" s="25" t="s">
        <v>62</v>
      </c>
      <c r="C5" s="25" t="s">
        <v>63</v>
      </c>
      <c r="D5" s="25" t="s">
        <v>64</v>
      </c>
      <c r="E5" s="26"/>
      <c r="F5" s="25" t="s">
        <v>66</v>
      </c>
      <c r="G5" s="26"/>
      <c r="H5" s="25" t="s">
        <v>685</v>
      </c>
      <c r="I5" s="26"/>
      <c r="J5" s="25" t="s">
        <v>71</v>
      </c>
      <c r="K5" s="26"/>
      <c r="L5" s="25" t="s">
        <v>73</v>
      </c>
      <c r="M5" s="26"/>
      <c r="N5" s="25" t="s">
        <v>75</v>
      </c>
      <c r="O5" s="27" t="s">
        <v>722</v>
      </c>
      <c r="P5" s="28" t="s">
        <v>723</v>
      </c>
      <c r="Q5" s="30" t="s">
        <v>85</v>
      </c>
    </row>
    <row r="6" spans="1:28" x14ac:dyDescent="0.2">
      <c r="A6" s="31" t="s">
        <v>88</v>
      </c>
      <c r="B6" s="32" t="s">
        <v>89</v>
      </c>
      <c r="C6" s="32" t="s">
        <v>202</v>
      </c>
      <c r="D6" s="32" t="s">
        <v>122</v>
      </c>
      <c r="E6" s="32" t="s">
        <v>123</v>
      </c>
      <c r="F6" s="32" t="s">
        <v>724</v>
      </c>
      <c r="G6" s="32" t="s">
        <v>208</v>
      </c>
      <c r="H6" s="32" t="s">
        <v>725</v>
      </c>
      <c r="I6" s="32" t="s">
        <v>726</v>
      </c>
      <c r="J6" s="32" t="s">
        <v>727</v>
      </c>
      <c r="K6" s="32" t="s">
        <v>728</v>
      </c>
      <c r="L6" s="32" t="s">
        <v>718</v>
      </c>
      <c r="M6" s="32" t="s">
        <v>692</v>
      </c>
      <c r="N6" s="32" t="s">
        <v>729</v>
      </c>
      <c r="O6" s="33" t="s">
        <v>730</v>
      </c>
      <c r="P6" s="35">
        <v>-0.01</v>
      </c>
      <c r="Q6" s="68">
        <v>-0.01</v>
      </c>
      <c r="AA6" t="s">
        <v>75</v>
      </c>
      <c r="AB6" t="s">
        <v>97</v>
      </c>
    </row>
    <row r="7" spans="1:28" x14ac:dyDescent="0.2">
      <c r="A7" s="31" t="s">
        <v>88</v>
      </c>
      <c r="B7" s="32" t="s">
        <v>89</v>
      </c>
      <c r="C7" s="32" t="s">
        <v>365</v>
      </c>
      <c r="D7" s="32" t="s">
        <v>122</v>
      </c>
      <c r="E7" s="32" t="s">
        <v>123</v>
      </c>
      <c r="F7" s="32" t="s">
        <v>366</v>
      </c>
      <c r="G7" s="32" t="s">
        <v>367</v>
      </c>
      <c r="H7" s="32" t="s">
        <v>731</v>
      </c>
      <c r="I7" s="32" t="s">
        <v>732</v>
      </c>
      <c r="J7" s="32" t="s">
        <v>727</v>
      </c>
      <c r="K7" s="32" t="s">
        <v>728</v>
      </c>
      <c r="L7" s="32" t="s">
        <v>718</v>
      </c>
      <c r="M7" s="32" t="s">
        <v>692</v>
      </c>
      <c r="N7" s="32" t="s">
        <v>729</v>
      </c>
      <c r="O7" s="33" t="s">
        <v>730</v>
      </c>
      <c r="P7" s="35">
        <v>-0.01</v>
      </c>
      <c r="Q7" s="68">
        <v>-0.01</v>
      </c>
      <c r="AA7" t="s">
        <v>729</v>
      </c>
      <c r="AB7" s="40">
        <v>-0.02</v>
      </c>
    </row>
    <row r="8" spans="1:28" x14ac:dyDescent="0.2">
      <c r="A8" s="41" t="s">
        <v>85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3"/>
      <c r="P8" s="44">
        <v>-0.02</v>
      </c>
      <c r="Q8" s="72">
        <v>-0.02</v>
      </c>
      <c r="AA8" t="s">
        <v>109</v>
      </c>
      <c r="AB8" s="40">
        <v>-0.02</v>
      </c>
    </row>
  </sheetData>
  <pageMargins left="0.7" right="0.7" top="0.75" bottom="0.75" header="0.3" footer="0.3"/>
  <customProperties>
    <customPr name="_pios_id" r:id="rId2"/>
  </customPropertie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3714C-D805-463F-BF18-7ED2B47041BD}">
  <sheetPr codeName="Sheet38">
    <outlinePr summaryBelow="0"/>
  </sheetPr>
  <dimension ref="A1:V7"/>
  <sheetViews>
    <sheetView topLeftCell="N1" workbookViewId="0">
      <pane ySplit="3" topLeftCell="A4" activePane="bottomLeft" state="frozen"/>
      <selection activeCell="AO24" sqref="AO24"/>
      <selection pane="bottomLeft" activeCell="AO24" sqref="AO24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16.33203125" bestFit="1" customWidth="1"/>
    <col min="4" max="4" width="10.5" bestFit="1" customWidth="1"/>
    <col min="5" max="5" width="36" bestFit="1" customWidth="1"/>
    <col min="6" max="6" width="13.33203125" bestFit="1" customWidth="1"/>
    <col min="7" max="7" width="13.5" bestFit="1" customWidth="1"/>
    <col min="8" max="8" width="13.6640625" bestFit="1" customWidth="1"/>
    <col min="9" max="9" width="14" bestFit="1" customWidth="1"/>
    <col min="10" max="10" width="12.33203125" bestFit="1" customWidth="1"/>
    <col min="11" max="11" width="25" bestFit="1" customWidth="1"/>
    <col min="12" max="12" width="13.5" bestFit="1" customWidth="1"/>
    <col min="13" max="13" width="25.33203125" bestFit="1" customWidth="1"/>
    <col min="14" max="14" width="32.6640625" bestFit="1" customWidth="1"/>
    <col min="15" max="15" width="16.6640625" bestFit="1" customWidth="1"/>
    <col min="16" max="16" width="16.5" bestFit="1" customWidth="1"/>
    <col min="17" max="17" width="20.5" bestFit="1" customWidth="1"/>
    <col min="19" max="19" width="12.33203125" bestFit="1" customWidth="1"/>
    <col min="20" max="20" width="14.6640625" bestFit="1" customWidth="1"/>
    <col min="21" max="21" width="15.33203125" bestFit="1" customWidth="1"/>
    <col min="22" max="22" width="17.6640625" bestFit="1" customWidth="1"/>
  </cols>
  <sheetData>
    <row r="1" spans="1:22" ht="26" x14ac:dyDescent="0.3">
      <c r="A1" s="17" t="str">
        <f ca="1">MID(CELL("filename",A1),FIND("]",CELL("filename",A1))+1,255)</f>
        <v>SX Direct Passthrough</v>
      </c>
    </row>
    <row r="3" spans="1:22" x14ac:dyDescent="0.2">
      <c r="A3" s="18" t="s">
        <v>61</v>
      </c>
      <c r="B3" s="18" t="s">
        <v>62</v>
      </c>
      <c r="C3" s="18" t="s">
        <v>63</v>
      </c>
      <c r="D3" s="18" t="s">
        <v>64</v>
      </c>
      <c r="E3" s="18" t="s">
        <v>65</v>
      </c>
      <c r="F3" s="18" t="s">
        <v>66</v>
      </c>
      <c r="G3" s="18" t="s">
        <v>67</v>
      </c>
      <c r="H3" s="18" t="s">
        <v>685</v>
      </c>
      <c r="I3" s="18" t="s">
        <v>686</v>
      </c>
      <c r="J3" s="18" t="s">
        <v>71</v>
      </c>
      <c r="K3" s="18" t="s">
        <v>72</v>
      </c>
      <c r="L3" s="18" t="s">
        <v>73</v>
      </c>
      <c r="M3" s="18" t="s">
        <v>74</v>
      </c>
      <c r="N3" s="18" t="s">
        <v>733</v>
      </c>
      <c r="O3" s="18" t="s">
        <v>75</v>
      </c>
      <c r="P3" s="18" t="s">
        <v>717</v>
      </c>
      <c r="Q3" s="18" t="s">
        <v>721</v>
      </c>
    </row>
    <row r="4" spans="1:22" outlineLevel="1" x14ac:dyDescent="0.2">
      <c r="A4" s="88" t="s">
        <v>61</v>
      </c>
      <c r="B4" s="89" t="s">
        <v>62</v>
      </c>
      <c r="C4" s="89" t="s">
        <v>63</v>
      </c>
      <c r="D4" s="89" t="s">
        <v>64</v>
      </c>
      <c r="E4" s="90"/>
      <c r="F4" s="89" t="s">
        <v>66</v>
      </c>
      <c r="G4" s="90"/>
      <c r="H4" s="89" t="s">
        <v>685</v>
      </c>
      <c r="I4" s="90"/>
      <c r="J4" s="89" t="s">
        <v>71</v>
      </c>
      <c r="K4" s="90"/>
      <c r="L4" s="89" t="s">
        <v>73</v>
      </c>
      <c r="M4" s="90"/>
      <c r="N4" s="89" t="s">
        <v>733</v>
      </c>
      <c r="O4" s="91" t="s">
        <v>75</v>
      </c>
      <c r="P4" s="92" t="s">
        <v>717</v>
      </c>
      <c r="Q4" s="93" t="s">
        <v>721</v>
      </c>
    </row>
    <row r="5" spans="1:22" x14ac:dyDescent="0.2">
      <c r="A5" s="31" t="s">
        <v>88</v>
      </c>
      <c r="B5" s="32" t="s">
        <v>89</v>
      </c>
      <c r="C5" s="32" t="s">
        <v>202</v>
      </c>
      <c r="D5" s="32" t="s">
        <v>122</v>
      </c>
      <c r="E5" s="32" t="s">
        <v>123</v>
      </c>
      <c r="F5" s="32" t="s">
        <v>724</v>
      </c>
      <c r="G5" s="32" t="s">
        <v>208</v>
      </c>
      <c r="H5" s="32" t="s">
        <v>725</v>
      </c>
      <c r="I5" s="32" t="s">
        <v>726</v>
      </c>
      <c r="J5" s="32" t="s">
        <v>727</v>
      </c>
      <c r="K5" s="32" t="s">
        <v>728</v>
      </c>
      <c r="L5" s="32" t="s">
        <v>718</v>
      </c>
      <c r="M5" s="32" t="s">
        <v>692</v>
      </c>
      <c r="N5" s="32" t="s">
        <v>723</v>
      </c>
      <c r="O5" s="33" t="s">
        <v>729</v>
      </c>
      <c r="P5" s="34"/>
      <c r="Q5" s="94">
        <v>-0.01</v>
      </c>
      <c r="S5" t="s">
        <v>96</v>
      </c>
      <c r="T5" t="s">
        <v>734</v>
      </c>
      <c r="U5" t="s">
        <v>735</v>
      </c>
      <c r="V5" t="s">
        <v>736</v>
      </c>
    </row>
    <row r="6" spans="1:22" x14ac:dyDescent="0.2">
      <c r="A6" s="31" t="s">
        <v>88</v>
      </c>
      <c r="B6" s="32" t="s">
        <v>89</v>
      </c>
      <c r="C6" s="32" t="s">
        <v>365</v>
      </c>
      <c r="D6" s="32" t="s">
        <v>122</v>
      </c>
      <c r="E6" s="32" t="s">
        <v>123</v>
      </c>
      <c r="F6" s="32" t="s">
        <v>366</v>
      </c>
      <c r="G6" s="32" t="s">
        <v>367</v>
      </c>
      <c r="H6" s="32" t="s">
        <v>731</v>
      </c>
      <c r="I6" s="32" t="s">
        <v>732</v>
      </c>
      <c r="J6" s="32" t="s">
        <v>727</v>
      </c>
      <c r="K6" s="32" t="s">
        <v>728</v>
      </c>
      <c r="L6" s="32" t="s">
        <v>718</v>
      </c>
      <c r="M6" s="32" t="s">
        <v>692</v>
      </c>
      <c r="N6" s="32" t="s">
        <v>723</v>
      </c>
      <c r="O6" s="33" t="s">
        <v>729</v>
      </c>
      <c r="P6" s="34"/>
      <c r="Q6" s="94">
        <v>-0.01</v>
      </c>
      <c r="S6" s="39" t="s">
        <v>729</v>
      </c>
      <c r="T6" s="40"/>
      <c r="U6" s="40">
        <v>-0.02</v>
      </c>
      <c r="V6" s="95" t="e">
        <v>#DIV/0!</v>
      </c>
    </row>
    <row r="7" spans="1:22" x14ac:dyDescent="0.2">
      <c r="A7" s="41" t="s">
        <v>85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3"/>
      <c r="P7" s="85"/>
      <c r="Q7" s="72">
        <v>-0.02</v>
      </c>
      <c r="S7" s="39" t="s">
        <v>109</v>
      </c>
      <c r="T7" s="40"/>
      <c r="U7" s="40">
        <v>-0.02</v>
      </c>
      <c r="V7" s="95" t="e">
        <v>#DIV/0!</v>
      </c>
    </row>
  </sheetData>
  <pageMargins left="0.7" right="0.7" top="0.75" bottom="0.75" header="0.3" footer="0.3"/>
  <pageSetup orientation="portrait" r:id="rId2"/>
  <customProperties>
    <customPr name="_pios_id" r:id="rId3"/>
  </customProperties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F2E1B-662B-4181-B20C-4F2297B1ED45}">
  <sheetPr codeName="Sheet30">
    <outlinePr summaryBelow="0"/>
  </sheetPr>
  <dimension ref="A1:U36"/>
  <sheetViews>
    <sheetView topLeftCell="K1" workbookViewId="0">
      <selection activeCell="AO24" sqref="AO24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16.33203125" bestFit="1" customWidth="1"/>
    <col min="4" max="4" width="10.5" bestFit="1" customWidth="1"/>
    <col min="5" max="5" width="36" bestFit="1" customWidth="1"/>
    <col min="6" max="6" width="13.33203125" bestFit="1" customWidth="1"/>
    <col min="7" max="7" width="54.33203125" bestFit="1" customWidth="1"/>
    <col min="8" max="8" width="13.6640625" bestFit="1" customWidth="1"/>
    <col min="9" max="9" width="20.5" bestFit="1" customWidth="1"/>
    <col min="10" max="10" width="12.33203125" bestFit="1" customWidth="1"/>
    <col min="11" max="11" width="37" bestFit="1" customWidth="1"/>
    <col min="12" max="12" width="13.5" bestFit="1" customWidth="1"/>
    <col min="13" max="13" width="31.5" bestFit="1" customWidth="1"/>
    <col min="14" max="15" width="16.6640625" bestFit="1" customWidth="1"/>
    <col min="16" max="16" width="23.6640625" bestFit="1" customWidth="1"/>
    <col min="17" max="17" width="24.5" bestFit="1" customWidth="1"/>
    <col min="18" max="18" width="22.33203125" bestFit="1" customWidth="1"/>
    <col min="19" max="19" width="12.33203125" bestFit="1" customWidth="1"/>
    <col min="20" max="20" width="29.83203125" bestFit="1" customWidth="1"/>
    <col min="21" max="21" width="30.6640625" bestFit="1" customWidth="1"/>
  </cols>
  <sheetData>
    <row r="1" spans="1:21" ht="26" x14ac:dyDescent="0.3">
      <c r="A1" s="17" t="str">
        <f ca="1">MID(CELL("filename",A1),FIND("]",CELL("filename",A1))+1,255)</f>
        <v>Domestic Licensing</v>
      </c>
    </row>
    <row r="3" spans="1:21" x14ac:dyDescent="0.2">
      <c r="A3" s="18" t="s">
        <v>61</v>
      </c>
      <c r="B3" s="18" t="s">
        <v>62</v>
      </c>
      <c r="C3" s="18" t="s">
        <v>63</v>
      </c>
      <c r="D3" s="18" t="s">
        <v>64</v>
      </c>
      <c r="E3" s="18" t="s">
        <v>65</v>
      </c>
      <c r="F3" s="18" t="s">
        <v>66</v>
      </c>
      <c r="G3" s="18" t="s">
        <v>67</v>
      </c>
      <c r="H3" s="18" t="s">
        <v>685</v>
      </c>
      <c r="I3" s="18" t="s">
        <v>686</v>
      </c>
      <c r="J3" s="18" t="s">
        <v>71</v>
      </c>
      <c r="K3" s="18" t="s">
        <v>72</v>
      </c>
      <c r="L3" s="18" t="s">
        <v>73</v>
      </c>
      <c r="M3" s="18" t="s">
        <v>74</v>
      </c>
      <c r="N3" s="18" t="s">
        <v>75</v>
      </c>
      <c r="O3" s="18" t="s">
        <v>720</v>
      </c>
      <c r="P3" s="18" t="s">
        <v>737</v>
      </c>
      <c r="Q3" s="18" t="s">
        <v>738</v>
      </c>
    </row>
    <row r="4" spans="1:21" outlineLevel="1" x14ac:dyDescent="0.2">
      <c r="A4" s="88" t="s">
        <v>61</v>
      </c>
      <c r="B4" s="89" t="s">
        <v>62</v>
      </c>
      <c r="C4" s="89" t="s">
        <v>63</v>
      </c>
      <c r="D4" s="89" t="s">
        <v>64</v>
      </c>
      <c r="E4" s="90"/>
      <c r="F4" s="89" t="s">
        <v>66</v>
      </c>
      <c r="G4" s="90"/>
      <c r="H4" s="89" t="s">
        <v>685</v>
      </c>
      <c r="I4" s="90"/>
      <c r="J4" s="89" t="s">
        <v>71</v>
      </c>
      <c r="K4" s="90"/>
      <c r="L4" s="89" t="s">
        <v>73</v>
      </c>
      <c r="M4" s="90"/>
      <c r="N4" s="89" t="s">
        <v>75</v>
      </c>
      <c r="O4" s="91" t="s">
        <v>720</v>
      </c>
      <c r="P4" s="92" t="s">
        <v>737</v>
      </c>
      <c r="Q4" s="93" t="s">
        <v>738</v>
      </c>
    </row>
    <row r="5" spans="1:21" x14ac:dyDescent="0.2">
      <c r="A5" s="31" t="s">
        <v>88</v>
      </c>
      <c r="B5" s="32" t="s">
        <v>89</v>
      </c>
      <c r="C5" s="32" t="s">
        <v>336</v>
      </c>
      <c r="D5" s="32" t="s">
        <v>122</v>
      </c>
      <c r="E5" s="32" t="s">
        <v>123</v>
      </c>
      <c r="F5" s="32" t="s">
        <v>707</v>
      </c>
      <c r="G5" s="32" t="s">
        <v>337</v>
      </c>
      <c r="H5" s="32" t="s">
        <v>708</v>
      </c>
      <c r="I5" s="32" t="s">
        <v>709</v>
      </c>
      <c r="J5" s="32" t="s">
        <v>94</v>
      </c>
      <c r="K5" s="32" t="s">
        <v>739</v>
      </c>
      <c r="L5" s="32" t="s">
        <v>740</v>
      </c>
      <c r="M5" s="32" t="s">
        <v>741</v>
      </c>
      <c r="N5" s="32" t="s">
        <v>693</v>
      </c>
      <c r="O5" s="33" t="s">
        <v>742</v>
      </c>
      <c r="P5" s="35">
        <v>0.06</v>
      </c>
      <c r="Q5" s="96"/>
      <c r="S5" t="s">
        <v>96</v>
      </c>
      <c r="T5" t="s">
        <v>743</v>
      </c>
      <c r="U5" t="s">
        <v>744</v>
      </c>
    </row>
    <row r="6" spans="1:21" x14ac:dyDescent="0.2">
      <c r="A6" s="31" t="s">
        <v>88</v>
      </c>
      <c r="B6" s="32" t="s">
        <v>89</v>
      </c>
      <c r="C6" s="32" t="s">
        <v>336</v>
      </c>
      <c r="D6" s="32" t="s">
        <v>122</v>
      </c>
      <c r="E6" s="32" t="s">
        <v>123</v>
      </c>
      <c r="F6" s="32" t="s">
        <v>707</v>
      </c>
      <c r="G6" s="32" t="s">
        <v>337</v>
      </c>
      <c r="H6" s="32" t="s">
        <v>708</v>
      </c>
      <c r="I6" s="32" t="s">
        <v>709</v>
      </c>
      <c r="J6" s="32" t="s">
        <v>94</v>
      </c>
      <c r="K6" s="32" t="s">
        <v>739</v>
      </c>
      <c r="L6" s="32" t="s">
        <v>745</v>
      </c>
      <c r="M6" s="32" t="s">
        <v>746</v>
      </c>
      <c r="N6" s="32" t="s">
        <v>693</v>
      </c>
      <c r="O6" s="33" t="s">
        <v>742</v>
      </c>
      <c r="P6" s="35">
        <v>1.93</v>
      </c>
      <c r="Q6" s="96"/>
      <c r="S6" s="39" t="s">
        <v>693</v>
      </c>
      <c r="T6" s="40">
        <v>43.730000000000018</v>
      </c>
      <c r="U6" s="40"/>
    </row>
    <row r="7" spans="1:21" x14ac:dyDescent="0.2">
      <c r="A7" s="31" t="s">
        <v>88</v>
      </c>
      <c r="B7" s="32" t="s">
        <v>89</v>
      </c>
      <c r="C7" s="32" t="s">
        <v>336</v>
      </c>
      <c r="D7" s="32" t="s">
        <v>122</v>
      </c>
      <c r="E7" s="32" t="s">
        <v>123</v>
      </c>
      <c r="F7" s="32" t="s">
        <v>707</v>
      </c>
      <c r="G7" s="32" t="s">
        <v>337</v>
      </c>
      <c r="H7" s="32" t="s">
        <v>708</v>
      </c>
      <c r="I7" s="32" t="s">
        <v>709</v>
      </c>
      <c r="J7" s="32" t="s">
        <v>747</v>
      </c>
      <c r="K7" s="32" t="s">
        <v>748</v>
      </c>
      <c r="L7" s="32" t="s">
        <v>749</v>
      </c>
      <c r="M7" s="32" t="s">
        <v>750</v>
      </c>
      <c r="N7" s="32" t="s">
        <v>693</v>
      </c>
      <c r="O7" s="33" t="s">
        <v>742</v>
      </c>
      <c r="P7" s="35">
        <v>18.37</v>
      </c>
      <c r="Q7" s="96"/>
      <c r="S7" s="39" t="s">
        <v>109</v>
      </c>
      <c r="T7" s="40">
        <v>43.730000000000018</v>
      </c>
      <c r="U7" s="40"/>
    </row>
    <row r="8" spans="1:21" x14ac:dyDescent="0.2">
      <c r="A8" s="31" t="s">
        <v>88</v>
      </c>
      <c r="B8" s="32" t="s">
        <v>89</v>
      </c>
      <c r="C8" s="32" t="s">
        <v>338</v>
      </c>
      <c r="D8" s="32" t="s">
        <v>185</v>
      </c>
      <c r="E8" s="32" t="s">
        <v>186</v>
      </c>
      <c r="F8" s="32" t="s">
        <v>696</v>
      </c>
      <c r="G8" s="32" t="s">
        <v>342</v>
      </c>
      <c r="H8" s="32" t="s">
        <v>697</v>
      </c>
      <c r="I8" s="32" t="s">
        <v>698</v>
      </c>
      <c r="J8" s="32" t="s">
        <v>94</v>
      </c>
      <c r="K8" s="32" t="s">
        <v>739</v>
      </c>
      <c r="L8" s="32" t="s">
        <v>740</v>
      </c>
      <c r="M8" s="32" t="s">
        <v>741</v>
      </c>
      <c r="N8" s="32" t="s">
        <v>693</v>
      </c>
      <c r="O8" s="33" t="s">
        <v>742</v>
      </c>
      <c r="P8" s="35">
        <v>0.06</v>
      </c>
      <c r="Q8" s="96"/>
    </row>
    <row r="9" spans="1:21" x14ac:dyDescent="0.2">
      <c r="A9" s="31" t="s">
        <v>88</v>
      </c>
      <c r="B9" s="32" t="s">
        <v>89</v>
      </c>
      <c r="C9" s="32" t="s">
        <v>338</v>
      </c>
      <c r="D9" s="32" t="s">
        <v>185</v>
      </c>
      <c r="E9" s="32" t="s">
        <v>186</v>
      </c>
      <c r="F9" s="32" t="s">
        <v>696</v>
      </c>
      <c r="G9" s="32" t="s">
        <v>342</v>
      </c>
      <c r="H9" s="32" t="s">
        <v>697</v>
      </c>
      <c r="I9" s="32" t="s">
        <v>698</v>
      </c>
      <c r="J9" s="32" t="s">
        <v>94</v>
      </c>
      <c r="K9" s="32" t="s">
        <v>739</v>
      </c>
      <c r="L9" s="32" t="s">
        <v>751</v>
      </c>
      <c r="M9" s="32" t="s">
        <v>752</v>
      </c>
      <c r="N9" s="32" t="s">
        <v>693</v>
      </c>
      <c r="O9" s="33" t="s">
        <v>742</v>
      </c>
      <c r="P9" s="35">
        <v>0.01</v>
      </c>
      <c r="Q9" s="96"/>
    </row>
    <row r="10" spans="1:21" x14ac:dyDescent="0.2">
      <c r="A10" s="31" t="s">
        <v>88</v>
      </c>
      <c r="B10" s="32" t="s">
        <v>89</v>
      </c>
      <c r="C10" s="32" t="s">
        <v>338</v>
      </c>
      <c r="D10" s="32" t="s">
        <v>185</v>
      </c>
      <c r="E10" s="32" t="s">
        <v>186</v>
      </c>
      <c r="F10" s="32" t="s">
        <v>696</v>
      </c>
      <c r="G10" s="32" t="s">
        <v>342</v>
      </c>
      <c r="H10" s="32" t="s">
        <v>697</v>
      </c>
      <c r="I10" s="32" t="s">
        <v>698</v>
      </c>
      <c r="J10" s="32" t="s">
        <v>94</v>
      </c>
      <c r="K10" s="32" t="s">
        <v>739</v>
      </c>
      <c r="L10" s="32" t="s">
        <v>745</v>
      </c>
      <c r="M10" s="32" t="s">
        <v>746</v>
      </c>
      <c r="N10" s="32" t="s">
        <v>693</v>
      </c>
      <c r="O10" s="33" t="s">
        <v>742</v>
      </c>
      <c r="P10" s="35">
        <v>1.93</v>
      </c>
      <c r="Q10" s="96"/>
    </row>
    <row r="11" spans="1:21" x14ac:dyDescent="0.2">
      <c r="A11" s="31" t="s">
        <v>88</v>
      </c>
      <c r="B11" s="32" t="s">
        <v>89</v>
      </c>
      <c r="C11" s="32" t="s">
        <v>338</v>
      </c>
      <c r="D11" s="32" t="s">
        <v>185</v>
      </c>
      <c r="E11" s="32" t="s">
        <v>186</v>
      </c>
      <c r="F11" s="32" t="s">
        <v>696</v>
      </c>
      <c r="G11" s="32" t="s">
        <v>342</v>
      </c>
      <c r="H11" s="32" t="s">
        <v>697</v>
      </c>
      <c r="I11" s="32" t="s">
        <v>698</v>
      </c>
      <c r="J11" s="32" t="s">
        <v>747</v>
      </c>
      <c r="K11" s="32" t="s">
        <v>748</v>
      </c>
      <c r="L11" s="32" t="s">
        <v>753</v>
      </c>
      <c r="M11" s="32" t="s">
        <v>754</v>
      </c>
      <c r="N11" s="32" t="s">
        <v>693</v>
      </c>
      <c r="O11" s="33" t="s">
        <v>742</v>
      </c>
      <c r="P11" s="35">
        <v>0.05</v>
      </c>
      <c r="Q11" s="96"/>
    </row>
    <row r="12" spans="1:21" x14ac:dyDescent="0.2">
      <c r="A12" s="31" t="s">
        <v>88</v>
      </c>
      <c r="B12" s="32" t="s">
        <v>89</v>
      </c>
      <c r="C12" s="32" t="s">
        <v>338</v>
      </c>
      <c r="D12" s="32" t="s">
        <v>185</v>
      </c>
      <c r="E12" s="32" t="s">
        <v>186</v>
      </c>
      <c r="F12" s="32" t="s">
        <v>696</v>
      </c>
      <c r="G12" s="32" t="s">
        <v>342</v>
      </c>
      <c r="H12" s="32" t="s">
        <v>697</v>
      </c>
      <c r="I12" s="32" t="s">
        <v>698</v>
      </c>
      <c r="J12" s="32" t="s">
        <v>747</v>
      </c>
      <c r="K12" s="32" t="s">
        <v>748</v>
      </c>
      <c r="L12" s="32" t="s">
        <v>749</v>
      </c>
      <c r="M12" s="32" t="s">
        <v>750</v>
      </c>
      <c r="N12" s="32" t="s">
        <v>693</v>
      </c>
      <c r="O12" s="33" t="s">
        <v>742</v>
      </c>
      <c r="P12" s="35">
        <v>18.37</v>
      </c>
      <c r="Q12" s="96"/>
    </row>
    <row r="13" spans="1:21" x14ac:dyDescent="0.2">
      <c r="A13" s="31" t="s">
        <v>88</v>
      </c>
      <c r="B13" s="32" t="s">
        <v>89</v>
      </c>
      <c r="C13" s="32" t="s">
        <v>338</v>
      </c>
      <c r="D13" s="32" t="s">
        <v>185</v>
      </c>
      <c r="E13" s="32" t="s">
        <v>186</v>
      </c>
      <c r="F13" s="32" t="s">
        <v>699</v>
      </c>
      <c r="G13" s="32" t="s">
        <v>342</v>
      </c>
      <c r="H13" s="32" t="s">
        <v>700</v>
      </c>
      <c r="I13" s="32" t="s">
        <v>701</v>
      </c>
      <c r="J13" s="32" t="s">
        <v>94</v>
      </c>
      <c r="K13" s="32" t="s">
        <v>739</v>
      </c>
      <c r="L13" s="32" t="s">
        <v>740</v>
      </c>
      <c r="M13" s="32" t="s">
        <v>741</v>
      </c>
      <c r="N13" s="32" t="s">
        <v>693</v>
      </c>
      <c r="O13" s="33" t="s">
        <v>742</v>
      </c>
      <c r="P13" s="35">
        <v>0.35</v>
      </c>
      <c r="Q13" s="96"/>
    </row>
    <row r="14" spans="1:21" x14ac:dyDescent="0.2">
      <c r="A14" s="31" t="s">
        <v>88</v>
      </c>
      <c r="B14" s="32" t="s">
        <v>459</v>
      </c>
      <c r="C14" s="32" t="s">
        <v>460</v>
      </c>
      <c r="D14" s="32" t="s">
        <v>461</v>
      </c>
      <c r="E14" s="32" t="s">
        <v>462</v>
      </c>
      <c r="F14" s="32" t="s">
        <v>710</v>
      </c>
      <c r="G14" s="32" t="s">
        <v>463</v>
      </c>
      <c r="H14" s="32" t="s">
        <v>755</v>
      </c>
      <c r="I14" s="32" t="s">
        <v>756</v>
      </c>
      <c r="J14" s="32" t="s">
        <v>94</v>
      </c>
      <c r="K14" s="32" t="s">
        <v>739</v>
      </c>
      <c r="L14" s="32" t="s">
        <v>740</v>
      </c>
      <c r="M14" s="32" t="s">
        <v>741</v>
      </c>
      <c r="N14" s="32" t="s">
        <v>693</v>
      </c>
      <c r="O14" s="33" t="s">
        <v>742</v>
      </c>
      <c r="P14" s="35">
        <v>0.13</v>
      </c>
      <c r="Q14" s="96"/>
    </row>
    <row r="15" spans="1:21" x14ac:dyDescent="0.2">
      <c r="A15" s="31" t="s">
        <v>88</v>
      </c>
      <c r="B15" s="32" t="s">
        <v>459</v>
      </c>
      <c r="C15" s="32" t="s">
        <v>460</v>
      </c>
      <c r="D15" s="32" t="s">
        <v>461</v>
      </c>
      <c r="E15" s="32" t="s">
        <v>462</v>
      </c>
      <c r="F15" s="32" t="s">
        <v>710</v>
      </c>
      <c r="G15" s="32" t="s">
        <v>463</v>
      </c>
      <c r="H15" s="32" t="s">
        <v>755</v>
      </c>
      <c r="I15" s="32" t="s">
        <v>756</v>
      </c>
      <c r="J15" s="32" t="s">
        <v>94</v>
      </c>
      <c r="K15" s="32" t="s">
        <v>739</v>
      </c>
      <c r="L15" s="32" t="s">
        <v>751</v>
      </c>
      <c r="M15" s="32" t="s">
        <v>752</v>
      </c>
      <c r="N15" s="32" t="s">
        <v>693</v>
      </c>
      <c r="O15" s="33" t="s">
        <v>742</v>
      </c>
      <c r="P15" s="35">
        <v>0.01</v>
      </c>
      <c r="Q15" s="96"/>
    </row>
    <row r="16" spans="1:21" x14ac:dyDescent="0.2">
      <c r="A16" s="31" t="s">
        <v>88</v>
      </c>
      <c r="B16" s="32" t="s">
        <v>459</v>
      </c>
      <c r="C16" s="32" t="s">
        <v>460</v>
      </c>
      <c r="D16" s="32" t="s">
        <v>461</v>
      </c>
      <c r="E16" s="32" t="s">
        <v>462</v>
      </c>
      <c r="F16" s="32" t="s">
        <v>710</v>
      </c>
      <c r="G16" s="32" t="s">
        <v>463</v>
      </c>
      <c r="H16" s="32" t="s">
        <v>755</v>
      </c>
      <c r="I16" s="32" t="s">
        <v>756</v>
      </c>
      <c r="J16" s="32" t="s">
        <v>747</v>
      </c>
      <c r="K16" s="32" t="s">
        <v>748</v>
      </c>
      <c r="L16" s="32" t="s">
        <v>753</v>
      </c>
      <c r="M16" s="32" t="s">
        <v>754</v>
      </c>
      <c r="N16" s="32" t="s">
        <v>693</v>
      </c>
      <c r="O16" s="33" t="s">
        <v>742</v>
      </c>
      <c r="P16" s="35">
        <v>0.12</v>
      </c>
      <c r="Q16" s="96"/>
    </row>
    <row r="17" spans="1:17" x14ac:dyDescent="0.2">
      <c r="A17" s="31" t="s">
        <v>88</v>
      </c>
      <c r="B17" s="32" t="s">
        <v>459</v>
      </c>
      <c r="C17" s="32" t="s">
        <v>460</v>
      </c>
      <c r="D17" s="32" t="s">
        <v>461</v>
      </c>
      <c r="E17" s="32" t="s">
        <v>462</v>
      </c>
      <c r="F17" s="32" t="s">
        <v>710</v>
      </c>
      <c r="G17" s="32" t="s">
        <v>463</v>
      </c>
      <c r="H17" s="32" t="s">
        <v>757</v>
      </c>
      <c r="I17" s="32" t="s">
        <v>758</v>
      </c>
      <c r="J17" s="32" t="s">
        <v>94</v>
      </c>
      <c r="K17" s="32" t="s">
        <v>739</v>
      </c>
      <c r="L17" s="32" t="s">
        <v>740</v>
      </c>
      <c r="M17" s="32" t="s">
        <v>741</v>
      </c>
      <c r="N17" s="32" t="s">
        <v>693</v>
      </c>
      <c r="O17" s="33" t="s">
        <v>742</v>
      </c>
      <c r="P17" s="35">
        <v>0.13</v>
      </c>
      <c r="Q17" s="96"/>
    </row>
    <row r="18" spans="1:17" x14ac:dyDescent="0.2">
      <c r="A18" s="31" t="s">
        <v>88</v>
      </c>
      <c r="B18" s="32" t="s">
        <v>459</v>
      </c>
      <c r="C18" s="32" t="s">
        <v>460</v>
      </c>
      <c r="D18" s="32" t="s">
        <v>461</v>
      </c>
      <c r="E18" s="32" t="s">
        <v>462</v>
      </c>
      <c r="F18" s="32" t="s">
        <v>710</v>
      </c>
      <c r="G18" s="32" t="s">
        <v>463</v>
      </c>
      <c r="H18" s="32" t="s">
        <v>757</v>
      </c>
      <c r="I18" s="32" t="s">
        <v>758</v>
      </c>
      <c r="J18" s="32" t="s">
        <v>94</v>
      </c>
      <c r="K18" s="32" t="s">
        <v>739</v>
      </c>
      <c r="L18" s="32" t="s">
        <v>751</v>
      </c>
      <c r="M18" s="32" t="s">
        <v>752</v>
      </c>
      <c r="N18" s="32" t="s">
        <v>693</v>
      </c>
      <c r="O18" s="33" t="s">
        <v>742</v>
      </c>
      <c r="P18" s="35">
        <v>0.01</v>
      </c>
      <c r="Q18" s="96"/>
    </row>
    <row r="19" spans="1:17" x14ac:dyDescent="0.2">
      <c r="A19" s="31" t="s">
        <v>88</v>
      </c>
      <c r="B19" s="32" t="s">
        <v>459</v>
      </c>
      <c r="C19" s="32" t="s">
        <v>460</v>
      </c>
      <c r="D19" s="32" t="s">
        <v>461</v>
      </c>
      <c r="E19" s="32" t="s">
        <v>462</v>
      </c>
      <c r="F19" s="32" t="s">
        <v>710</v>
      </c>
      <c r="G19" s="32" t="s">
        <v>463</v>
      </c>
      <c r="H19" s="32" t="s">
        <v>757</v>
      </c>
      <c r="I19" s="32" t="s">
        <v>758</v>
      </c>
      <c r="J19" s="32" t="s">
        <v>747</v>
      </c>
      <c r="K19" s="32" t="s">
        <v>748</v>
      </c>
      <c r="L19" s="32" t="s">
        <v>753</v>
      </c>
      <c r="M19" s="32" t="s">
        <v>754</v>
      </c>
      <c r="N19" s="32" t="s">
        <v>693</v>
      </c>
      <c r="O19" s="33" t="s">
        <v>742</v>
      </c>
      <c r="P19" s="35">
        <v>0.12</v>
      </c>
      <c r="Q19" s="96"/>
    </row>
    <row r="20" spans="1:17" x14ac:dyDescent="0.2">
      <c r="A20" s="31" t="s">
        <v>88</v>
      </c>
      <c r="B20" s="32" t="s">
        <v>459</v>
      </c>
      <c r="C20" s="32" t="s">
        <v>460</v>
      </c>
      <c r="D20" s="32" t="s">
        <v>461</v>
      </c>
      <c r="E20" s="32" t="s">
        <v>462</v>
      </c>
      <c r="F20" s="32" t="s">
        <v>711</v>
      </c>
      <c r="G20" s="32" t="s">
        <v>464</v>
      </c>
      <c r="H20" s="32" t="s">
        <v>712</v>
      </c>
      <c r="I20" s="32" t="s">
        <v>713</v>
      </c>
      <c r="J20" s="32" t="s">
        <v>94</v>
      </c>
      <c r="K20" s="32" t="s">
        <v>739</v>
      </c>
      <c r="L20" s="32" t="s">
        <v>740</v>
      </c>
      <c r="M20" s="32" t="s">
        <v>741</v>
      </c>
      <c r="N20" s="32" t="s">
        <v>693</v>
      </c>
      <c r="O20" s="33" t="s">
        <v>742</v>
      </c>
      <c r="P20" s="35">
        <v>0.28000000000000003</v>
      </c>
      <c r="Q20" s="96"/>
    </row>
    <row r="21" spans="1:17" x14ac:dyDescent="0.2">
      <c r="A21" s="31" t="s">
        <v>88</v>
      </c>
      <c r="B21" s="32" t="s">
        <v>459</v>
      </c>
      <c r="C21" s="32" t="s">
        <v>460</v>
      </c>
      <c r="D21" s="32" t="s">
        <v>461</v>
      </c>
      <c r="E21" s="32" t="s">
        <v>462</v>
      </c>
      <c r="F21" s="32" t="s">
        <v>711</v>
      </c>
      <c r="G21" s="32" t="s">
        <v>464</v>
      </c>
      <c r="H21" s="32" t="s">
        <v>712</v>
      </c>
      <c r="I21" s="32" t="s">
        <v>713</v>
      </c>
      <c r="J21" s="32" t="s">
        <v>94</v>
      </c>
      <c r="K21" s="32" t="s">
        <v>739</v>
      </c>
      <c r="L21" s="32" t="s">
        <v>751</v>
      </c>
      <c r="M21" s="32" t="s">
        <v>752</v>
      </c>
      <c r="N21" s="32" t="s">
        <v>693</v>
      </c>
      <c r="O21" s="33" t="s">
        <v>742</v>
      </c>
      <c r="P21" s="35">
        <v>0.02</v>
      </c>
      <c r="Q21" s="96"/>
    </row>
    <row r="22" spans="1:17" x14ac:dyDescent="0.2">
      <c r="A22" s="31" t="s">
        <v>88</v>
      </c>
      <c r="B22" s="32" t="s">
        <v>459</v>
      </c>
      <c r="C22" s="32" t="s">
        <v>460</v>
      </c>
      <c r="D22" s="32" t="s">
        <v>461</v>
      </c>
      <c r="E22" s="32" t="s">
        <v>462</v>
      </c>
      <c r="F22" s="32" t="s">
        <v>711</v>
      </c>
      <c r="G22" s="32" t="s">
        <v>464</v>
      </c>
      <c r="H22" s="32" t="s">
        <v>712</v>
      </c>
      <c r="I22" s="32" t="s">
        <v>713</v>
      </c>
      <c r="J22" s="32" t="s">
        <v>747</v>
      </c>
      <c r="K22" s="32" t="s">
        <v>748</v>
      </c>
      <c r="L22" s="32" t="s">
        <v>753</v>
      </c>
      <c r="M22" s="32" t="s">
        <v>754</v>
      </c>
      <c r="N22" s="32" t="s">
        <v>693</v>
      </c>
      <c r="O22" s="33" t="s">
        <v>742</v>
      </c>
      <c r="P22" s="35">
        <v>0.24</v>
      </c>
      <c r="Q22" s="96"/>
    </row>
    <row r="23" spans="1:17" x14ac:dyDescent="0.2">
      <c r="A23" s="31" t="s">
        <v>88</v>
      </c>
      <c r="B23" s="32" t="s">
        <v>459</v>
      </c>
      <c r="C23" s="32" t="s">
        <v>460</v>
      </c>
      <c r="D23" s="32" t="s">
        <v>461</v>
      </c>
      <c r="E23" s="32" t="s">
        <v>462</v>
      </c>
      <c r="F23" s="32" t="s">
        <v>711</v>
      </c>
      <c r="G23" s="32" t="s">
        <v>464</v>
      </c>
      <c r="H23" s="32" t="s">
        <v>759</v>
      </c>
      <c r="I23" s="32" t="s">
        <v>760</v>
      </c>
      <c r="J23" s="32" t="s">
        <v>94</v>
      </c>
      <c r="K23" s="32" t="s">
        <v>739</v>
      </c>
      <c r="L23" s="32" t="s">
        <v>740</v>
      </c>
      <c r="M23" s="32" t="s">
        <v>741</v>
      </c>
      <c r="N23" s="32" t="s">
        <v>693</v>
      </c>
      <c r="O23" s="33" t="s">
        <v>742</v>
      </c>
      <c r="P23" s="35">
        <v>0.25</v>
      </c>
      <c r="Q23" s="96"/>
    </row>
    <row r="24" spans="1:17" x14ac:dyDescent="0.2">
      <c r="A24" s="31" t="s">
        <v>88</v>
      </c>
      <c r="B24" s="32" t="s">
        <v>459</v>
      </c>
      <c r="C24" s="32" t="s">
        <v>460</v>
      </c>
      <c r="D24" s="32" t="s">
        <v>461</v>
      </c>
      <c r="E24" s="32" t="s">
        <v>462</v>
      </c>
      <c r="F24" s="32" t="s">
        <v>711</v>
      </c>
      <c r="G24" s="32" t="s">
        <v>464</v>
      </c>
      <c r="H24" s="32" t="s">
        <v>759</v>
      </c>
      <c r="I24" s="32" t="s">
        <v>760</v>
      </c>
      <c r="J24" s="32" t="s">
        <v>94</v>
      </c>
      <c r="K24" s="32" t="s">
        <v>739</v>
      </c>
      <c r="L24" s="32" t="s">
        <v>751</v>
      </c>
      <c r="M24" s="32" t="s">
        <v>752</v>
      </c>
      <c r="N24" s="32" t="s">
        <v>693</v>
      </c>
      <c r="O24" s="33" t="s">
        <v>742</v>
      </c>
      <c r="P24" s="35">
        <v>0.02</v>
      </c>
      <c r="Q24" s="96"/>
    </row>
    <row r="25" spans="1:17" x14ac:dyDescent="0.2">
      <c r="A25" s="31" t="s">
        <v>88</v>
      </c>
      <c r="B25" s="32" t="s">
        <v>459</v>
      </c>
      <c r="C25" s="32" t="s">
        <v>460</v>
      </c>
      <c r="D25" s="32" t="s">
        <v>461</v>
      </c>
      <c r="E25" s="32" t="s">
        <v>462</v>
      </c>
      <c r="F25" s="32" t="s">
        <v>711</v>
      </c>
      <c r="G25" s="32" t="s">
        <v>464</v>
      </c>
      <c r="H25" s="32" t="s">
        <v>759</v>
      </c>
      <c r="I25" s="32" t="s">
        <v>760</v>
      </c>
      <c r="J25" s="32" t="s">
        <v>747</v>
      </c>
      <c r="K25" s="32" t="s">
        <v>748</v>
      </c>
      <c r="L25" s="32" t="s">
        <v>753</v>
      </c>
      <c r="M25" s="32" t="s">
        <v>754</v>
      </c>
      <c r="N25" s="32" t="s">
        <v>693</v>
      </c>
      <c r="O25" s="33" t="s">
        <v>742</v>
      </c>
      <c r="P25" s="35">
        <v>0.24</v>
      </c>
      <c r="Q25" s="96"/>
    </row>
    <row r="26" spans="1:17" x14ac:dyDescent="0.2">
      <c r="A26" s="31" t="s">
        <v>88</v>
      </c>
      <c r="B26" s="32" t="s">
        <v>459</v>
      </c>
      <c r="C26" s="32" t="s">
        <v>460</v>
      </c>
      <c r="D26" s="32" t="s">
        <v>461</v>
      </c>
      <c r="E26" s="32" t="s">
        <v>462</v>
      </c>
      <c r="F26" s="32" t="s">
        <v>711</v>
      </c>
      <c r="G26" s="32" t="s">
        <v>464</v>
      </c>
      <c r="H26" s="32" t="s">
        <v>761</v>
      </c>
      <c r="I26" s="32" t="s">
        <v>762</v>
      </c>
      <c r="J26" s="32" t="s">
        <v>94</v>
      </c>
      <c r="K26" s="32" t="s">
        <v>739</v>
      </c>
      <c r="L26" s="32" t="s">
        <v>740</v>
      </c>
      <c r="M26" s="32" t="s">
        <v>741</v>
      </c>
      <c r="N26" s="32" t="s">
        <v>693</v>
      </c>
      <c r="O26" s="33" t="s">
        <v>742</v>
      </c>
      <c r="P26" s="35">
        <v>0.19</v>
      </c>
      <c r="Q26" s="96"/>
    </row>
    <row r="27" spans="1:17" x14ac:dyDescent="0.2">
      <c r="A27" s="31" t="s">
        <v>88</v>
      </c>
      <c r="B27" s="32" t="s">
        <v>459</v>
      </c>
      <c r="C27" s="32" t="s">
        <v>460</v>
      </c>
      <c r="D27" s="32" t="s">
        <v>461</v>
      </c>
      <c r="E27" s="32" t="s">
        <v>462</v>
      </c>
      <c r="F27" s="32" t="s">
        <v>711</v>
      </c>
      <c r="G27" s="32" t="s">
        <v>464</v>
      </c>
      <c r="H27" s="32" t="s">
        <v>761</v>
      </c>
      <c r="I27" s="32" t="s">
        <v>762</v>
      </c>
      <c r="J27" s="32" t="s">
        <v>94</v>
      </c>
      <c r="K27" s="32" t="s">
        <v>739</v>
      </c>
      <c r="L27" s="32" t="s">
        <v>751</v>
      </c>
      <c r="M27" s="32" t="s">
        <v>752</v>
      </c>
      <c r="N27" s="32" t="s">
        <v>693</v>
      </c>
      <c r="O27" s="33" t="s">
        <v>742</v>
      </c>
      <c r="P27" s="35">
        <v>0.02</v>
      </c>
      <c r="Q27" s="96"/>
    </row>
    <row r="28" spans="1:17" x14ac:dyDescent="0.2">
      <c r="A28" s="31" t="s">
        <v>88</v>
      </c>
      <c r="B28" s="32" t="s">
        <v>459</v>
      </c>
      <c r="C28" s="32" t="s">
        <v>460</v>
      </c>
      <c r="D28" s="32" t="s">
        <v>461</v>
      </c>
      <c r="E28" s="32" t="s">
        <v>462</v>
      </c>
      <c r="F28" s="32" t="s">
        <v>711</v>
      </c>
      <c r="G28" s="32" t="s">
        <v>464</v>
      </c>
      <c r="H28" s="32" t="s">
        <v>761</v>
      </c>
      <c r="I28" s="32" t="s">
        <v>762</v>
      </c>
      <c r="J28" s="32" t="s">
        <v>747</v>
      </c>
      <c r="K28" s="32" t="s">
        <v>748</v>
      </c>
      <c r="L28" s="32" t="s">
        <v>753</v>
      </c>
      <c r="M28" s="32" t="s">
        <v>754</v>
      </c>
      <c r="N28" s="32" t="s">
        <v>693</v>
      </c>
      <c r="O28" s="33" t="s">
        <v>742</v>
      </c>
      <c r="P28" s="35">
        <v>0.17</v>
      </c>
      <c r="Q28" s="96"/>
    </row>
    <row r="29" spans="1:17" x14ac:dyDescent="0.2">
      <c r="A29" s="31" t="s">
        <v>88</v>
      </c>
      <c r="B29" s="32" t="s">
        <v>459</v>
      </c>
      <c r="C29" s="32" t="s">
        <v>460</v>
      </c>
      <c r="D29" s="32" t="s">
        <v>461</v>
      </c>
      <c r="E29" s="32" t="s">
        <v>462</v>
      </c>
      <c r="F29" s="32" t="s">
        <v>763</v>
      </c>
      <c r="G29" s="32" t="s">
        <v>464</v>
      </c>
      <c r="H29" s="32" t="s">
        <v>764</v>
      </c>
      <c r="I29" s="32" t="s">
        <v>765</v>
      </c>
      <c r="J29" s="32" t="s">
        <v>94</v>
      </c>
      <c r="K29" s="32" t="s">
        <v>739</v>
      </c>
      <c r="L29" s="32" t="s">
        <v>740</v>
      </c>
      <c r="M29" s="32" t="s">
        <v>741</v>
      </c>
      <c r="N29" s="32" t="s">
        <v>693</v>
      </c>
      <c r="O29" s="33" t="s">
        <v>742</v>
      </c>
      <c r="P29" s="35">
        <v>0.13</v>
      </c>
      <c r="Q29" s="96"/>
    </row>
    <row r="30" spans="1:17" x14ac:dyDescent="0.2">
      <c r="A30" s="31" t="s">
        <v>88</v>
      </c>
      <c r="B30" s="32" t="s">
        <v>459</v>
      </c>
      <c r="C30" s="32" t="s">
        <v>460</v>
      </c>
      <c r="D30" s="32" t="s">
        <v>461</v>
      </c>
      <c r="E30" s="32" t="s">
        <v>462</v>
      </c>
      <c r="F30" s="32" t="s">
        <v>763</v>
      </c>
      <c r="G30" s="32" t="s">
        <v>464</v>
      </c>
      <c r="H30" s="32" t="s">
        <v>764</v>
      </c>
      <c r="I30" s="32" t="s">
        <v>765</v>
      </c>
      <c r="J30" s="32" t="s">
        <v>94</v>
      </c>
      <c r="K30" s="32" t="s">
        <v>739</v>
      </c>
      <c r="L30" s="32" t="s">
        <v>751</v>
      </c>
      <c r="M30" s="32" t="s">
        <v>752</v>
      </c>
      <c r="N30" s="32" t="s">
        <v>693</v>
      </c>
      <c r="O30" s="33" t="s">
        <v>742</v>
      </c>
      <c r="P30" s="35">
        <v>0.01</v>
      </c>
      <c r="Q30" s="96"/>
    </row>
    <row r="31" spans="1:17" x14ac:dyDescent="0.2">
      <c r="A31" s="31" t="s">
        <v>88</v>
      </c>
      <c r="B31" s="32" t="s">
        <v>459</v>
      </c>
      <c r="C31" s="32" t="s">
        <v>460</v>
      </c>
      <c r="D31" s="32" t="s">
        <v>461</v>
      </c>
      <c r="E31" s="32" t="s">
        <v>462</v>
      </c>
      <c r="F31" s="32" t="s">
        <v>763</v>
      </c>
      <c r="G31" s="32" t="s">
        <v>464</v>
      </c>
      <c r="H31" s="32" t="s">
        <v>764</v>
      </c>
      <c r="I31" s="32" t="s">
        <v>765</v>
      </c>
      <c r="J31" s="32" t="s">
        <v>747</v>
      </c>
      <c r="K31" s="32" t="s">
        <v>748</v>
      </c>
      <c r="L31" s="32" t="s">
        <v>753</v>
      </c>
      <c r="M31" s="32" t="s">
        <v>754</v>
      </c>
      <c r="N31" s="32" t="s">
        <v>693</v>
      </c>
      <c r="O31" s="33" t="s">
        <v>742</v>
      </c>
      <c r="P31" s="35">
        <v>0.12</v>
      </c>
      <c r="Q31" s="96"/>
    </row>
    <row r="32" spans="1:17" x14ac:dyDescent="0.2">
      <c r="A32" s="31" t="s">
        <v>88</v>
      </c>
      <c r="B32" s="32" t="s">
        <v>459</v>
      </c>
      <c r="C32" s="32" t="s">
        <v>460</v>
      </c>
      <c r="D32" s="32" t="s">
        <v>461</v>
      </c>
      <c r="E32" s="32" t="s">
        <v>462</v>
      </c>
      <c r="F32" s="32" t="s">
        <v>763</v>
      </c>
      <c r="G32" s="32" t="s">
        <v>464</v>
      </c>
      <c r="H32" s="32" t="s">
        <v>766</v>
      </c>
      <c r="I32" s="32" t="s">
        <v>767</v>
      </c>
      <c r="J32" s="32" t="s">
        <v>94</v>
      </c>
      <c r="K32" s="32" t="s">
        <v>739</v>
      </c>
      <c r="L32" s="32" t="s">
        <v>740</v>
      </c>
      <c r="M32" s="32" t="s">
        <v>741</v>
      </c>
      <c r="N32" s="32" t="s">
        <v>693</v>
      </c>
      <c r="O32" s="33" t="s">
        <v>742</v>
      </c>
      <c r="P32" s="35">
        <v>0.19</v>
      </c>
      <c r="Q32" s="96"/>
    </row>
    <row r="33" spans="1:17" x14ac:dyDescent="0.2">
      <c r="A33" s="31" t="s">
        <v>88</v>
      </c>
      <c r="B33" s="32" t="s">
        <v>459</v>
      </c>
      <c r="C33" s="32" t="s">
        <v>460</v>
      </c>
      <c r="D33" s="32" t="s">
        <v>461</v>
      </c>
      <c r="E33" s="32" t="s">
        <v>462</v>
      </c>
      <c r="F33" s="32" t="s">
        <v>763</v>
      </c>
      <c r="G33" s="32" t="s">
        <v>464</v>
      </c>
      <c r="H33" s="32" t="s">
        <v>766</v>
      </c>
      <c r="I33" s="32" t="s">
        <v>767</v>
      </c>
      <c r="J33" s="32" t="s">
        <v>94</v>
      </c>
      <c r="K33" s="32" t="s">
        <v>739</v>
      </c>
      <c r="L33" s="32" t="s">
        <v>751</v>
      </c>
      <c r="M33" s="32" t="s">
        <v>752</v>
      </c>
      <c r="N33" s="32" t="s">
        <v>693</v>
      </c>
      <c r="O33" s="33" t="s">
        <v>742</v>
      </c>
      <c r="P33" s="35">
        <v>0.02</v>
      </c>
      <c r="Q33" s="96"/>
    </row>
    <row r="34" spans="1:17" x14ac:dyDescent="0.2">
      <c r="A34" s="31" t="s">
        <v>88</v>
      </c>
      <c r="B34" s="32" t="s">
        <v>459</v>
      </c>
      <c r="C34" s="32" t="s">
        <v>460</v>
      </c>
      <c r="D34" s="32" t="s">
        <v>461</v>
      </c>
      <c r="E34" s="32" t="s">
        <v>462</v>
      </c>
      <c r="F34" s="32" t="s">
        <v>763</v>
      </c>
      <c r="G34" s="32" t="s">
        <v>464</v>
      </c>
      <c r="H34" s="32" t="s">
        <v>766</v>
      </c>
      <c r="I34" s="32" t="s">
        <v>767</v>
      </c>
      <c r="J34" s="32" t="s">
        <v>747</v>
      </c>
      <c r="K34" s="32" t="s">
        <v>748</v>
      </c>
      <c r="L34" s="32" t="s">
        <v>753</v>
      </c>
      <c r="M34" s="32" t="s">
        <v>754</v>
      </c>
      <c r="N34" s="32" t="s">
        <v>693</v>
      </c>
      <c r="O34" s="33" t="s">
        <v>742</v>
      </c>
      <c r="P34" s="35">
        <v>0.17</v>
      </c>
      <c r="Q34" s="96"/>
    </row>
    <row r="35" spans="1:17" x14ac:dyDescent="0.2">
      <c r="A35" s="31" t="s">
        <v>88</v>
      </c>
      <c r="B35" s="32" t="s">
        <v>459</v>
      </c>
      <c r="C35" s="32" t="s">
        <v>471</v>
      </c>
      <c r="D35" s="32" t="s">
        <v>469</v>
      </c>
      <c r="E35" s="32" t="s">
        <v>470</v>
      </c>
      <c r="F35" s="32" t="s">
        <v>714</v>
      </c>
      <c r="G35" s="32" t="s">
        <v>566</v>
      </c>
      <c r="H35" s="32" t="s">
        <v>715</v>
      </c>
      <c r="I35" s="32" t="s">
        <v>716</v>
      </c>
      <c r="J35" s="32" t="s">
        <v>94</v>
      </c>
      <c r="K35" s="32" t="s">
        <v>739</v>
      </c>
      <c r="L35" s="32" t="s">
        <v>740</v>
      </c>
      <c r="M35" s="32" t="s">
        <v>741</v>
      </c>
      <c r="N35" s="32" t="s">
        <v>693</v>
      </c>
      <c r="O35" s="33" t="s">
        <v>742</v>
      </c>
      <c r="P35" s="35">
        <v>0.01</v>
      </c>
      <c r="Q35" s="96"/>
    </row>
    <row r="36" spans="1:17" x14ac:dyDescent="0.2">
      <c r="A36" s="41" t="s">
        <v>85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3"/>
      <c r="P36" s="44">
        <v>43.73</v>
      </c>
      <c r="Q36" s="86"/>
    </row>
  </sheetData>
  <pageMargins left="0.7" right="0.7" top="0.75" bottom="0.75" header="0.3" footer="0.3"/>
  <customProperties>
    <customPr name="_pios_id" r:id="rId2"/>
  </customPropertie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40CB4-6FBB-43BD-9A02-C4841F5DC642}">
  <sheetPr codeName="Sheet33">
    <outlinePr summaryBelow="0"/>
  </sheetPr>
  <dimension ref="A1:W7"/>
  <sheetViews>
    <sheetView topLeftCell="G1" workbookViewId="0">
      <selection activeCell="AO24" sqref="AO24"/>
    </sheetView>
  </sheetViews>
  <sheetFormatPr baseColWidth="10" defaultColWidth="8.83203125" defaultRowHeight="15" outlineLevelRow="1" x14ac:dyDescent="0.2"/>
  <cols>
    <col min="1" max="1" width="17.5" bestFit="1" customWidth="1"/>
    <col min="2" max="2" width="7.33203125" bestFit="1" customWidth="1"/>
    <col min="3" max="3" width="16.33203125" bestFit="1" customWidth="1"/>
    <col min="4" max="4" width="22.5" bestFit="1" customWidth="1"/>
    <col min="5" max="5" width="16" bestFit="1" customWidth="1"/>
    <col min="6" max="6" width="10.5" bestFit="1" customWidth="1"/>
    <col min="7" max="7" width="35.33203125" bestFit="1" customWidth="1"/>
    <col min="8" max="8" width="17.33203125" bestFit="1" customWidth="1"/>
    <col min="9" max="9" width="12.33203125" bestFit="1" customWidth="1"/>
    <col min="10" max="10" width="21.5" bestFit="1" customWidth="1"/>
    <col min="11" max="11" width="13.5" bestFit="1" customWidth="1"/>
    <col min="12" max="12" width="17.33203125" bestFit="1" customWidth="1"/>
    <col min="13" max="13" width="16.6640625" bestFit="1" customWidth="1"/>
    <col min="14" max="14" width="11" bestFit="1" customWidth="1"/>
    <col min="15" max="15" width="2.33203125" bestFit="1" customWidth="1"/>
    <col min="16" max="16" width="16.5" bestFit="1" customWidth="1"/>
    <col min="17" max="17" width="18" bestFit="1" customWidth="1"/>
    <col min="18" max="18" width="8" bestFit="1" customWidth="1"/>
    <col min="19" max="19" width="20.5" bestFit="1" customWidth="1"/>
    <col min="20" max="20" width="9.6640625" bestFit="1" customWidth="1"/>
    <col min="21" max="21" width="13.6640625" bestFit="1" customWidth="1"/>
    <col min="22" max="22" width="12.33203125" bestFit="1" customWidth="1"/>
    <col min="23" max="23" width="15.6640625" bestFit="1" customWidth="1"/>
  </cols>
  <sheetData>
    <row r="1" spans="1:23" ht="26" x14ac:dyDescent="0.3">
      <c r="A1" s="17" t="str">
        <f ca="1">MID(CELL("filename",A1),FIND("]",CELL("filename",A1))+1,255)</f>
        <v>Marketing</v>
      </c>
    </row>
    <row r="3" spans="1:23" s="18" customFormat="1" x14ac:dyDescent="0.2">
      <c r="A3" s="18" t="s">
        <v>61</v>
      </c>
      <c r="B3" s="18" t="s">
        <v>62</v>
      </c>
      <c r="C3" s="18" t="s">
        <v>63</v>
      </c>
      <c r="D3" s="18" t="s">
        <v>768</v>
      </c>
      <c r="E3" s="18" t="s">
        <v>769</v>
      </c>
      <c r="F3" s="18" t="s">
        <v>64</v>
      </c>
      <c r="G3" s="18" t="s">
        <v>65</v>
      </c>
      <c r="H3" s="18" t="s">
        <v>733</v>
      </c>
      <c r="I3" s="18" t="s">
        <v>71</v>
      </c>
      <c r="J3" s="18" t="s">
        <v>72</v>
      </c>
      <c r="K3" s="18" t="s">
        <v>73</v>
      </c>
      <c r="L3" s="18" t="s">
        <v>74</v>
      </c>
      <c r="M3" s="18" t="s">
        <v>75</v>
      </c>
      <c r="N3" s="18" t="s">
        <v>590</v>
      </c>
      <c r="O3" s="18" t="s">
        <v>591</v>
      </c>
      <c r="P3" s="18" t="s">
        <v>720</v>
      </c>
      <c r="Q3" s="18" t="s">
        <v>770</v>
      </c>
      <c r="R3" s="18" t="s">
        <v>771</v>
      </c>
      <c r="S3" s="18" t="s">
        <v>592</v>
      </c>
      <c r="T3" s="18" t="s">
        <v>772</v>
      </c>
    </row>
    <row r="4" spans="1:23" outlineLevel="1" x14ac:dyDescent="0.2">
      <c r="A4" s="88" t="s">
        <v>61</v>
      </c>
      <c r="B4" s="89" t="s">
        <v>62</v>
      </c>
      <c r="C4" s="89" t="s">
        <v>63</v>
      </c>
      <c r="D4" s="89" t="s">
        <v>768</v>
      </c>
      <c r="E4" s="90"/>
      <c r="F4" s="89" t="s">
        <v>64</v>
      </c>
      <c r="G4" s="90"/>
      <c r="H4" s="89" t="s">
        <v>733</v>
      </c>
      <c r="I4" s="89" t="s">
        <v>71</v>
      </c>
      <c r="J4" s="90"/>
      <c r="K4" s="89" t="s">
        <v>73</v>
      </c>
      <c r="L4" s="90"/>
      <c r="M4" s="89" t="s">
        <v>75</v>
      </c>
      <c r="N4" s="89" t="s">
        <v>590</v>
      </c>
      <c r="O4" s="90"/>
      <c r="P4" s="89" t="s">
        <v>720</v>
      </c>
      <c r="Q4" s="89" t="s">
        <v>770</v>
      </c>
      <c r="R4" s="90"/>
      <c r="S4" s="91" t="s">
        <v>592</v>
      </c>
      <c r="T4" s="93" t="s">
        <v>772</v>
      </c>
    </row>
    <row r="5" spans="1:23" x14ac:dyDescent="0.2">
      <c r="A5" s="31" t="s">
        <v>88</v>
      </c>
      <c r="B5" s="32" t="s">
        <v>459</v>
      </c>
      <c r="C5" s="32" t="s">
        <v>773</v>
      </c>
      <c r="D5" s="32" t="s">
        <v>774</v>
      </c>
      <c r="E5" s="32" t="s">
        <v>775</v>
      </c>
      <c r="F5" s="32" t="s">
        <v>776</v>
      </c>
      <c r="G5" s="32" t="s">
        <v>777</v>
      </c>
      <c r="H5" s="32" t="s">
        <v>778</v>
      </c>
      <c r="I5" s="32" t="s">
        <v>719</v>
      </c>
      <c r="J5" s="32" t="s">
        <v>690</v>
      </c>
      <c r="K5" s="32" t="s">
        <v>779</v>
      </c>
      <c r="L5" s="32" t="s">
        <v>780</v>
      </c>
      <c r="M5" s="32" t="s">
        <v>781</v>
      </c>
      <c r="N5" s="32" t="s">
        <v>480</v>
      </c>
      <c r="O5" s="32" t="s">
        <v>480</v>
      </c>
      <c r="P5" s="32" t="s">
        <v>782</v>
      </c>
      <c r="Q5" s="32" t="s">
        <v>783</v>
      </c>
      <c r="R5" s="32" t="s">
        <v>784</v>
      </c>
      <c r="S5" s="33" t="s">
        <v>785</v>
      </c>
      <c r="T5" s="94">
        <v>-900</v>
      </c>
      <c r="V5" t="s">
        <v>96</v>
      </c>
      <c r="W5" t="s">
        <v>786</v>
      </c>
    </row>
    <row r="6" spans="1:23" x14ac:dyDescent="0.2">
      <c r="A6" s="41" t="s">
        <v>85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3"/>
      <c r="T6" s="72">
        <v>-900</v>
      </c>
      <c r="V6" s="39" t="s">
        <v>781</v>
      </c>
      <c r="W6" s="40">
        <v>-900</v>
      </c>
    </row>
    <row r="7" spans="1:23" x14ac:dyDescent="0.2">
      <c r="V7" s="39" t="s">
        <v>109</v>
      </c>
      <c r="W7" s="40">
        <v>-900</v>
      </c>
    </row>
  </sheetData>
  <pageMargins left="0.2" right="0.2" top="0.5" bottom="0.5" header="0.3" footer="0.3"/>
  <pageSetup scale="40" orientation="landscape" r:id="rId2"/>
  <headerFooter>
    <oddHeader xml:space="preserve">&amp;LMarketing Calendar Year 2019 Calendar month JUN Segment US18 </oddHeader>
  </headerFooter>
  <customProperties>
    <customPr name="_pios_id" r:id="rId3"/>
  </customProperties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FC6C3-18EA-44CD-A033-C10E51FB407A}">
  <dimension ref="A1:BU6"/>
  <sheetViews>
    <sheetView topLeftCell="AG1" workbookViewId="0">
      <selection activeCell="AO24" sqref="AO24"/>
    </sheetView>
  </sheetViews>
  <sheetFormatPr baseColWidth="10" defaultColWidth="8.83203125" defaultRowHeight="15" x14ac:dyDescent="0.2"/>
  <cols>
    <col min="4" max="4" width="15.5" bestFit="1" customWidth="1"/>
    <col min="5" max="5" width="43" bestFit="1" customWidth="1"/>
    <col min="8" max="8" width="12" customWidth="1"/>
    <col min="9" max="9" width="16.6640625" bestFit="1" customWidth="1"/>
    <col min="12" max="12" width="11.33203125" bestFit="1" customWidth="1"/>
    <col min="13" max="13" width="28.6640625" bestFit="1" customWidth="1"/>
    <col min="14" max="14" width="13.6640625" bestFit="1" customWidth="1"/>
    <col min="15" max="15" width="14.33203125" bestFit="1" customWidth="1"/>
    <col min="41" max="41" width="9.83203125" bestFit="1" customWidth="1"/>
    <col min="42" max="42" width="11" bestFit="1" customWidth="1"/>
    <col min="46" max="46" width="10.6640625" bestFit="1" customWidth="1"/>
    <col min="47" max="47" width="13.33203125" bestFit="1" customWidth="1"/>
    <col min="49" max="49" width="11.5" bestFit="1" customWidth="1"/>
    <col min="50" max="73" width="0" hidden="1" customWidth="1"/>
  </cols>
  <sheetData>
    <row r="1" spans="1:73" x14ac:dyDescent="0.2">
      <c r="A1" s="97" t="e">
        <f>_xll.SAPGetSourceInfo("DS_1", "DataSourceName")&amp;" ["&amp;#REF!&amp;"]"</f>
        <v>#VALUE!</v>
      </c>
    </row>
    <row r="3" spans="1:73" x14ac:dyDescent="0.2">
      <c r="A3" s="98" t="s">
        <v>76</v>
      </c>
      <c r="B3" s="98" t="s">
        <v>76</v>
      </c>
      <c r="C3" s="98" t="s">
        <v>76</v>
      </c>
      <c r="D3" s="98" t="s">
        <v>76</v>
      </c>
      <c r="E3" s="98" t="s">
        <v>76</v>
      </c>
      <c r="F3" s="98" t="s">
        <v>76</v>
      </c>
      <c r="G3" s="98" t="s">
        <v>76</v>
      </c>
      <c r="H3" s="98" t="s">
        <v>76</v>
      </c>
      <c r="I3" s="98" t="s">
        <v>76</v>
      </c>
      <c r="J3" s="98" t="s">
        <v>76</v>
      </c>
      <c r="K3" s="98" t="s">
        <v>76</v>
      </c>
      <c r="L3" s="98" t="s">
        <v>76</v>
      </c>
      <c r="M3" s="98" t="s">
        <v>76</v>
      </c>
      <c r="N3" s="98" t="s">
        <v>76</v>
      </c>
      <c r="O3" s="98" t="s">
        <v>76</v>
      </c>
      <c r="P3" s="98" t="s">
        <v>76</v>
      </c>
      <c r="Q3" s="98" t="s">
        <v>76</v>
      </c>
      <c r="R3" s="98" t="s">
        <v>76</v>
      </c>
      <c r="S3" s="98" t="s">
        <v>76</v>
      </c>
      <c r="T3" s="98" t="s">
        <v>76</v>
      </c>
      <c r="U3" s="98" t="s">
        <v>76</v>
      </c>
      <c r="V3" s="98" t="s">
        <v>76</v>
      </c>
      <c r="W3" s="98" t="s">
        <v>76</v>
      </c>
      <c r="X3" s="98" t="s">
        <v>76</v>
      </c>
      <c r="Y3" s="98" t="s">
        <v>76</v>
      </c>
      <c r="Z3" s="98" t="s">
        <v>76</v>
      </c>
      <c r="AA3" s="98" t="s">
        <v>76</v>
      </c>
      <c r="AB3" s="98" t="s">
        <v>76</v>
      </c>
      <c r="AC3" s="98" t="s">
        <v>76</v>
      </c>
      <c r="AD3" s="98" t="s">
        <v>76</v>
      </c>
      <c r="AE3" s="98" t="s">
        <v>76</v>
      </c>
      <c r="AF3" s="98" t="s">
        <v>76</v>
      </c>
      <c r="AG3" s="98" t="s">
        <v>76</v>
      </c>
      <c r="AH3" s="98" t="s">
        <v>76</v>
      </c>
      <c r="AI3" s="98" t="s">
        <v>76</v>
      </c>
      <c r="AJ3" s="98" t="s">
        <v>76</v>
      </c>
      <c r="AK3" s="98" t="s">
        <v>76</v>
      </c>
      <c r="AL3" s="98" t="s">
        <v>76</v>
      </c>
      <c r="AM3" s="98" t="s">
        <v>76</v>
      </c>
      <c r="AN3" s="98" t="s">
        <v>76</v>
      </c>
      <c r="AO3" s="98" t="s">
        <v>76</v>
      </c>
      <c r="AP3" s="98" t="s">
        <v>76</v>
      </c>
      <c r="AQ3" s="98" t="s">
        <v>76</v>
      </c>
      <c r="AR3" s="98" t="s">
        <v>76</v>
      </c>
      <c r="AS3" s="98" t="s">
        <v>76</v>
      </c>
      <c r="AT3" s="98" t="s">
        <v>76</v>
      </c>
      <c r="AU3" s="98" t="s">
        <v>76</v>
      </c>
      <c r="AV3" s="99" t="s">
        <v>787</v>
      </c>
      <c r="AW3" s="99" t="s">
        <v>788</v>
      </c>
      <c r="AX3" s="32" t="s">
        <v>789</v>
      </c>
      <c r="AY3" s="32" t="s">
        <v>790</v>
      </c>
      <c r="AZ3" s="32" t="s">
        <v>791</v>
      </c>
      <c r="BA3" s="32" t="s">
        <v>792</v>
      </c>
      <c r="BB3" s="32" t="s">
        <v>793</v>
      </c>
      <c r="BC3" s="32" t="s">
        <v>794</v>
      </c>
      <c r="BD3" s="32" t="s">
        <v>795</v>
      </c>
      <c r="BE3" s="32" t="s">
        <v>796</v>
      </c>
      <c r="BF3" s="32" t="s">
        <v>797</v>
      </c>
      <c r="BG3" s="32" t="s">
        <v>798</v>
      </c>
      <c r="BH3" s="32" t="s">
        <v>799</v>
      </c>
      <c r="BI3" s="32" t="s">
        <v>800</v>
      </c>
      <c r="BJ3" s="32" t="s">
        <v>801</v>
      </c>
      <c r="BK3" s="32" t="s">
        <v>802</v>
      </c>
      <c r="BL3" s="32" t="s">
        <v>803</v>
      </c>
      <c r="BM3" s="32" t="s">
        <v>804</v>
      </c>
      <c r="BN3" s="32" t="s">
        <v>805</v>
      </c>
      <c r="BO3" s="32" t="s">
        <v>806</v>
      </c>
      <c r="BP3" s="32" t="s">
        <v>807</v>
      </c>
      <c r="BQ3" s="32" t="s">
        <v>808</v>
      </c>
      <c r="BR3" s="32" t="s">
        <v>809</v>
      </c>
      <c r="BS3" s="32" t="s">
        <v>810</v>
      </c>
      <c r="BT3" s="32" t="s">
        <v>811</v>
      </c>
      <c r="BU3" s="32" t="s">
        <v>812</v>
      </c>
    </row>
    <row r="4" spans="1:73" x14ac:dyDescent="0.2">
      <c r="A4" s="98" t="s">
        <v>813</v>
      </c>
      <c r="B4" s="98" t="s">
        <v>813</v>
      </c>
      <c r="C4" s="98" t="s">
        <v>814</v>
      </c>
      <c r="D4" s="98" t="s">
        <v>814</v>
      </c>
      <c r="E4" s="98" t="s">
        <v>815</v>
      </c>
      <c r="F4" s="98" t="s">
        <v>816</v>
      </c>
      <c r="G4" s="98" t="s">
        <v>816</v>
      </c>
      <c r="H4" s="98" t="s">
        <v>817</v>
      </c>
      <c r="I4" s="98" t="s">
        <v>817</v>
      </c>
      <c r="J4" s="98" t="s">
        <v>818</v>
      </c>
      <c r="K4" s="98" t="s">
        <v>819</v>
      </c>
      <c r="L4" s="98" t="s">
        <v>625</v>
      </c>
      <c r="M4" s="98" t="s">
        <v>625</v>
      </c>
      <c r="N4" s="98" t="s">
        <v>66</v>
      </c>
      <c r="O4" s="98" t="s">
        <v>820</v>
      </c>
      <c r="P4" s="98" t="s">
        <v>820</v>
      </c>
      <c r="Q4" s="98" t="s">
        <v>821</v>
      </c>
      <c r="R4" s="98" t="s">
        <v>63</v>
      </c>
      <c r="S4" s="98" t="s">
        <v>822</v>
      </c>
      <c r="T4" s="98" t="s">
        <v>823</v>
      </c>
      <c r="U4" s="98" t="s">
        <v>823</v>
      </c>
      <c r="V4" s="98" t="s">
        <v>824</v>
      </c>
      <c r="W4" s="98" t="s">
        <v>824</v>
      </c>
      <c r="X4" s="98" t="s">
        <v>825</v>
      </c>
      <c r="Y4" s="98" t="s">
        <v>825</v>
      </c>
      <c r="Z4" s="98" t="s">
        <v>826</v>
      </c>
      <c r="AA4" s="98" t="s">
        <v>826</v>
      </c>
      <c r="AB4" s="98" t="s">
        <v>827</v>
      </c>
      <c r="AC4" s="98" t="s">
        <v>827</v>
      </c>
      <c r="AD4" s="98" t="s">
        <v>828</v>
      </c>
      <c r="AE4" s="98" t="s">
        <v>829</v>
      </c>
      <c r="AF4" s="98" t="s">
        <v>829</v>
      </c>
      <c r="AG4" s="98" t="s">
        <v>830</v>
      </c>
      <c r="AH4" s="98" t="s">
        <v>830</v>
      </c>
      <c r="AI4" s="98" t="s">
        <v>831</v>
      </c>
      <c r="AJ4" s="98" t="s">
        <v>832</v>
      </c>
      <c r="AK4" s="98" t="s">
        <v>833</v>
      </c>
      <c r="AL4" s="98" t="s">
        <v>834</v>
      </c>
      <c r="AM4" s="98" t="s">
        <v>834</v>
      </c>
      <c r="AN4" s="98" t="s">
        <v>835</v>
      </c>
      <c r="AO4" s="98" t="s">
        <v>836</v>
      </c>
      <c r="AP4" s="98" t="s">
        <v>837</v>
      </c>
      <c r="AQ4" s="98" t="s">
        <v>838</v>
      </c>
      <c r="AR4" s="98" t="s">
        <v>839</v>
      </c>
      <c r="AS4" s="98" t="s">
        <v>840</v>
      </c>
      <c r="AT4" s="98" t="s">
        <v>841</v>
      </c>
      <c r="AU4" s="98" t="s">
        <v>842</v>
      </c>
      <c r="AV4" s="100" t="s">
        <v>843</v>
      </c>
      <c r="AW4" s="100" t="s">
        <v>844</v>
      </c>
      <c r="AX4" s="100" t="s">
        <v>76</v>
      </c>
      <c r="AY4" s="100" t="s">
        <v>76</v>
      </c>
      <c r="AZ4" s="100" t="s">
        <v>76</v>
      </c>
      <c r="BA4" s="100" t="s">
        <v>76</v>
      </c>
      <c r="BB4" s="100" t="s">
        <v>76</v>
      </c>
      <c r="BC4" s="100" t="s">
        <v>76</v>
      </c>
      <c r="BD4" s="100" t="s">
        <v>76</v>
      </c>
      <c r="BE4" s="100" t="s">
        <v>76</v>
      </c>
      <c r="BF4" s="100" t="s">
        <v>76</v>
      </c>
      <c r="BG4" s="100" t="s">
        <v>76</v>
      </c>
      <c r="BH4" s="100" t="s">
        <v>76</v>
      </c>
      <c r="BI4" s="100" t="s">
        <v>76</v>
      </c>
      <c r="BJ4" s="100" t="s">
        <v>76</v>
      </c>
      <c r="BK4" s="100" t="s">
        <v>76</v>
      </c>
      <c r="BL4" s="100" t="s">
        <v>76</v>
      </c>
      <c r="BM4" s="100" t="s">
        <v>76</v>
      </c>
      <c r="BN4" s="100" t="s">
        <v>76</v>
      </c>
      <c r="BO4" s="100" t="s">
        <v>76</v>
      </c>
      <c r="BP4" s="100" t="s">
        <v>76</v>
      </c>
      <c r="BQ4" s="100" t="s">
        <v>76</v>
      </c>
      <c r="BR4" s="100" t="s">
        <v>76</v>
      </c>
      <c r="BS4" s="100" t="s">
        <v>76</v>
      </c>
      <c r="BT4" s="100" t="s">
        <v>76</v>
      </c>
      <c r="BU4" s="100" t="s">
        <v>76</v>
      </c>
    </row>
    <row r="5" spans="1:73" x14ac:dyDescent="0.2">
      <c r="A5" s="32" t="s">
        <v>845</v>
      </c>
      <c r="B5" s="32" t="s">
        <v>846</v>
      </c>
      <c r="C5" s="32" t="s">
        <v>847</v>
      </c>
      <c r="D5" s="32" t="s">
        <v>848</v>
      </c>
      <c r="E5" s="32" t="s">
        <v>849</v>
      </c>
      <c r="F5" s="32" t="s">
        <v>850</v>
      </c>
      <c r="G5" s="32" t="s">
        <v>851</v>
      </c>
      <c r="H5" s="32" t="s">
        <v>852</v>
      </c>
      <c r="I5" s="32" t="s">
        <v>853</v>
      </c>
      <c r="J5" s="32" t="s">
        <v>480</v>
      </c>
      <c r="K5" s="32" t="s">
        <v>480</v>
      </c>
      <c r="L5" s="32" t="s">
        <v>854</v>
      </c>
      <c r="M5" s="32" t="s">
        <v>855</v>
      </c>
      <c r="N5" s="32" t="s">
        <v>856</v>
      </c>
      <c r="O5" s="32" t="s">
        <v>857</v>
      </c>
      <c r="P5" s="32" t="s">
        <v>858</v>
      </c>
      <c r="Q5" s="32" t="s">
        <v>859</v>
      </c>
      <c r="R5" s="32" t="s">
        <v>471</v>
      </c>
      <c r="S5" s="32" t="s">
        <v>480</v>
      </c>
      <c r="T5" s="32" t="s">
        <v>860</v>
      </c>
      <c r="U5" s="32" t="s">
        <v>861</v>
      </c>
      <c r="V5" s="32" t="s">
        <v>862</v>
      </c>
      <c r="W5" s="32" t="s">
        <v>1</v>
      </c>
      <c r="X5" s="32" t="s">
        <v>863</v>
      </c>
      <c r="Y5" s="32" t="s">
        <v>861</v>
      </c>
      <c r="Z5" s="32" t="s">
        <v>864</v>
      </c>
      <c r="AA5" s="32" t="s">
        <v>1</v>
      </c>
      <c r="AB5" s="32" t="s">
        <v>865</v>
      </c>
      <c r="AC5" s="32" t="s">
        <v>866</v>
      </c>
      <c r="AD5" s="32" t="s">
        <v>867</v>
      </c>
      <c r="AE5" s="32" t="s">
        <v>165</v>
      </c>
      <c r="AF5" s="32" t="s">
        <v>868</v>
      </c>
      <c r="AG5" s="32" t="s">
        <v>869</v>
      </c>
      <c r="AH5" s="32" t="s">
        <v>846</v>
      </c>
      <c r="AI5" s="32" t="s">
        <v>870</v>
      </c>
      <c r="AJ5" s="32" t="s">
        <v>871</v>
      </c>
      <c r="AK5" s="32" t="s">
        <v>872</v>
      </c>
      <c r="AL5" s="32" t="s">
        <v>873</v>
      </c>
      <c r="AM5" s="32" t="s">
        <v>874</v>
      </c>
      <c r="AN5" s="32" t="s">
        <v>873</v>
      </c>
      <c r="AO5" s="32" t="s">
        <v>875</v>
      </c>
      <c r="AP5" s="32" t="s">
        <v>876</v>
      </c>
      <c r="AQ5" s="32" t="s">
        <v>480</v>
      </c>
      <c r="AR5" s="32" t="s">
        <v>877</v>
      </c>
      <c r="AS5" s="32" t="s">
        <v>878</v>
      </c>
      <c r="AT5" s="32" t="s">
        <v>879</v>
      </c>
      <c r="AU5" s="32" t="s">
        <v>876</v>
      </c>
      <c r="AV5" s="101">
        <v>900</v>
      </c>
      <c r="AW5" s="102">
        <v>2</v>
      </c>
      <c r="AX5" s="102"/>
      <c r="AY5" s="102"/>
      <c r="AZ5" s="101"/>
      <c r="BA5" s="101"/>
      <c r="BB5" s="101"/>
      <c r="BC5" s="101"/>
      <c r="BD5" s="101"/>
      <c r="BE5" s="101"/>
      <c r="BF5" s="102"/>
      <c r="BG5" s="101"/>
      <c r="BH5" s="102"/>
      <c r="BI5" s="101"/>
      <c r="BJ5" s="102"/>
      <c r="BK5" s="101"/>
      <c r="BL5" s="102"/>
      <c r="BM5" s="101"/>
      <c r="BN5" s="102"/>
      <c r="BO5" s="101"/>
      <c r="BP5" s="102"/>
      <c r="BQ5" s="101"/>
      <c r="BR5" s="102"/>
      <c r="BS5" s="101"/>
      <c r="BT5" s="102"/>
      <c r="BU5" s="103"/>
    </row>
    <row r="6" spans="1:73" x14ac:dyDescent="0.2">
      <c r="AV6" s="104">
        <f>AV5</f>
        <v>900</v>
      </c>
    </row>
  </sheetData>
  <conditionalFormatting sqref="A1">
    <cfRule type="expression" dxfId="0" priority="1">
      <formula>$C$2&lt;&gt;"BIP"</formula>
    </cfRule>
  </conditionalFormatting>
  <pageMargins left="0.7" right="0.7" top="0.75" bottom="0.75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53973-56C4-4C35-854F-9B9AA8C7BF16}">
  <sheetPr codeName="Sheet77">
    <outlinePr summaryBelow="0"/>
  </sheetPr>
  <dimension ref="A1:AM201"/>
  <sheetViews>
    <sheetView tabSelected="1" workbookViewId="0">
      <pane ySplit="5" topLeftCell="A6" activePane="bottomLeft" state="frozen"/>
      <selection activeCell="AO24" sqref="AO24"/>
      <selection pane="bottomLeft" activeCell="F92" sqref="F92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35" bestFit="1" customWidth="1"/>
    <col min="4" max="4" width="10.5" bestFit="1" customWidth="1"/>
    <col min="5" max="5" width="38" bestFit="1" customWidth="1"/>
    <col min="6" max="6" width="14.33203125" bestFit="1" customWidth="1"/>
    <col min="7" max="7" width="56.5" bestFit="1" customWidth="1"/>
    <col min="8" max="8" width="16.33203125" bestFit="1" customWidth="1"/>
    <col min="9" max="9" width="15.33203125" bestFit="1" customWidth="1"/>
    <col min="10" max="10" width="36.33203125" bestFit="1" customWidth="1"/>
    <col min="11" max="11" width="12.33203125" bestFit="1" customWidth="1"/>
    <col min="12" max="12" width="21.33203125" bestFit="1" customWidth="1"/>
    <col min="13" max="13" width="13.5" bestFit="1" customWidth="1"/>
    <col min="14" max="14" width="23" bestFit="1" customWidth="1"/>
    <col min="15" max="15" width="29.5" bestFit="1" customWidth="1"/>
    <col min="16" max="16" width="18.6640625" bestFit="1" customWidth="1"/>
    <col min="17" max="17" width="22.5" bestFit="1" customWidth="1"/>
    <col min="18" max="18" width="20.5" bestFit="1" customWidth="1"/>
    <col min="19" max="19" width="18.33203125" bestFit="1" customWidth="1"/>
    <col min="20" max="20" width="18.6640625" bestFit="1" customWidth="1"/>
    <col min="21" max="21" width="18.33203125" bestFit="1" customWidth="1"/>
    <col min="22" max="26" width="25.6640625" bestFit="1" customWidth="1"/>
    <col min="27" max="32" width="7.5" bestFit="1" customWidth="1"/>
    <col min="33" max="33" width="7.5" customWidth="1"/>
    <col min="34" max="34" width="10.6640625" customWidth="1"/>
    <col min="35" max="35" width="12.5" bestFit="1" customWidth="1"/>
    <col min="36" max="36" width="19.1640625" bestFit="1" customWidth="1"/>
  </cols>
  <sheetData>
    <row r="1" spans="1:39" ht="26" x14ac:dyDescent="0.3">
      <c r="A1" s="17" t="str">
        <f ca="1">MID(CELL("filename",A1),FIND("]",CELL("filename",A1))+1,255)</f>
        <v>Physical Sales</v>
      </c>
    </row>
    <row r="2" spans="1:39" x14ac:dyDescent="0.2">
      <c r="P2">
        <v>1</v>
      </c>
      <c r="Q2">
        <v>2</v>
      </c>
      <c r="R2">
        <v>3</v>
      </c>
      <c r="S2">
        <v>4</v>
      </c>
      <c r="T2">
        <v>5</v>
      </c>
      <c r="U2">
        <v>6</v>
      </c>
      <c r="V2">
        <v>7</v>
      </c>
      <c r="W2">
        <v>8</v>
      </c>
      <c r="X2">
        <v>9</v>
      </c>
      <c r="Y2">
        <v>10</v>
      </c>
      <c r="Z2">
        <v>11</v>
      </c>
      <c r="AA2">
        <v>12</v>
      </c>
      <c r="AB2">
        <v>13</v>
      </c>
      <c r="AC2">
        <v>14</v>
      </c>
      <c r="AD2">
        <v>15</v>
      </c>
      <c r="AE2">
        <v>16</v>
      </c>
      <c r="AF2">
        <v>17</v>
      </c>
      <c r="AG2">
        <v>18</v>
      </c>
    </row>
    <row r="3" spans="1:39" s="18" customFormat="1" x14ac:dyDescent="0.2">
      <c r="A3" s="18" t="s">
        <v>61</v>
      </c>
      <c r="B3" s="18" t="s">
        <v>62</v>
      </c>
      <c r="C3" s="18" t="s">
        <v>63</v>
      </c>
      <c r="D3" s="18" t="s">
        <v>64</v>
      </c>
      <c r="E3" s="18" t="s">
        <v>65</v>
      </c>
      <c r="F3" s="18" t="s">
        <v>66</v>
      </c>
      <c r="G3" s="18" t="s">
        <v>67</v>
      </c>
      <c r="H3" s="18" t="s">
        <v>68</v>
      </c>
      <c r="I3" s="18" t="s">
        <v>69</v>
      </c>
      <c r="J3" s="18" t="s">
        <v>70</v>
      </c>
      <c r="K3" s="18" t="s">
        <v>71</v>
      </c>
      <c r="L3" s="18" t="s">
        <v>72</v>
      </c>
      <c r="M3" s="18" t="s">
        <v>73</v>
      </c>
      <c r="N3" s="18" t="s">
        <v>74</v>
      </c>
      <c r="O3" s="18" t="s">
        <v>75</v>
      </c>
      <c r="P3" s="18" t="str">
        <f>IF(P5="","Overall Result",P5)</f>
        <v>Discounts Off-Invoice</v>
      </c>
      <c r="Q3" s="18" t="str">
        <f t="shared" ref="Q3:AG3" si="0">IF(Q5="","Field"&amp;Q2,Q5)</f>
        <v>Gross Revenues - Foreign</v>
      </c>
      <c r="R3" s="18" t="str">
        <f t="shared" si="0"/>
        <v>Gross Revenues - Local</v>
      </c>
      <c r="S3" s="18" t="str">
        <f t="shared" si="0"/>
        <v>Gross Returns</v>
      </c>
      <c r="T3" s="18" t="str">
        <f t="shared" si="0"/>
        <v>Discounts On-Invoice</v>
      </c>
      <c r="U3" s="18" t="str">
        <f t="shared" si="0"/>
        <v>Overall Result</v>
      </c>
      <c r="V3" s="18" t="str">
        <f t="shared" si="0"/>
        <v>Sales Quantity</v>
      </c>
      <c r="W3" s="18" t="str">
        <f t="shared" si="0"/>
        <v>Returned Units</v>
      </c>
      <c r="X3" s="18" t="str">
        <f t="shared" si="0"/>
        <v>Overall Result</v>
      </c>
      <c r="Y3" s="18" t="str">
        <f t="shared" si="0"/>
        <v>Field10</v>
      </c>
      <c r="Z3" s="18" t="str">
        <f t="shared" si="0"/>
        <v>Field11</v>
      </c>
      <c r="AA3" s="18" t="str">
        <f t="shared" si="0"/>
        <v>Field12</v>
      </c>
      <c r="AB3" s="18" t="str">
        <f t="shared" si="0"/>
        <v>Field13</v>
      </c>
      <c r="AC3" s="18" t="str">
        <f t="shared" si="0"/>
        <v>Field14</v>
      </c>
      <c r="AD3" s="18" t="str">
        <f t="shared" si="0"/>
        <v>Field15</v>
      </c>
      <c r="AE3" s="18" t="str">
        <f t="shared" si="0"/>
        <v>Field16</v>
      </c>
      <c r="AF3" s="18" t="str">
        <f t="shared" si="0"/>
        <v>Field17</v>
      </c>
      <c r="AG3" s="18" t="str">
        <f t="shared" si="0"/>
        <v>Field18</v>
      </c>
      <c r="AK3"/>
      <c r="AL3"/>
      <c r="AM3"/>
    </row>
    <row r="4" spans="1:39" outlineLevel="1" x14ac:dyDescent="0.2">
      <c r="A4" s="19" t="s">
        <v>76</v>
      </c>
      <c r="B4" s="20" t="s">
        <v>76</v>
      </c>
      <c r="C4" s="20" t="s">
        <v>76</v>
      </c>
      <c r="D4" s="20" t="s">
        <v>76</v>
      </c>
      <c r="E4" s="20" t="s">
        <v>76</v>
      </c>
      <c r="F4" s="20" t="s">
        <v>76</v>
      </c>
      <c r="G4" s="20" t="s">
        <v>76</v>
      </c>
      <c r="H4" s="20" t="s">
        <v>76</v>
      </c>
      <c r="I4" s="20" t="s">
        <v>76</v>
      </c>
      <c r="J4" s="20" t="s">
        <v>76</v>
      </c>
      <c r="K4" s="20" t="s">
        <v>76</v>
      </c>
      <c r="L4" s="20" t="s">
        <v>76</v>
      </c>
      <c r="M4" s="20" t="s">
        <v>76</v>
      </c>
      <c r="N4" s="20" t="s">
        <v>76</v>
      </c>
      <c r="O4" s="21" t="s">
        <v>76</v>
      </c>
      <c r="P4" s="22" t="s">
        <v>77</v>
      </c>
      <c r="Q4" s="22" t="s">
        <v>77</v>
      </c>
      <c r="R4" s="22" t="s">
        <v>77</v>
      </c>
      <c r="S4" s="22" t="s">
        <v>77</v>
      </c>
      <c r="T4" s="22" t="s">
        <v>77</v>
      </c>
      <c r="U4" s="22" t="s">
        <v>77</v>
      </c>
      <c r="V4" s="22" t="s">
        <v>78</v>
      </c>
      <c r="W4" s="22" t="s">
        <v>78</v>
      </c>
      <c r="X4" s="23" t="s">
        <v>78</v>
      </c>
    </row>
    <row r="5" spans="1:39" outlineLevel="1" x14ac:dyDescent="0.2">
      <c r="A5" s="24" t="s">
        <v>61</v>
      </c>
      <c r="B5" s="25" t="s">
        <v>62</v>
      </c>
      <c r="C5" s="25" t="s">
        <v>63</v>
      </c>
      <c r="D5" s="25" t="s">
        <v>64</v>
      </c>
      <c r="E5" s="26"/>
      <c r="F5" s="25" t="s">
        <v>66</v>
      </c>
      <c r="G5" s="26"/>
      <c r="H5" s="25" t="s">
        <v>68</v>
      </c>
      <c r="I5" s="25" t="s">
        <v>69</v>
      </c>
      <c r="J5" s="26"/>
      <c r="K5" s="25" t="s">
        <v>71</v>
      </c>
      <c r="L5" s="26"/>
      <c r="M5" s="25" t="s">
        <v>73</v>
      </c>
      <c r="N5" s="26"/>
      <c r="O5" s="27" t="s">
        <v>79</v>
      </c>
      <c r="P5" s="28" t="s">
        <v>80</v>
      </c>
      <c r="Q5" s="28" t="s">
        <v>81</v>
      </c>
      <c r="R5" s="28" t="s">
        <v>82</v>
      </c>
      <c r="S5" s="28" t="s">
        <v>83</v>
      </c>
      <c r="T5" s="28" t="s">
        <v>84</v>
      </c>
      <c r="U5" s="29" t="s">
        <v>85</v>
      </c>
      <c r="V5" s="28" t="s">
        <v>86</v>
      </c>
      <c r="W5" s="28" t="s">
        <v>87</v>
      </c>
      <c r="X5" s="30" t="s">
        <v>85</v>
      </c>
    </row>
    <row r="6" spans="1:39" x14ac:dyDescent="0.2">
      <c r="A6" s="31" t="s">
        <v>88</v>
      </c>
      <c r="B6" s="32" t="s">
        <v>89</v>
      </c>
      <c r="C6" s="32" t="s">
        <v>110</v>
      </c>
      <c r="D6" s="32" t="s">
        <v>112</v>
      </c>
      <c r="E6" s="32" t="s">
        <v>113</v>
      </c>
      <c r="F6" s="32" t="s">
        <v>116</v>
      </c>
      <c r="G6" s="32" t="s">
        <v>114</v>
      </c>
      <c r="H6" s="32" t="s">
        <v>115</v>
      </c>
      <c r="I6" s="32" t="s">
        <v>117</v>
      </c>
      <c r="J6" s="32" t="s">
        <v>118</v>
      </c>
      <c r="K6" s="32" t="s">
        <v>119</v>
      </c>
      <c r="L6" s="32" t="s">
        <v>120</v>
      </c>
      <c r="M6" s="32" t="s">
        <v>98</v>
      </c>
      <c r="N6" s="32" t="s">
        <v>99</v>
      </c>
      <c r="O6" s="33" t="s">
        <v>104</v>
      </c>
      <c r="P6" s="34"/>
      <c r="Q6" s="34"/>
      <c r="R6" s="35">
        <v>143.91999999999999</v>
      </c>
      <c r="S6" s="34"/>
      <c r="T6" s="35">
        <v>-39.56</v>
      </c>
      <c r="U6" s="36">
        <v>104.36</v>
      </c>
      <c r="V6" s="37">
        <v>4</v>
      </c>
      <c r="W6" s="37"/>
      <c r="X6" s="38">
        <v>4</v>
      </c>
    </row>
    <row r="7" spans="1:39" x14ac:dyDescent="0.2">
      <c r="A7" s="31" t="s">
        <v>88</v>
      </c>
      <c r="B7" s="32" t="s">
        <v>89</v>
      </c>
      <c r="C7" s="32" t="s">
        <v>136</v>
      </c>
      <c r="D7" s="32" t="s">
        <v>138</v>
      </c>
      <c r="E7" s="32" t="s">
        <v>136</v>
      </c>
      <c r="F7" s="32" t="s">
        <v>139</v>
      </c>
      <c r="G7" s="32" t="s">
        <v>136</v>
      </c>
      <c r="H7" s="32" t="s">
        <v>137</v>
      </c>
      <c r="I7" s="32" t="s">
        <v>140</v>
      </c>
      <c r="J7" s="32" t="s">
        <v>141</v>
      </c>
      <c r="K7" s="32" t="s">
        <v>92</v>
      </c>
      <c r="L7" s="32" t="s">
        <v>93</v>
      </c>
      <c r="M7" s="32" t="s">
        <v>98</v>
      </c>
      <c r="N7" s="32" t="s">
        <v>99</v>
      </c>
      <c r="O7" s="33" t="s">
        <v>100</v>
      </c>
      <c r="P7" s="34"/>
      <c r="Q7" s="34"/>
      <c r="R7" s="35">
        <v>26.34</v>
      </c>
      <c r="S7" s="34"/>
      <c r="T7" s="34"/>
      <c r="U7" s="36">
        <v>26.34</v>
      </c>
      <c r="V7" s="37">
        <v>2</v>
      </c>
      <c r="W7" s="37"/>
      <c r="X7" s="38">
        <v>2</v>
      </c>
      <c r="AE7" t="s">
        <v>96</v>
      </c>
      <c r="AF7" t="s">
        <v>97</v>
      </c>
    </row>
    <row r="8" spans="1:39" x14ac:dyDescent="0.2">
      <c r="A8" s="31" t="s">
        <v>88</v>
      </c>
      <c r="B8" s="32" t="s">
        <v>89</v>
      </c>
      <c r="C8" s="32" t="s">
        <v>136</v>
      </c>
      <c r="D8" s="32" t="s">
        <v>138</v>
      </c>
      <c r="E8" s="32" t="s">
        <v>136</v>
      </c>
      <c r="F8" s="32" t="s">
        <v>139</v>
      </c>
      <c r="G8" s="32" t="s">
        <v>136</v>
      </c>
      <c r="H8" s="32" t="s">
        <v>137</v>
      </c>
      <c r="I8" s="32" t="s">
        <v>142</v>
      </c>
      <c r="J8" s="32" t="s">
        <v>143</v>
      </c>
      <c r="K8" s="32" t="s">
        <v>92</v>
      </c>
      <c r="L8" s="32" t="s">
        <v>93</v>
      </c>
      <c r="M8" s="32" t="s">
        <v>98</v>
      </c>
      <c r="N8" s="32" t="s">
        <v>99</v>
      </c>
      <c r="O8" s="33" t="s">
        <v>100</v>
      </c>
      <c r="P8" s="34"/>
      <c r="Q8" s="34"/>
      <c r="R8" s="35">
        <v>15.49</v>
      </c>
      <c r="S8" s="34"/>
      <c r="T8" s="34"/>
      <c r="U8" s="36">
        <v>15.49</v>
      </c>
      <c r="V8" s="37">
        <v>1</v>
      </c>
      <c r="W8" s="37"/>
      <c r="X8" s="38">
        <v>1</v>
      </c>
      <c r="AE8" s="39" t="s">
        <v>100</v>
      </c>
      <c r="AF8" s="40">
        <v>46095.390000000007</v>
      </c>
    </row>
    <row r="9" spans="1:39" x14ac:dyDescent="0.2">
      <c r="A9" s="31" t="s">
        <v>88</v>
      </c>
      <c r="B9" s="32" t="s">
        <v>89</v>
      </c>
      <c r="C9" s="32" t="s">
        <v>136</v>
      </c>
      <c r="D9" s="32" t="s">
        <v>138</v>
      </c>
      <c r="E9" s="32" t="s">
        <v>136</v>
      </c>
      <c r="F9" s="32" t="s">
        <v>139</v>
      </c>
      <c r="G9" s="32" t="s">
        <v>136</v>
      </c>
      <c r="H9" s="32" t="s">
        <v>137</v>
      </c>
      <c r="I9" s="32" t="s">
        <v>144</v>
      </c>
      <c r="J9" s="32" t="s">
        <v>145</v>
      </c>
      <c r="K9" s="32" t="s">
        <v>92</v>
      </c>
      <c r="L9" s="32" t="s">
        <v>93</v>
      </c>
      <c r="M9" s="32" t="s">
        <v>98</v>
      </c>
      <c r="N9" s="32" t="s">
        <v>99</v>
      </c>
      <c r="O9" s="33" t="s">
        <v>100</v>
      </c>
      <c r="P9" s="34"/>
      <c r="Q9" s="34"/>
      <c r="R9" s="35">
        <v>15.49</v>
      </c>
      <c r="S9" s="34"/>
      <c r="T9" s="34"/>
      <c r="U9" s="36">
        <v>15.49</v>
      </c>
      <c r="V9" s="37">
        <v>1</v>
      </c>
      <c r="W9" s="37"/>
      <c r="X9" s="38">
        <v>1</v>
      </c>
      <c r="AE9" s="39" t="s">
        <v>104</v>
      </c>
      <c r="AF9" s="40">
        <v>1364.96</v>
      </c>
    </row>
    <row r="10" spans="1:39" x14ac:dyDescent="0.2">
      <c r="A10" s="31" t="s">
        <v>88</v>
      </c>
      <c r="B10" s="32" t="s">
        <v>89</v>
      </c>
      <c r="C10" s="32" t="s">
        <v>136</v>
      </c>
      <c r="D10" s="32" t="s">
        <v>138</v>
      </c>
      <c r="E10" s="32" t="s">
        <v>136</v>
      </c>
      <c r="F10" s="32" t="s">
        <v>139</v>
      </c>
      <c r="G10" s="32" t="s">
        <v>136</v>
      </c>
      <c r="H10" s="32" t="s">
        <v>137</v>
      </c>
      <c r="I10" s="32" t="s">
        <v>146</v>
      </c>
      <c r="J10" s="32" t="s">
        <v>147</v>
      </c>
      <c r="K10" s="32" t="s">
        <v>92</v>
      </c>
      <c r="L10" s="32" t="s">
        <v>93</v>
      </c>
      <c r="M10" s="32" t="s">
        <v>98</v>
      </c>
      <c r="N10" s="32" t="s">
        <v>99</v>
      </c>
      <c r="O10" s="33" t="s">
        <v>100</v>
      </c>
      <c r="P10" s="34"/>
      <c r="Q10" s="34"/>
      <c r="R10" s="35">
        <v>15.49</v>
      </c>
      <c r="S10" s="34"/>
      <c r="T10" s="34"/>
      <c r="U10" s="36">
        <v>15.49</v>
      </c>
      <c r="V10" s="37">
        <v>1</v>
      </c>
      <c r="W10" s="37"/>
      <c r="X10" s="38">
        <v>1</v>
      </c>
      <c r="AE10" s="39" t="s">
        <v>105</v>
      </c>
      <c r="AF10" s="40">
        <v>3598.56</v>
      </c>
    </row>
    <row r="11" spans="1:39" x14ac:dyDescent="0.2">
      <c r="A11" s="31" t="s">
        <v>88</v>
      </c>
      <c r="B11" s="32" t="s">
        <v>89</v>
      </c>
      <c r="C11" s="32" t="s">
        <v>136</v>
      </c>
      <c r="D11" s="32" t="s">
        <v>138</v>
      </c>
      <c r="E11" s="32" t="s">
        <v>136</v>
      </c>
      <c r="F11" s="32" t="s">
        <v>139</v>
      </c>
      <c r="G11" s="32" t="s">
        <v>136</v>
      </c>
      <c r="H11" s="32" t="s">
        <v>137</v>
      </c>
      <c r="I11" s="32" t="s">
        <v>148</v>
      </c>
      <c r="J11" s="32" t="s">
        <v>149</v>
      </c>
      <c r="K11" s="32" t="s">
        <v>92</v>
      </c>
      <c r="L11" s="32" t="s">
        <v>93</v>
      </c>
      <c r="M11" s="32" t="s">
        <v>98</v>
      </c>
      <c r="N11" s="32" t="s">
        <v>99</v>
      </c>
      <c r="O11" s="33" t="s">
        <v>100</v>
      </c>
      <c r="P11" s="34"/>
      <c r="Q11" s="34"/>
      <c r="R11" s="35">
        <v>15.49</v>
      </c>
      <c r="S11" s="34"/>
      <c r="T11" s="34"/>
      <c r="U11" s="36">
        <v>15.49</v>
      </c>
      <c r="V11" s="37">
        <v>1</v>
      </c>
      <c r="W11" s="37"/>
      <c r="X11" s="38">
        <v>1</v>
      </c>
      <c r="AE11" s="39" t="s">
        <v>108</v>
      </c>
      <c r="AF11" s="40">
        <v>-97.83</v>
      </c>
    </row>
    <row r="12" spans="1:39" x14ac:dyDescent="0.2">
      <c r="A12" s="31" t="s">
        <v>88</v>
      </c>
      <c r="B12" s="32" t="s">
        <v>89</v>
      </c>
      <c r="C12" s="32" t="s">
        <v>136</v>
      </c>
      <c r="D12" s="32" t="s">
        <v>138</v>
      </c>
      <c r="E12" s="32" t="s">
        <v>136</v>
      </c>
      <c r="F12" s="32" t="s">
        <v>139</v>
      </c>
      <c r="G12" s="32" t="s">
        <v>136</v>
      </c>
      <c r="H12" s="32" t="s">
        <v>137</v>
      </c>
      <c r="I12" s="32" t="s">
        <v>150</v>
      </c>
      <c r="J12" s="32" t="s">
        <v>151</v>
      </c>
      <c r="K12" s="32" t="s">
        <v>92</v>
      </c>
      <c r="L12" s="32" t="s">
        <v>93</v>
      </c>
      <c r="M12" s="32" t="s">
        <v>98</v>
      </c>
      <c r="N12" s="32" t="s">
        <v>99</v>
      </c>
      <c r="O12" s="33" t="s">
        <v>100</v>
      </c>
      <c r="P12" s="34"/>
      <c r="Q12" s="34"/>
      <c r="R12" s="35">
        <v>15.49</v>
      </c>
      <c r="S12" s="34"/>
      <c r="T12" s="34"/>
      <c r="U12" s="36">
        <v>15.49</v>
      </c>
      <c r="V12" s="37">
        <v>1</v>
      </c>
      <c r="W12" s="37"/>
      <c r="X12" s="38">
        <v>1</v>
      </c>
      <c r="AE12" s="39" t="s">
        <v>109</v>
      </c>
      <c r="AF12" s="40">
        <v>50961.08</v>
      </c>
    </row>
    <row r="13" spans="1:39" x14ac:dyDescent="0.2">
      <c r="A13" s="31" t="s">
        <v>88</v>
      </c>
      <c r="B13" s="32" t="s">
        <v>89</v>
      </c>
      <c r="C13" s="32" t="s">
        <v>136</v>
      </c>
      <c r="D13" s="32" t="s">
        <v>152</v>
      </c>
      <c r="E13" s="32" t="s">
        <v>136</v>
      </c>
      <c r="F13" s="32" t="s">
        <v>153</v>
      </c>
      <c r="G13" s="32" t="s">
        <v>136</v>
      </c>
      <c r="H13" s="32" t="s">
        <v>154</v>
      </c>
      <c r="I13" s="32" t="s">
        <v>140</v>
      </c>
      <c r="J13" s="32" t="s">
        <v>141</v>
      </c>
      <c r="K13" s="32" t="s">
        <v>92</v>
      </c>
      <c r="L13" s="32" t="s">
        <v>93</v>
      </c>
      <c r="M13" s="32" t="s">
        <v>98</v>
      </c>
      <c r="N13" s="32" t="s">
        <v>99</v>
      </c>
      <c r="O13" s="33" t="s">
        <v>100</v>
      </c>
      <c r="P13" s="34"/>
      <c r="Q13" s="34"/>
      <c r="R13" s="35">
        <v>19.13</v>
      </c>
      <c r="S13" s="34"/>
      <c r="T13" s="34"/>
      <c r="U13" s="36">
        <v>19.13</v>
      </c>
      <c r="V13" s="37">
        <v>1</v>
      </c>
      <c r="W13" s="37"/>
      <c r="X13" s="38">
        <v>1</v>
      </c>
    </row>
    <row r="14" spans="1:39" x14ac:dyDescent="0.2">
      <c r="A14" s="31" t="s">
        <v>88</v>
      </c>
      <c r="B14" s="32" t="s">
        <v>89</v>
      </c>
      <c r="C14" s="32" t="s">
        <v>136</v>
      </c>
      <c r="D14" s="32" t="s">
        <v>152</v>
      </c>
      <c r="E14" s="32" t="s">
        <v>136</v>
      </c>
      <c r="F14" s="32" t="s">
        <v>153</v>
      </c>
      <c r="G14" s="32" t="s">
        <v>136</v>
      </c>
      <c r="H14" s="32" t="s">
        <v>154</v>
      </c>
      <c r="I14" s="32" t="s">
        <v>155</v>
      </c>
      <c r="J14" s="32" t="s">
        <v>156</v>
      </c>
      <c r="K14" s="32" t="s">
        <v>92</v>
      </c>
      <c r="L14" s="32" t="s">
        <v>93</v>
      </c>
      <c r="M14" s="32" t="s">
        <v>98</v>
      </c>
      <c r="N14" s="32" t="s">
        <v>99</v>
      </c>
      <c r="O14" s="33" t="s">
        <v>100</v>
      </c>
      <c r="P14" s="34"/>
      <c r="Q14" s="34"/>
      <c r="R14" s="35">
        <v>22.5</v>
      </c>
      <c r="S14" s="34"/>
      <c r="T14" s="34"/>
      <c r="U14" s="36">
        <v>22.5</v>
      </c>
      <c r="V14" s="37">
        <v>1</v>
      </c>
      <c r="W14" s="37"/>
      <c r="X14" s="38">
        <v>1</v>
      </c>
    </row>
    <row r="15" spans="1:39" x14ac:dyDescent="0.2">
      <c r="A15" s="31" t="s">
        <v>88</v>
      </c>
      <c r="B15" s="32" t="s">
        <v>89</v>
      </c>
      <c r="C15" s="32" t="s">
        <v>136</v>
      </c>
      <c r="D15" s="32" t="s">
        <v>152</v>
      </c>
      <c r="E15" s="32" t="s">
        <v>136</v>
      </c>
      <c r="F15" s="32" t="s">
        <v>153</v>
      </c>
      <c r="G15" s="32" t="s">
        <v>136</v>
      </c>
      <c r="H15" s="32" t="s">
        <v>154</v>
      </c>
      <c r="I15" s="32" t="s">
        <v>146</v>
      </c>
      <c r="J15" s="32" t="s">
        <v>147</v>
      </c>
      <c r="K15" s="32" t="s">
        <v>92</v>
      </c>
      <c r="L15" s="32" t="s">
        <v>93</v>
      </c>
      <c r="M15" s="32" t="s">
        <v>98</v>
      </c>
      <c r="N15" s="32" t="s">
        <v>99</v>
      </c>
      <c r="O15" s="33" t="s">
        <v>100</v>
      </c>
      <c r="P15" s="34"/>
      <c r="Q15" s="34"/>
      <c r="R15" s="35">
        <v>22.5</v>
      </c>
      <c r="S15" s="34"/>
      <c r="T15" s="34"/>
      <c r="U15" s="36">
        <v>22.5</v>
      </c>
      <c r="V15" s="37">
        <v>1</v>
      </c>
      <c r="W15" s="37"/>
      <c r="X15" s="38">
        <v>1</v>
      </c>
    </row>
    <row r="16" spans="1:39" x14ac:dyDescent="0.2">
      <c r="A16" s="31" t="s">
        <v>88</v>
      </c>
      <c r="B16" s="32" t="s">
        <v>89</v>
      </c>
      <c r="C16" s="32" t="s">
        <v>136</v>
      </c>
      <c r="D16" s="32" t="s">
        <v>152</v>
      </c>
      <c r="E16" s="32" t="s">
        <v>136</v>
      </c>
      <c r="F16" s="32" t="s">
        <v>153</v>
      </c>
      <c r="G16" s="32" t="s">
        <v>136</v>
      </c>
      <c r="H16" s="32" t="s">
        <v>154</v>
      </c>
      <c r="I16" s="32" t="s">
        <v>157</v>
      </c>
      <c r="J16" s="32" t="s">
        <v>158</v>
      </c>
      <c r="K16" s="32" t="s">
        <v>92</v>
      </c>
      <c r="L16" s="32" t="s">
        <v>93</v>
      </c>
      <c r="M16" s="32" t="s">
        <v>98</v>
      </c>
      <c r="N16" s="32" t="s">
        <v>99</v>
      </c>
      <c r="O16" s="33" t="s">
        <v>100</v>
      </c>
      <c r="P16" s="34"/>
      <c r="Q16" s="34"/>
      <c r="R16" s="35">
        <v>22.5</v>
      </c>
      <c r="S16" s="34"/>
      <c r="T16" s="34"/>
      <c r="U16" s="36">
        <v>22.5</v>
      </c>
      <c r="V16" s="37">
        <v>1</v>
      </c>
      <c r="W16" s="37"/>
      <c r="X16" s="38">
        <v>1</v>
      </c>
    </row>
    <row r="17" spans="1:24" x14ac:dyDescent="0.2">
      <c r="A17" s="31" t="s">
        <v>88</v>
      </c>
      <c r="B17" s="32" t="s">
        <v>89</v>
      </c>
      <c r="C17" s="32" t="s">
        <v>136</v>
      </c>
      <c r="D17" s="32" t="s">
        <v>152</v>
      </c>
      <c r="E17" s="32" t="s">
        <v>136</v>
      </c>
      <c r="F17" s="32" t="s">
        <v>153</v>
      </c>
      <c r="G17" s="32" t="s">
        <v>136</v>
      </c>
      <c r="H17" s="32" t="s">
        <v>154</v>
      </c>
      <c r="I17" s="32" t="s">
        <v>159</v>
      </c>
      <c r="J17" s="32" t="s">
        <v>160</v>
      </c>
      <c r="K17" s="32" t="s">
        <v>92</v>
      </c>
      <c r="L17" s="32" t="s">
        <v>93</v>
      </c>
      <c r="M17" s="32" t="s">
        <v>98</v>
      </c>
      <c r="N17" s="32" t="s">
        <v>99</v>
      </c>
      <c r="O17" s="33" t="s">
        <v>100</v>
      </c>
      <c r="P17" s="34"/>
      <c r="Q17" s="34"/>
      <c r="R17" s="35">
        <v>22.5</v>
      </c>
      <c r="S17" s="34"/>
      <c r="T17" s="34"/>
      <c r="U17" s="36">
        <v>22.5</v>
      </c>
      <c r="V17" s="37">
        <v>1</v>
      </c>
      <c r="W17" s="37"/>
      <c r="X17" s="38">
        <v>1</v>
      </c>
    </row>
    <row r="18" spans="1:24" x14ac:dyDescent="0.2">
      <c r="A18" s="31" t="s">
        <v>88</v>
      </c>
      <c r="B18" s="32" t="s">
        <v>89</v>
      </c>
      <c r="C18" s="32" t="s">
        <v>136</v>
      </c>
      <c r="D18" s="32" t="s">
        <v>152</v>
      </c>
      <c r="E18" s="32" t="s">
        <v>136</v>
      </c>
      <c r="F18" s="32" t="s">
        <v>153</v>
      </c>
      <c r="G18" s="32" t="s">
        <v>136</v>
      </c>
      <c r="H18" s="32" t="s">
        <v>154</v>
      </c>
      <c r="I18" s="32" t="s">
        <v>161</v>
      </c>
      <c r="J18" s="32" t="s">
        <v>162</v>
      </c>
      <c r="K18" s="32" t="s">
        <v>92</v>
      </c>
      <c r="L18" s="32" t="s">
        <v>93</v>
      </c>
      <c r="M18" s="32" t="s">
        <v>98</v>
      </c>
      <c r="N18" s="32" t="s">
        <v>99</v>
      </c>
      <c r="O18" s="33" t="s">
        <v>100</v>
      </c>
      <c r="P18" s="34"/>
      <c r="Q18" s="34"/>
      <c r="R18" s="35">
        <v>22.5</v>
      </c>
      <c r="S18" s="34"/>
      <c r="T18" s="34"/>
      <c r="U18" s="36">
        <v>22.5</v>
      </c>
      <c r="V18" s="37">
        <v>1</v>
      </c>
      <c r="W18" s="37"/>
      <c r="X18" s="38">
        <v>1</v>
      </c>
    </row>
    <row r="19" spans="1:24" x14ac:dyDescent="0.2">
      <c r="A19" s="31" t="s">
        <v>88</v>
      </c>
      <c r="B19" s="32" t="s">
        <v>89</v>
      </c>
      <c r="C19" s="32" t="s">
        <v>136</v>
      </c>
      <c r="D19" s="32" t="s">
        <v>152</v>
      </c>
      <c r="E19" s="32" t="s">
        <v>136</v>
      </c>
      <c r="F19" s="32" t="s">
        <v>153</v>
      </c>
      <c r="G19" s="32" t="s">
        <v>136</v>
      </c>
      <c r="H19" s="32" t="s">
        <v>154</v>
      </c>
      <c r="I19" s="32" t="s">
        <v>148</v>
      </c>
      <c r="J19" s="32" t="s">
        <v>149</v>
      </c>
      <c r="K19" s="32" t="s">
        <v>92</v>
      </c>
      <c r="L19" s="32" t="s">
        <v>93</v>
      </c>
      <c r="M19" s="32" t="s">
        <v>98</v>
      </c>
      <c r="N19" s="32" t="s">
        <v>99</v>
      </c>
      <c r="O19" s="33" t="s">
        <v>100</v>
      </c>
      <c r="P19" s="34"/>
      <c r="Q19" s="34"/>
      <c r="R19" s="35">
        <v>22.5</v>
      </c>
      <c r="S19" s="34"/>
      <c r="T19" s="34"/>
      <c r="U19" s="36">
        <v>22.5</v>
      </c>
      <c r="V19" s="37">
        <v>1</v>
      </c>
      <c r="W19" s="37"/>
      <c r="X19" s="38">
        <v>1</v>
      </c>
    </row>
    <row r="20" spans="1:24" x14ac:dyDescent="0.2">
      <c r="A20" s="31" t="s">
        <v>88</v>
      </c>
      <c r="B20" s="32" t="s">
        <v>89</v>
      </c>
      <c r="C20" s="32" t="s">
        <v>136</v>
      </c>
      <c r="D20" s="32" t="s">
        <v>152</v>
      </c>
      <c r="E20" s="32" t="s">
        <v>136</v>
      </c>
      <c r="F20" s="32" t="s">
        <v>153</v>
      </c>
      <c r="G20" s="32" t="s">
        <v>136</v>
      </c>
      <c r="H20" s="32" t="s">
        <v>154</v>
      </c>
      <c r="I20" s="32" t="s">
        <v>163</v>
      </c>
      <c r="J20" s="32" t="s">
        <v>164</v>
      </c>
      <c r="K20" s="32" t="s">
        <v>92</v>
      </c>
      <c r="L20" s="32" t="s">
        <v>93</v>
      </c>
      <c r="M20" s="32" t="s">
        <v>98</v>
      </c>
      <c r="N20" s="32" t="s">
        <v>99</v>
      </c>
      <c r="O20" s="33" t="s">
        <v>100</v>
      </c>
      <c r="P20" s="34"/>
      <c r="Q20" s="34"/>
      <c r="R20" s="35">
        <v>67.5</v>
      </c>
      <c r="S20" s="34"/>
      <c r="T20" s="34"/>
      <c r="U20" s="36">
        <v>67.5</v>
      </c>
      <c r="V20" s="37">
        <v>3</v>
      </c>
      <c r="W20" s="37"/>
      <c r="X20" s="38">
        <v>3</v>
      </c>
    </row>
    <row r="21" spans="1:24" x14ac:dyDescent="0.2">
      <c r="A21" s="31" t="s">
        <v>88</v>
      </c>
      <c r="B21" s="32" t="s">
        <v>89</v>
      </c>
      <c r="C21" s="32" t="s">
        <v>168</v>
      </c>
      <c r="D21" s="32" t="s">
        <v>169</v>
      </c>
      <c r="E21" s="32" t="s">
        <v>170</v>
      </c>
      <c r="F21" s="32" t="s">
        <v>172</v>
      </c>
      <c r="G21" s="32" t="s">
        <v>171</v>
      </c>
      <c r="H21" s="32" t="s">
        <v>173</v>
      </c>
      <c r="I21" s="32" t="s">
        <v>117</v>
      </c>
      <c r="J21" s="32" t="s">
        <v>118</v>
      </c>
      <c r="K21" s="32" t="s">
        <v>119</v>
      </c>
      <c r="L21" s="32" t="s">
        <v>120</v>
      </c>
      <c r="M21" s="32" t="s">
        <v>98</v>
      </c>
      <c r="N21" s="32" t="s">
        <v>99</v>
      </c>
      <c r="O21" s="33" t="s">
        <v>104</v>
      </c>
      <c r="P21" s="34"/>
      <c r="Q21" s="34"/>
      <c r="R21" s="35">
        <v>83.94</v>
      </c>
      <c r="S21" s="34"/>
      <c r="T21" s="35">
        <v>-19.579999999999998</v>
      </c>
      <c r="U21" s="36">
        <v>64.36</v>
      </c>
      <c r="V21" s="37">
        <v>3</v>
      </c>
      <c r="W21" s="37"/>
      <c r="X21" s="38">
        <v>3</v>
      </c>
    </row>
    <row r="22" spans="1:24" x14ac:dyDescent="0.2">
      <c r="A22" s="31" t="s">
        <v>88</v>
      </c>
      <c r="B22" s="32" t="s">
        <v>89</v>
      </c>
      <c r="C22" s="32" t="s">
        <v>176</v>
      </c>
      <c r="D22" s="32" t="s">
        <v>122</v>
      </c>
      <c r="E22" s="32" t="s">
        <v>123</v>
      </c>
      <c r="F22" s="32" t="s">
        <v>177</v>
      </c>
      <c r="G22" s="32" t="s">
        <v>178</v>
      </c>
      <c r="H22" s="32" t="s">
        <v>179</v>
      </c>
      <c r="I22" s="32" t="s">
        <v>180</v>
      </c>
      <c r="J22" s="32" t="s">
        <v>181</v>
      </c>
      <c r="K22" s="32" t="s">
        <v>92</v>
      </c>
      <c r="L22" s="32" t="s">
        <v>93</v>
      </c>
      <c r="M22" s="32" t="s">
        <v>98</v>
      </c>
      <c r="N22" s="32" t="s">
        <v>99</v>
      </c>
      <c r="O22" s="33" t="s">
        <v>100</v>
      </c>
      <c r="P22" s="34"/>
      <c r="Q22" s="34"/>
      <c r="R22" s="35">
        <v>91.14</v>
      </c>
      <c r="S22" s="34"/>
      <c r="T22" s="35">
        <v>-5.46</v>
      </c>
      <c r="U22" s="36">
        <v>85.68</v>
      </c>
      <c r="V22" s="37">
        <v>6</v>
      </c>
      <c r="W22" s="37"/>
      <c r="X22" s="38">
        <v>6</v>
      </c>
    </row>
    <row r="23" spans="1:24" x14ac:dyDescent="0.2">
      <c r="A23" s="31" t="s">
        <v>88</v>
      </c>
      <c r="B23" s="32" t="s">
        <v>89</v>
      </c>
      <c r="C23" s="32" t="s">
        <v>176</v>
      </c>
      <c r="D23" s="32" t="s">
        <v>122</v>
      </c>
      <c r="E23" s="32" t="s">
        <v>123</v>
      </c>
      <c r="F23" s="32" t="s">
        <v>182</v>
      </c>
      <c r="G23" s="32" t="s">
        <v>178</v>
      </c>
      <c r="H23" s="32" t="s">
        <v>179</v>
      </c>
      <c r="I23" s="32" t="s">
        <v>183</v>
      </c>
      <c r="J23" s="32" t="s">
        <v>184</v>
      </c>
      <c r="K23" s="32" t="s">
        <v>92</v>
      </c>
      <c r="L23" s="32" t="s">
        <v>93</v>
      </c>
      <c r="M23" s="32" t="s">
        <v>94</v>
      </c>
      <c r="N23" s="32" t="s">
        <v>95</v>
      </c>
      <c r="O23" s="33" t="s">
        <v>100</v>
      </c>
      <c r="P23" s="34"/>
      <c r="Q23" s="34"/>
      <c r="R23" s="35">
        <v>-11.88</v>
      </c>
      <c r="S23" s="34"/>
      <c r="T23" s="34"/>
      <c r="U23" s="36">
        <v>-11.88</v>
      </c>
      <c r="V23" s="37"/>
      <c r="W23" s="37"/>
      <c r="X23" s="38"/>
    </row>
    <row r="24" spans="1:24" x14ac:dyDescent="0.2">
      <c r="A24" s="31" t="s">
        <v>88</v>
      </c>
      <c r="B24" s="32" t="s">
        <v>89</v>
      </c>
      <c r="C24" s="32" t="s">
        <v>197</v>
      </c>
      <c r="D24" s="32" t="s">
        <v>198</v>
      </c>
      <c r="E24" s="32" t="s">
        <v>199</v>
      </c>
      <c r="F24" s="32" t="s">
        <v>200</v>
      </c>
      <c r="G24" s="32" t="s">
        <v>201</v>
      </c>
      <c r="H24" s="32" t="s">
        <v>195</v>
      </c>
      <c r="I24" s="32" t="s">
        <v>117</v>
      </c>
      <c r="J24" s="32" t="s">
        <v>118</v>
      </c>
      <c r="K24" s="32" t="s">
        <v>119</v>
      </c>
      <c r="L24" s="32" t="s">
        <v>120</v>
      </c>
      <c r="M24" s="32" t="s">
        <v>94</v>
      </c>
      <c r="N24" s="32" t="s">
        <v>95</v>
      </c>
      <c r="O24" s="33" t="s">
        <v>104</v>
      </c>
      <c r="P24" s="34"/>
      <c r="Q24" s="34"/>
      <c r="R24" s="35">
        <v>12.98</v>
      </c>
      <c r="S24" s="34"/>
      <c r="T24" s="34"/>
      <c r="U24" s="36">
        <v>12.98</v>
      </c>
      <c r="V24" s="37">
        <v>1</v>
      </c>
      <c r="W24" s="37"/>
      <c r="X24" s="38">
        <v>1</v>
      </c>
    </row>
    <row r="25" spans="1:24" x14ac:dyDescent="0.2">
      <c r="A25" s="31" t="s">
        <v>88</v>
      </c>
      <c r="B25" s="32" t="s">
        <v>89</v>
      </c>
      <c r="C25" s="32" t="s">
        <v>202</v>
      </c>
      <c r="D25" s="32" t="s">
        <v>203</v>
      </c>
      <c r="E25" s="32" t="s">
        <v>204</v>
      </c>
      <c r="F25" s="32" t="s">
        <v>205</v>
      </c>
      <c r="G25" s="32" t="s">
        <v>206</v>
      </c>
      <c r="H25" s="32" t="s">
        <v>207</v>
      </c>
      <c r="I25" s="32" t="s">
        <v>117</v>
      </c>
      <c r="J25" s="32" t="s">
        <v>118</v>
      </c>
      <c r="K25" s="32" t="s">
        <v>119</v>
      </c>
      <c r="L25" s="32" t="s">
        <v>120</v>
      </c>
      <c r="M25" s="32" t="s">
        <v>98</v>
      </c>
      <c r="N25" s="32" t="s">
        <v>99</v>
      </c>
      <c r="O25" s="33" t="s">
        <v>104</v>
      </c>
      <c r="P25" s="34"/>
      <c r="Q25" s="34"/>
      <c r="R25" s="35">
        <v>25.98</v>
      </c>
      <c r="S25" s="34"/>
      <c r="T25" s="35">
        <v>-7.79</v>
      </c>
      <c r="U25" s="36">
        <v>18.190000000000001</v>
      </c>
      <c r="V25" s="37">
        <v>1</v>
      </c>
      <c r="W25" s="37"/>
      <c r="X25" s="38">
        <v>1</v>
      </c>
    </row>
    <row r="26" spans="1:24" x14ac:dyDescent="0.2">
      <c r="A26" s="31" t="s">
        <v>88</v>
      </c>
      <c r="B26" s="32" t="s">
        <v>89</v>
      </c>
      <c r="C26" s="32" t="s">
        <v>211</v>
      </c>
      <c r="D26" s="32" t="s">
        <v>185</v>
      </c>
      <c r="E26" s="32" t="s">
        <v>186</v>
      </c>
      <c r="F26" s="32" t="s">
        <v>213</v>
      </c>
      <c r="G26" s="32" t="s">
        <v>212</v>
      </c>
      <c r="H26" s="32" t="s">
        <v>154</v>
      </c>
      <c r="I26" s="32" t="s">
        <v>214</v>
      </c>
      <c r="J26" s="32" t="s">
        <v>215</v>
      </c>
      <c r="K26" s="32" t="s">
        <v>92</v>
      </c>
      <c r="L26" s="32" t="s">
        <v>93</v>
      </c>
      <c r="M26" s="32" t="s">
        <v>98</v>
      </c>
      <c r="N26" s="32" t="s">
        <v>99</v>
      </c>
      <c r="O26" s="33" t="s">
        <v>100</v>
      </c>
      <c r="P26" s="34"/>
      <c r="Q26" s="34"/>
      <c r="R26" s="35">
        <v>-247.84</v>
      </c>
      <c r="S26" s="34"/>
      <c r="T26" s="34"/>
      <c r="U26" s="36">
        <v>-247.84</v>
      </c>
      <c r="V26" s="37">
        <v>-16</v>
      </c>
      <c r="W26" s="37"/>
      <c r="X26" s="38">
        <v>-16</v>
      </c>
    </row>
    <row r="27" spans="1:24" x14ac:dyDescent="0.2">
      <c r="A27" s="31" t="s">
        <v>88</v>
      </c>
      <c r="B27" s="32" t="s">
        <v>89</v>
      </c>
      <c r="C27" s="32" t="s">
        <v>211</v>
      </c>
      <c r="D27" s="32" t="s">
        <v>216</v>
      </c>
      <c r="E27" s="32" t="s">
        <v>217</v>
      </c>
      <c r="F27" s="32" t="s">
        <v>219</v>
      </c>
      <c r="G27" s="32" t="s">
        <v>220</v>
      </c>
      <c r="H27" s="32" t="s">
        <v>221</v>
      </c>
      <c r="I27" s="32" t="s">
        <v>117</v>
      </c>
      <c r="J27" s="32" t="s">
        <v>118</v>
      </c>
      <c r="K27" s="32" t="s">
        <v>119</v>
      </c>
      <c r="L27" s="32" t="s">
        <v>120</v>
      </c>
      <c r="M27" s="32" t="s">
        <v>174</v>
      </c>
      <c r="N27" s="32" t="s">
        <v>175</v>
      </c>
      <c r="O27" s="33" t="s">
        <v>104</v>
      </c>
      <c r="P27" s="34"/>
      <c r="Q27" s="34"/>
      <c r="R27" s="35">
        <v>24.98</v>
      </c>
      <c r="S27" s="34"/>
      <c r="T27" s="35">
        <v>-7.49</v>
      </c>
      <c r="U27" s="36">
        <v>17.489999999999998</v>
      </c>
      <c r="V27" s="37">
        <v>1</v>
      </c>
      <c r="W27" s="37"/>
      <c r="X27" s="38">
        <v>1</v>
      </c>
    </row>
    <row r="28" spans="1:24" x14ac:dyDescent="0.2">
      <c r="A28" s="31" t="s">
        <v>88</v>
      </c>
      <c r="B28" s="32" t="s">
        <v>89</v>
      </c>
      <c r="C28" s="32" t="s">
        <v>211</v>
      </c>
      <c r="D28" s="32" t="s">
        <v>216</v>
      </c>
      <c r="E28" s="32" t="s">
        <v>217</v>
      </c>
      <c r="F28" s="32" t="s">
        <v>219</v>
      </c>
      <c r="G28" s="32" t="s">
        <v>220</v>
      </c>
      <c r="H28" s="32" t="s">
        <v>221</v>
      </c>
      <c r="I28" s="32" t="s">
        <v>222</v>
      </c>
      <c r="J28" s="32" t="s">
        <v>223</v>
      </c>
      <c r="K28" s="32" t="s">
        <v>119</v>
      </c>
      <c r="L28" s="32" t="s">
        <v>120</v>
      </c>
      <c r="M28" s="32" t="s">
        <v>98</v>
      </c>
      <c r="N28" s="32" t="s">
        <v>99</v>
      </c>
      <c r="O28" s="33" t="s">
        <v>105</v>
      </c>
      <c r="P28" s="34"/>
      <c r="Q28" s="34"/>
      <c r="R28" s="35">
        <v>24.98</v>
      </c>
      <c r="S28" s="34"/>
      <c r="T28" s="34"/>
      <c r="U28" s="36">
        <v>24.98</v>
      </c>
      <c r="V28" s="37">
        <v>1</v>
      </c>
      <c r="W28" s="37"/>
      <c r="X28" s="38">
        <v>1</v>
      </c>
    </row>
    <row r="29" spans="1:24" x14ac:dyDescent="0.2">
      <c r="A29" s="31" t="s">
        <v>88</v>
      </c>
      <c r="B29" s="32" t="s">
        <v>89</v>
      </c>
      <c r="C29" s="32" t="s">
        <v>211</v>
      </c>
      <c r="D29" s="32" t="s">
        <v>216</v>
      </c>
      <c r="E29" s="32" t="s">
        <v>217</v>
      </c>
      <c r="F29" s="32" t="s">
        <v>225</v>
      </c>
      <c r="G29" s="32" t="s">
        <v>226</v>
      </c>
      <c r="H29" s="32" t="s">
        <v>224</v>
      </c>
      <c r="I29" s="32" t="s">
        <v>222</v>
      </c>
      <c r="J29" s="32" t="s">
        <v>223</v>
      </c>
      <c r="K29" s="32" t="s">
        <v>119</v>
      </c>
      <c r="L29" s="32" t="s">
        <v>120</v>
      </c>
      <c r="M29" s="32" t="s">
        <v>98</v>
      </c>
      <c r="N29" s="32" t="s">
        <v>99</v>
      </c>
      <c r="O29" s="33" t="s">
        <v>105</v>
      </c>
      <c r="P29" s="34"/>
      <c r="Q29" s="34"/>
      <c r="R29" s="35">
        <v>149.88</v>
      </c>
      <c r="S29" s="34"/>
      <c r="T29" s="34"/>
      <c r="U29" s="36">
        <v>149.88</v>
      </c>
      <c r="V29" s="37">
        <v>6</v>
      </c>
      <c r="W29" s="37"/>
      <c r="X29" s="38">
        <v>6</v>
      </c>
    </row>
    <row r="30" spans="1:24" x14ac:dyDescent="0.2">
      <c r="A30" s="31" t="s">
        <v>88</v>
      </c>
      <c r="B30" s="32" t="s">
        <v>89</v>
      </c>
      <c r="C30" s="32" t="s">
        <v>211</v>
      </c>
      <c r="D30" s="32" t="s">
        <v>216</v>
      </c>
      <c r="E30" s="32" t="s">
        <v>217</v>
      </c>
      <c r="F30" s="32" t="s">
        <v>227</v>
      </c>
      <c r="G30" s="32" t="s">
        <v>226</v>
      </c>
      <c r="H30" s="32" t="s">
        <v>224</v>
      </c>
      <c r="I30" s="32" t="s">
        <v>222</v>
      </c>
      <c r="J30" s="32" t="s">
        <v>223</v>
      </c>
      <c r="K30" s="32" t="s">
        <v>119</v>
      </c>
      <c r="L30" s="32" t="s">
        <v>120</v>
      </c>
      <c r="M30" s="32" t="s">
        <v>94</v>
      </c>
      <c r="N30" s="32" t="s">
        <v>95</v>
      </c>
      <c r="O30" s="33" t="s">
        <v>104</v>
      </c>
      <c r="P30" s="34"/>
      <c r="Q30" s="34"/>
      <c r="R30" s="35">
        <v>39</v>
      </c>
      <c r="S30" s="34"/>
      <c r="T30" s="34"/>
      <c r="U30" s="36">
        <v>39</v>
      </c>
      <c r="V30" s="37">
        <v>3</v>
      </c>
      <c r="W30" s="37"/>
      <c r="X30" s="38">
        <v>3</v>
      </c>
    </row>
    <row r="31" spans="1:24" x14ac:dyDescent="0.2">
      <c r="A31" s="31" t="s">
        <v>88</v>
      </c>
      <c r="B31" s="32" t="s">
        <v>89</v>
      </c>
      <c r="C31" s="32" t="s">
        <v>211</v>
      </c>
      <c r="D31" s="32" t="s">
        <v>216</v>
      </c>
      <c r="E31" s="32" t="s">
        <v>217</v>
      </c>
      <c r="F31" s="32" t="s">
        <v>228</v>
      </c>
      <c r="G31" s="32" t="s">
        <v>229</v>
      </c>
      <c r="H31" s="32" t="s">
        <v>224</v>
      </c>
      <c r="I31" s="32" t="s">
        <v>117</v>
      </c>
      <c r="J31" s="32" t="s">
        <v>118</v>
      </c>
      <c r="K31" s="32" t="s">
        <v>119</v>
      </c>
      <c r="L31" s="32" t="s">
        <v>120</v>
      </c>
      <c r="M31" s="32" t="s">
        <v>98</v>
      </c>
      <c r="N31" s="32" t="s">
        <v>99</v>
      </c>
      <c r="O31" s="33" t="s">
        <v>104</v>
      </c>
      <c r="P31" s="34"/>
      <c r="Q31" s="34"/>
      <c r="R31" s="35">
        <v>24.98</v>
      </c>
      <c r="S31" s="34"/>
      <c r="T31" s="35">
        <v>-7.49</v>
      </c>
      <c r="U31" s="36">
        <v>17.489999999999998</v>
      </c>
      <c r="V31" s="37">
        <v>1</v>
      </c>
      <c r="W31" s="37"/>
      <c r="X31" s="38">
        <v>1</v>
      </c>
    </row>
    <row r="32" spans="1:24" x14ac:dyDescent="0.2">
      <c r="A32" s="31" t="s">
        <v>88</v>
      </c>
      <c r="B32" s="32" t="s">
        <v>89</v>
      </c>
      <c r="C32" s="32" t="s">
        <v>211</v>
      </c>
      <c r="D32" s="32" t="s">
        <v>216</v>
      </c>
      <c r="E32" s="32" t="s">
        <v>217</v>
      </c>
      <c r="F32" s="32" t="s">
        <v>228</v>
      </c>
      <c r="G32" s="32" t="s">
        <v>229</v>
      </c>
      <c r="H32" s="32" t="s">
        <v>224</v>
      </c>
      <c r="I32" s="32" t="s">
        <v>222</v>
      </c>
      <c r="J32" s="32" t="s">
        <v>223</v>
      </c>
      <c r="K32" s="32" t="s">
        <v>119</v>
      </c>
      <c r="L32" s="32" t="s">
        <v>120</v>
      </c>
      <c r="M32" s="32" t="s">
        <v>98</v>
      </c>
      <c r="N32" s="32" t="s">
        <v>99</v>
      </c>
      <c r="O32" s="33" t="s">
        <v>105</v>
      </c>
      <c r="P32" s="34"/>
      <c r="Q32" s="34"/>
      <c r="R32" s="35">
        <v>174.86</v>
      </c>
      <c r="S32" s="34"/>
      <c r="T32" s="34"/>
      <c r="U32" s="36">
        <v>174.86</v>
      </c>
      <c r="V32" s="37">
        <v>7</v>
      </c>
      <c r="W32" s="37"/>
      <c r="X32" s="38">
        <v>7</v>
      </c>
    </row>
    <row r="33" spans="1:24" x14ac:dyDescent="0.2">
      <c r="A33" s="31" t="s">
        <v>88</v>
      </c>
      <c r="B33" s="32" t="s">
        <v>89</v>
      </c>
      <c r="C33" s="32" t="s">
        <v>211</v>
      </c>
      <c r="D33" s="32" t="s">
        <v>216</v>
      </c>
      <c r="E33" s="32" t="s">
        <v>217</v>
      </c>
      <c r="F33" s="32" t="s">
        <v>231</v>
      </c>
      <c r="G33" s="32" t="s">
        <v>232</v>
      </c>
      <c r="H33" s="32" t="s">
        <v>224</v>
      </c>
      <c r="I33" s="32" t="s">
        <v>222</v>
      </c>
      <c r="J33" s="32" t="s">
        <v>223</v>
      </c>
      <c r="K33" s="32" t="s">
        <v>119</v>
      </c>
      <c r="L33" s="32" t="s">
        <v>120</v>
      </c>
      <c r="M33" s="32" t="s">
        <v>98</v>
      </c>
      <c r="N33" s="32" t="s">
        <v>99</v>
      </c>
      <c r="O33" s="33" t="s">
        <v>105</v>
      </c>
      <c r="P33" s="34"/>
      <c r="Q33" s="34"/>
      <c r="R33" s="35">
        <v>74.94</v>
      </c>
      <c r="S33" s="34"/>
      <c r="T33" s="34"/>
      <c r="U33" s="36">
        <v>74.94</v>
      </c>
      <c r="V33" s="37">
        <v>3</v>
      </c>
      <c r="W33" s="37"/>
      <c r="X33" s="38">
        <v>3</v>
      </c>
    </row>
    <row r="34" spans="1:24" x14ac:dyDescent="0.2">
      <c r="A34" s="31" t="s">
        <v>88</v>
      </c>
      <c r="B34" s="32" t="s">
        <v>89</v>
      </c>
      <c r="C34" s="32" t="s">
        <v>211</v>
      </c>
      <c r="D34" s="32" t="s">
        <v>216</v>
      </c>
      <c r="E34" s="32" t="s">
        <v>217</v>
      </c>
      <c r="F34" s="32" t="s">
        <v>233</v>
      </c>
      <c r="G34" s="32" t="s">
        <v>232</v>
      </c>
      <c r="H34" s="32" t="s">
        <v>224</v>
      </c>
      <c r="I34" s="32" t="s">
        <v>117</v>
      </c>
      <c r="J34" s="32" t="s">
        <v>118</v>
      </c>
      <c r="K34" s="32" t="s">
        <v>119</v>
      </c>
      <c r="L34" s="32" t="s">
        <v>120</v>
      </c>
      <c r="M34" s="32" t="s">
        <v>94</v>
      </c>
      <c r="N34" s="32" t="s">
        <v>95</v>
      </c>
      <c r="O34" s="33" t="s">
        <v>104</v>
      </c>
      <c r="P34" s="34"/>
      <c r="Q34" s="34"/>
      <c r="R34" s="35">
        <v>12.98</v>
      </c>
      <c r="S34" s="34"/>
      <c r="T34" s="35">
        <v>-3.89</v>
      </c>
      <c r="U34" s="36">
        <v>9.09</v>
      </c>
      <c r="V34" s="37">
        <v>1</v>
      </c>
      <c r="W34" s="37"/>
      <c r="X34" s="38">
        <v>1</v>
      </c>
    </row>
    <row r="35" spans="1:24" x14ac:dyDescent="0.2">
      <c r="A35" s="31" t="s">
        <v>88</v>
      </c>
      <c r="B35" s="32" t="s">
        <v>89</v>
      </c>
      <c r="C35" s="32" t="s">
        <v>211</v>
      </c>
      <c r="D35" s="32" t="s">
        <v>216</v>
      </c>
      <c r="E35" s="32" t="s">
        <v>217</v>
      </c>
      <c r="F35" s="32" t="s">
        <v>234</v>
      </c>
      <c r="G35" s="32" t="s">
        <v>235</v>
      </c>
      <c r="H35" s="32" t="s">
        <v>236</v>
      </c>
      <c r="I35" s="32" t="s">
        <v>237</v>
      </c>
      <c r="J35" s="32" t="s">
        <v>238</v>
      </c>
      <c r="K35" s="32" t="s">
        <v>92</v>
      </c>
      <c r="L35" s="32" t="s">
        <v>93</v>
      </c>
      <c r="M35" s="32" t="s">
        <v>98</v>
      </c>
      <c r="N35" s="32" t="s">
        <v>99</v>
      </c>
      <c r="O35" s="33" t="s">
        <v>100</v>
      </c>
      <c r="P35" s="34"/>
      <c r="Q35" s="34"/>
      <c r="R35" s="35">
        <v>30.98</v>
      </c>
      <c r="S35" s="34"/>
      <c r="T35" s="34"/>
      <c r="U35" s="36">
        <v>30.98</v>
      </c>
      <c r="V35" s="37">
        <v>2</v>
      </c>
      <c r="W35" s="37"/>
      <c r="X35" s="38">
        <v>2</v>
      </c>
    </row>
    <row r="36" spans="1:24" x14ac:dyDescent="0.2">
      <c r="A36" s="31" t="s">
        <v>88</v>
      </c>
      <c r="B36" s="32" t="s">
        <v>89</v>
      </c>
      <c r="C36" s="32" t="s">
        <v>211</v>
      </c>
      <c r="D36" s="32" t="s">
        <v>216</v>
      </c>
      <c r="E36" s="32" t="s">
        <v>217</v>
      </c>
      <c r="F36" s="32" t="s">
        <v>234</v>
      </c>
      <c r="G36" s="32" t="s">
        <v>235</v>
      </c>
      <c r="H36" s="32" t="s">
        <v>236</v>
      </c>
      <c r="I36" s="32" t="s">
        <v>239</v>
      </c>
      <c r="J36" s="32" t="s">
        <v>240</v>
      </c>
      <c r="K36" s="32" t="s">
        <v>92</v>
      </c>
      <c r="L36" s="32" t="s">
        <v>93</v>
      </c>
      <c r="M36" s="32" t="s">
        <v>98</v>
      </c>
      <c r="N36" s="32" t="s">
        <v>99</v>
      </c>
      <c r="O36" s="33" t="s">
        <v>100</v>
      </c>
      <c r="P36" s="34"/>
      <c r="Q36" s="34"/>
      <c r="R36" s="35">
        <v>30.98</v>
      </c>
      <c r="S36" s="34"/>
      <c r="T36" s="34"/>
      <c r="U36" s="36">
        <v>30.98</v>
      </c>
      <c r="V36" s="37">
        <v>2</v>
      </c>
      <c r="W36" s="37"/>
      <c r="X36" s="38">
        <v>2</v>
      </c>
    </row>
    <row r="37" spans="1:24" x14ac:dyDescent="0.2">
      <c r="A37" s="31" t="s">
        <v>88</v>
      </c>
      <c r="B37" s="32" t="s">
        <v>89</v>
      </c>
      <c r="C37" s="32" t="s">
        <v>211</v>
      </c>
      <c r="D37" s="32" t="s">
        <v>216</v>
      </c>
      <c r="E37" s="32" t="s">
        <v>217</v>
      </c>
      <c r="F37" s="32" t="s">
        <v>234</v>
      </c>
      <c r="G37" s="32" t="s">
        <v>235</v>
      </c>
      <c r="H37" s="32" t="s">
        <v>236</v>
      </c>
      <c r="I37" s="32" t="s">
        <v>241</v>
      </c>
      <c r="J37" s="32" t="s">
        <v>242</v>
      </c>
      <c r="K37" s="32" t="s">
        <v>92</v>
      </c>
      <c r="L37" s="32" t="s">
        <v>93</v>
      </c>
      <c r="M37" s="32" t="s">
        <v>98</v>
      </c>
      <c r="N37" s="32" t="s">
        <v>99</v>
      </c>
      <c r="O37" s="33" t="s">
        <v>100</v>
      </c>
      <c r="P37" s="34"/>
      <c r="Q37" s="34"/>
      <c r="R37" s="35">
        <v>15.49</v>
      </c>
      <c r="S37" s="34"/>
      <c r="T37" s="34"/>
      <c r="U37" s="36">
        <v>15.49</v>
      </c>
      <c r="V37" s="37">
        <v>1</v>
      </c>
      <c r="W37" s="37"/>
      <c r="X37" s="38">
        <v>1</v>
      </c>
    </row>
    <row r="38" spans="1:24" x14ac:dyDescent="0.2">
      <c r="A38" s="31" t="s">
        <v>88</v>
      </c>
      <c r="B38" s="32" t="s">
        <v>89</v>
      </c>
      <c r="C38" s="32" t="s">
        <v>211</v>
      </c>
      <c r="D38" s="32" t="s">
        <v>216</v>
      </c>
      <c r="E38" s="32" t="s">
        <v>217</v>
      </c>
      <c r="F38" s="32" t="s">
        <v>234</v>
      </c>
      <c r="G38" s="32" t="s">
        <v>235</v>
      </c>
      <c r="H38" s="32" t="s">
        <v>236</v>
      </c>
      <c r="I38" s="32" t="s">
        <v>222</v>
      </c>
      <c r="J38" s="32" t="s">
        <v>223</v>
      </c>
      <c r="K38" s="32" t="s">
        <v>119</v>
      </c>
      <c r="L38" s="32" t="s">
        <v>120</v>
      </c>
      <c r="M38" s="32" t="s">
        <v>98</v>
      </c>
      <c r="N38" s="32" t="s">
        <v>99</v>
      </c>
      <c r="O38" s="33" t="s">
        <v>105</v>
      </c>
      <c r="P38" s="34"/>
      <c r="Q38" s="35">
        <v>24.98</v>
      </c>
      <c r="R38" s="35">
        <v>499.6</v>
      </c>
      <c r="S38" s="34"/>
      <c r="T38" s="34"/>
      <c r="U38" s="36">
        <v>524.58000000000004</v>
      </c>
      <c r="V38" s="37">
        <v>21</v>
      </c>
      <c r="W38" s="37"/>
      <c r="X38" s="38">
        <v>21</v>
      </c>
    </row>
    <row r="39" spans="1:24" x14ac:dyDescent="0.2">
      <c r="A39" s="31" t="s">
        <v>88</v>
      </c>
      <c r="B39" s="32" t="s">
        <v>89</v>
      </c>
      <c r="C39" s="32" t="s">
        <v>211</v>
      </c>
      <c r="D39" s="32" t="s">
        <v>216</v>
      </c>
      <c r="E39" s="32" t="s">
        <v>217</v>
      </c>
      <c r="F39" s="32" t="s">
        <v>243</v>
      </c>
      <c r="G39" s="32" t="s">
        <v>244</v>
      </c>
      <c r="H39" s="32" t="s">
        <v>245</v>
      </c>
      <c r="I39" s="32" t="s">
        <v>117</v>
      </c>
      <c r="J39" s="32" t="s">
        <v>118</v>
      </c>
      <c r="K39" s="32" t="s">
        <v>119</v>
      </c>
      <c r="L39" s="32" t="s">
        <v>120</v>
      </c>
      <c r="M39" s="32" t="s">
        <v>98</v>
      </c>
      <c r="N39" s="32" t="s">
        <v>99</v>
      </c>
      <c r="O39" s="33" t="s">
        <v>104</v>
      </c>
      <c r="P39" s="34"/>
      <c r="Q39" s="34"/>
      <c r="R39" s="35">
        <v>24.98</v>
      </c>
      <c r="S39" s="34"/>
      <c r="T39" s="34"/>
      <c r="U39" s="36">
        <v>24.98</v>
      </c>
      <c r="V39" s="37">
        <v>1</v>
      </c>
      <c r="W39" s="37"/>
      <c r="X39" s="38">
        <v>1</v>
      </c>
    </row>
    <row r="40" spans="1:24" x14ac:dyDescent="0.2">
      <c r="A40" s="31" t="s">
        <v>88</v>
      </c>
      <c r="B40" s="32" t="s">
        <v>89</v>
      </c>
      <c r="C40" s="32" t="s">
        <v>211</v>
      </c>
      <c r="D40" s="32" t="s">
        <v>246</v>
      </c>
      <c r="E40" s="32" t="s">
        <v>247</v>
      </c>
      <c r="F40" s="32" t="s">
        <v>248</v>
      </c>
      <c r="G40" s="32" t="s">
        <v>247</v>
      </c>
      <c r="H40" s="32" t="s">
        <v>249</v>
      </c>
      <c r="I40" s="32" t="s">
        <v>117</v>
      </c>
      <c r="J40" s="32" t="s">
        <v>118</v>
      </c>
      <c r="K40" s="32" t="s">
        <v>119</v>
      </c>
      <c r="L40" s="32" t="s">
        <v>120</v>
      </c>
      <c r="M40" s="32" t="s">
        <v>94</v>
      </c>
      <c r="N40" s="32" t="s">
        <v>95</v>
      </c>
      <c r="O40" s="33" t="s">
        <v>104</v>
      </c>
      <c r="P40" s="34"/>
      <c r="Q40" s="34"/>
      <c r="R40" s="35">
        <v>12.98</v>
      </c>
      <c r="S40" s="34"/>
      <c r="T40" s="35">
        <v>-3.89</v>
      </c>
      <c r="U40" s="36">
        <v>9.09</v>
      </c>
      <c r="V40" s="37">
        <v>1</v>
      </c>
      <c r="W40" s="37"/>
      <c r="X40" s="38">
        <v>1</v>
      </c>
    </row>
    <row r="41" spans="1:24" x14ac:dyDescent="0.2">
      <c r="A41" s="31" t="s">
        <v>88</v>
      </c>
      <c r="B41" s="32" t="s">
        <v>89</v>
      </c>
      <c r="C41" s="32" t="s">
        <v>211</v>
      </c>
      <c r="D41" s="32" t="s">
        <v>250</v>
      </c>
      <c r="E41" s="32" t="s">
        <v>251</v>
      </c>
      <c r="F41" s="32" t="s">
        <v>252</v>
      </c>
      <c r="G41" s="32" t="s">
        <v>251</v>
      </c>
      <c r="H41" s="32" t="s">
        <v>253</v>
      </c>
      <c r="I41" s="32" t="s">
        <v>117</v>
      </c>
      <c r="J41" s="32" t="s">
        <v>118</v>
      </c>
      <c r="K41" s="32" t="s">
        <v>119</v>
      </c>
      <c r="L41" s="32" t="s">
        <v>120</v>
      </c>
      <c r="M41" s="32" t="s">
        <v>94</v>
      </c>
      <c r="N41" s="32" t="s">
        <v>95</v>
      </c>
      <c r="O41" s="33" t="s">
        <v>104</v>
      </c>
      <c r="P41" s="34"/>
      <c r="Q41" s="34"/>
      <c r="R41" s="35">
        <v>12.98</v>
      </c>
      <c r="S41" s="34"/>
      <c r="T41" s="35">
        <v>-3.89</v>
      </c>
      <c r="U41" s="36">
        <v>9.09</v>
      </c>
      <c r="V41" s="37">
        <v>1</v>
      </c>
      <c r="W41" s="37"/>
      <c r="X41" s="38">
        <v>1</v>
      </c>
    </row>
    <row r="42" spans="1:24" x14ac:dyDescent="0.2">
      <c r="A42" s="31" t="s">
        <v>88</v>
      </c>
      <c r="B42" s="32" t="s">
        <v>89</v>
      </c>
      <c r="C42" s="32" t="s">
        <v>211</v>
      </c>
      <c r="D42" s="32" t="s">
        <v>254</v>
      </c>
      <c r="E42" s="32" t="s">
        <v>251</v>
      </c>
      <c r="F42" s="32" t="s">
        <v>255</v>
      </c>
      <c r="G42" s="32" t="s">
        <v>251</v>
      </c>
      <c r="H42" s="32" t="s">
        <v>253</v>
      </c>
      <c r="I42" s="32" t="s">
        <v>140</v>
      </c>
      <c r="J42" s="32" t="s">
        <v>141</v>
      </c>
      <c r="K42" s="32" t="s">
        <v>92</v>
      </c>
      <c r="L42" s="32" t="s">
        <v>93</v>
      </c>
      <c r="M42" s="32" t="s">
        <v>98</v>
      </c>
      <c r="N42" s="32" t="s">
        <v>99</v>
      </c>
      <c r="O42" s="33" t="s">
        <v>100</v>
      </c>
      <c r="P42" s="34"/>
      <c r="Q42" s="34"/>
      <c r="R42" s="35">
        <v>52.68</v>
      </c>
      <c r="S42" s="34"/>
      <c r="T42" s="34"/>
      <c r="U42" s="36">
        <v>52.68</v>
      </c>
      <c r="V42" s="37">
        <v>4</v>
      </c>
      <c r="W42" s="37"/>
      <c r="X42" s="38">
        <v>4</v>
      </c>
    </row>
    <row r="43" spans="1:24" x14ac:dyDescent="0.2">
      <c r="A43" s="31" t="s">
        <v>88</v>
      </c>
      <c r="B43" s="32" t="s">
        <v>89</v>
      </c>
      <c r="C43" s="32" t="s">
        <v>211</v>
      </c>
      <c r="D43" s="32" t="s">
        <v>254</v>
      </c>
      <c r="E43" s="32" t="s">
        <v>251</v>
      </c>
      <c r="F43" s="32" t="s">
        <v>255</v>
      </c>
      <c r="G43" s="32" t="s">
        <v>251</v>
      </c>
      <c r="H43" s="32" t="s">
        <v>253</v>
      </c>
      <c r="I43" s="32" t="s">
        <v>256</v>
      </c>
      <c r="J43" s="32" t="s">
        <v>257</v>
      </c>
      <c r="K43" s="32" t="s">
        <v>92</v>
      </c>
      <c r="L43" s="32" t="s">
        <v>93</v>
      </c>
      <c r="M43" s="32" t="s">
        <v>98</v>
      </c>
      <c r="N43" s="32" t="s">
        <v>99</v>
      </c>
      <c r="O43" s="33" t="s">
        <v>100</v>
      </c>
      <c r="P43" s="34"/>
      <c r="Q43" s="34"/>
      <c r="R43" s="35">
        <v>15.49</v>
      </c>
      <c r="S43" s="34"/>
      <c r="T43" s="34"/>
      <c r="U43" s="36">
        <v>15.49</v>
      </c>
      <c r="V43" s="37">
        <v>1</v>
      </c>
      <c r="W43" s="37"/>
      <c r="X43" s="38">
        <v>1</v>
      </c>
    </row>
    <row r="44" spans="1:24" x14ac:dyDescent="0.2">
      <c r="A44" s="31" t="s">
        <v>88</v>
      </c>
      <c r="B44" s="32" t="s">
        <v>89</v>
      </c>
      <c r="C44" s="32" t="s">
        <v>211</v>
      </c>
      <c r="D44" s="32" t="s">
        <v>254</v>
      </c>
      <c r="E44" s="32" t="s">
        <v>251</v>
      </c>
      <c r="F44" s="32" t="s">
        <v>255</v>
      </c>
      <c r="G44" s="32" t="s">
        <v>251</v>
      </c>
      <c r="H44" s="32" t="s">
        <v>253</v>
      </c>
      <c r="I44" s="32" t="s">
        <v>146</v>
      </c>
      <c r="J44" s="32" t="s">
        <v>147</v>
      </c>
      <c r="K44" s="32" t="s">
        <v>92</v>
      </c>
      <c r="L44" s="32" t="s">
        <v>93</v>
      </c>
      <c r="M44" s="32" t="s">
        <v>98</v>
      </c>
      <c r="N44" s="32" t="s">
        <v>99</v>
      </c>
      <c r="O44" s="33" t="s">
        <v>100</v>
      </c>
      <c r="P44" s="34"/>
      <c r="Q44" s="34"/>
      <c r="R44" s="35">
        <v>61.96</v>
      </c>
      <c r="S44" s="34"/>
      <c r="T44" s="34"/>
      <c r="U44" s="36">
        <v>61.96</v>
      </c>
      <c r="V44" s="37">
        <v>4</v>
      </c>
      <c r="W44" s="37"/>
      <c r="X44" s="38">
        <v>4</v>
      </c>
    </row>
    <row r="45" spans="1:24" x14ac:dyDescent="0.2">
      <c r="A45" s="31" t="s">
        <v>88</v>
      </c>
      <c r="B45" s="32" t="s">
        <v>89</v>
      </c>
      <c r="C45" s="32" t="s">
        <v>211</v>
      </c>
      <c r="D45" s="32" t="s">
        <v>254</v>
      </c>
      <c r="E45" s="32" t="s">
        <v>251</v>
      </c>
      <c r="F45" s="32" t="s">
        <v>255</v>
      </c>
      <c r="G45" s="32" t="s">
        <v>251</v>
      </c>
      <c r="H45" s="32" t="s">
        <v>253</v>
      </c>
      <c r="I45" s="32" t="s">
        <v>258</v>
      </c>
      <c r="J45" s="32" t="s">
        <v>259</v>
      </c>
      <c r="K45" s="32" t="s">
        <v>92</v>
      </c>
      <c r="L45" s="32" t="s">
        <v>93</v>
      </c>
      <c r="M45" s="32" t="s">
        <v>98</v>
      </c>
      <c r="N45" s="32" t="s">
        <v>99</v>
      </c>
      <c r="O45" s="33" t="s">
        <v>100</v>
      </c>
      <c r="P45" s="34"/>
      <c r="Q45" s="34"/>
      <c r="R45" s="35">
        <v>30.98</v>
      </c>
      <c r="S45" s="34"/>
      <c r="T45" s="34"/>
      <c r="U45" s="36">
        <v>30.98</v>
      </c>
      <c r="V45" s="37">
        <v>2</v>
      </c>
      <c r="W45" s="37"/>
      <c r="X45" s="38">
        <v>2</v>
      </c>
    </row>
    <row r="46" spans="1:24" x14ac:dyDescent="0.2">
      <c r="A46" s="31" t="s">
        <v>88</v>
      </c>
      <c r="B46" s="32" t="s">
        <v>89</v>
      </c>
      <c r="C46" s="32" t="s">
        <v>211</v>
      </c>
      <c r="D46" s="32" t="s">
        <v>254</v>
      </c>
      <c r="E46" s="32" t="s">
        <v>251</v>
      </c>
      <c r="F46" s="32" t="s">
        <v>255</v>
      </c>
      <c r="G46" s="32" t="s">
        <v>251</v>
      </c>
      <c r="H46" s="32" t="s">
        <v>253</v>
      </c>
      <c r="I46" s="32" t="s">
        <v>161</v>
      </c>
      <c r="J46" s="32" t="s">
        <v>162</v>
      </c>
      <c r="K46" s="32" t="s">
        <v>92</v>
      </c>
      <c r="L46" s="32" t="s">
        <v>93</v>
      </c>
      <c r="M46" s="32" t="s">
        <v>98</v>
      </c>
      <c r="N46" s="32" t="s">
        <v>99</v>
      </c>
      <c r="O46" s="33" t="s">
        <v>100</v>
      </c>
      <c r="P46" s="34"/>
      <c r="Q46" s="34"/>
      <c r="R46" s="35">
        <v>15.49</v>
      </c>
      <c r="S46" s="34"/>
      <c r="T46" s="34"/>
      <c r="U46" s="36">
        <v>15.49</v>
      </c>
      <c r="V46" s="37">
        <v>1</v>
      </c>
      <c r="W46" s="37"/>
      <c r="X46" s="38">
        <v>1</v>
      </c>
    </row>
    <row r="47" spans="1:24" x14ac:dyDescent="0.2">
      <c r="A47" s="31" t="s">
        <v>88</v>
      </c>
      <c r="B47" s="32" t="s">
        <v>89</v>
      </c>
      <c r="C47" s="32" t="s">
        <v>211</v>
      </c>
      <c r="D47" s="32" t="s">
        <v>254</v>
      </c>
      <c r="E47" s="32" t="s">
        <v>251</v>
      </c>
      <c r="F47" s="32" t="s">
        <v>255</v>
      </c>
      <c r="G47" s="32" t="s">
        <v>251</v>
      </c>
      <c r="H47" s="32" t="s">
        <v>253</v>
      </c>
      <c r="I47" s="32" t="s">
        <v>260</v>
      </c>
      <c r="J47" s="32" t="s">
        <v>261</v>
      </c>
      <c r="K47" s="32" t="s">
        <v>92</v>
      </c>
      <c r="L47" s="32" t="s">
        <v>93</v>
      </c>
      <c r="M47" s="32" t="s">
        <v>98</v>
      </c>
      <c r="N47" s="32" t="s">
        <v>99</v>
      </c>
      <c r="O47" s="33" t="s">
        <v>100</v>
      </c>
      <c r="P47" s="34"/>
      <c r="Q47" s="34"/>
      <c r="R47" s="35">
        <v>30.98</v>
      </c>
      <c r="S47" s="34"/>
      <c r="T47" s="34"/>
      <c r="U47" s="36">
        <v>30.98</v>
      </c>
      <c r="V47" s="37">
        <v>2</v>
      </c>
      <c r="W47" s="37"/>
      <c r="X47" s="38">
        <v>2</v>
      </c>
    </row>
    <row r="48" spans="1:24" x14ac:dyDescent="0.2">
      <c r="A48" s="31" t="s">
        <v>88</v>
      </c>
      <c r="B48" s="32" t="s">
        <v>89</v>
      </c>
      <c r="C48" s="32" t="s">
        <v>211</v>
      </c>
      <c r="D48" s="32" t="s">
        <v>254</v>
      </c>
      <c r="E48" s="32" t="s">
        <v>251</v>
      </c>
      <c r="F48" s="32" t="s">
        <v>255</v>
      </c>
      <c r="G48" s="32" t="s">
        <v>251</v>
      </c>
      <c r="H48" s="32" t="s">
        <v>253</v>
      </c>
      <c r="I48" s="32" t="s">
        <v>262</v>
      </c>
      <c r="J48" s="32" t="s">
        <v>263</v>
      </c>
      <c r="K48" s="32" t="s">
        <v>92</v>
      </c>
      <c r="L48" s="32" t="s">
        <v>93</v>
      </c>
      <c r="M48" s="32" t="s">
        <v>98</v>
      </c>
      <c r="N48" s="32" t="s">
        <v>99</v>
      </c>
      <c r="O48" s="33" t="s">
        <v>100</v>
      </c>
      <c r="P48" s="34"/>
      <c r="Q48" s="34"/>
      <c r="R48" s="35">
        <v>15.49</v>
      </c>
      <c r="S48" s="34"/>
      <c r="T48" s="34"/>
      <c r="U48" s="36">
        <v>15.49</v>
      </c>
      <c r="V48" s="37">
        <v>1</v>
      </c>
      <c r="W48" s="37"/>
      <c r="X48" s="38">
        <v>1</v>
      </c>
    </row>
    <row r="49" spans="1:24" x14ac:dyDescent="0.2">
      <c r="A49" s="31" t="s">
        <v>88</v>
      </c>
      <c r="B49" s="32" t="s">
        <v>89</v>
      </c>
      <c r="C49" s="32" t="s">
        <v>211</v>
      </c>
      <c r="D49" s="32" t="s">
        <v>254</v>
      </c>
      <c r="E49" s="32" t="s">
        <v>251</v>
      </c>
      <c r="F49" s="32" t="s">
        <v>255</v>
      </c>
      <c r="G49" s="32" t="s">
        <v>251</v>
      </c>
      <c r="H49" s="32" t="s">
        <v>253</v>
      </c>
      <c r="I49" s="32" t="s">
        <v>239</v>
      </c>
      <c r="J49" s="32" t="s">
        <v>240</v>
      </c>
      <c r="K49" s="32" t="s">
        <v>92</v>
      </c>
      <c r="L49" s="32" t="s">
        <v>93</v>
      </c>
      <c r="M49" s="32" t="s">
        <v>98</v>
      </c>
      <c r="N49" s="32" t="s">
        <v>99</v>
      </c>
      <c r="O49" s="33" t="s">
        <v>100</v>
      </c>
      <c r="P49" s="34"/>
      <c r="Q49" s="34"/>
      <c r="R49" s="35">
        <v>30.98</v>
      </c>
      <c r="S49" s="34"/>
      <c r="T49" s="34"/>
      <c r="U49" s="36">
        <v>30.98</v>
      </c>
      <c r="V49" s="37">
        <v>2</v>
      </c>
      <c r="W49" s="37"/>
      <c r="X49" s="38">
        <v>2</v>
      </c>
    </row>
    <row r="50" spans="1:24" x14ac:dyDescent="0.2">
      <c r="A50" s="31" t="s">
        <v>88</v>
      </c>
      <c r="B50" s="32" t="s">
        <v>89</v>
      </c>
      <c r="C50" s="32" t="s">
        <v>211</v>
      </c>
      <c r="D50" s="32" t="s">
        <v>254</v>
      </c>
      <c r="E50" s="32" t="s">
        <v>251</v>
      </c>
      <c r="F50" s="32" t="s">
        <v>255</v>
      </c>
      <c r="G50" s="32" t="s">
        <v>251</v>
      </c>
      <c r="H50" s="32" t="s">
        <v>253</v>
      </c>
      <c r="I50" s="32" t="s">
        <v>148</v>
      </c>
      <c r="J50" s="32" t="s">
        <v>149</v>
      </c>
      <c r="K50" s="32" t="s">
        <v>92</v>
      </c>
      <c r="L50" s="32" t="s">
        <v>93</v>
      </c>
      <c r="M50" s="32" t="s">
        <v>98</v>
      </c>
      <c r="N50" s="32" t="s">
        <v>99</v>
      </c>
      <c r="O50" s="33" t="s">
        <v>100</v>
      </c>
      <c r="P50" s="34"/>
      <c r="Q50" s="34"/>
      <c r="R50" s="35">
        <v>15.49</v>
      </c>
      <c r="S50" s="34"/>
      <c r="T50" s="34"/>
      <c r="U50" s="36">
        <v>15.49</v>
      </c>
      <c r="V50" s="37">
        <v>1</v>
      </c>
      <c r="W50" s="37"/>
      <c r="X50" s="38">
        <v>1</v>
      </c>
    </row>
    <row r="51" spans="1:24" x14ac:dyDescent="0.2">
      <c r="A51" s="31" t="s">
        <v>88</v>
      </c>
      <c r="B51" s="32" t="s">
        <v>89</v>
      </c>
      <c r="C51" s="32" t="s">
        <v>211</v>
      </c>
      <c r="D51" s="32" t="s">
        <v>254</v>
      </c>
      <c r="E51" s="32" t="s">
        <v>251</v>
      </c>
      <c r="F51" s="32" t="s">
        <v>255</v>
      </c>
      <c r="G51" s="32" t="s">
        <v>251</v>
      </c>
      <c r="H51" s="32" t="s">
        <v>253</v>
      </c>
      <c r="I51" s="32" t="s">
        <v>222</v>
      </c>
      <c r="J51" s="32" t="s">
        <v>223</v>
      </c>
      <c r="K51" s="32" t="s">
        <v>119</v>
      </c>
      <c r="L51" s="32" t="s">
        <v>120</v>
      </c>
      <c r="M51" s="32" t="s">
        <v>98</v>
      </c>
      <c r="N51" s="32" t="s">
        <v>99</v>
      </c>
      <c r="O51" s="33" t="s">
        <v>105</v>
      </c>
      <c r="P51" s="34"/>
      <c r="Q51" s="34"/>
      <c r="R51" s="35">
        <v>249.8</v>
      </c>
      <c r="S51" s="34"/>
      <c r="T51" s="34"/>
      <c r="U51" s="36">
        <v>249.8</v>
      </c>
      <c r="V51" s="37">
        <v>10</v>
      </c>
      <c r="W51" s="37"/>
      <c r="X51" s="38">
        <v>10</v>
      </c>
    </row>
    <row r="52" spans="1:24" x14ac:dyDescent="0.2">
      <c r="A52" s="31" t="s">
        <v>88</v>
      </c>
      <c r="B52" s="32" t="s">
        <v>89</v>
      </c>
      <c r="C52" s="32" t="s">
        <v>211</v>
      </c>
      <c r="D52" s="32" t="s">
        <v>264</v>
      </c>
      <c r="E52" s="32" t="s">
        <v>244</v>
      </c>
      <c r="F52" s="32" t="s">
        <v>265</v>
      </c>
      <c r="G52" s="32" t="s">
        <v>244</v>
      </c>
      <c r="H52" s="32" t="s">
        <v>266</v>
      </c>
      <c r="I52" s="32" t="s">
        <v>117</v>
      </c>
      <c r="J52" s="32" t="s">
        <v>118</v>
      </c>
      <c r="K52" s="32" t="s">
        <v>119</v>
      </c>
      <c r="L52" s="32" t="s">
        <v>120</v>
      </c>
      <c r="M52" s="32" t="s">
        <v>94</v>
      </c>
      <c r="N52" s="32" t="s">
        <v>95</v>
      </c>
      <c r="O52" s="33" t="s">
        <v>104</v>
      </c>
      <c r="P52" s="34"/>
      <c r="Q52" s="34"/>
      <c r="R52" s="35">
        <v>12.98</v>
      </c>
      <c r="S52" s="34"/>
      <c r="T52" s="35">
        <v>-3.89</v>
      </c>
      <c r="U52" s="36">
        <v>9.09</v>
      </c>
      <c r="V52" s="37">
        <v>1</v>
      </c>
      <c r="W52" s="37"/>
      <c r="X52" s="38">
        <v>1</v>
      </c>
    </row>
    <row r="53" spans="1:24" x14ac:dyDescent="0.2">
      <c r="A53" s="31" t="s">
        <v>88</v>
      </c>
      <c r="B53" s="32" t="s">
        <v>89</v>
      </c>
      <c r="C53" s="32" t="s">
        <v>211</v>
      </c>
      <c r="D53" s="32" t="s">
        <v>269</v>
      </c>
      <c r="E53" s="32" t="s">
        <v>267</v>
      </c>
      <c r="F53" s="32" t="s">
        <v>270</v>
      </c>
      <c r="G53" s="32" t="s">
        <v>267</v>
      </c>
      <c r="H53" s="32" t="s">
        <v>268</v>
      </c>
      <c r="I53" s="32" t="s">
        <v>117</v>
      </c>
      <c r="J53" s="32" t="s">
        <v>118</v>
      </c>
      <c r="K53" s="32" t="s">
        <v>119</v>
      </c>
      <c r="L53" s="32" t="s">
        <v>120</v>
      </c>
      <c r="M53" s="32" t="s">
        <v>98</v>
      </c>
      <c r="N53" s="32" t="s">
        <v>99</v>
      </c>
      <c r="O53" s="33" t="s">
        <v>104</v>
      </c>
      <c r="P53" s="34"/>
      <c r="Q53" s="34"/>
      <c r="R53" s="35">
        <v>74.94</v>
      </c>
      <c r="S53" s="34"/>
      <c r="T53" s="35">
        <v>-19.98</v>
      </c>
      <c r="U53" s="36">
        <v>54.96</v>
      </c>
      <c r="V53" s="37">
        <v>3</v>
      </c>
      <c r="W53" s="37"/>
      <c r="X53" s="38">
        <v>3</v>
      </c>
    </row>
    <row r="54" spans="1:24" x14ac:dyDescent="0.2">
      <c r="A54" s="31" t="s">
        <v>88</v>
      </c>
      <c r="B54" s="32" t="s">
        <v>89</v>
      </c>
      <c r="C54" s="32" t="s">
        <v>211</v>
      </c>
      <c r="D54" s="32" t="s">
        <v>269</v>
      </c>
      <c r="E54" s="32" t="s">
        <v>267</v>
      </c>
      <c r="F54" s="32" t="s">
        <v>270</v>
      </c>
      <c r="G54" s="32" t="s">
        <v>267</v>
      </c>
      <c r="H54" s="32" t="s">
        <v>268</v>
      </c>
      <c r="I54" s="32" t="s">
        <v>271</v>
      </c>
      <c r="J54" s="32" t="s">
        <v>272</v>
      </c>
      <c r="K54" s="32" t="s">
        <v>119</v>
      </c>
      <c r="L54" s="32" t="s">
        <v>120</v>
      </c>
      <c r="M54" s="32" t="s">
        <v>98</v>
      </c>
      <c r="N54" s="32" t="s">
        <v>99</v>
      </c>
      <c r="O54" s="33" t="s">
        <v>104</v>
      </c>
      <c r="P54" s="34"/>
      <c r="Q54" s="34"/>
      <c r="R54" s="35">
        <v>47.96</v>
      </c>
      <c r="S54" s="34"/>
      <c r="T54" s="35">
        <v>-7.19</v>
      </c>
      <c r="U54" s="36">
        <v>40.770000000000003</v>
      </c>
      <c r="V54" s="37">
        <v>2</v>
      </c>
      <c r="W54" s="37"/>
      <c r="X54" s="38">
        <v>2</v>
      </c>
    </row>
    <row r="55" spans="1:24" x14ac:dyDescent="0.2">
      <c r="A55" s="31" t="s">
        <v>88</v>
      </c>
      <c r="B55" s="32" t="s">
        <v>89</v>
      </c>
      <c r="C55" s="32" t="s">
        <v>211</v>
      </c>
      <c r="D55" s="32" t="s">
        <v>269</v>
      </c>
      <c r="E55" s="32" t="s">
        <v>267</v>
      </c>
      <c r="F55" s="32" t="s">
        <v>270</v>
      </c>
      <c r="G55" s="32" t="s">
        <v>267</v>
      </c>
      <c r="H55" s="32" t="s">
        <v>268</v>
      </c>
      <c r="I55" s="32" t="s">
        <v>222</v>
      </c>
      <c r="J55" s="32" t="s">
        <v>223</v>
      </c>
      <c r="K55" s="32" t="s">
        <v>119</v>
      </c>
      <c r="L55" s="32" t="s">
        <v>120</v>
      </c>
      <c r="M55" s="32" t="s">
        <v>98</v>
      </c>
      <c r="N55" s="32" t="s">
        <v>99</v>
      </c>
      <c r="O55" s="33" t="s">
        <v>105</v>
      </c>
      <c r="P55" s="34"/>
      <c r="Q55" s="35">
        <v>24.98</v>
      </c>
      <c r="R55" s="35">
        <v>374.7</v>
      </c>
      <c r="S55" s="34"/>
      <c r="T55" s="34"/>
      <c r="U55" s="36">
        <v>399.68</v>
      </c>
      <c r="V55" s="37">
        <v>16</v>
      </c>
      <c r="W55" s="37"/>
      <c r="X55" s="38">
        <v>16</v>
      </c>
    </row>
    <row r="56" spans="1:24" x14ac:dyDescent="0.2">
      <c r="A56" s="31" t="s">
        <v>88</v>
      </c>
      <c r="B56" s="32" t="s">
        <v>89</v>
      </c>
      <c r="C56" s="32" t="s">
        <v>211</v>
      </c>
      <c r="D56" s="32" t="s">
        <v>273</v>
      </c>
      <c r="E56" s="32" t="s">
        <v>274</v>
      </c>
      <c r="F56" s="32" t="s">
        <v>275</v>
      </c>
      <c r="G56" s="32" t="s">
        <v>274</v>
      </c>
      <c r="H56" s="32" t="s">
        <v>276</v>
      </c>
      <c r="I56" s="32" t="s">
        <v>117</v>
      </c>
      <c r="J56" s="32" t="s">
        <v>118</v>
      </c>
      <c r="K56" s="32" t="s">
        <v>119</v>
      </c>
      <c r="L56" s="32" t="s">
        <v>120</v>
      </c>
      <c r="M56" s="32" t="s">
        <v>94</v>
      </c>
      <c r="N56" s="32" t="s">
        <v>95</v>
      </c>
      <c r="O56" s="33" t="s">
        <v>104</v>
      </c>
      <c r="P56" s="34"/>
      <c r="Q56" s="34"/>
      <c r="R56" s="35">
        <v>25.96</v>
      </c>
      <c r="S56" s="34"/>
      <c r="T56" s="35">
        <v>-7.78</v>
      </c>
      <c r="U56" s="36">
        <v>18.18</v>
      </c>
      <c r="V56" s="37">
        <v>2</v>
      </c>
      <c r="W56" s="37"/>
      <c r="X56" s="38">
        <v>2</v>
      </c>
    </row>
    <row r="57" spans="1:24" x14ac:dyDescent="0.2">
      <c r="A57" s="31" t="s">
        <v>88</v>
      </c>
      <c r="B57" s="32" t="s">
        <v>89</v>
      </c>
      <c r="C57" s="32" t="s">
        <v>211</v>
      </c>
      <c r="D57" s="32" t="s">
        <v>277</v>
      </c>
      <c r="E57" s="32" t="s">
        <v>274</v>
      </c>
      <c r="F57" s="32" t="s">
        <v>278</v>
      </c>
      <c r="G57" s="32" t="s">
        <v>274</v>
      </c>
      <c r="H57" s="32" t="s">
        <v>276</v>
      </c>
      <c r="I57" s="32" t="s">
        <v>279</v>
      </c>
      <c r="J57" s="32" t="s">
        <v>280</v>
      </c>
      <c r="K57" s="32" t="s">
        <v>92</v>
      </c>
      <c r="L57" s="32" t="s">
        <v>93</v>
      </c>
      <c r="M57" s="32" t="s">
        <v>98</v>
      </c>
      <c r="N57" s="32" t="s">
        <v>99</v>
      </c>
      <c r="O57" s="33" t="s">
        <v>100</v>
      </c>
      <c r="P57" s="34"/>
      <c r="Q57" s="34"/>
      <c r="R57" s="35">
        <v>30.98</v>
      </c>
      <c r="S57" s="34"/>
      <c r="T57" s="34"/>
      <c r="U57" s="36">
        <v>30.98</v>
      </c>
      <c r="V57" s="37">
        <v>2</v>
      </c>
      <c r="W57" s="37"/>
      <c r="X57" s="38">
        <v>2</v>
      </c>
    </row>
    <row r="58" spans="1:24" x14ac:dyDescent="0.2">
      <c r="A58" s="31" t="s">
        <v>88</v>
      </c>
      <c r="B58" s="32" t="s">
        <v>89</v>
      </c>
      <c r="C58" s="32" t="s">
        <v>211</v>
      </c>
      <c r="D58" s="32" t="s">
        <v>277</v>
      </c>
      <c r="E58" s="32" t="s">
        <v>274</v>
      </c>
      <c r="F58" s="32" t="s">
        <v>278</v>
      </c>
      <c r="G58" s="32" t="s">
        <v>274</v>
      </c>
      <c r="H58" s="32" t="s">
        <v>276</v>
      </c>
      <c r="I58" s="32" t="s">
        <v>281</v>
      </c>
      <c r="J58" s="32" t="s">
        <v>282</v>
      </c>
      <c r="K58" s="32" t="s">
        <v>92</v>
      </c>
      <c r="L58" s="32" t="s">
        <v>93</v>
      </c>
      <c r="M58" s="32" t="s">
        <v>98</v>
      </c>
      <c r="N58" s="32" t="s">
        <v>99</v>
      </c>
      <c r="O58" s="33" t="s">
        <v>100</v>
      </c>
      <c r="P58" s="34"/>
      <c r="Q58" s="34"/>
      <c r="R58" s="35">
        <v>15.49</v>
      </c>
      <c r="S58" s="34"/>
      <c r="T58" s="34"/>
      <c r="U58" s="36">
        <v>15.49</v>
      </c>
      <c r="V58" s="37">
        <v>1</v>
      </c>
      <c r="W58" s="37"/>
      <c r="X58" s="38">
        <v>1</v>
      </c>
    </row>
    <row r="59" spans="1:24" x14ac:dyDescent="0.2">
      <c r="A59" s="31" t="s">
        <v>88</v>
      </c>
      <c r="B59" s="32" t="s">
        <v>89</v>
      </c>
      <c r="C59" s="32" t="s">
        <v>211</v>
      </c>
      <c r="D59" s="32" t="s">
        <v>277</v>
      </c>
      <c r="E59" s="32" t="s">
        <v>274</v>
      </c>
      <c r="F59" s="32" t="s">
        <v>278</v>
      </c>
      <c r="G59" s="32" t="s">
        <v>274</v>
      </c>
      <c r="H59" s="32" t="s">
        <v>276</v>
      </c>
      <c r="I59" s="32" t="s">
        <v>146</v>
      </c>
      <c r="J59" s="32" t="s">
        <v>147</v>
      </c>
      <c r="K59" s="32" t="s">
        <v>92</v>
      </c>
      <c r="L59" s="32" t="s">
        <v>93</v>
      </c>
      <c r="M59" s="32" t="s">
        <v>98</v>
      </c>
      <c r="N59" s="32" t="s">
        <v>99</v>
      </c>
      <c r="O59" s="33" t="s">
        <v>100</v>
      </c>
      <c r="P59" s="34"/>
      <c r="Q59" s="34"/>
      <c r="R59" s="35">
        <v>46.47</v>
      </c>
      <c r="S59" s="34"/>
      <c r="T59" s="34"/>
      <c r="U59" s="36">
        <v>46.47</v>
      </c>
      <c r="V59" s="37">
        <v>3</v>
      </c>
      <c r="W59" s="37"/>
      <c r="X59" s="38">
        <v>3</v>
      </c>
    </row>
    <row r="60" spans="1:24" x14ac:dyDescent="0.2">
      <c r="A60" s="31" t="s">
        <v>88</v>
      </c>
      <c r="B60" s="32" t="s">
        <v>89</v>
      </c>
      <c r="C60" s="32" t="s">
        <v>211</v>
      </c>
      <c r="D60" s="32" t="s">
        <v>277</v>
      </c>
      <c r="E60" s="32" t="s">
        <v>274</v>
      </c>
      <c r="F60" s="32" t="s">
        <v>278</v>
      </c>
      <c r="G60" s="32" t="s">
        <v>274</v>
      </c>
      <c r="H60" s="32" t="s">
        <v>276</v>
      </c>
      <c r="I60" s="32" t="s">
        <v>157</v>
      </c>
      <c r="J60" s="32" t="s">
        <v>158</v>
      </c>
      <c r="K60" s="32" t="s">
        <v>92</v>
      </c>
      <c r="L60" s="32" t="s">
        <v>93</v>
      </c>
      <c r="M60" s="32" t="s">
        <v>98</v>
      </c>
      <c r="N60" s="32" t="s">
        <v>99</v>
      </c>
      <c r="O60" s="33" t="s">
        <v>100</v>
      </c>
      <c r="P60" s="34"/>
      <c r="Q60" s="34"/>
      <c r="R60" s="35">
        <v>15.49</v>
      </c>
      <c r="S60" s="34"/>
      <c r="T60" s="34"/>
      <c r="U60" s="36">
        <v>15.49</v>
      </c>
      <c r="V60" s="37">
        <v>1</v>
      </c>
      <c r="W60" s="37"/>
      <c r="X60" s="38">
        <v>1</v>
      </c>
    </row>
    <row r="61" spans="1:24" x14ac:dyDescent="0.2">
      <c r="A61" s="31" t="s">
        <v>88</v>
      </c>
      <c r="B61" s="32" t="s">
        <v>89</v>
      </c>
      <c r="C61" s="32" t="s">
        <v>211</v>
      </c>
      <c r="D61" s="32" t="s">
        <v>277</v>
      </c>
      <c r="E61" s="32" t="s">
        <v>274</v>
      </c>
      <c r="F61" s="32" t="s">
        <v>278</v>
      </c>
      <c r="G61" s="32" t="s">
        <v>274</v>
      </c>
      <c r="H61" s="32" t="s">
        <v>276</v>
      </c>
      <c r="I61" s="32" t="s">
        <v>258</v>
      </c>
      <c r="J61" s="32" t="s">
        <v>259</v>
      </c>
      <c r="K61" s="32" t="s">
        <v>92</v>
      </c>
      <c r="L61" s="32" t="s">
        <v>93</v>
      </c>
      <c r="M61" s="32" t="s">
        <v>98</v>
      </c>
      <c r="N61" s="32" t="s">
        <v>99</v>
      </c>
      <c r="O61" s="33" t="s">
        <v>100</v>
      </c>
      <c r="P61" s="34"/>
      <c r="Q61" s="34"/>
      <c r="R61" s="35">
        <v>15.49</v>
      </c>
      <c r="S61" s="34"/>
      <c r="T61" s="34"/>
      <c r="U61" s="36">
        <v>15.49</v>
      </c>
      <c r="V61" s="37">
        <v>1</v>
      </c>
      <c r="W61" s="37"/>
      <c r="X61" s="38">
        <v>1</v>
      </c>
    </row>
    <row r="62" spans="1:24" x14ac:dyDescent="0.2">
      <c r="A62" s="31" t="s">
        <v>88</v>
      </c>
      <c r="B62" s="32" t="s">
        <v>89</v>
      </c>
      <c r="C62" s="32" t="s">
        <v>211</v>
      </c>
      <c r="D62" s="32" t="s">
        <v>277</v>
      </c>
      <c r="E62" s="32" t="s">
        <v>274</v>
      </c>
      <c r="F62" s="32" t="s">
        <v>278</v>
      </c>
      <c r="G62" s="32" t="s">
        <v>274</v>
      </c>
      <c r="H62" s="32" t="s">
        <v>276</v>
      </c>
      <c r="I62" s="32" t="s">
        <v>161</v>
      </c>
      <c r="J62" s="32" t="s">
        <v>162</v>
      </c>
      <c r="K62" s="32" t="s">
        <v>92</v>
      </c>
      <c r="L62" s="32" t="s">
        <v>93</v>
      </c>
      <c r="M62" s="32" t="s">
        <v>98</v>
      </c>
      <c r="N62" s="32" t="s">
        <v>99</v>
      </c>
      <c r="O62" s="33" t="s">
        <v>100</v>
      </c>
      <c r="P62" s="34"/>
      <c r="Q62" s="34"/>
      <c r="R62" s="35">
        <v>30.98</v>
      </c>
      <c r="S62" s="34"/>
      <c r="T62" s="34"/>
      <c r="U62" s="36">
        <v>30.98</v>
      </c>
      <c r="V62" s="37">
        <v>2</v>
      </c>
      <c r="W62" s="37"/>
      <c r="X62" s="38">
        <v>2</v>
      </c>
    </row>
    <row r="63" spans="1:24" x14ac:dyDescent="0.2">
      <c r="A63" s="31" t="s">
        <v>88</v>
      </c>
      <c r="B63" s="32" t="s">
        <v>89</v>
      </c>
      <c r="C63" s="32" t="s">
        <v>211</v>
      </c>
      <c r="D63" s="32" t="s">
        <v>277</v>
      </c>
      <c r="E63" s="32" t="s">
        <v>274</v>
      </c>
      <c r="F63" s="32" t="s">
        <v>278</v>
      </c>
      <c r="G63" s="32" t="s">
        <v>274</v>
      </c>
      <c r="H63" s="32" t="s">
        <v>276</v>
      </c>
      <c r="I63" s="32" t="s">
        <v>260</v>
      </c>
      <c r="J63" s="32" t="s">
        <v>261</v>
      </c>
      <c r="K63" s="32" t="s">
        <v>92</v>
      </c>
      <c r="L63" s="32" t="s">
        <v>93</v>
      </c>
      <c r="M63" s="32" t="s">
        <v>98</v>
      </c>
      <c r="N63" s="32" t="s">
        <v>99</v>
      </c>
      <c r="O63" s="33" t="s">
        <v>100</v>
      </c>
      <c r="P63" s="34"/>
      <c r="Q63" s="34"/>
      <c r="R63" s="35">
        <v>15.49</v>
      </c>
      <c r="S63" s="34"/>
      <c r="T63" s="34"/>
      <c r="U63" s="36">
        <v>15.49</v>
      </c>
      <c r="V63" s="37">
        <v>1</v>
      </c>
      <c r="W63" s="37"/>
      <c r="X63" s="38">
        <v>1</v>
      </c>
    </row>
    <row r="64" spans="1:24" x14ac:dyDescent="0.2">
      <c r="A64" s="31" t="s">
        <v>88</v>
      </c>
      <c r="B64" s="32" t="s">
        <v>89</v>
      </c>
      <c r="C64" s="32" t="s">
        <v>211</v>
      </c>
      <c r="D64" s="32" t="s">
        <v>277</v>
      </c>
      <c r="E64" s="32" t="s">
        <v>274</v>
      </c>
      <c r="F64" s="32" t="s">
        <v>278</v>
      </c>
      <c r="G64" s="32" t="s">
        <v>274</v>
      </c>
      <c r="H64" s="32" t="s">
        <v>276</v>
      </c>
      <c r="I64" s="32" t="s">
        <v>262</v>
      </c>
      <c r="J64" s="32" t="s">
        <v>263</v>
      </c>
      <c r="K64" s="32" t="s">
        <v>92</v>
      </c>
      <c r="L64" s="32" t="s">
        <v>93</v>
      </c>
      <c r="M64" s="32" t="s">
        <v>98</v>
      </c>
      <c r="N64" s="32" t="s">
        <v>99</v>
      </c>
      <c r="O64" s="33" t="s">
        <v>100</v>
      </c>
      <c r="P64" s="34"/>
      <c r="Q64" s="34"/>
      <c r="R64" s="35">
        <v>15.49</v>
      </c>
      <c r="S64" s="34"/>
      <c r="T64" s="34"/>
      <c r="U64" s="36">
        <v>15.49</v>
      </c>
      <c r="V64" s="37">
        <v>1</v>
      </c>
      <c r="W64" s="37"/>
      <c r="X64" s="38">
        <v>1</v>
      </c>
    </row>
    <row r="65" spans="1:24" x14ac:dyDescent="0.2">
      <c r="A65" s="31" t="s">
        <v>88</v>
      </c>
      <c r="B65" s="32" t="s">
        <v>89</v>
      </c>
      <c r="C65" s="32" t="s">
        <v>211</v>
      </c>
      <c r="D65" s="32" t="s">
        <v>277</v>
      </c>
      <c r="E65" s="32" t="s">
        <v>274</v>
      </c>
      <c r="F65" s="32" t="s">
        <v>278</v>
      </c>
      <c r="G65" s="32" t="s">
        <v>274</v>
      </c>
      <c r="H65" s="32" t="s">
        <v>276</v>
      </c>
      <c r="I65" s="32" t="s">
        <v>283</v>
      </c>
      <c r="J65" s="32" t="s">
        <v>284</v>
      </c>
      <c r="K65" s="32" t="s">
        <v>92</v>
      </c>
      <c r="L65" s="32" t="s">
        <v>93</v>
      </c>
      <c r="M65" s="32" t="s">
        <v>98</v>
      </c>
      <c r="N65" s="32" t="s">
        <v>99</v>
      </c>
      <c r="O65" s="33" t="s">
        <v>100</v>
      </c>
      <c r="P65" s="34"/>
      <c r="Q65" s="34"/>
      <c r="R65" s="35">
        <v>15.49</v>
      </c>
      <c r="S65" s="34"/>
      <c r="T65" s="34"/>
      <c r="U65" s="36">
        <v>15.49</v>
      </c>
      <c r="V65" s="37">
        <v>1</v>
      </c>
      <c r="W65" s="37"/>
      <c r="X65" s="38">
        <v>1</v>
      </c>
    </row>
    <row r="66" spans="1:24" x14ac:dyDescent="0.2">
      <c r="A66" s="31" t="s">
        <v>88</v>
      </c>
      <c r="B66" s="32" t="s">
        <v>89</v>
      </c>
      <c r="C66" s="32" t="s">
        <v>211</v>
      </c>
      <c r="D66" s="32" t="s">
        <v>277</v>
      </c>
      <c r="E66" s="32" t="s">
        <v>274</v>
      </c>
      <c r="F66" s="32" t="s">
        <v>278</v>
      </c>
      <c r="G66" s="32" t="s">
        <v>274</v>
      </c>
      <c r="H66" s="32" t="s">
        <v>276</v>
      </c>
      <c r="I66" s="32" t="s">
        <v>239</v>
      </c>
      <c r="J66" s="32" t="s">
        <v>240</v>
      </c>
      <c r="K66" s="32" t="s">
        <v>92</v>
      </c>
      <c r="L66" s="32" t="s">
        <v>93</v>
      </c>
      <c r="M66" s="32" t="s">
        <v>98</v>
      </c>
      <c r="N66" s="32" t="s">
        <v>99</v>
      </c>
      <c r="O66" s="33" t="s">
        <v>100</v>
      </c>
      <c r="P66" s="34"/>
      <c r="Q66" s="34"/>
      <c r="R66" s="35">
        <v>15.49</v>
      </c>
      <c r="S66" s="34"/>
      <c r="T66" s="34"/>
      <c r="U66" s="36">
        <v>15.49</v>
      </c>
      <c r="V66" s="37">
        <v>1</v>
      </c>
      <c r="W66" s="37"/>
      <c r="X66" s="38">
        <v>1</v>
      </c>
    </row>
    <row r="67" spans="1:24" x14ac:dyDescent="0.2">
      <c r="A67" s="31" t="s">
        <v>88</v>
      </c>
      <c r="B67" s="32" t="s">
        <v>89</v>
      </c>
      <c r="C67" s="32" t="s">
        <v>211</v>
      </c>
      <c r="D67" s="32" t="s">
        <v>277</v>
      </c>
      <c r="E67" s="32" t="s">
        <v>274</v>
      </c>
      <c r="F67" s="32" t="s">
        <v>278</v>
      </c>
      <c r="G67" s="32" t="s">
        <v>274</v>
      </c>
      <c r="H67" s="32" t="s">
        <v>276</v>
      </c>
      <c r="I67" s="32" t="s">
        <v>150</v>
      </c>
      <c r="J67" s="32" t="s">
        <v>151</v>
      </c>
      <c r="K67" s="32" t="s">
        <v>92</v>
      </c>
      <c r="L67" s="32" t="s">
        <v>93</v>
      </c>
      <c r="M67" s="32" t="s">
        <v>98</v>
      </c>
      <c r="N67" s="32" t="s">
        <v>99</v>
      </c>
      <c r="O67" s="33" t="s">
        <v>100</v>
      </c>
      <c r="P67" s="34"/>
      <c r="Q67" s="34"/>
      <c r="R67" s="35">
        <v>15.49</v>
      </c>
      <c r="S67" s="34"/>
      <c r="T67" s="34"/>
      <c r="U67" s="36">
        <v>15.49</v>
      </c>
      <c r="V67" s="37">
        <v>1</v>
      </c>
      <c r="W67" s="37"/>
      <c r="X67" s="38">
        <v>1</v>
      </c>
    </row>
    <row r="68" spans="1:24" x14ac:dyDescent="0.2">
      <c r="A68" s="31" t="s">
        <v>88</v>
      </c>
      <c r="B68" s="32" t="s">
        <v>89</v>
      </c>
      <c r="C68" s="32" t="s">
        <v>211</v>
      </c>
      <c r="D68" s="32" t="s">
        <v>277</v>
      </c>
      <c r="E68" s="32" t="s">
        <v>274</v>
      </c>
      <c r="F68" s="32" t="s">
        <v>278</v>
      </c>
      <c r="G68" s="32" t="s">
        <v>274</v>
      </c>
      <c r="H68" s="32" t="s">
        <v>276</v>
      </c>
      <c r="I68" s="32" t="s">
        <v>163</v>
      </c>
      <c r="J68" s="32" t="s">
        <v>164</v>
      </c>
      <c r="K68" s="32" t="s">
        <v>92</v>
      </c>
      <c r="L68" s="32" t="s">
        <v>93</v>
      </c>
      <c r="M68" s="32" t="s">
        <v>98</v>
      </c>
      <c r="N68" s="32" t="s">
        <v>99</v>
      </c>
      <c r="O68" s="33" t="s">
        <v>100</v>
      </c>
      <c r="P68" s="34"/>
      <c r="Q68" s="34"/>
      <c r="R68" s="35">
        <v>30.98</v>
      </c>
      <c r="S68" s="34"/>
      <c r="T68" s="34"/>
      <c r="U68" s="36">
        <v>30.98</v>
      </c>
      <c r="V68" s="37">
        <v>2</v>
      </c>
      <c r="W68" s="37"/>
      <c r="X68" s="38">
        <v>2</v>
      </c>
    </row>
    <row r="69" spans="1:24" x14ac:dyDescent="0.2">
      <c r="A69" s="31" t="s">
        <v>88</v>
      </c>
      <c r="B69" s="32" t="s">
        <v>89</v>
      </c>
      <c r="C69" s="32" t="s">
        <v>211</v>
      </c>
      <c r="D69" s="32" t="s">
        <v>277</v>
      </c>
      <c r="E69" s="32" t="s">
        <v>274</v>
      </c>
      <c r="F69" s="32" t="s">
        <v>278</v>
      </c>
      <c r="G69" s="32" t="s">
        <v>274</v>
      </c>
      <c r="H69" s="32" t="s">
        <v>276</v>
      </c>
      <c r="I69" s="32" t="s">
        <v>222</v>
      </c>
      <c r="J69" s="32" t="s">
        <v>223</v>
      </c>
      <c r="K69" s="32" t="s">
        <v>119</v>
      </c>
      <c r="L69" s="32" t="s">
        <v>120</v>
      </c>
      <c r="M69" s="32" t="s">
        <v>98</v>
      </c>
      <c r="N69" s="32" t="s">
        <v>99</v>
      </c>
      <c r="O69" s="33" t="s">
        <v>105</v>
      </c>
      <c r="P69" s="34"/>
      <c r="Q69" s="34"/>
      <c r="R69" s="35">
        <v>199.84</v>
      </c>
      <c r="S69" s="34"/>
      <c r="T69" s="34"/>
      <c r="U69" s="36">
        <v>199.84</v>
      </c>
      <c r="V69" s="37">
        <v>8</v>
      </c>
      <c r="W69" s="37"/>
      <c r="X69" s="38">
        <v>8</v>
      </c>
    </row>
    <row r="70" spans="1:24" x14ac:dyDescent="0.2">
      <c r="A70" s="31" t="s">
        <v>88</v>
      </c>
      <c r="B70" s="32" t="s">
        <v>89</v>
      </c>
      <c r="C70" s="32" t="s">
        <v>211</v>
      </c>
      <c r="D70" s="32" t="s">
        <v>285</v>
      </c>
      <c r="E70" s="32" t="s">
        <v>286</v>
      </c>
      <c r="F70" s="32" t="s">
        <v>287</v>
      </c>
      <c r="G70" s="32" t="s">
        <v>288</v>
      </c>
      <c r="H70" s="32" t="s">
        <v>289</v>
      </c>
      <c r="I70" s="32" t="s">
        <v>222</v>
      </c>
      <c r="J70" s="32" t="s">
        <v>223</v>
      </c>
      <c r="K70" s="32" t="s">
        <v>119</v>
      </c>
      <c r="L70" s="32" t="s">
        <v>120</v>
      </c>
      <c r="M70" s="32" t="s">
        <v>98</v>
      </c>
      <c r="N70" s="32" t="s">
        <v>99</v>
      </c>
      <c r="O70" s="33" t="s">
        <v>105</v>
      </c>
      <c r="P70" s="34"/>
      <c r="Q70" s="34"/>
      <c r="R70" s="35">
        <v>90</v>
      </c>
      <c r="S70" s="34"/>
      <c r="T70" s="34"/>
      <c r="U70" s="36">
        <v>90</v>
      </c>
      <c r="V70" s="37">
        <v>3</v>
      </c>
      <c r="W70" s="37"/>
      <c r="X70" s="38">
        <v>3</v>
      </c>
    </row>
    <row r="71" spans="1:24" x14ac:dyDescent="0.2">
      <c r="A71" s="31" t="s">
        <v>88</v>
      </c>
      <c r="B71" s="32" t="s">
        <v>89</v>
      </c>
      <c r="C71" s="32" t="s">
        <v>211</v>
      </c>
      <c r="D71" s="32" t="s">
        <v>285</v>
      </c>
      <c r="E71" s="32" t="s">
        <v>286</v>
      </c>
      <c r="F71" s="32" t="s">
        <v>290</v>
      </c>
      <c r="G71" s="32" t="s">
        <v>288</v>
      </c>
      <c r="H71" s="32" t="s">
        <v>289</v>
      </c>
      <c r="I71" s="32" t="s">
        <v>222</v>
      </c>
      <c r="J71" s="32" t="s">
        <v>223</v>
      </c>
      <c r="K71" s="32" t="s">
        <v>119</v>
      </c>
      <c r="L71" s="32" t="s">
        <v>120</v>
      </c>
      <c r="M71" s="32" t="s">
        <v>94</v>
      </c>
      <c r="N71" s="32" t="s">
        <v>95</v>
      </c>
      <c r="O71" s="33" t="s">
        <v>104</v>
      </c>
      <c r="P71" s="34"/>
      <c r="Q71" s="34"/>
      <c r="R71" s="35">
        <v>52</v>
      </c>
      <c r="S71" s="34"/>
      <c r="T71" s="34"/>
      <c r="U71" s="36">
        <v>52</v>
      </c>
      <c r="V71" s="37">
        <v>4</v>
      </c>
      <c r="W71" s="37"/>
      <c r="X71" s="38">
        <v>4</v>
      </c>
    </row>
    <row r="72" spans="1:24" x14ac:dyDescent="0.2">
      <c r="A72" s="31" t="s">
        <v>88</v>
      </c>
      <c r="B72" s="32" t="s">
        <v>89</v>
      </c>
      <c r="C72" s="32" t="s">
        <v>211</v>
      </c>
      <c r="D72" s="32" t="s">
        <v>285</v>
      </c>
      <c r="E72" s="32" t="s">
        <v>286</v>
      </c>
      <c r="F72" s="32" t="s">
        <v>291</v>
      </c>
      <c r="G72" s="32" t="s">
        <v>292</v>
      </c>
      <c r="H72" s="32" t="s">
        <v>293</v>
      </c>
      <c r="I72" s="32" t="s">
        <v>117</v>
      </c>
      <c r="J72" s="32" t="s">
        <v>118</v>
      </c>
      <c r="K72" s="32" t="s">
        <v>119</v>
      </c>
      <c r="L72" s="32" t="s">
        <v>120</v>
      </c>
      <c r="M72" s="32" t="s">
        <v>294</v>
      </c>
      <c r="N72" s="32" t="s">
        <v>295</v>
      </c>
      <c r="O72" s="33" t="s">
        <v>104</v>
      </c>
      <c r="P72" s="34"/>
      <c r="Q72" s="34"/>
      <c r="R72" s="35">
        <v>21.98</v>
      </c>
      <c r="S72" s="34"/>
      <c r="T72" s="35">
        <v>-6.59</v>
      </c>
      <c r="U72" s="36">
        <v>15.39</v>
      </c>
      <c r="V72" s="37">
        <v>1</v>
      </c>
      <c r="W72" s="37"/>
      <c r="X72" s="38">
        <v>1</v>
      </c>
    </row>
    <row r="73" spans="1:24" x14ac:dyDescent="0.2">
      <c r="A73" s="31" t="s">
        <v>88</v>
      </c>
      <c r="B73" s="32" t="s">
        <v>89</v>
      </c>
      <c r="C73" s="32" t="s">
        <v>211</v>
      </c>
      <c r="D73" s="32" t="s">
        <v>285</v>
      </c>
      <c r="E73" s="32" t="s">
        <v>286</v>
      </c>
      <c r="F73" s="32" t="s">
        <v>297</v>
      </c>
      <c r="G73" s="32" t="s">
        <v>296</v>
      </c>
      <c r="H73" s="32" t="s">
        <v>298</v>
      </c>
      <c r="I73" s="32" t="s">
        <v>222</v>
      </c>
      <c r="J73" s="32" t="s">
        <v>223</v>
      </c>
      <c r="K73" s="32" t="s">
        <v>119</v>
      </c>
      <c r="L73" s="32" t="s">
        <v>120</v>
      </c>
      <c r="M73" s="32" t="s">
        <v>94</v>
      </c>
      <c r="N73" s="32" t="s">
        <v>95</v>
      </c>
      <c r="O73" s="33" t="s">
        <v>104</v>
      </c>
      <c r="P73" s="34"/>
      <c r="Q73" s="34"/>
      <c r="R73" s="35">
        <v>16</v>
      </c>
      <c r="S73" s="34"/>
      <c r="T73" s="34"/>
      <c r="U73" s="36">
        <v>16</v>
      </c>
      <c r="V73" s="37">
        <v>1</v>
      </c>
      <c r="W73" s="37"/>
      <c r="X73" s="38">
        <v>1</v>
      </c>
    </row>
    <row r="74" spans="1:24" x14ac:dyDescent="0.2">
      <c r="A74" s="31" t="s">
        <v>88</v>
      </c>
      <c r="B74" s="32" t="s">
        <v>89</v>
      </c>
      <c r="C74" s="32" t="s">
        <v>211</v>
      </c>
      <c r="D74" s="32" t="s">
        <v>285</v>
      </c>
      <c r="E74" s="32" t="s">
        <v>286</v>
      </c>
      <c r="F74" s="32" t="s">
        <v>299</v>
      </c>
      <c r="G74" s="32" t="s">
        <v>296</v>
      </c>
      <c r="H74" s="32" t="s">
        <v>191</v>
      </c>
      <c r="I74" s="32" t="s">
        <v>222</v>
      </c>
      <c r="J74" s="32" t="s">
        <v>223</v>
      </c>
      <c r="K74" s="32" t="s">
        <v>119</v>
      </c>
      <c r="L74" s="32" t="s">
        <v>120</v>
      </c>
      <c r="M74" s="32" t="s">
        <v>98</v>
      </c>
      <c r="N74" s="32" t="s">
        <v>99</v>
      </c>
      <c r="O74" s="33" t="s">
        <v>105</v>
      </c>
      <c r="P74" s="34"/>
      <c r="Q74" s="34"/>
      <c r="R74" s="35">
        <v>72</v>
      </c>
      <c r="S74" s="34"/>
      <c r="T74" s="34"/>
      <c r="U74" s="36">
        <v>72</v>
      </c>
      <c r="V74" s="37">
        <v>2</v>
      </c>
      <c r="W74" s="37"/>
      <c r="X74" s="38">
        <v>2</v>
      </c>
    </row>
    <row r="75" spans="1:24" x14ac:dyDescent="0.2">
      <c r="A75" s="31" t="s">
        <v>88</v>
      </c>
      <c r="B75" s="32" t="s">
        <v>89</v>
      </c>
      <c r="C75" s="32" t="s">
        <v>211</v>
      </c>
      <c r="D75" s="32" t="s">
        <v>300</v>
      </c>
      <c r="E75" s="32" t="s">
        <v>301</v>
      </c>
      <c r="F75" s="32" t="s">
        <v>302</v>
      </c>
      <c r="G75" s="32" t="s">
        <v>301</v>
      </c>
      <c r="H75" s="32" t="s">
        <v>303</v>
      </c>
      <c r="I75" s="32" t="s">
        <v>117</v>
      </c>
      <c r="J75" s="32" t="s">
        <v>118</v>
      </c>
      <c r="K75" s="32" t="s">
        <v>119</v>
      </c>
      <c r="L75" s="32" t="s">
        <v>120</v>
      </c>
      <c r="M75" s="32" t="s">
        <v>98</v>
      </c>
      <c r="N75" s="32" t="s">
        <v>99</v>
      </c>
      <c r="O75" s="33" t="s">
        <v>104</v>
      </c>
      <c r="P75" s="34"/>
      <c r="Q75" s="34"/>
      <c r="R75" s="35">
        <v>49.96</v>
      </c>
      <c r="S75" s="34"/>
      <c r="T75" s="35">
        <v>-14.98</v>
      </c>
      <c r="U75" s="36">
        <v>34.979999999999997</v>
      </c>
      <c r="V75" s="37">
        <v>2</v>
      </c>
      <c r="W75" s="37"/>
      <c r="X75" s="38">
        <v>2</v>
      </c>
    </row>
    <row r="76" spans="1:24" x14ac:dyDescent="0.2">
      <c r="A76" s="31" t="s">
        <v>88</v>
      </c>
      <c r="B76" s="32" t="s">
        <v>89</v>
      </c>
      <c r="C76" s="32" t="s">
        <v>211</v>
      </c>
      <c r="D76" s="32" t="s">
        <v>300</v>
      </c>
      <c r="E76" s="32" t="s">
        <v>301</v>
      </c>
      <c r="F76" s="32" t="s">
        <v>302</v>
      </c>
      <c r="G76" s="32" t="s">
        <v>301</v>
      </c>
      <c r="H76" s="32" t="s">
        <v>303</v>
      </c>
      <c r="I76" s="32" t="s">
        <v>271</v>
      </c>
      <c r="J76" s="32" t="s">
        <v>272</v>
      </c>
      <c r="K76" s="32" t="s">
        <v>119</v>
      </c>
      <c r="L76" s="32" t="s">
        <v>120</v>
      </c>
      <c r="M76" s="32" t="s">
        <v>98</v>
      </c>
      <c r="N76" s="32" t="s">
        <v>99</v>
      </c>
      <c r="O76" s="33" t="s">
        <v>104</v>
      </c>
      <c r="P76" s="34"/>
      <c r="Q76" s="34"/>
      <c r="R76" s="35">
        <v>24.98</v>
      </c>
      <c r="S76" s="34"/>
      <c r="T76" s="35">
        <v>-7.49</v>
      </c>
      <c r="U76" s="36">
        <v>17.489999999999998</v>
      </c>
      <c r="V76" s="37">
        <v>1</v>
      </c>
      <c r="W76" s="37"/>
      <c r="X76" s="38">
        <v>1</v>
      </c>
    </row>
    <row r="77" spans="1:24" x14ac:dyDescent="0.2">
      <c r="A77" s="31" t="s">
        <v>88</v>
      </c>
      <c r="B77" s="32" t="s">
        <v>89</v>
      </c>
      <c r="C77" s="32" t="s">
        <v>211</v>
      </c>
      <c r="D77" s="32" t="s">
        <v>102</v>
      </c>
      <c r="E77" s="32" t="s">
        <v>103</v>
      </c>
      <c r="F77" s="32" t="s">
        <v>304</v>
      </c>
      <c r="G77" s="32" t="s">
        <v>230</v>
      </c>
      <c r="H77" s="32" t="s">
        <v>305</v>
      </c>
      <c r="I77" s="32" t="s">
        <v>222</v>
      </c>
      <c r="J77" s="32" t="s">
        <v>223</v>
      </c>
      <c r="K77" s="32" t="s">
        <v>119</v>
      </c>
      <c r="L77" s="32" t="s">
        <v>120</v>
      </c>
      <c r="M77" s="32" t="s">
        <v>98</v>
      </c>
      <c r="N77" s="32" t="s">
        <v>99</v>
      </c>
      <c r="O77" s="33" t="s">
        <v>105</v>
      </c>
      <c r="P77" s="34"/>
      <c r="Q77" s="34"/>
      <c r="R77" s="35">
        <v>208</v>
      </c>
      <c r="S77" s="34"/>
      <c r="T77" s="34"/>
      <c r="U77" s="36">
        <v>208</v>
      </c>
      <c r="V77" s="37">
        <v>8</v>
      </c>
      <c r="W77" s="37"/>
      <c r="X77" s="38">
        <v>8</v>
      </c>
    </row>
    <row r="78" spans="1:24" x14ac:dyDescent="0.2">
      <c r="A78" s="31" t="s">
        <v>88</v>
      </c>
      <c r="B78" s="32" t="s">
        <v>89</v>
      </c>
      <c r="C78" s="32" t="s">
        <v>211</v>
      </c>
      <c r="D78" s="32" t="s">
        <v>102</v>
      </c>
      <c r="E78" s="32" t="s">
        <v>103</v>
      </c>
      <c r="F78" s="32" t="s">
        <v>306</v>
      </c>
      <c r="G78" s="32" t="s">
        <v>247</v>
      </c>
      <c r="H78" s="32" t="s">
        <v>307</v>
      </c>
      <c r="I78" s="32" t="s">
        <v>222</v>
      </c>
      <c r="J78" s="32" t="s">
        <v>223</v>
      </c>
      <c r="K78" s="32" t="s">
        <v>119</v>
      </c>
      <c r="L78" s="32" t="s">
        <v>120</v>
      </c>
      <c r="M78" s="32" t="s">
        <v>98</v>
      </c>
      <c r="N78" s="32" t="s">
        <v>99</v>
      </c>
      <c r="O78" s="33" t="s">
        <v>105</v>
      </c>
      <c r="P78" s="34"/>
      <c r="Q78" s="35">
        <v>60</v>
      </c>
      <c r="R78" s="35">
        <v>330</v>
      </c>
      <c r="S78" s="34"/>
      <c r="T78" s="34"/>
      <c r="U78" s="36">
        <v>390</v>
      </c>
      <c r="V78" s="37">
        <v>13</v>
      </c>
      <c r="W78" s="37"/>
      <c r="X78" s="38">
        <v>13</v>
      </c>
    </row>
    <row r="79" spans="1:24" x14ac:dyDescent="0.2">
      <c r="A79" s="31" t="s">
        <v>88</v>
      </c>
      <c r="B79" s="32" t="s">
        <v>89</v>
      </c>
      <c r="C79" s="32" t="s">
        <v>211</v>
      </c>
      <c r="D79" s="32" t="s">
        <v>132</v>
      </c>
      <c r="E79" s="32" t="s">
        <v>133</v>
      </c>
      <c r="F79" s="32" t="s">
        <v>308</v>
      </c>
      <c r="G79" s="32" t="s">
        <v>251</v>
      </c>
      <c r="H79" s="32" t="s">
        <v>309</v>
      </c>
      <c r="I79" s="32" t="s">
        <v>222</v>
      </c>
      <c r="J79" s="32" t="s">
        <v>223</v>
      </c>
      <c r="K79" s="32" t="s">
        <v>119</v>
      </c>
      <c r="L79" s="32" t="s">
        <v>120</v>
      </c>
      <c r="M79" s="32" t="s">
        <v>310</v>
      </c>
      <c r="N79" s="32" t="s">
        <v>311</v>
      </c>
      <c r="O79" s="33" t="s">
        <v>105</v>
      </c>
      <c r="P79" s="34"/>
      <c r="Q79" s="34"/>
      <c r="R79" s="35">
        <v>200</v>
      </c>
      <c r="S79" s="34"/>
      <c r="T79" s="34"/>
      <c r="U79" s="36">
        <v>200</v>
      </c>
      <c r="V79" s="37">
        <v>5</v>
      </c>
      <c r="W79" s="37"/>
      <c r="X79" s="38">
        <v>5</v>
      </c>
    </row>
    <row r="80" spans="1:24" x14ac:dyDescent="0.2">
      <c r="A80" s="31" t="s">
        <v>88</v>
      </c>
      <c r="B80" s="32" t="s">
        <v>89</v>
      </c>
      <c r="C80" s="32" t="s">
        <v>211</v>
      </c>
      <c r="D80" s="32" t="s">
        <v>132</v>
      </c>
      <c r="E80" s="32" t="s">
        <v>133</v>
      </c>
      <c r="F80" s="32" t="s">
        <v>312</v>
      </c>
      <c r="G80" s="32" t="s">
        <v>301</v>
      </c>
      <c r="H80" s="32" t="s">
        <v>313</v>
      </c>
      <c r="I80" s="32" t="s">
        <v>222</v>
      </c>
      <c r="J80" s="32" t="s">
        <v>223</v>
      </c>
      <c r="K80" s="32" t="s">
        <v>119</v>
      </c>
      <c r="L80" s="32" t="s">
        <v>120</v>
      </c>
      <c r="M80" s="32" t="s">
        <v>98</v>
      </c>
      <c r="N80" s="32" t="s">
        <v>99</v>
      </c>
      <c r="O80" s="33" t="s">
        <v>105</v>
      </c>
      <c r="P80" s="34"/>
      <c r="Q80" s="35">
        <v>40</v>
      </c>
      <c r="R80" s="35">
        <v>800</v>
      </c>
      <c r="S80" s="34"/>
      <c r="T80" s="34"/>
      <c r="U80" s="36">
        <v>840</v>
      </c>
      <c r="V80" s="37">
        <v>21</v>
      </c>
      <c r="W80" s="37"/>
      <c r="X80" s="38">
        <v>21</v>
      </c>
    </row>
    <row r="81" spans="1:24" x14ac:dyDescent="0.2">
      <c r="A81" s="31" t="s">
        <v>88</v>
      </c>
      <c r="B81" s="32" t="s">
        <v>89</v>
      </c>
      <c r="C81" s="32" t="s">
        <v>211</v>
      </c>
      <c r="D81" s="32" t="s">
        <v>122</v>
      </c>
      <c r="E81" s="32" t="s">
        <v>123</v>
      </c>
      <c r="F81" s="32" t="s">
        <v>314</v>
      </c>
      <c r="G81" s="32" t="s">
        <v>218</v>
      </c>
      <c r="H81" s="32" t="s">
        <v>124</v>
      </c>
      <c r="I81" s="32" t="s">
        <v>146</v>
      </c>
      <c r="J81" s="32" t="s">
        <v>147</v>
      </c>
      <c r="K81" s="32" t="s">
        <v>92</v>
      </c>
      <c r="L81" s="32" t="s">
        <v>93</v>
      </c>
      <c r="M81" s="32" t="s">
        <v>98</v>
      </c>
      <c r="N81" s="32" t="s">
        <v>99</v>
      </c>
      <c r="O81" s="33" t="s">
        <v>100</v>
      </c>
      <c r="P81" s="34"/>
      <c r="Q81" s="34"/>
      <c r="R81" s="35">
        <v>15.49</v>
      </c>
      <c r="S81" s="34"/>
      <c r="T81" s="34"/>
      <c r="U81" s="36">
        <v>15.49</v>
      </c>
      <c r="V81" s="37">
        <v>1</v>
      </c>
      <c r="W81" s="37"/>
      <c r="X81" s="38">
        <v>1</v>
      </c>
    </row>
    <row r="82" spans="1:24" x14ac:dyDescent="0.2">
      <c r="A82" s="31" t="s">
        <v>88</v>
      </c>
      <c r="B82" s="32" t="s">
        <v>89</v>
      </c>
      <c r="C82" s="32" t="s">
        <v>211</v>
      </c>
      <c r="D82" s="32" t="s">
        <v>122</v>
      </c>
      <c r="E82" s="32" t="s">
        <v>123</v>
      </c>
      <c r="F82" s="32" t="s">
        <v>316</v>
      </c>
      <c r="G82" s="32" t="s">
        <v>244</v>
      </c>
      <c r="H82" s="32" t="s">
        <v>124</v>
      </c>
      <c r="I82" s="32" t="s">
        <v>222</v>
      </c>
      <c r="J82" s="32" t="s">
        <v>223</v>
      </c>
      <c r="K82" s="32" t="s">
        <v>119</v>
      </c>
      <c r="L82" s="32" t="s">
        <v>120</v>
      </c>
      <c r="M82" s="32" t="s">
        <v>98</v>
      </c>
      <c r="N82" s="32" t="s">
        <v>99</v>
      </c>
      <c r="O82" s="33" t="s">
        <v>104</v>
      </c>
      <c r="P82" s="34"/>
      <c r="Q82" s="34"/>
      <c r="R82" s="35">
        <v>100</v>
      </c>
      <c r="S82" s="34"/>
      <c r="T82" s="34"/>
      <c r="U82" s="36">
        <v>100</v>
      </c>
      <c r="V82" s="37">
        <v>4</v>
      </c>
      <c r="W82" s="37"/>
      <c r="X82" s="38">
        <v>4</v>
      </c>
    </row>
    <row r="83" spans="1:24" x14ac:dyDescent="0.2">
      <c r="A83" s="31" t="s">
        <v>88</v>
      </c>
      <c r="B83" s="32" t="s">
        <v>89</v>
      </c>
      <c r="C83" s="32" t="s">
        <v>317</v>
      </c>
      <c r="D83" s="32" t="s">
        <v>318</v>
      </c>
      <c r="E83" s="32" t="s">
        <v>319</v>
      </c>
      <c r="F83" s="32" t="s">
        <v>320</v>
      </c>
      <c r="G83" s="32" t="s">
        <v>319</v>
      </c>
      <c r="H83" s="32" t="s">
        <v>321</v>
      </c>
      <c r="I83" s="32" t="s">
        <v>117</v>
      </c>
      <c r="J83" s="32" t="s">
        <v>118</v>
      </c>
      <c r="K83" s="32" t="s">
        <v>119</v>
      </c>
      <c r="L83" s="32" t="s">
        <v>120</v>
      </c>
      <c r="M83" s="32" t="s">
        <v>98</v>
      </c>
      <c r="N83" s="32" t="s">
        <v>99</v>
      </c>
      <c r="O83" s="33" t="s">
        <v>104</v>
      </c>
      <c r="P83" s="34"/>
      <c r="Q83" s="34"/>
      <c r="R83" s="35">
        <v>23.98</v>
      </c>
      <c r="S83" s="34"/>
      <c r="T83" s="35">
        <v>-5.25</v>
      </c>
      <c r="U83" s="36">
        <v>18.73</v>
      </c>
      <c r="V83" s="37">
        <v>1</v>
      </c>
      <c r="W83" s="37"/>
      <c r="X83" s="38">
        <v>1</v>
      </c>
    </row>
    <row r="84" spans="1:24" x14ac:dyDescent="0.2">
      <c r="A84" s="31" t="s">
        <v>88</v>
      </c>
      <c r="B84" s="32" t="s">
        <v>89</v>
      </c>
      <c r="C84" s="32" t="s">
        <v>317</v>
      </c>
      <c r="D84" s="32" t="s">
        <v>322</v>
      </c>
      <c r="E84" s="32" t="s">
        <v>319</v>
      </c>
      <c r="F84" s="32" t="s">
        <v>323</v>
      </c>
      <c r="G84" s="32" t="s">
        <v>319</v>
      </c>
      <c r="H84" s="32" t="s">
        <v>321</v>
      </c>
      <c r="I84" s="32" t="s">
        <v>117</v>
      </c>
      <c r="J84" s="32" t="s">
        <v>118</v>
      </c>
      <c r="K84" s="32" t="s">
        <v>119</v>
      </c>
      <c r="L84" s="32" t="s">
        <v>120</v>
      </c>
      <c r="M84" s="32" t="s">
        <v>94</v>
      </c>
      <c r="N84" s="32" t="s">
        <v>95</v>
      </c>
      <c r="O84" s="33" t="s">
        <v>104</v>
      </c>
      <c r="P84" s="34"/>
      <c r="Q84" s="34"/>
      <c r="R84" s="35">
        <v>12.98</v>
      </c>
      <c r="S84" s="34"/>
      <c r="T84" s="35">
        <v>-2.84</v>
      </c>
      <c r="U84" s="36">
        <v>10.14</v>
      </c>
      <c r="V84" s="37">
        <v>1</v>
      </c>
      <c r="W84" s="37"/>
      <c r="X84" s="38">
        <v>1</v>
      </c>
    </row>
    <row r="85" spans="1:24" x14ac:dyDescent="0.2">
      <c r="A85" s="31" t="s">
        <v>88</v>
      </c>
      <c r="B85" s="32" t="s">
        <v>89</v>
      </c>
      <c r="C85" s="32" t="s">
        <v>324</v>
      </c>
      <c r="D85" s="32" t="s">
        <v>325</v>
      </c>
      <c r="E85" s="32" t="s">
        <v>326</v>
      </c>
      <c r="F85" s="32" t="s">
        <v>327</v>
      </c>
      <c r="G85" s="32" t="s">
        <v>328</v>
      </c>
      <c r="H85" s="32" t="s">
        <v>191</v>
      </c>
      <c r="I85" s="32" t="s">
        <v>117</v>
      </c>
      <c r="J85" s="32" t="s">
        <v>118</v>
      </c>
      <c r="K85" s="32" t="s">
        <v>119</v>
      </c>
      <c r="L85" s="32" t="s">
        <v>120</v>
      </c>
      <c r="M85" s="32" t="s">
        <v>98</v>
      </c>
      <c r="N85" s="32" t="s">
        <v>99</v>
      </c>
      <c r="O85" s="33" t="s">
        <v>104</v>
      </c>
      <c r="P85" s="34"/>
      <c r="Q85" s="34"/>
      <c r="R85" s="35">
        <v>23.98</v>
      </c>
      <c r="S85" s="34"/>
      <c r="T85" s="35">
        <v>-7.19</v>
      </c>
      <c r="U85" s="36">
        <v>16.79</v>
      </c>
      <c r="V85" s="37">
        <v>1</v>
      </c>
      <c r="W85" s="37"/>
      <c r="X85" s="38">
        <v>1</v>
      </c>
    </row>
    <row r="86" spans="1:24" x14ac:dyDescent="0.2">
      <c r="A86" s="31" t="s">
        <v>88</v>
      </c>
      <c r="B86" s="32" t="s">
        <v>89</v>
      </c>
      <c r="C86" s="32" t="s">
        <v>329</v>
      </c>
      <c r="D86" s="32" t="s">
        <v>125</v>
      </c>
      <c r="E86" s="32" t="s">
        <v>126</v>
      </c>
      <c r="F86" s="32" t="s">
        <v>330</v>
      </c>
      <c r="G86" s="32" t="s">
        <v>331</v>
      </c>
      <c r="H86" s="32" t="s">
        <v>166</v>
      </c>
      <c r="I86" s="32" t="s">
        <v>117</v>
      </c>
      <c r="J86" s="32" t="s">
        <v>118</v>
      </c>
      <c r="K86" s="32" t="s">
        <v>119</v>
      </c>
      <c r="L86" s="32" t="s">
        <v>120</v>
      </c>
      <c r="M86" s="32" t="s">
        <v>98</v>
      </c>
      <c r="N86" s="32" t="s">
        <v>99</v>
      </c>
      <c r="O86" s="33" t="s">
        <v>104</v>
      </c>
      <c r="P86" s="34"/>
      <c r="Q86" s="34"/>
      <c r="R86" s="35">
        <v>119.92</v>
      </c>
      <c r="S86" s="34"/>
      <c r="T86" s="35">
        <v>-35.96</v>
      </c>
      <c r="U86" s="36">
        <v>83.96</v>
      </c>
      <c r="V86" s="37">
        <v>4</v>
      </c>
      <c r="W86" s="37"/>
      <c r="X86" s="38">
        <v>4</v>
      </c>
    </row>
    <row r="87" spans="1:24" x14ac:dyDescent="0.2">
      <c r="A87" s="31" t="s">
        <v>88</v>
      </c>
      <c r="B87" s="32" t="s">
        <v>89</v>
      </c>
      <c r="C87" s="32" t="s">
        <v>332</v>
      </c>
      <c r="D87" s="32" t="s">
        <v>185</v>
      </c>
      <c r="E87" s="32" t="s">
        <v>186</v>
      </c>
      <c r="F87" s="32" t="s">
        <v>333</v>
      </c>
      <c r="G87" s="32" t="s">
        <v>334</v>
      </c>
      <c r="H87" s="32" t="s">
        <v>335</v>
      </c>
      <c r="I87" s="32" t="s">
        <v>117</v>
      </c>
      <c r="J87" s="32" t="s">
        <v>118</v>
      </c>
      <c r="K87" s="32" t="s">
        <v>119</v>
      </c>
      <c r="L87" s="32" t="s">
        <v>120</v>
      </c>
      <c r="M87" s="32" t="s">
        <v>94</v>
      </c>
      <c r="N87" s="32" t="s">
        <v>95</v>
      </c>
      <c r="O87" s="33" t="s">
        <v>104</v>
      </c>
      <c r="P87" s="34"/>
      <c r="Q87" s="34"/>
      <c r="R87" s="35">
        <v>12.98</v>
      </c>
      <c r="S87" s="34"/>
      <c r="T87" s="35">
        <v>-3.89</v>
      </c>
      <c r="U87" s="36">
        <v>9.09</v>
      </c>
      <c r="V87" s="37">
        <v>1</v>
      </c>
      <c r="W87" s="37"/>
      <c r="X87" s="38">
        <v>1</v>
      </c>
    </row>
    <row r="88" spans="1:24" x14ac:dyDescent="0.2">
      <c r="A88" s="31" t="s">
        <v>88</v>
      </c>
      <c r="B88" s="32" t="s">
        <v>89</v>
      </c>
      <c r="C88" s="32" t="s">
        <v>338</v>
      </c>
      <c r="D88" s="32" t="s">
        <v>185</v>
      </c>
      <c r="E88" s="32" t="s">
        <v>186</v>
      </c>
      <c r="F88" s="32" t="s">
        <v>339</v>
      </c>
      <c r="G88" s="32" t="s">
        <v>340</v>
      </c>
      <c r="H88" s="32" t="s">
        <v>341</v>
      </c>
      <c r="I88" s="32" t="s">
        <v>117</v>
      </c>
      <c r="J88" s="32" t="s">
        <v>118</v>
      </c>
      <c r="K88" s="32" t="s">
        <v>119</v>
      </c>
      <c r="L88" s="32" t="s">
        <v>120</v>
      </c>
      <c r="M88" s="32" t="s">
        <v>98</v>
      </c>
      <c r="N88" s="32" t="s">
        <v>99</v>
      </c>
      <c r="O88" s="33" t="s">
        <v>104</v>
      </c>
      <c r="P88" s="34"/>
      <c r="Q88" s="34"/>
      <c r="R88" s="35">
        <v>55.96</v>
      </c>
      <c r="S88" s="34"/>
      <c r="T88" s="35">
        <v>-16.78</v>
      </c>
      <c r="U88" s="36">
        <v>39.18</v>
      </c>
      <c r="V88" s="37">
        <v>2</v>
      </c>
      <c r="W88" s="37"/>
      <c r="X88" s="38">
        <v>2</v>
      </c>
    </row>
    <row r="89" spans="1:24" x14ac:dyDescent="0.2">
      <c r="A89" s="31" t="s">
        <v>88</v>
      </c>
      <c r="B89" s="32" t="s">
        <v>89</v>
      </c>
      <c r="C89" s="32" t="s">
        <v>338</v>
      </c>
      <c r="D89" s="32" t="s">
        <v>350</v>
      </c>
      <c r="E89" s="32" t="s">
        <v>343</v>
      </c>
      <c r="F89" s="32" t="s">
        <v>351</v>
      </c>
      <c r="G89" s="32" t="s">
        <v>343</v>
      </c>
      <c r="H89" s="32" t="s">
        <v>349</v>
      </c>
      <c r="I89" s="32" t="s">
        <v>117</v>
      </c>
      <c r="J89" s="32" t="s">
        <v>118</v>
      </c>
      <c r="K89" s="32" t="s">
        <v>119</v>
      </c>
      <c r="L89" s="32" t="s">
        <v>120</v>
      </c>
      <c r="M89" s="32" t="s">
        <v>98</v>
      </c>
      <c r="N89" s="32" t="s">
        <v>99</v>
      </c>
      <c r="O89" s="33" t="s">
        <v>104</v>
      </c>
      <c r="P89" s="34"/>
      <c r="Q89" s="34"/>
      <c r="R89" s="35">
        <v>55.96</v>
      </c>
      <c r="S89" s="34"/>
      <c r="T89" s="35">
        <v>-8.39</v>
      </c>
      <c r="U89" s="36">
        <v>47.57</v>
      </c>
      <c r="V89" s="37">
        <v>2</v>
      </c>
      <c r="W89" s="37"/>
      <c r="X89" s="38">
        <v>2</v>
      </c>
    </row>
    <row r="90" spans="1:24" x14ac:dyDescent="0.2">
      <c r="A90" s="31" t="s">
        <v>88</v>
      </c>
      <c r="B90" s="32" t="s">
        <v>89</v>
      </c>
      <c r="C90" s="32" t="s">
        <v>338</v>
      </c>
      <c r="D90" s="32" t="s">
        <v>122</v>
      </c>
      <c r="E90" s="32" t="s">
        <v>123</v>
      </c>
      <c r="F90" s="32" t="s">
        <v>353</v>
      </c>
      <c r="G90" s="32" t="s">
        <v>354</v>
      </c>
      <c r="H90" s="32" t="s">
        <v>355</v>
      </c>
      <c r="I90" s="32" t="s">
        <v>117</v>
      </c>
      <c r="J90" s="32" t="s">
        <v>118</v>
      </c>
      <c r="K90" s="32" t="s">
        <v>119</v>
      </c>
      <c r="L90" s="32" t="s">
        <v>120</v>
      </c>
      <c r="M90" s="32" t="s">
        <v>94</v>
      </c>
      <c r="N90" s="32" t="s">
        <v>95</v>
      </c>
      <c r="O90" s="33" t="s">
        <v>104</v>
      </c>
      <c r="P90" s="34"/>
      <c r="Q90" s="34"/>
      <c r="R90" s="35">
        <v>12.98</v>
      </c>
      <c r="S90" s="34"/>
      <c r="T90" s="35">
        <v>-3.89</v>
      </c>
      <c r="U90" s="36">
        <v>9.09</v>
      </c>
      <c r="V90" s="37">
        <v>1</v>
      </c>
      <c r="W90" s="37"/>
      <c r="X90" s="38">
        <v>1</v>
      </c>
    </row>
    <row r="91" spans="1:24" x14ac:dyDescent="0.2">
      <c r="A91" s="31" t="s">
        <v>88</v>
      </c>
      <c r="B91" s="32" t="s">
        <v>89</v>
      </c>
      <c r="C91" s="32" t="s">
        <v>359</v>
      </c>
      <c r="D91" s="32" t="s">
        <v>90</v>
      </c>
      <c r="E91" s="32" t="s">
        <v>91</v>
      </c>
      <c r="F91" s="32" t="s">
        <v>361</v>
      </c>
      <c r="G91" s="32" t="s">
        <v>360</v>
      </c>
      <c r="H91" s="32" t="s">
        <v>362</v>
      </c>
      <c r="I91" s="32" t="s">
        <v>363</v>
      </c>
      <c r="J91" s="32" t="s">
        <v>364</v>
      </c>
      <c r="K91" s="32" t="s">
        <v>92</v>
      </c>
      <c r="L91" s="32" t="s">
        <v>93</v>
      </c>
      <c r="M91" s="32" t="s">
        <v>94</v>
      </c>
      <c r="N91" s="32" t="s">
        <v>95</v>
      </c>
      <c r="O91" s="33" t="s">
        <v>100</v>
      </c>
      <c r="P91" s="34"/>
      <c r="Q91" s="34"/>
      <c r="R91" s="35">
        <v>15</v>
      </c>
      <c r="S91" s="34"/>
      <c r="T91" s="34"/>
      <c r="U91" s="36">
        <v>15</v>
      </c>
      <c r="V91" s="37">
        <v>2</v>
      </c>
      <c r="W91" s="37"/>
      <c r="X91" s="38">
        <v>2</v>
      </c>
    </row>
    <row r="92" spans="1:24" x14ac:dyDescent="0.2">
      <c r="A92" s="31" t="s">
        <v>88</v>
      </c>
      <c r="B92" s="32" t="s">
        <v>89</v>
      </c>
      <c r="C92" s="32" t="s">
        <v>369</v>
      </c>
      <c r="D92" s="32" t="s">
        <v>185</v>
      </c>
      <c r="E92" s="32" t="s">
        <v>186</v>
      </c>
      <c r="F92" s="32" t="s">
        <v>372</v>
      </c>
      <c r="G92" s="32" t="s">
        <v>370</v>
      </c>
      <c r="H92" s="32" t="s">
        <v>371</v>
      </c>
      <c r="I92" s="32" t="s">
        <v>373</v>
      </c>
      <c r="J92" s="32" t="s">
        <v>374</v>
      </c>
      <c r="K92" s="32" t="s">
        <v>92</v>
      </c>
      <c r="L92" s="32" t="s">
        <v>93</v>
      </c>
      <c r="M92" s="32" t="s">
        <v>375</v>
      </c>
      <c r="N92" s="32" t="s">
        <v>376</v>
      </c>
      <c r="O92" s="33" t="s">
        <v>100</v>
      </c>
      <c r="P92" s="34"/>
      <c r="Q92" s="34"/>
      <c r="R92" s="35">
        <v>14.81</v>
      </c>
      <c r="S92" s="34"/>
      <c r="T92" s="34"/>
      <c r="U92" s="36">
        <v>14.81</v>
      </c>
      <c r="V92" s="37">
        <v>1</v>
      </c>
      <c r="W92" s="37"/>
      <c r="X92" s="38">
        <v>1</v>
      </c>
    </row>
    <row r="93" spans="1:24" x14ac:dyDescent="0.2">
      <c r="A93" s="31" t="s">
        <v>88</v>
      </c>
      <c r="B93" s="32" t="s">
        <v>89</v>
      </c>
      <c r="C93" s="32" t="s">
        <v>369</v>
      </c>
      <c r="D93" s="32" t="s">
        <v>185</v>
      </c>
      <c r="E93" s="32" t="s">
        <v>186</v>
      </c>
      <c r="F93" s="32" t="s">
        <v>377</v>
      </c>
      <c r="G93" s="32" t="s">
        <v>370</v>
      </c>
      <c r="H93" s="32" t="s">
        <v>378</v>
      </c>
      <c r="I93" s="32" t="s">
        <v>117</v>
      </c>
      <c r="J93" s="32" t="s">
        <v>118</v>
      </c>
      <c r="K93" s="32" t="s">
        <v>119</v>
      </c>
      <c r="L93" s="32" t="s">
        <v>120</v>
      </c>
      <c r="M93" s="32" t="s">
        <v>379</v>
      </c>
      <c r="N93" s="32" t="s">
        <v>380</v>
      </c>
      <c r="O93" s="33" t="s">
        <v>104</v>
      </c>
      <c r="P93" s="34"/>
      <c r="Q93" s="34"/>
      <c r="R93" s="35">
        <v>33.96</v>
      </c>
      <c r="S93" s="34"/>
      <c r="T93" s="35">
        <v>-10.18</v>
      </c>
      <c r="U93" s="36">
        <v>23.78</v>
      </c>
      <c r="V93" s="37">
        <v>2</v>
      </c>
      <c r="W93" s="37"/>
      <c r="X93" s="38">
        <v>2</v>
      </c>
    </row>
    <row r="94" spans="1:24" x14ac:dyDescent="0.2">
      <c r="A94" s="31" t="s">
        <v>88</v>
      </c>
      <c r="B94" s="32" t="s">
        <v>89</v>
      </c>
      <c r="C94" s="32" t="s">
        <v>369</v>
      </c>
      <c r="D94" s="32" t="s">
        <v>90</v>
      </c>
      <c r="E94" s="32" t="s">
        <v>91</v>
      </c>
      <c r="F94" s="32" t="s">
        <v>381</v>
      </c>
      <c r="G94" s="32" t="s">
        <v>382</v>
      </c>
      <c r="H94" s="32" t="s">
        <v>383</v>
      </c>
      <c r="I94" s="32" t="s">
        <v>384</v>
      </c>
      <c r="J94" s="32" t="s">
        <v>385</v>
      </c>
      <c r="K94" s="32" t="s">
        <v>92</v>
      </c>
      <c r="L94" s="32" t="s">
        <v>93</v>
      </c>
      <c r="M94" s="32" t="s">
        <v>94</v>
      </c>
      <c r="N94" s="32" t="s">
        <v>95</v>
      </c>
      <c r="O94" s="33" t="s">
        <v>100</v>
      </c>
      <c r="P94" s="34"/>
      <c r="Q94" s="34"/>
      <c r="R94" s="35">
        <v>9.07</v>
      </c>
      <c r="S94" s="34"/>
      <c r="T94" s="34"/>
      <c r="U94" s="36">
        <v>9.07</v>
      </c>
      <c r="V94" s="37">
        <v>1</v>
      </c>
      <c r="W94" s="37"/>
      <c r="X94" s="38">
        <v>1</v>
      </c>
    </row>
    <row r="95" spans="1:24" x14ac:dyDescent="0.2">
      <c r="A95" s="31" t="s">
        <v>88</v>
      </c>
      <c r="B95" s="32" t="s">
        <v>89</v>
      </c>
      <c r="C95" s="32" t="s">
        <v>369</v>
      </c>
      <c r="D95" s="32" t="s">
        <v>90</v>
      </c>
      <c r="E95" s="32" t="s">
        <v>91</v>
      </c>
      <c r="F95" s="32" t="s">
        <v>381</v>
      </c>
      <c r="G95" s="32" t="s">
        <v>382</v>
      </c>
      <c r="H95" s="32" t="s">
        <v>383</v>
      </c>
      <c r="I95" s="32" t="s">
        <v>386</v>
      </c>
      <c r="J95" s="32" t="s">
        <v>387</v>
      </c>
      <c r="K95" s="32" t="s">
        <v>92</v>
      </c>
      <c r="L95" s="32" t="s">
        <v>93</v>
      </c>
      <c r="M95" s="32" t="s">
        <v>94</v>
      </c>
      <c r="N95" s="32" t="s">
        <v>95</v>
      </c>
      <c r="O95" s="33" t="s">
        <v>100</v>
      </c>
      <c r="P95" s="34"/>
      <c r="Q95" s="34"/>
      <c r="R95" s="35">
        <v>18.14</v>
      </c>
      <c r="S95" s="34"/>
      <c r="T95" s="34"/>
      <c r="U95" s="36">
        <v>18.14</v>
      </c>
      <c r="V95" s="37">
        <v>2</v>
      </c>
      <c r="W95" s="37"/>
      <c r="X95" s="38">
        <v>2</v>
      </c>
    </row>
    <row r="96" spans="1:24" x14ac:dyDescent="0.2">
      <c r="A96" s="31" t="s">
        <v>88</v>
      </c>
      <c r="B96" s="32" t="s">
        <v>89</v>
      </c>
      <c r="C96" s="32" t="s">
        <v>369</v>
      </c>
      <c r="D96" s="32" t="s">
        <v>90</v>
      </c>
      <c r="E96" s="32" t="s">
        <v>91</v>
      </c>
      <c r="F96" s="32" t="s">
        <v>381</v>
      </c>
      <c r="G96" s="32" t="s">
        <v>382</v>
      </c>
      <c r="H96" s="32" t="s">
        <v>383</v>
      </c>
      <c r="I96" s="32" t="s">
        <v>150</v>
      </c>
      <c r="J96" s="32" t="s">
        <v>151</v>
      </c>
      <c r="K96" s="32" t="s">
        <v>92</v>
      </c>
      <c r="L96" s="32" t="s">
        <v>93</v>
      </c>
      <c r="M96" s="32" t="s">
        <v>94</v>
      </c>
      <c r="N96" s="32" t="s">
        <v>95</v>
      </c>
      <c r="O96" s="33" t="s">
        <v>100</v>
      </c>
      <c r="P96" s="34"/>
      <c r="Q96" s="34"/>
      <c r="R96" s="35">
        <v>18.14</v>
      </c>
      <c r="S96" s="34"/>
      <c r="T96" s="34"/>
      <c r="U96" s="36">
        <v>18.14</v>
      </c>
      <c r="V96" s="37">
        <v>2</v>
      </c>
      <c r="W96" s="37"/>
      <c r="X96" s="38">
        <v>2</v>
      </c>
    </row>
    <row r="97" spans="1:24" x14ac:dyDescent="0.2">
      <c r="A97" s="31" t="s">
        <v>88</v>
      </c>
      <c r="B97" s="32" t="s">
        <v>89</v>
      </c>
      <c r="C97" s="32" t="s">
        <v>369</v>
      </c>
      <c r="D97" s="32" t="s">
        <v>122</v>
      </c>
      <c r="E97" s="32" t="s">
        <v>123</v>
      </c>
      <c r="F97" s="32" t="s">
        <v>389</v>
      </c>
      <c r="G97" s="32" t="s">
        <v>390</v>
      </c>
      <c r="H97" s="32" t="s">
        <v>391</v>
      </c>
      <c r="I97" s="32" t="s">
        <v>392</v>
      </c>
      <c r="J97" s="32" t="s">
        <v>393</v>
      </c>
      <c r="K97" s="32" t="s">
        <v>92</v>
      </c>
      <c r="L97" s="32" t="s">
        <v>93</v>
      </c>
      <c r="M97" s="32" t="s">
        <v>209</v>
      </c>
      <c r="N97" s="32" t="s">
        <v>210</v>
      </c>
      <c r="O97" s="33" t="s">
        <v>100</v>
      </c>
      <c r="P97" s="34"/>
      <c r="Q97" s="34"/>
      <c r="R97" s="35">
        <v>45</v>
      </c>
      <c r="S97" s="34"/>
      <c r="T97" s="34"/>
      <c r="U97" s="36">
        <v>45</v>
      </c>
      <c r="V97" s="37">
        <v>6</v>
      </c>
      <c r="W97" s="37"/>
      <c r="X97" s="38">
        <v>6</v>
      </c>
    </row>
    <row r="98" spans="1:24" x14ac:dyDescent="0.2">
      <c r="A98" s="31" t="s">
        <v>88</v>
      </c>
      <c r="B98" s="32" t="s">
        <v>89</v>
      </c>
      <c r="C98" s="32" t="s">
        <v>369</v>
      </c>
      <c r="D98" s="32" t="s">
        <v>122</v>
      </c>
      <c r="E98" s="32" t="s">
        <v>123</v>
      </c>
      <c r="F98" s="32" t="s">
        <v>389</v>
      </c>
      <c r="G98" s="32" t="s">
        <v>390</v>
      </c>
      <c r="H98" s="32" t="s">
        <v>391</v>
      </c>
      <c r="I98" s="32" t="s">
        <v>183</v>
      </c>
      <c r="J98" s="32" t="s">
        <v>184</v>
      </c>
      <c r="K98" s="32" t="s">
        <v>92</v>
      </c>
      <c r="L98" s="32" t="s">
        <v>93</v>
      </c>
      <c r="M98" s="32" t="s">
        <v>209</v>
      </c>
      <c r="N98" s="32" t="s">
        <v>210</v>
      </c>
      <c r="O98" s="33" t="s">
        <v>100</v>
      </c>
      <c r="P98" s="34"/>
      <c r="Q98" s="34"/>
      <c r="R98" s="35">
        <v>112.5</v>
      </c>
      <c r="S98" s="34"/>
      <c r="T98" s="34"/>
      <c r="U98" s="36">
        <v>112.5</v>
      </c>
      <c r="V98" s="37">
        <v>15</v>
      </c>
      <c r="W98" s="37"/>
      <c r="X98" s="38">
        <v>15</v>
      </c>
    </row>
    <row r="99" spans="1:24" x14ac:dyDescent="0.2">
      <c r="A99" s="31" t="s">
        <v>88</v>
      </c>
      <c r="B99" s="32" t="s">
        <v>89</v>
      </c>
      <c r="C99" s="32" t="s">
        <v>369</v>
      </c>
      <c r="D99" s="32" t="s">
        <v>122</v>
      </c>
      <c r="E99" s="32" t="s">
        <v>123</v>
      </c>
      <c r="F99" s="32" t="s">
        <v>389</v>
      </c>
      <c r="G99" s="32" t="s">
        <v>390</v>
      </c>
      <c r="H99" s="32" t="s">
        <v>391</v>
      </c>
      <c r="I99" s="32" t="s">
        <v>394</v>
      </c>
      <c r="J99" s="32" t="s">
        <v>395</v>
      </c>
      <c r="K99" s="32" t="s">
        <v>92</v>
      </c>
      <c r="L99" s="32" t="s">
        <v>93</v>
      </c>
      <c r="M99" s="32" t="s">
        <v>209</v>
      </c>
      <c r="N99" s="32" t="s">
        <v>210</v>
      </c>
      <c r="O99" s="33" t="s">
        <v>100</v>
      </c>
      <c r="P99" s="34"/>
      <c r="Q99" s="34"/>
      <c r="R99" s="35">
        <v>7.5</v>
      </c>
      <c r="S99" s="34"/>
      <c r="T99" s="34"/>
      <c r="U99" s="36">
        <v>7.5</v>
      </c>
      <c r="V99" s="37">
        <v>1</v>
      </c>
      <c r="W99" s="37"/>
      <c r="X99" s="38">
        <v>1</v>
      </c>
    </row>
    <row r="100" spans="1:24" x14ac:dyDescent="0.2">
      <c r="A100" s="31" t="s">
        <v>88</v>
      </c>
      <c r="B100" s="32" t="s">
        <v>89</v>
      </c>
      <c r="C100" s="32" t="s">
        <v>369</v>
      </c>
      <c r="D100" s="32" t="s">
        <v>122</v>
      </c>
      <c r="E100" s="32" t="s">
        <v>123</v>
      </c>
      <c r="F100" s="32" t="s">
        <v>389</v>
      </c>
      <c r="G100" s="32" t="s">
        <v>390</v>
      </c>
      <c r="H100" s="32" t="s">
        <v>391</v>
      </c>
      <c r="I100" s="32" t="s">
        <v>148</v>
      </c>
      <c r="J100" s="32" t="s">
        <v>149</v>
      </c>
      <c r="K100" s="32" t="s">
        <v>92</v>
      </c>
      <c r="L100" s="32" t="s">
        <v>93</v>
      </c>
      <c r="M100" s="32" t="s">
        <v>209</v>
      </c>
      <c r="N100" s="32" t="s">
        <v>210</v>
      </c>
      <c r="O100" s="33" t="s">
        <v>100</v>
      </c>
      <c r="P100" s="34"/>
      <c r="Q100" s="34"/>
      <c r="R100" s="35">
        <v>7.5</v>
      </c>
      <c r="S100" s="34"/>
      <c r="T100" s="34"/>
      <c r="U100" s="36">
        <v>7.5</v>
      </c>
      <c r="V100" s="37">
        <v>1</v>
      </c>
      <c r="W100" s="37"/>
      <c r="X100" s="38">
        <v>1</v>
      </c>
    </row>
    <row r="101" spans="1:24" x14ac:dyDescent="0.2">
      <c r="A101" s="31" t="s">
        <v>88</v>
      </c>
      <c r="B101" s="32" t="s">
        <v>89</v>
      </c>
      <c r="C101" s="32" t="s">
        <v>399</v>
      </c>
      <c r="D101" s="32" t="s">
        <v>90</v>
      </c>
      <c r="E101" s="32" t="s">
        <v>91</v>
      </c>
      <c r="F101" s="32" t="s">
        <v>400</v>
      </c>
      <c r="G101" s="32" t="s">
        <v>401</v>
      </c>
      <c r="H101" s="32" t="s">
        <v>196</v>
      </c>
      <c r="I101" s="32" t="s">
        <v>402</v>
      </c>
      <c r="J101" s="32" t="s">
        <v>403</v>
      </c>
      <c r="K101" s="32" t="s">
        <v>92</v>
      </c>
      <c r="L101" s="32" t="s">
        <v>93</v>
      </c>
      <c r="M101" s="32" t="s">
        <v>98</v>
      </c>
      <c r="N101" s="32" t="s">
        <v>99</v>
      </c>
      <c r="O101" s="33" t="s">
        <v>100</v>
      </c>
      <c r="P101" s="34"/>
      <c r="Q101" s="34"/>
      <c r="R101" s="35">
        <v>11.59</v>
      </c>
      <c r="S101" s="34"/>
      <c r="T101" s="34"/>
      <c r="U101" s="36">
        <v>11.59</v>
      </c>
      <c r="V101" s="37">
        <v>1</v>
      </c>
      <c r="W101" s="37"/>
      <c r="X101" s="38">
        <v>1</v>
      </c>
    </row>
    <row r="102" spans="1:24" x14ac:dyDescent="0.2">
      <c r="A102" s="31" t="s">
        <v>88</v>
      </c>
      <c r="B102" s="32" t="s">
        <v>89</v>
      </c>
      <c r="C102" s="32" t="s">
        <v>404</v>
      </c>
      <c r="D102" s="32" t="s">
        <v>405</v>
      </c>
      <c r="E102" s="32" t="s">
        <v>406</v>
      </c>
      <c r="F102" s="32" t="s">
        <v>407</v>
      </c>
      <c r="G102" s="32" t="s">
        <v>406</v>
      </c>
      <c r="H102" s="32" t="s">
        <v>408</v>
      </c>
      <c r="I102" s="32" t="s">
        <v>117</v>
      </c>
      <c r="J102" s="32" t="s">
        <v>118</v>
      </c>
      <c r="K102" s="32" t="s">
        <v>119</v>
      </c>
      <c r="L102" s="32" t="s">
        <v>120</v>
      </c>
      <c r="M102" s="32" t="s">
        <v>193</v>
      </c>
      <c r="N102" s="32" t="s">
        <v>194</v>
      </c>
      <c r="O102" s="33" t="s">
        <v>104</v>
      </c>
      <c r="P102" s="34"/>
      <c r="Q102" s="34"/>
      <c r="R102" s="35">
        <v>21.98</v>
      </c>
      <c r="S102" s="34"/>
      <c r="T102" s="34"/>
      <c r="U102" s="36">
        <v>21.98</v>
      </c>
      <c r="V102" s="37">
        <v>1</v>
      </c>
      <c r="W102" s="37"/>
      <c r="X102" s="38">
        <v>1</v>
      </c>
    </row>
    <row r="103" spans="1:24" x14ac:dyDescent="0.2">
      <c r="A103" s="31" t="s">
        <v>88</v>
      </c>
      <c r="B103" s="32" t="s">
        <v>89</v>
      </c>
      <c r="C103" s="32" t="s">
        <v>404</v>
      </c>
      <c r="D103" s="32" t="s">
        <v>102</v>
      </c>
      <c r="E103" s="32" t="s">
        <v>103</v>
      </c>
      <c r="F103" s="32" t="s">
        <v>409</v>
      </c>
      <c r="G103" s="32" t="s">
        <v>410</v>
      </c>
      <c r="H103" s="32" t="s">
        <v>131</v>
      </c>
      <c r="I103" s="32" t="s">
        <v>117</v>
      </c>
      <c r="J103" s="32" t="s">
        <v>118</v>
      </c>
      <c r="K103" s="32" t="s">
        <v>119</v>
      </c>
      <c r="L103" s="32" t="s">
        <v>120</v>
      </c>
      <c r="M103" s="32" t="s">
        <v>98</v>
      </c>
      <c r="N103" s="32" t="s">
        <v>99</v>
      </c>
      <c r="O103" s="33" t="s">
        <v>104</v>
      </c>
      <c r="P103" s="34"/>
      <c r="Q103" s="34"/>
      <c r="R103" s="35">
        <v>35.979999999999997</v>
      </c>
      <c r="S103" s="34"/>
      <c r="T103" s="34"/>
      <c r="U103" s="36">
        <v>35.979999999999997</v>
      </c>
      <c r="V103" s="37">
        <v>1</v>
      </c>
      <c r="W103" s="37"/>
      <c r="X103" s="38">
        <v>1</v>
      </c>
    </row>
    <row r="104" spans="1:24" x14ac:dyDescent="0.2">
      <c r="A104" s="31" t="s">
        <v>88</v>
      </c>
      <c r="B104" s="32" t="s">
        <v>89</v>
      </c>
      <c r="C104" s="32" t="s">
        <v>411</v>
      </c>
      <c r="D104" s="32" t="s">
        <v>102</v>
      </c>
      <c r="E104" s="32" t="s">
        <v>103</v>
      </c>
      <c r="F104" s="32" t="s">
        <v>412</v>
      </c>
      <c r="G104" s="32" t="s">
        <v>413</v>
      </c>
      <c r="H104" s="32" t="s">
        <v>391</v>
      </c>
      <c r="I104" s="32" t="s">
        <v>180</v>
      </c>
      <c r="J104" s="32" t="s">
        <v>181</v>
      </c>
      <c r="K104" s="32" t="s">
        <v>92</v>
      </c>
      <c r="L104" s="32" t="s">
        <v>93</v>
      </c>
      <c r="M104" s="32" t="s">
        <v>98</v>
      </c>
      <c r="N104" s="32" t="s">
        <v>99</v>
      </c>
      <c r="O104" s="33" t="s">
        <v>100</v>
      </c>
      <c r="P104" s="34"/>
      <c r="Q104" s="34"/>
      <c r="R104" s="35">
        <v>75.95</v>
      </c>
      <c r="S104" s="34"/>
      <c r="T104" s="35">
        <v>-4.55</v>
      </c>
      <c r="U104" s="36">
        <v>71.400000000000006</v>
      </c>
      <c r="V104" s="37">
        <v>5</v>
      </c>
      <c r="W104" s="37"/>
      <c r="X104" s="38">
        <v>5</v>
      </c>
    </row>
    <row r="105" spans="1:24" x14ac:dyDescent="0.2">
      <c r="A105" s="31" t="s">
        <v>88</v>
      </c>
      <c r="B105" s="32" t="s">
        <v>89</v>
      </c>
      <c r="C105" s="32" t="s">
        <v>411</v>
      </c>
      <c r="D105" s="32" t="s">
        <v>102</v>
      </c>
      <c r="E105" s="32" t="s">
        <v>103</v>
      </c>
      <c r="F105" s="32" t="s">
        <v>412</v>
      </c>
      <c r="G105" s="32" t="s">
        <v>413</v>
      </c>
      <c r="H105" s="32" t="s">
        <v>391</v>
      </c>
      <c r="I105" s="32" t="s">
        <v>414</v>
      </c>
      <c r="J105" s="32" t="s">
        <v>415</v>
      </c>
      <c r="K105" s="32" t="s">
        <v>92</v>
      </c>
      <c r="L105" s="32" t="s">
        <v>93</v>
      </c>
      <c r="M105" s="32" t="s">
        <v>98</v>
      </c>
      <c r="N105" s="32" t="s">
        <v>99</v>
      </c>
      <c r="O105" s="33" t="s">
        <v>100</v>
      </c>
      <c r="P105" s="34"/>
      <c r="Q105" s="34"/>
      <c r="R105" s="35">
        <v>15.19</v>
      </c>
      <c r="S105" s="34"/>
      <c r="T105" s="34"/>
      <c r="U105" s="36">
        <v>15.19</v>
      </c>
      <c r="V105" s="37">
        <v>1</v>
      </c>
      <c r="W105" s="37"/>
      <c r="X105" s="38">
        <v>1</v>
      </c>
    </row>
    <row r="106" spans="1:24" x14ac:dyDescent="0.2">
      <c r="A106" s="31" t="s">
        <v>88</v>
      </c>
      <c r="B106" s="32" t="s">
        <v>89</v>
      </c>
      <c r="C106" s="32" t="s">
        <v>411</v>
      </c>
      <c r="D106" s="32" t="s">
        <v>102</v>
      </c>
      <c r="E106" s="32" t="s">
        <v>103</v>
      </c>
      <c r="F106" s="32" t="s">
        <v>412</v>
      </c>
      <c r="G106" s="32" t="s">
        <v>413</v>
      </c>
      <c r="H106" s="32" t="s">
        <v>391</v>
      </c>
      <c r="I106" s="32" t="s">
        <v>416</v>
      </c>
      <c r="J106" s="32" t="s">
        <v>417</v>
      </c>
      <c r="K106" s="32" t="s">
        <v>92</v>
      </c>
      <c r="L106" s="32" t="s">
        <v>93</v>
      </c>
      <c r="M106" s="32" t="s">
        <v>98</v>
      </c>
      <c r="N106" s="32" t="s">
        <v>99</v>
      </c>
      <c r="O106" s="33" t="s">
        <v>100</v>
      </c>
      <c r="P106" s="34"/>
      <c r="Q106" s="34"/>
      <c r="R106" s="35">
        <v>15.19</v>
      </c>
      <c r="S106" s="34"/>
      <c r="T106" s="34"/>
      <c r="U106" s="36">
        <v>15.19</v>
      </c>
      <c r="V106" s="37">
        <v>1</v>
      </c>
      <c r="W106" s="37"/>
      <c r="X106" s="38">
        <v>1</v>
      </c>
    </row>
    <row r="107" spans="1:24" x14ac:dyDescent="0.2">
      <c r="A107" s="31" t="s">
        <v>88</v>
      </c>
      <c r="B107" s="32" t="s">
        <v>89</v>
      </c>
      <c r="C107" s="32" t="s">
        <v>418</v>
      </c>
      <c r="D107" s="32" t="s">
        <v>102</v>
      </c>
      <c r="E107" s="32" t="s">
        <v>103</v>
      </c>
      <c r="F107" s="32" t="s">
        <v>420</v>
      </c>
      <c r="G107" s="32" t="s">
        <v>419</v>
      </c>
      <c r="H107" s="32" t="s">
        <v>398</v>
      </c>
      <c r="I107" s="32" t="s">
        <v>222</v>
      </c>
      <c r="J107" s="32" t="s">
        <v>223</v>
      </c>
      <c r="K107" s="32" t="s">
        <v>119</v>
      </c>
      <c r="L107" s="32" t="s">
        <v>120</v>
      </c>
      <c r="M107" s="32" t="s">
        <v>98</v>
      </c>
      <c r="N107" s="32" t="s">
        <v>99</v>
      </c>
      <c r="O107" s="33" t="s">
        <v>104</v>
      </c>
      <c r="P107" s="34"/>
      <c r="Q107" s="34"/>
      <c r="R107" s="35">
        <v>50</v>
      </c>
      <c r="S107" s="34"/>
      <c r="T107" s="34"/>
      <c r="U107" s="36">
        <v>50</v>
      </c>
      <c r="V107" s="37">
        <v>2</v>
      </c>
      <c r="W107" s="37"/>
      <c r="X107" s="38">
        <v>2</v>
      </c>
    </row>
    <row r="108" spans="1:24" x14ac:dyDescent="0.2">
      <c r="A108" s="31" t="s">
        <v>88</v>
      </c>
      <c r="B108" s="32" t="s">
        <v>89</v>
      </c>
      <c r="C108" s="32" t="s">
        <v>418</v>
      </c>
      <c r="D108" s="32" t="s">
        <v>122</v>
      </c>
      <c r="E108" s="32" t="s">
        <v>123</v>
      </c>
      <c r="F108" s="32" t="s">
        <v>421</v>
      </c>
      <c r="G108" s="32" t="s">
        <v>422</v>
      </c>
      <c r="H108" s="32" t="s">
        <v>423</v>
      </c>
      <c r="I108" s="32" t="s">
        <v>222</v>
      </c>
      <c r="J108" s="32" t="s">
        <v>223</v>
      </c>
      <c r="K108" s="32" t="s">
        <v>119</v>
      </c>
      <c r="L108" s="32" t="s">
        <v>120</v>
      </c>
      <c r="M108" s="32" t="s">
        <v>98</v>
      </c>
      <c r="N108" s="32" t="s">
        <v>99</v>
      </c>
      <c r="O108" s="33" t="s">
        <v>104</v>
      </c>
      <c r="P108" s="34"/>
      <c r="Q108" s="34"/>
      <c r="R108" s="35">
        <v>104.97</v>
      </c>
      <c r="S108" s="34"/>
      <c r="T108" s="34"/>
      <c r="U108" s="36">
        <v>104.97</v>
      </c>
      <c r="V108" s="37">
        <v>3</v>
      </c>
      <c r="W108" s="37"/>
      <c r="X108" s="38">
        <v>3</v>
      </c>
    </row>
    <row r="109" spans="1:24" x14ac:dyDescent="0.2">
      <c r="A109" s="31" t="s">
        <v>88</v>
      </c>
      <c r="B109" s="32" t="s">
        <v>89</v>
      </c>
      <c r="C109" s="32" t="s">
        <v>424</v>
      </c>
      <c r="D109" s="32" t="s">
        <v>425</v>
      </c>
      <c r="E109" s="32" t="s">
        <v>426</v>
      </c>
      <c r="F109" s="32" t="s">
        <v>427</v>
      </c>
      <c r="G109" s="32" t="s">
        <v>428</v>
      </c>
      <c r="H109" s="32" t="s">
        <v>429</v>
      </c>
      <c r="I109" s="32" t="s">
        <v>117</v>
      </c>
      <c r="J109" s="32" t="s">
        <v>118</v>
      </c>
      <c r="K109" s="32" t="s">
        <v>119</v>
      </c>
      <c r="L109" s="32" t="s">
        <v>120</v>
      </c>
      <c r="M109" s="32" t="s">
        <v>98</v>
      </c>
      <c r="N109" s="32" t="s">
        <v>99</v>
      </c>
      <c r="O109" s="33" t="s">
        <v>104</v>
      </c>
      <c r="P109" s="34"/>
      <c r="Q109" s="34"/>
      <c r="R109" s="35">
        <v>119.96</v>
      </c>
      <c r="S109" s="34"/>
      <c r="T109" s="35">
        <v>-35.979999999999997</v>
      </c>
      <c r="U109" s="36">
        <v>83.98</v>
      </c>
      <c r="V109" s="37">
        <v>2</v>
      </c>
      <c r="W109" s="37"/>
      <c r="X109" s="38">
        <v>2</v>
      </c>
    </row>
    <row r="110" spans="1:24" x14ac:dyDescent="0.2">
      <c r="A110" s="31" t="s">
        <v>88</v>
      </c>
      <c r="B110" s="32" t="s">
        <v>89</v>
      </c>
      <c r="C110" s="32" t="s">
        <v>434</v>
      </c>
      <c r="D110" s="32" t="s">
        <v>435</v>
      </c>
      <c r="E110" s="32" t="s">
        <v>436</v>
      </c>
      <c r="F110" s="32" t="s">
        <v>437</v>
      </c>
      <c r="G110" s="32" t="s">
        <v>438</v>
      </c>
      <c r="H110" s="32" t="s">
        <v>298</v>
      </c>
      <c r="I110" s="32" t="s">
        <v>117</v>
      </c>
      <c r="J110" s="32" t="s">
        <v>118</v>
      </c>
      <c r="K110" s="32" t="s">
        <v>119</v>
      </c>
      <c r="L110" s="32" t="s">
        <v>120</v>
      </c>
      <c r="M110" s="32" t="s">
        <v>98</v>
      </c>
      <c r="N110" s="32" t="s">
        <v>99</v>
      </c>
      <c r="O110" s="33" t="s">
        <v>104</v>
      </c>
      <c r="P110" s="34"/>
      <c r="Q110" s="34"/>
      <c r="R110" s="35">
        <v>23.98</v>
      </c>
      <c r="S110" s="34"/>
      <c r="T110" s="35">
        <v>-7.19</v>
      </c>
      <c r="U110" s="36">
        <v>16.79</v>
      </c>
      <c r="V110" s="37">
        <v>1</v>
      </c>
      <c r="W110" s="37"/>
      <c r="X110" s="38">
        <v>1</v>
      </c>
    </row>
    <row r="111" spans="1:24" x14ac:dyDescent="0.2">
      <c r="A111" s="31" t="s">
        <v>88</v>
      </c>
      <c r="B111" s="32" t="s">
        <v>439</v>
      </c>
      <c r="C111" s="32" t="s">
        <v>358</v>
      </c>
      <c r="D111" s="32" t="s">
        <v>440</v>
      </c>
      <c r="E111" s="32" t="s">
        <v>91</v>
      </c>
      <c r="F111" s="32" t="s">
        <v>441</v>
      </c>
      <c r="G111" s="32" t="s">
        <v>442</v>
      </c>
      <c r="H111" s="32" t="s">
        <v>443</v>
      </c>
      <c r="I111" s="32" t="s">
        <v>180</v>
      </c>
      <c r="J111" s="32" t="s">
        <v>181</v>
      </c>
      <c r="K111" s="32" t="s">
        <v>92</v>
      </c>
      <c r="L111" s="32" t="s">
        <v>93</v>
      </c>
      <c r="M111" s="32" t="s">
        <v>94</v>
      </c>
      <c r="N111" s="32" t="s">
        <v>95</v>
      </c>
      <c r="O111" s="33" t="s">
        <v>100</v>
      </c>
      <c r="P111" s="34"/>
      <c r="Q111" s="34"/>
      <c r="R111" s="35">
        <v>52.5</v>
      </c>
      <c r="S111" s="34"/>
      <c r="T111" s="35">
        <v>-25.2</v>
      </c>
      <c r="U111" s="36">
        <v>27.3</v>
      </c>
      <c r="V111" s="37">
        <v>7</v>
      </c>
      <c r="W111" s="37"/>
      <c r="X111" s="38">
        <v>7</v>
      </c>
    </row>
    <row r="112" spans="1:24" x14ac:dyDescent="0.2">
      <c r="A112" s="31" t="s">
        <v>88</v>
      </c>
      <c r="B112" s="32" t="s">
        <v>439</v>
      </c>
      <c r="C112" s="32" t="s">
        <v>358</v>
      </c>
      <c r="D112" s="32" t="s">
        <v>440</v>
      </c>
      <c r="E112" s="32" t="s">
        <v>91</v>
      </c>
      <c r="F112" s="32" t="s">
        <v>444</v>
      </c>
      <c r="G112" s="32" t="s">
        <v>445</v>
      </c>
      <c r="H112" s="32" t="s">
        <v>443</v>
      </c>
      <c r="I112" s="32" t="s">
        <v>180</v>
      </c>
      <c r="J112" s="32" t="s">
        <v>181</v>
      </c>
      <c r="K112" s="32" t="s">
        <v>92</v>
      </c>
      <c r="L112" s="32" t="s">
        <v>93</v>
      </c>
      <c r="M112" s="32" t="s">
        <v>94</v>
      </c>
      <c r="N112" s="32" t="s">
        <v>95</v>
      </c>
      <c r="O112" s="33" t="s">
        <v>100</v>
      </c>
      <c r="P112" s="34"/>
      <c r="Q112" s="34"/>
      <c r="R112" s="35">
        <v>9.07</v>
      </c>
      <c r="S112" s="34"/>
      <c r="T112" s="35">
        <v>-1.63</v>
      </c>
      <c r="U112" s="36">
        <v>7.44</v>
      </c>
      <c r="V112" s="37">
        <v>1</v>
      </c>
      <c r="W112" s="37"/>
      <c r="X112" s="38">
        <v>1</v>
      </c>
    </row>
    <row r="113" spans="1:24" x14ac:dyDescent="0.2">
      <c r="A113" s="31" t="s">
        <v>88</v>
      </c>
      <c r="B113" s="32" t="s">
        <v>446</v>
      </c>
      <c r="C113" s="32" t="s">
        <v>167</v>
      </c>
      <c r="D113" s="32" t="s">
        <v>447</v>
      </c>
      <c r="E113" s="32" t="s">
        <v>91</v>
      </c>
      <c r="F113" s="32" t="s">
        <v>448</v>
      </c>
      <c r="G113" s="32" t="s">
        <v>449</v>
      </c>
      <c r="H113" s="32" t="s">
        <v>450</v>
      </c>
      <c r="I113" s="32" t="s">
        <v>180</v>
      </c>
      <c r="J113" s="32" t="s">
        <v>181</v>
      </c>
      <c r="K113" s="32" t="s">
        <v>92</v>
      </c>
      <c r="L113" s="32" t="s">
        <v>93</v>
      </c>
      <c r="M113" s="32" t="s">
        <v>94</v>
      </c>
      <c r="N113" s="32" t="s">
        <v>95</v>
      </c>
      <c r="O113" s="33" t="s">
        <v>100</v>
      </c>
      <c r="P113" s="34"/>
      <c r="Q113" s="34"/>
      <c r="R113" s="35">
        <v>30</v>
      </c>
      <c r="S113" s="34"/>
      <c r="T113" s="35">
        <v>-14.4</v>
      </c>
      <c r="U113" s="36">
        <v>15.6</v>
      </c>
      <c r="V113" s="37">
        <v>4</v>
      </c>
      <c r="W113" s="37"/>
      <c r="X113" s="38">
        <v>4</v>
      </c>
    </row>
    <row r="114" spans="1:24" x14ac:dyDescent="0.2">
      <c r="A114" s="31" t="s">
        <v>88</v>
      </c>
      <c r="B114" s="32" t="s">
        <v>446</v>
      </c>
      <c r="C114" s="32" t="s">
        <v>167</v>
      </c>
      <c r="D114" s="32" t="s">
        <v>447</v>
      </c>
      <c r="E114" s="32" t="s">
        <v>91</v>
      </c>
      <c r="F114" s="32" t="s">
        <v>448</v>
      </c>
      <c r="G114" s="32" t="s">
        <v>449</v>
      </c>
      <c r="H114" s="32" t="s">
        <v>450</v>
      </c>
      <c r="I114" s="32" t="s">
        <v>373</v>
      </c>
      <c r="J114" s="32" t="s">
        <v>374</v>
      </c>
      <c r="K114" s="32" t="s">
        <v>92</v>
      </c>
      <c r="L114" s="32" t="s">
        <v>93</v>
      </c>
      <c r="M114" s="32" t="s">
        <v>94</v>
      </c>
      <c r="N114" s="32" t="s">
        <v>95</v>
      </c>
      <c r="O114" s="33" t="s">
        <v>100</v>
      </c>
      <c r="P114" s="34"/>
      <c r="Q114" s="34"/>
      <c r="R114" s="35">
        <v>7.5</v>
      </c>
      <c r="S114" s="34"/>
      <c r="T114" s="34"/>
      <c r="U114" s="36">
        <v>7.5</v>
      </c>
      <c r="V114" s="37">
        <v>1</v>
      </c>
      <c r="W114" s="37"/>
      <c r="X114" s="38">
        <v>1</v>
      </c>
    </row>
    <row r="115" spans="1:24" x14ac:dyDescent="0.2">
      <c r="A115" s="31" t="s">
        <v>88</v>
      </c>
      <c r="B115" s="32" t="s">
        <v>446</v>
      </c>
      <c r="C115" s="32" t="s">
        <v>167</v>
      </c>
      <c r="D115" s="32" t="s">
        <v>447</v>
      </c>
      <c r="E115" s="32" t="s">
        <v>91</v>
      </c>
      <c r="F115" s="32" t="s">
        <v>451</v>
      </c>
      <c r="G115" s="32" t="s">
        <v>452</v>
      </c>
      <c r="H115" s="32" t="s">
        <v>383</v>
      </c>
      <c r="I115" s="32" t="s">
        <v>180</v>
      </c>
      <c r="J115" s="32" t="s">
        <v>181</v>
      </c>
      <c r="K115" s="32" t="s">
        <v>92</v>
      </c>
      <c r="L115" s="32" t="s">
        <v>93</v>
      </c>
      <c r="M115" s="32" t="s">
        <v>94</v>
      </c>
      <c r="N115" s="32" t="s">
        <v>95</v>
      </c>
      <c r="O115" s="33" t="s">
        <v>100</v>
      </c>
      <c r="P115" s="34"/>
      <c r="Q115" s="34"/>
      <c r="R115" s="35">
        <v>15</v>
      </c>
      <c r="S115" s="34"/>
      <c r="T115" s="35">
        <v>-7.2</v>
      </c>
      <c r="U115" s="36">
        <v>7.8</v>
      </c>
      <c r="V115" s="37">
        <v>2</v>
      </c>
      <c r="W115" s="37"/>
      <c r="X115" s="38">
        <v>2</v>
      </c>
    </row>
    <row r="116" spans="1:24" x14ac:dyDescent="0.2">
      <c r="A116" s="31" t="s">
        <v>88</v>
      </c>
      <c r="B116" s="32" t="s">
        <v>453</v>
      </c>
      <c r="C116" s="32" t="s">
        <v>368</v>
      </c>
      <c r="D116" s="32" t="s">
        <v>454</v>
      </c>
      <c r="E116" s="32" t="s">
        <v>91</v>
      </c>
      <c r="F116" s="32" t="s">
        <v>455</v>
      </c>
      <c r="G116" s="32" t="s">
        <v>456</v>
      </c>
      <c r="H116" s="32" t="s">
        <v>115</v>
      </c>
      <c r="I116" s="32" t="s">
        <v>457</v>
      </c>
      <c r="J116" s="32" t="s">
        <v>458</v>
      </c>
      <c r="K116" s="32" t="s">
        <v>92</v>
      </c>
      <c r="L116" s="32" t="s">
        <v>93</v>
      </c>
      <c r="M116" s="32" t="s">
        <v>98</v>
      </c>
      <c r="N116" s="32" t="s">
        <v>99</v>
      </c>
      <c r="O116" s="33" t="s">
        <v>100</v>
      </c>
      <c r="P116" s="34"/>
      <c r="Q116" s="34"/>
      <c r="R116" s="35">
        <v>22.5</v>
      </c>
      <c r="S116" s="34"/>
      <c r="T116" s="34"/>
      <c r="U116" s="36">
        <v>22.5</v>
      </c>
      <c r="V116" s="37">
        <v>1</v>
      </c>
      <c r="W116" s="37"/>
      <c r="X116" s="38">
        <v>1</v>
      </c>
    </row>
    <row r="117" spans="1:24" x14ac:dyDescent="0.2">
      <c r="A117" s="31" t="s">
        <v>88</v>
      </c>
      <c r="B117" s="32" t="s">
        <v>453</v>
      </c>
      <c r="C117" s="32" t="s">
        <v>368</v>
      </c>
      <c r="D117" s="32" t="s">
        <v>454</v>
      </c>
      <c r="E117" s="32" t="s">
        <v>91</v>
      </c>
      <c r="F117" s="32" t="s">
        <v>455</v>
      </c>
      <c r="G117" s="32" t="s">
        <v>456</v>
      </c>
      <c r="H117" s="32" t="s">
        <v>115</v>
      </c>
      <c r="I117" s="32" t="s">
        <v>373</v>
      </c>
      <c r="J117" s="32" t="s">
        <v>374</v>
      </c>
      <c r="K117" s="32" t="s">
        <v>92</v>
      </c>
      <c r="L117" s="32" t="s">
        <v>93</v>
      </c>
      <c r="M117" s="32" t="s">
        <v>98</v>
      </c>
      <c r="N117" s="32" t="s">
        <v>99</v>
      </c>
      <c r="O117" s="33" t="s">
        <v>100</v>
      </c>
      <c r="P117" s="34"/>
      <c r="Q117" s="34"/>
      <c r="R117" s="35">
        <v>22.5</v>
      </c>
      <c r="S117" s="34"/>
      <c r="T117" s="34"/>
      <c r="U117" s="36">
        <v>22.5</v>
      </c>
      <c r="V117" s="37">
        <v>1</v>
      </c>
      <c r="W117" s="37"/>
      <c r="X117" s="38">
        <v>1</v>
      </c>
    </row>
    <row r="118" spans="1:24" x14ac:dyDescent="0.2">
      <c r="A118" s="31" t="s">
        <v>88</v>
      </c>
      <c r="B118" s="32" t="s">
        <v>453</v>
      </c>
      <c r="C118" s="32" t="s">
        <v>368</v>
      </c>
      <c r="D118" s="32" t="s">
        <v>454</v>
      </c>
      <c r="E118" s="32" t="s">
        <v>91</v>
      </c>
      <c r="F118" s="32" t="s">
        <v>455</v>
      </c>
      <c r="G118" s="32" t="s">
        <v>456</v>
      </c>
      <c r="H118" s="32" t="s">
        <v>115</v>
      </c>
      <c r="I118" s="32" t="s">
        <v>214</v>
      </c>
      <c r="J118" s="32" t="s">
        <v>215</v>
      </c>
      <c r="K118" s="32" t="s">
        <v>92</v>
      </c>
      <c r="L118" s="32" t="s">
        <v>93</v>
      </c>
      <c r="M118" s="32" t="s">
        <v>98</v>
      </c>
      <c r="N118" s="32" t="s">
        <v>99</v>
      </c>
      <c r="O118" s="33" t="s">
        <v>100</v>
      </c>
      <c r="P118" s="34"/>
      <c r="Q118" s="34"/>
      <c r="R118" s="35">
        <v>225</v>
      </c>
      <c r="S118" s="34"/>
      <c r="T118" s="34"/>
      <c r="U118" s="36">
        <v>225</v>
      </c>
      <c r="V118" s="37">
        <v>10</v>
      </c>
      <c r="W118" s="37"/>
      <c r="X118" s="38">
        <v>10</v>
      </c>
    </row>
    <row r="119" spans="1:24" x14ac:dyDescent="0.2">
      <c r="A119" s="31" t="s">
        <v>88</v>
      </c>
      <c r="B119" s="32" t="s">
        <v>459</v>
      </c>
      <c r="C119" s="32" t="s">
        <v>460</v>
      </c>
      <c r="D119" s="32" t="s">
        <v>465</v>
      </c>
      <c r="E119" s="32" t="s">
        <v>466</v>
      </c>
      <c r="F119" s="32" t="s">
        <v>467</v>
      </c>
      <c r="G119" s="32" t="s">
        <v>468</v>
      </c>
      <c r="H119" s="32" t="s">
        <v>305</v>
      </c>
      <c r="I119" s="32" t="s">
        <v>271</v>
      </c>
      <c r="J119" s="32" t="s">
        <v>272</v>
      </c>
      <c r="K119" s="32" t="s">
        <v>119</v>
      </c>
      <c r="L119" s="32" t="s">
        <v>120</v>
      </c>
      <c r="M119" s="32" t="s">
        <v>98</v>
      </c>
      <c r="N119" s="32" t="s">
        <v>99</v>
      </c>
      <c r="O119" s="33" t="s">
        <v>104</v>
      </c>
      <c r="P119" s="34"/>
      <c r="Q119" s="34"/>
      <c r="R119" s="35">
        <v>119.94</v>
      </c>
      <c r="S119" s="34"/>
      <c r="T119" s="35">
        <v>-11.99</v>
      </c>
      <c r="U119" s="36">
        <v>107.95</v>
      </c>
      <c r="V119" s="37">
        <v>3</v>
      </c>
      <c r="W119" s="37"/>
      <c r="X119" s="38">
        <v>3</v>
      </c>
    </row>
    <row r="120" spans="1:24" x14ac:dyDescent="0.2">
      <c r="A120" s="31" t="s">
        <v>88</v>
      </c>
      <c r="B120" s="32" t="s">
        <v>459</v>
      </c>
      <c r="C120" s="32" t="s">
        <v>471</v>
      </c>
      <c r="D120" s="32" t="s">
        <v>474</v>
      </c>
      <c r="E120" s="32" t="s">
        <v>475</v>
      </c>
      <c r="F120" s="32" t="s">
        <v>476</v>
      </c>
      <c r="G120" s="32" t="s">
        <v>477</v>
      </c>
      <c r="H120" s="32" t="s">
        <v>391</v>
      </c>
      <c r="I120" s="32" t="s">
        <v>392</v>
      </c>
      <c r="J120" s="32" t="s">
        <v>393</v>
      </c>
      <c r="K120" s="32" t="s">
        <v>92</v>
      </c>
      <c r="L120" s="32" t="s">
        <v>93</v>
      </c>
      <c r="M120" s="32" t="s">
        <v>94</v>
      </c>
      <c r="N120" s="32" t="s">
        <v>95</v>
      </c>
      <c r="O120" s="33" t="s">
        <v>100</v>
      </c>
      <c r="P120" s="34"/>
      <c r="Q120" s="34"/>
      <c r="R120" s="34"/>
      <c r="S120" s="35">
        <v>-553.35</v>
      </c>
      <c r="T120" s="34"/>
      <c r="U120" s="36">
        <v>-553.35</v>
      </c>
      <c r="V120" s="37"/>
      <c r="W120" s="37">
        <v>-21</v>
      </c>
      <c r="X120" s="38">
        <v>-21</v>
      </c>
    </row>
    <row r="121" spans="1:24" x14ac:dyDescent="0.2">
      <c r="A121" s="31" t="s">
        <v>88</v>
      </c>
      <c r="B121" s="32" t="s">
        <v>459</v>
      </c>
      <c r="C121" s="32" t="s">
        <v>471</v>
      </c>
      <c r="D121" s="32" t="s">
        <v>474</v>
      </c>
      <c r="E121" s="32" t="s">
        <v>475</v>
      </c>
      <c r="F121" s="32" t="s">
        <v>476</v>
      </c>
      <c r="G121" s="32" t="s">
        <v>477</v>
      </c>
      <c r="H121" s="32" t="s">
        <v>391</v>
      </c>
      <c r="I121" s="32" t="s">
        <v>183</v>
      </c>
      <c r="J121" s="32" t="s">
        <v>184</v>
      </c>
      <c r="K121" s="32" t="s">
        <v>92</v>
      </c>
      <c r="L121" s="32" t="s">
        <v>93</v>
      </c>
      <c r="M121" s="32" t="s">
        <v>94</v>
      </c>
      <c r="N121" s="32" t="s">
        <v>95</v>
      </c>
      <c r="O121" s="33" t="s">
        <v>100</v>
      </c>
      <c r="P121" s="34"/>
      <c r="Q121" s="34"/>
      <c r="R121" s="35">
        <v>-49.32</v>
      </c>
      <c r="S121" s="35">
        <v>-907.8</v>
      </c>
      <c r="T121" s="34"/>
      <c r="U121" s="36">
        <v>-957.12</v>
      </c>
      <c r="V121" s="37"/>
      <c r="W121" s="37">
        <v>-34</v>
      </c>
      <c r="X121" s="38">
        <v>-34</v>
      </c>
    </row>
    <row r="122" spans="1:24" x14ac:dyDescent="0.2">
      <c r="A122" s="31" t="s">
        <v>88</v>
      </c>
      <c r="B122" s="32" t="s">
        <v>459</v>
      </c>
      <c r="C122" s="32" t="s">
        <v>471</v>
      </c>
      <c r="D122" s="32" t="s">
        <v>474</v>
      </c>
      <c r="E122" s="32" t="s">
        <v>475</v>
      </c>
      <c r="F122" s="32" t="s">
        <v>476</v>
      </c>
      <c r="G122" s="32" t="s">
        <v>477</v>
      </c>
      <c r="H122" s="32" t="s">
        <v>391</v>
      </c>
      <c r="I122" s="32" t="s">
        <v>478</v>
      </c>
      <c r="J122" s="32" t="s">
        <v>479</v>
      </c>
      <c r="K122" s="32" t="s">
        <v>92</v>
      </c>
      <c r="L122" s="32" t="s">
        <v>93</v>
      </c>
      <c r="M122" s="32" t="s">
        <v>94</v>
      </c>
      <c r="N122" s="32" t="s">
        <v>95</v>
      </c>
      <c r="O122" s="33" t="s">
        <v>100</v>
      </c>
      <c r="P122" s="34"/>
      <c r="Q122" s="34"/>
      <c r="R122" s="35">
        <v>26.7</v>
      </c>
      <c r="S122" s="34"/>
      <c r="T122" s="34"/>
      <c r="U122" s="36">
        <v>26.7</v>
      </c>
      <c r="V122" s="37">
        <v>1</v>
      </c>
      <c r="W122" s="37"/>
      <c r="X122" s="38">
        <v>1</v>
      </c>
    </row>
    <row r="123" spans="1:24" x14ac:dyDescent="0.2">
      <c r="A123" s="31" t="s">
        <v>88</v>
      </c>
      <c r="B123" s="32" t="s">
        <v>459</v>
      </c>
      <c r="C123" s="32" t="s">
        <v>471</v>
      </c>
      <c r="D123" s="32" t="s">
        <v>474</v>
      </c>
      <c r="E123" s="32" t="s">
        <v>475</v>
      </c>
      <c r="F123" s="32" t="s">
        <v>476</v>
      </c>
      <c r="G123" s="32" t="s">
        <v>477</v>
      </c>
      <c r="H123" s="32" t="s">
        <v>391</v>
      </c>
      <c r="I123" s="32" t="s">
        <v>480</v>
      </c>
      <c r="J123" s="32" t="s">
        <v>480</v>
      </c>
      <c r="K123" s="32" t="s">
        <v>92</v>
      </c>
      <c r="L123" s="32" t="s">
        <v>93</v>
      </c>
      <c r="M123" s="32" t="s">
        <v>94</v>
      </c>
      <c r="N123" s="32" t="s">
        <v>95</v>
      </c>
      <c r="O123" s="33" t="s">
        <v>108</v>
      </c>
      <c r="P123" s="35">
        <v>-31</v>
      </c>
      <c r="Q123" s="34"/>
      <c r="R123" s="34"/>
      <c r="S123" s="34"/>
      <c r="T123" s="34"/>
      <c r="U123" s="36">
        <v>-31</v>
      </c>
      <c r="V123" s="37"/>
      <c r="W123" s="37"/>
      <c r="X123" s="38"/>
    </row>
    <row r="124" spans="1:24" x14ac:dyDescent="0.2">
      <c r="A124" s="31" t="s">
        <v>88</v>
      </c>
      <c r="B124" s="32" t="s">
        <v>459</v>
      </c>
      <c r="C124" s="32" t="s">
        <v>471</v>
      </c>
      <c r="D124" s="32" t="s">
        <v>474</v>
      </c>
      <c r="E124" s="32" t="s">
        <v>475</v>
      </c>
      <c r="F124" s="32" t="s">
        <v>481</v>
      </c>
      <c r="G124" s="32" t="s">
        <v>482</v>
      </c>
      <c r="H124" s="32" t="s">
        <v>391</v>
      </c>
      <c r="I124" s="32" t="s">
        <v>140</v>
      </c>
      <c r="J124" s="32" t="s">
        <v>141</v>
      </c>
      <c r="K124" s="32" t="s">
        <v>92</v>
      </c>
      <c r="L124" s="32" t="s">
        <v>93</v>
      </c>
      <c r="M124" s="32" t="s">
        <v>98</v>
      </c>
      <c r="N124" s="32" t="s">
        <v>99</v>
      </c>
      <c r="O124" s="33" t="s">
        <v>100</v>
      </c>
      <c r="P124" s="34"/>
      <c r="Q124" s="34"/>
      <c r="R124" s="35">
        <v>39.1</v>
      </c>
      <c r="S124" s="34"/>
      <c r="T124" s="34"/>
      <c r="U124" s="36">
        <v>39.1</v>
      </c>
      <c r="V124" s="37">
        <v>1</v>
      </c>
      <c r="W124" s="37"/>
      <c r="X124" s="38">
        <v>1</v>
      </c>
    </row>
    <row r="125" spans="1:24" x14ac:dyDescent="0.2">
      <c r="A125" s="31" t="s">
        <v>88</v>
      </c>
      <c r="B125" s="32" t="s">
        <v>459</v>
      </c>
      <c r="C125" s="32" t="s">
        <v>471</v>
      </c>
      <c r="D125" s="32" t="s">
        <v>474</v>
      </c>
      <c r="E125" s="32" t="s">
        <v>475</v>
      </c>
      <c r="F125" s="32" t="s">
        <v>481</v>
      </c>
      <c r="G125" s="32" t="s">
        <v>482</v>
      </c>
      <c r="H125" s="32" t="s">
        <v>391</v>
      </c>
      <c r="I125" s="32" t="s">
        <v>384</v>
      </c>
      <c r="J125" s="32" t="s">
        <v>385</v>
      </c>
      <c r="K125" s="32" t="s">
        <v>92</v>
      </c>
      <c r="L125" s="32" t="s">
        <v>93</v>
      </c>
      <c r="M125" s="32" t="s">
        <v>98</v>
      </c>
      <c r="N125" s="32" t="s">
        <v>99</v>
      </c>
      <c r="O125" s="33" t="s">
        <v>100</v>
      </c>
      <c r="P125" s="34"/>
      <c r="Q125" s="34"/>
      <c r="R125" s="35">
        <v>46</v>
      </c>
      <c r="S125" s="34"/>
      <c r="T125" s="34"/>
      <c r="U125" s="36">
        <v>46</v>
      </c>
      <c r="V125" s="37">
        <v>1</v>
      </c>
      <c r="W125" s="37"/>
      <c r="X125" s="38">
        <v>1</v>
      </c>
    </row>
    <row r="126" spans="1:24" x14ac:dyDescent="0.2">
      <c r="A126" s="31" t="s">
        <v>88</v>
      </c>
      <c r="B126" s="32" t="s">
        <v>459</v>
      </c>
      <c r="C126" s="32" t="s">
        <v>471</v>
      </c>
      <c r="D126" s="32" t="s">
        <v>474</v>
      </c>
      <c r="E126" s="32" t="s">
        <v>475</v>
      </c>
      <c r="F126" s="32" t="s">
        <v>481</v>
      </c>
      <c r="G126" s="32" t="s">
        <v>482</v>
      </c>
      <c r="H126" s="32" t="s">
        <v>391</v>
      </c>
      <c r="I126" s="32" t="s">
        <v>142</v>
      </c>
      <c r="J126" s="32" t="s">
        <v>143</v>
      </c>
      <c r="K126" s="32" t="s">
        <v>92</v>
      </c>
      <c r="L126" s="32" t="s">
        <v>93</v>
      </c>
      <c r="M126" s="32" t="s">
        <v>98</v>
      </c>
      <c r="N126" s="32" t="s">
        <v>99</v>
      </c>
      <c r="O126" s="33" t="s">
        <v>100</v>
      </c>
      <c r="P126" s="34"/>
      <c r="Q126" s="34"/>
      <c r="R126" s="35">
        <v>46</v>
      </c>
      <c r="S126" s="34"/>
      <c r="T126" s="34"/>
      <c r="U126" s="36">
        <v>46</v>
      </c>
      <c r="V126" s="37">
        <v>1</v>
      </c>
      <c r="W126" s="37"/>
      <c r="X126" s="38">
        <v>1</v>
      </c>
    </row>
    <row r="127" spans="1:24" x14ac:dyDescent="0.2">
      <c r="A127" s="31" t="s">
        <v>88</v>
      </c>
      <c r="B127" s="32" t="s">
        <v>459</v>
      </c>
      <c r="C127" s="32" t="s">
        <v>471</v>
      </c>
      <c r="D127" s="32" t="s">
        <v>474</v>
      </c>
      <c r="E127" s="32" t="s">
        <v>475</v>
      </c>
      <c r="F127" s="32" t="s">
        <v>481</v>
      </c>
      <c r="G127" s="32" t="s">
        <v>482</v>
      </c>
      <c r="H127" s="32" t="s">
        <v>391</v>
      </c>
      <c r="I127" s="32" t="s">
        <v>183</v>
      </c>
      <c r="J127" s="32" t="s">
        <v>184</v>
      </c>
      <c r="K127" s="32" t="s">
        <v>92</v>
      </c>
      <c r="L127" s="32" t="s">
        <v>93</v>
      </c>
      <c r="M127" s="32" t="s">
        <v>98</v>
      </c>
      <c r="N127" s="32" t="s">
        <v>99</v>
      </c>
      <c r="O127" s="33" t="s">
        <v>100</v>
      </c>
      <c r="P127" s="34"/>
      <c r="Q127" s="34"/>
      <c r="R127" s="35">
        <v>-41.1</v>
      </c>
      <c r="S127" s="34"/>
      <c r="T127" s="34"/>
      <c r="U127" s="36">
        <v>-41.1</v>
      </c>
      <c r="V127" s="37"/>
      <c r="W127" s="37"/>
      <c r="X127" s="38"/>
    </row>
    <row r="128" spans="1:24" x14ac:dyDescent="0.2">
      <c r="A128" s="31" t="s">
        <v>88</v>
      </c>
      <c r="B128" s="32" t="s">
        <v>459</v>
      </c>
      <c r="C128" s="32" t="s">
        <v>471</v>
      </c>
      <c r="D128" s="32" t="s">
        <v>474</v>
      </c>
      <c r="E128" s="32" t="s">
        <v>475</v>
      </c>
      <c r="F128" s="32" t="s">
        <v>481</v>
      </c>
      <c r="G128" s="32" t="s">
        <v>482</v>
      </c>
      <c r="H128" s="32" t="s">
        <v>391</v>
      </c>
      <c r="I128" s="32" t="s">
        <v>483</v>
      </c>
      <c r="J128" s="32" t="s">
        <v>484</v>
      </c>
      <c r="K128" s="32" t="s">
        <v>92</v>
      </c>
      <c r="L128" s="32" t="s">
        <v>93</v>
      </c>
      <c r="M128" s="32" t="s">
        <v>98</v>
      </c>
      <c r="N128" s="32" t="s">
        <v>99</v>
      </c>
      <c r="O128" s="33" t="s">
        <v>100</v>
      </c>
      <c r="P128" s="34"/>
      <c r="Q128" s="34"/>
      <c r="R128" s="35">
        <v>46</v>
      </c>
      <c r="S128" s="34"/>
      <c r="T128" s="34"/>
      <c r="U128" s="36">
        <v>46</v>
      </c>
      <c r="V128" s="37">
        <v>1</v>
      </c>
      <c r="W128" s="37"/>
      <c r="X128" s="38">
        <v>1</v>
      </c>
    </row>
    <row r="129" spans="1:24" x14ac:dyDescent="0.2">
      <c r="A129" s="31" t="s">
        <v>88</v>
      </c>
      <c r="B129" s="32" t="s">
        <v>459</v>
      </c>
      <c r="C129" s="32" t="s">
        <v>471</v>
      </c>
      <c r="D129" s="32" t="s">
        <v>474</v>
      </c>
      <c r="E129" s="32" t="s">
        <v>475</v>
      </c>
      <c r="F129" s="32" t="s">
        <v>481</v>
      </c>
      <c r="G129" s="32" t="s">
        <v>482</v>
      </c>
      <c r="H129" s="32" t="s">
        <v>391</v>
      </c>
      <c r="I129" s="32" t="s">
        <v>180</v>
      </c>
      <c r="J129" s="32" t="s">
        <v>181</v>
      </c>
      <c r="K129" s="32" t="s">
        <v>92</v>
      </c>
      <c r="L129" s="32" t="s">
        <v>93</v>
      </c>
      <c r="M129" s="32" t="s">
        <v>98</v>
      </c>
      <c r="N129" s="32" t="s">
        <v>99</v>
      </c>
      <c r="O129" s="33" t="s">
        <v>100</v>
      </c>
      <c r="P129" s="34"/>
      <c r="Q129" s="34"/>
      <c r="R129" s="35">
        <v>138</v>
      </c>
      <c r="S129" s="34"/>
      <c r="T129" s="35">
        <v>-11.04</v>
      </c>
      <c r="U129" s="36">
        <v>126.96</v>
      </c>
      <c r="V129" s="37">
        <v>3</v>
      </c>
      <c r="W129" s="37"/>
      <c r="X129" s="38">
        <v>3</v>
      </c>
    </row>
    <row r="130" spans="1:24" x14ac:dyDescent="0.2">
      <c r="A130" s="31" t="s">
        <v>88</v>
      </c>
      <c r="B130" s="32" t="s">
        <v>459</v>
      </c>
      <c r="C130" s="32" t="s">
        <v>471</v>
      </c>
      <c r="D130" s="32" t="s">
        <v>474</v>
      </c>
      <c r="E130" s="32" t="s">
        <v>475</v>
      </c>
      <c r="F130" s="32" t="s">
        <v>481</v>
      </c>
      <c r="G130" s="32" t="s">
        <v>482</v>
      </c>
      <c r="H130" s="32" t="s">
        <v>391</v>
      </c>
      <c r="I130" s="32" t="s">
        <v>480</v>
      </c>
      <c r="J130" s="32" t="s">
        <v>480</v>
      </c>
      <c r="K130" s="32" t="s">
        <v>92</v>
      </c>
      <c r="L130" s="32" t="s">
        <v>93</v>
      </c>
      <c r="M130" s="32" t="s">
        <v>98</v>
      </c>
      <c r="N130" s="32" t="s">
        <v>99</v>
      </c>
      <c r="O130" s="33" t="s">
        <v>108</v>
      </c>
      <c r="P130" s="35">
        <v>-66.83</v>
      </c>
      <c r="Q130" s="34"/>
      <c r="R130" s="34"/>
      <c r="S130" s="34"/>
      <c r="T130" s="34"/>
      <c r="U130" s="36">
        <v>-66.83</v>
      </c>
      <c r="V130" s="37"/>
      <c r="W130" s="37"/>
      <c r="X130" s="38"/>
    </row>
    <row r="131" spans="1:24" x14ac:dyDescent="0.2">
      <c r="A131" s="31" t="s">
        <v>88</v>
      </c>
      <c r="B131" s="32" t="s">
        <v>459</v>
      </c>
      <c r="C131" s="32" t="s">
        <v>471</v>
      </c>
      <c r="D131" s="32" t="s">
        <v>474</v>
      </c>
      <c r="E131" s="32" t="s">
        <v>475</v>
      </c>
      <c r="F131" s="32" t="s">
        <v>485</v>
      </c>
      <c r="G131" s="32" t="s">
        <v>486</v>
      </c>
      <c r="H131" s="32" t="s">
        <v>344</v>
      </c>
      <c r="I131" s="32" t="s">
        <v>384</v>
      </c>
      <c r="J131" s="32" t="s">
        <v>385</v>
      </c>
      <c r="K131" s="32" t="s">
        <v>92</v>
      </c>
      <c r="L131" s="32" t="s">
        <v>93</v>
      </c>
      <c r="M131" s="32" t="s">
        <v>98</v>
      </c>
      <c r="N131" s="32" t="s">
        <v>99</v>
      </c>
      <c r="O131" s="33" t="s">
        <v>100</v>
      </c>
      <c r="P131" s="34"/>
      <c r="Q131" s="34"/>
      <c r="R131" s="35">
        <v>184</v>
      </c>
      <c r="S131" s="34"/>
      <c r="T131" s="34"/>
      <c r="U131" s="36">
        <v>184</v>
      </c>
      <c r="V131" s="37">
        <v>4</v>
      </c>
      <c r="W131" s="37"/>
      <c r="X131" s="38">
        <v>4</v>
      </c>
    </row>
    <row r="132" spans="1:24" x14ac:dyDescent="0.2">
      <c r="A132" s="31" t="s">
        <v>88</v>
      </c>
      <c r="B132" s="32" t="s">
        <v>459</v>
      </c>
      <c r="C132" s="32" t="s">
        <v>471</v>
      </c>
      <c r="D132" s="32" t="s">
        <v>474</v>
      </c>
      <c r="E132" s="32" t="s">
        <v>475</v>
      </c>
      <c r="F132" s="32" t="s">
        <v>485</v>
      </c>
      <c r="G132" s="32" t="s">
        <v>486</v>
      </c>
      <c r="H132" s="32" t="s">
        <v>344</v>
      </c>
      <c r="I132" s="32" t="s">
        <v>394</v>
      </c>
      <c r="J132" s="32" t="s">
        <v>395</v>
      </c>
      <c r="K132" s="32" t="s">
        <v>92</v>
      </c>
      <c r="L132" s="32" t="s">
        <v>93</v>
      </c>
      <c r="M132" s="32" t="s">
        <v>98</v>
      </c>
      <c r="N132" s="32" t="s">
        <v>99</v>
      </c>
      <c r="O132" s="33" t="s">
        <v>100</v>
      </c>
      <c r="P132" s="34"/>
      <c r="Q132" s="34"/>
      <c r="R132" s="35">
        <v>46</v>
      </c>
      <c r="S132" s="34"/>
      <c r="T132" s="34"/>
      <c r="U132" s="36">
        <v>46</v>
      </c>
      <c r="V132" s="37">
        <v>1</v>
      </c>
      <c r="W132" s="37"/>
      <c r="X132" s="38">
        <v>1</v>
      </c>
    </row>
    <row r="133" spans="1:24" x14ac:dyDescent="0.2">
      <c r="A133" s="31" t="s">
        <v>88</v>
      </c>
      <c r="B133" s="32" t="s">
        <v>459</v>
      </c>
      <c r="C133" s="32" t="s">
        <v>471</v>
      </c>
      <c r="D133" s="32" t="s">
        <v>474</v>
      </c>
      <c r="E133" s="32" t="s">
        <v>475</v>
      </c>
      <c r="F133" s="32" t="s">
        <v>485</v>
      </c>
      <c r="G133" s="32" t="s">
        <v>486</v>
      </c>
      <c r="H133" s="32" t="s">
        <v>344</v>
      </c>
      <c r="I133" s="32" t="s">
        <v>157</v>
      </c>
      <c r="J133" s="32" t="s">
        <v>158</v>
      </c>
      <c r="K133" s="32" t="s">
        <v>92</v>
      </c>
      <c r="L133" s="32" t="s">
        <v>93</v>
      </c>
      <c r="M133" s="32" t="s">
        <v>98</v>
      </c>
      <c r="N133" s="32" t="s">
        <v>99</v>
      </c>
      <c r="O133" s="33" t="s">
        <v>100</v>
      </c>
      <c r="P133" s="34"/>
      <c r="Q133" s="34"/>
      <c r="R133" s="35">
        <v>46</v>
      </c>
      <c r="S133" s="34"/>
      <c r="T133" s="34"/>
      <c r="U133" s="36">
        <v>46</v>
      </c>
      <c r="V133" s="37">
        <v>1</v>
      </c>
      <c r="W133" s="37"/>
      <c r="X133" s="38">
        <v>1</v>
      </c>
    </row>
    <row r="134" spans="1:24" x14ac:dyDescent="0.2">
      <c r="A134" s="31" t="s">
        <v>88</v>
      </c>
      <c r="B134" s="32" t="s">
        <v>459</v>
      </c>
      <c r="C134" s="32" t="s">
        <v>471</v>
      </c>
      <c r="D134" s="32" t="s">
        <v>474</v>
      </c>
      <c r="E134" s="32" t="s">
        <v>475</v>
      </c>
      <c r="F134" s="32" t="s">
        <v>485</v>
      </c>
      <c r="G134" s="32" t="s">
        <v>486</v>
      </c>
      <c r="H134" s="32" t="s">
        <v>344</v>
      </c>
      <c r="I134" s="32" t="s">
        <v>487</v>
      </c>
      <c r="J134" s="32" t="s">
        <v>488</v>
      </c>
      <c r="K134" s="32" t="s">
        <v>92</v>
      </c>
      <c r="L134" s="32" t="s">
        <v>93</v>
      </c>
      <c r="M134" s="32" t="s">
        <v>98</v>
      </c>
      <c r="N134" s="32" t="s">
        <v>99</v>
      </c>
      <c r="O134" s="33" t="s">
        <v>100</v>
      </c>
      <c r="P134" s="34"/>
      <c r="Q134" s="34"/>
      <c r="R134" s="35">
        <v>46</v>
      </c>
      <c r="S134" s="34"/>
      <c r="T134" s="34"/>
      <c r="U134" s="36">
        <v>46</v>
      </c>
      <c r="V134" s="37">
        <v>1</v>
      </c>
      <c r="W134" s="37"/>
      <c r="X134" s="38">
        <v>1</v>
      </c>
    </row>
    <row r="135" spans="1:24" x14ac:dyDescent="0.2">
      <c r="A135" s="31" t="s">
        <v>88</v>
      </c>
      <c r="B135" s="32" t="s">
        <v>459</v>
      </c>
      <c r="C135" s="32" t="s">
        <v>471</v>
      </c>
      <c r="D135" s="32" t="s">
        <v>474</v>
      </c>
      <c r="E135" s="32" t="s">
        <v>475</v>
      </c>
      <c r="F135" s="32" t="s">
        <v>485</v>
      </c>
      <c r="G135" s="32" t="s">
        <v>486</v>
      </c>
      <c r="H135" s="32" t="s">
        <v>344</v>
      </c>
      <c r="I135" s="32" t="s">
        <v>457</v>
      </c>
      <c r="J135" s="32" t="s">
        <v>458</v>
      </c>
      <c r="K135" s="32" t="s">
        <v>92</v>
      </c>
      <c r="L135" s="32" t="s">
        <v>93</v>
      </c>
      <c r="M135" s="32" t="s">
        <v>98</v>
      </c>
      <c r="N135" s="32" t="s">
        <v>99</v>
      </c>
      <c r="O135" s="33" t="s">
        <v>100</v>
      </c>
      <c r="P135" s="34"/>
      <c r="Q135" s="34"/>
      <c r="R135" s="35">
        <v>138</v>
      </c>
      <c r="S135" s="34"/>
      <c r="T135" s="34"/>
      <c r="U135" s="36">
        <v>138</v>
      </c>
      <c r="V135" s="37">
        <v>3</v>
      </c>
      <c r="W135" s="37"/>
      <c r="X135" s="38">
        <v>3</v>
      </c>
    </row>
    <row r="136" spans="1:24" x14ac:dyDescent="0.2">
      <c r="A136" s="31" t="s">
        <v>88</v>
      </c>
      <c r="B136" s="32" t="s">
        <v>459</v>
      </c>
      <c r="C136" s="32" t="s">
        <v>471</v>
      </c>
      <c r="D136" s="32" t="s">
        <v>474</v>
      </c>
      <c r="E136" s="32" t="s">
        <v>475</v>
      </c>
      <c r="F136" s="32" t="s">
        <v>485</v>
      </c>
      <c r="G136" s="32" t="s">
        <v>486</v>
      </c>
      <c r="H136" s="32" t="s">
        <v>344</v>
      </c>
      <c r="I136" s="32" t="s">
        <v>163</v>
      </c>
      <c r="J136" s="32" t="s">
        <v>164</v>
      </c>
      <c r="K136" s="32" t="s">
        <v>92</v>
      </c>
      <c r="L136" s="32" t="s">
        <v>93</v>
      </c>
      <c r="M136" s="32" t="s">
        <v>98</v>
      </c>
      <c r="N136" s="32" t="s">
        <v>99</v>
      </c>
      <c r="O136" s="33" t="s">
        <v>100</v>
      </c>
      <c r="P136" s="34"/>
      <c r="Q136" s="34"/>
      <c r="R136" s="35">
        <v>138</v>
      </c>
      <c r="S136" s="34"/>
      <c r="T136" s="34"/>
      <c r="U136" s="36">
        <v>138</v>
      </c>
      <c r="V136" s="37">
        <v>3</v>
      </c>
      <c r="W136" s="37"/>
      <c r="X136" s="38">
        <v>3</v>
      </c>
    </row>
    <row r="137" spans="1:24" x14ac:dyDescent="0.2">
      <c r="A137" s="31" t="s">
        <v>88</v>
      </c>
      <c r="B137" s="32" t="s">
        <v>459</v>
      </c>
      <c r="C137" s="32" t="s">
        <v>471</v>
      </c>
      <c r="D137" s="32" t="s">
        <v>474</v>
      </c>
      <c r="E137" s="32" t="s">
        <v>475</v>
      </c>
      <c r="F137" s="32" t="s">
        <v>485</v>
      </c>
      <c r="G137" s="32" t="s">
        <v>486</v>
      </c>
      <c r="H137" s="32" t="s">
        <v>344</v>
      </c>
      <c r="I137" s="32" t="s">
        <v>489</v>
      </c>
      <c r="J137" s="32" t="s">
        <v>490</v>
      </c>
      <c r="K137" s="32" t="s">
        <v>92</v>
      </c>
      <c r="L137" s="32" t="s">
        <v>93</v>
      </c>
      <c r="M137" s="32" t="s">
        <v>98</v>
      </c>
      <c r="N137" s="32" t="s">
        <v>99</v>
      </c>
      <c r="O137" s="33" t="s">
        <v>100</v>
      </c>
      <c r="P137" s="34"/>
      <c r="Q137" s="34"/>
      <c r="R137" s="35">
        <v>46</v>
      </c>
      <c r="S137" s="34"/>
      <c r="T137" s="34"/>
      <c r="U137" s="36">
        <v>46</v>
      </c>
      <c r="V137" s="37">
        <v>1</v>
      </c>
      <c r="W137" s="37"/>
      <c r="X137" s="38">
        <v>1</v>
      </c>
    </row>
    <row r="138" spans="1:24" x14ac:dyDescent="0.2">
      <c r="A138" s="31" t="s">
        <v>88</v>
      </c>
      <c r="B138" s="32" t="s">
        <v>459</v>
      </c>
      <c r="C138" s="32" t="s">
        <v>471</v>
      </c>
      <c r="D138" s="32" t="s">
        <v>474</v>
      </c>
      <c r="E138" s="32" t="s">
        <v>475</v>
      </c>
      <c r="F138" s="32" t="s">
        <v>491</v>
      </c>
      <c r="G138" s="32" t="s">
        <v>492</v>
      </c>
      <c r="H138" s="32" t="s">
        <v>493</v>
      </c>
      <c r="I138" s="32" t="s">
        <v>494</v>
      </c>
      <c r="J138" s="32" t="s">
        <v>495</v>
      </c>
      <c r="K138" s="32" t="s">
        <v>92</v>
      </c>
      <c r="L138" s="32" t="s">
        <v>93</v>
      </c>
      <c r="M138" s="32" t="s">
        <v>98</v>
      </c>
      <c r="N138" s="32" t="s">
        <v>99</v>
      </c>
      <c r="O138" s="33" t="s">
        <v>100</v>
      </c>
      <c r="P138" s="34"/>
      <c r="Q138" s="34"/>
      <c r="R138" s="35">
        <v>53.9</v>
      </c>
      <c r="S138" s="34"/>
      <c r="T138" s="34"/>
      <c r="U138" s="36">
        <v>53.9</v>
      </c>
      <c r="V138" s="37">
        <v>1</v>
      </c>
      <c r="W138" s="37"/>
      <c r="X138" s="38">
        <v>1</v>
      </c>
    </row>
    <row r="139" spans="1:24" x14ac:dyDescent="0.2">
      <c r="A139" s="31" t="s">
        <v>88</v>
      </c>
      <c r="B139" s="32" t="s">
        <v>459</v>
      </c>
      <c r="C139" s="32" t="s">
        <v>471</v>
      </c>
      <c r="D139" s="32" t="s">
        <v>474</v>
      </c>
      <c r="E139" s="32" t="s">
        <v>475</v>
      </c>
      <c r="F139" s="32" t="s">
        <v>491</v>
      </c>
      <c r="G139" s="32" t="s">
        <v>492</v>
      </c>
      <c r="H139" s="32" t="s">
        <v>493</v>
      </c>
      <c r="I139" s="32" t="s">
        <v>496</v>
      </c>
      <c r="J139" s="32" t="s">
        <v>497</v>
      </c>
      <c r="K139" s="32" t="s">
        <v>92</v>
      </c>
      <c r="L139" s="32" t="s">
        <v>93</v>
      </c>
      <c r="M139" s="32" t="s">
        <v>98</v>
      </c>
      <c r="N139" s="32" t="s">
        <v>99</v>
      </c>
      <c r="O139" s="33" t="s">
        <v>100</v>
      </c>
      <c r="P139" s="34"/>
      <c r="Q139" s="34"/>
      <c r="R139" s="35">
        <v>269.5</v>
      </c>
      <c r="S139" s="34"/>
      <c r="T139" s="34"/>
      <c r="U139" s="36">
        <v>269.5</v>
      </c>
      <c r="V139" s="37">
        <v>5</v>
      </c>
      <c r="W139" s="37"/>
      <c r="X139" s="38">
        <v>5</v>
      </c>
    </row>
    <row r="140" spans="1:24" x14ac:dyDescent="0.2">
      <c r="A140" s="31" t="s">
        <v>88</v>
      </c>
      <c r="B140" s="32" t="s">
        <v>459</v>
      </c>
      <c r="C140" s="32" t="s">
        <v>471</v>
      </c>
      <c r="D140" s="32" t="s">
        <v>474</v>
      </c>
      <c r="E140" s="32" t="s">
        <v>475</v>
      </c>
      <c r="F140" s="32" t="s">
        <v>491</v>
      </c>
      <c r="G140" s="32" t="s">
        <v>492</v>
      </c>
      <c r="H140" s="32" t="s">
        <v>493</v>
      </c>
      <c r="I140" s="32" t="s">
        <v>140</v>
      </c>
      <c r="J140" s="32" t="s">
        <v>141</v>
      </c>
      <c r="K140" s="32" t="s">
        <v>92</v>
      </c>
      <c r="L140" s="32" t="s">
        <v>93</v>
      </c>
      <c r="M140" s="32" t="s">
        <v>98</v>
      </c>
      <c r="N140" s="32" t="s">
        <v>99</v>
      </c>
      <c r="O140" s="33" t="s">
        <v>100</v>
      </c>
      <c r="P140" s="34"/>
      <c r="Q140" s="34"/>
      <c r="R140" s="35">
        <v>1008.04</v>
      </c>
      <c r="S140" s="34"/>
      <c r="T140" s="34"/>
      <c r="U140" s="36">
        <v>1008.04</v>
      </c>
      <c r="V140" s="37">
        <v>22</v>
      </c>
      <c r="W140" s="37"/>
      <c r="X140" s="38">
        <v>22</v>
      </c>
    </row>
    <row r="141" spans="1:24" x14ac:dyDescent="0.2">
      <c r="A141" s="31" t="s">
        <v>88</v>
      </c>
      <c r="B141" s="32" t="s">
        <v>459</v>
      </c>
      <c r="C141" s="32" t="s">
        <v>471</v>
      </c>
      <c r="D141" s="32" t="s">
        <v>474</v>
      </c>
      <c r="E141" s="32" t="s">
        <v>475</v>
      </c>
      <c r="F141" s="32" t="s">
        <v>491</v>
      </c>
      <c r="G141" s="32" t="s">
        <v>492</v>
      </c>
      <c r="H141" s="32" t="s">
        <v>493</v>
      </c>
      <c r="I141" s="32" t="s">
        <v>498</v>
      </c>
      <c r="J141" s="32" t="s">
        <v>499</v>
      </c>
      <c r="K141" s="32" t="s">
        <v>92</v>
      </c>
      <c r="L141" s="32" t="s">
        <v>93</v>
      </c>
      <c r="M141" s="32" t="s">
        <v>98</v>
      </c>
      <c r="N141" s="32" t="s">
        <v>99</v>
      </c>
      <c r="O141" s="33" t="s">
        <v>100</v>
      </c>
      <c r="P141" s="34"/>
      <c r="Q141" s="34"/>
      <c r="R141" s="35">
        <v>53.9</v>
      </c>
      <c r="S141" s="34"/>
      <c r="T141" s="34"/>
      <c r="U141" s="36">
        <v>53.9</v>
      </c>
      <c r="V141" s="37">
        <v>1</v>
      </c>
      <c r="W141" s="37"/>
      <c r="X141" s="38">
        <v>1</v>
      </c>
    </row>
    <row r="142" spans="1:24" x14ac:dyDescent="0.2">
      <c r="A142" s="31" t="s">
        <v>88</v>
      </c>
      <c r="B142" s="32" t="s">
        <v>459</v>
      </c>
      <c r="C142" s="32" t="s">
        <v>471</v>
      </c>
      <c r="D142" s="32" t="s">
        <v>474</v>
      </c>
      <c r="E142" s="32" t="s">
        <v>475</v>
      </c>
      <c r="F142" s="32" t="s">
        <v>491</v>
      </c>
      <c r="G142" s="32" t="s">
        <v>492</v>
      </c>
      <c r="H142" s="32" t="s">
        <v>493</v>
      </c>
      <c r="I142" s="32" t="s">
        <v>500</v>
      </c>
      <c r="J142" s="32" t="s">
        <v>501</v>
      </c>
      <c r="K142" s="32" t="s">
        <v>92</v>
      </c>
      <c r="L142" s="32" t="s">
        <v>93</v>
      </c>
      <c r="M142" s="32" t="s">
        <v>98</v>
      </c>
      <c r="N142" s="32" t="s">
        <v>99</v>
      </c>
      <c r="O142" s="33" t="s">
        <v>100</v>
      </c>
      <c r="P142" s="34"/>
      <c r="Q142" s="34"/>
      <c r="R142" s="35">
        <v>53.9</v>
      </c>
      <c r="S142" s="34"/>
      <c r="T142" s="34"/>
      <c r="U142" s="36">
        <v>53.9</v>
      </c>
      <c r="V142" s="37">
        <v>1</v>
      </c>
      <c r="W142" s="37"/>
      <c r="X142" s="38">
        <v>1</v>
      </c>
    </row>
    <row r="143" spans="1:24" x14ac:dyDescent="0.2">
      <c r="A143" s="31" t="s">
        <v>88</v>
      </c>
      <c r="B143" s="32" t="s">
        <v>459</v>
      </c>
      <c r="C143" s="32" t="s">
        <v>471</v>
      </c>
      <c r="D143" s="32" t="s">
        <v>474</v>
      </c>
      <c r="E143" s="32" t="s">
        <v>475</v>
      </c>
      <c r="F143" s="32" t="s">
        <v>491</v>
      </c>
      <c r="G143" s="32" t="s">
        <v>492</v>
      </c>
      <c r="H143" s="32" t="s">
        <v>493</v>
      </c>
      <c r="I143" s="32" t="s">
        <v>502</v>
      </c>
      <c r="J143" s="32" t="s">
        <v>503</v>
      </c>
      <c r="K143" s="32" t="s">
        <v>92</v>
      </c>
      <c r="L143" s="32" t="s">
        <v>93</v>
      </c>
      <c r="M143" s="32" t="s">
        <v>98</v>
      </c>
      <c r="N143" s="32" t="s">
        <v>99</v>
      </c>
      <c r="O143" s="33" t="s">
        <v>100</v>
      </c>
      <c r="P143" s="34"/>
      <c r="Q143" s="34"/>
      <c r="R143" s="35">
        <v>1293.5999999999999</v>
      </c>
      <c r="S143" s="34"/>
      <c r="T143" s="34"/>
      <c r="U143" s="36">
        <v>1293.5999999999999</v>
      </c>
      <c r="V143" s="37">
        <v>24</v>
      </c>
      <c r="W143" s="37"/>
      <c r="X143" s="38">
        <v>24</v>
      </c>
    </row>
    <row r="144" spans="1:24" x14ac:dyDescent="0.2">
      <c r="A144" s="31" t="s">
        <v>88</v>
      </c>
      <c r="B144" s="32" t="s">
        <v>459</v>
      </c>
      <c r="C144" s="32" t="s">
        <v>471</v>
      </c>
      <c r="D144" s="32" t="s">
        <v>474</v>
      </c>
      <c r="E144" s="32" t="s">
        <v>475</v>
      </c>
      <c r="F144" s="32" t="s">
        <v>491</v>
      </c>
      <c r="G144" s="32" t="s">
        <v>492</v>
      </c>
      <c r="H144" s="32" t="s">
        <v>493</v>
      </c>
      <c r="I144" s="32" t="s">
        <v>384</v>
      </c>
      <c r="J144" s="32" t="s">
        <v>385</v>
      </c>
      <c r="K144" s="32" t="s">
        <v>92</v>
      </c>
      <c r="L144" s="32" t="s">
        <v>93</v>
      </c>
      <c r="M144" s="32" t="s">
        <v>98</v>
      </c>
      <c r="N144" s="32" t="s">
        <v>99</v>
      </c>
      <c r="O144" s="33" t="s">
        <v>100</v>
      </c>
      <c r="P144" s="34"/>
      <c r="Q144" s="34"/>
      <c r="R144" s="35">
        <v>53.9</v>
      </c>
      <c r="S144" s="34"/>
      <c r="T144" s="34"/>
      <c r="U144" s="36">
        <v>53.9</v>
      </c>
      <c r="V144" s="37">
        <v>1</v>
      </c>
      <c r="W144" s="37"/>
      <c r="X144" s="38">
        <v>1</v>
      </c>
    </row>
    <row r="145" spans="1:24" x14ac:dyDescent="0.2">
      <c r="A145" s="31" t="s">
        <v>88</v>
      </c>
      <c r="B145" s="32" t="s">
        <v>459</v>
      </c>
      <c r="C145" s="32" t="s">
        <v>471</v>
      </c>
      <c r="D145" s="32" t="s">
        <v>474</v>
      </c>
      <c r="E145" s="32" t="s">
        <v>475</v>
      </c>
      <c r="F145" s="32" t="s">
        <v>491</v>
      </c>
      <c r="G145" s="32" t="s">
        <v>492</v>
      </c>
      <c r="H145" s="32" t="s">
        <v>493</v>
      </c>
      <c r="I145" s="32" t="s">
        <v>504</v>
      </c>
      <c r="J145" s="32" t="s">
        <v>505</v>
      </c>
      <c r="K145" s="32" t="s">
        <v>92</v>
      </c>
      <c r="L145" s="32" t="s">
        <v>93</v>
      </c>
      <c r="M145" s="32" t="s">
        <v>98</v>
      </c>
      <c r="N145" s="32" t="s">
        <v>99</v>
      </c>
      <c r="O145" s="33" t="s">
        <v>100</v>
      </c>
      <c r="P145" s="34"/>
      <c r="Q145" s="34"/>
      <c r="R145" s="35">
        <v>53.9</v>
      </c>
      <c r="S145" s="34"/>
      <c r="T145" s="34"/>
      <c r="U145" s="36">
        <v>53.9</v>
      </c>
      <c r="V145" s="37">
        <v>1</v>
      </c>
      <c r="W145" s="37"/>
      <c r="X145" s="38">
        <v>1</v>
      </c>
    </row>
    <row r="146" spans="1:24" x14ac:dyDescent="0.2">
      <c r="A146" s="31" t="s">
        <v>88</v>
      </c>
      <c r="B146" s="32" t="s">
        <v>459</v>
      </c>
      <c r="C146" s="32" t="s">
        <v>471</v>
      </c>
      <c r="D146" s="32" t="s">
        <v>474</v>
      </c>
      <c r="E146" s="32" t="s">
        <v>475</v>
      </c>
      <c r="F146" s="32" t="s">
        <v>491</v>
      </c>
      <c r="G146" s="32" t="s">
        <v>492</v>
      </c>
      <c r="H146" s="32" t="s">
        <v>493</v>
      </c>
      <c r="I146" s="32" t="s">
        <v>506</v>
      </c>
      <c r="J146" s="32" t="s">
        <v>507</v>
      </c>
      <c r="K146" s="32" t="s">
        <v>92</v>
      </c>
      <c r="L146" s="32" t="s">
        <v>93</v>
      </c>
      <c r="M146" s="32" t="s">
        <v>98</v>
      </c>
      <c r="N146" s="32" t="s">
        <v>99</v>
      </c>
      <c r="O146" s="33" t="s">
        <v>100</v>
      </c>
      <c r="P146" s="34"/>
      <c r="Q146" s="34"/>
      <c r="R146" s="35">
        <v>323.39999999999998</v>
      </c>
      <c r="S146" s="34"/>
      <c r="T146" s="34"/>
      <c r="U146" s="36">
        <v>323.39999999999998</v>
      </c>
      <c r="V146" s="37">
        <v>6</v>
      </c>
      <c r="W146" s="37"/>
      <c r="X146" s="38">
        <v>6</v>
      </c>
    </row>
    <row r="147" spans="1:24" x14ac:dyDescent="0.2">
      <c r="A147" s="31" t="s">
        <v>88</v>
      </c>
      <c r="B147" s="32" t="s">
        <v>459</v>
      </c>
      <c r="C147" s="32" t="s">
        <v>471</v>
      </c>
      <c r="D147" s="32" t="s">
        <v>474</v>
      </c>
      <c r="E147" s="32" t="s">
        <v>475</v>
      </c>
      <c r="F147" s="32" t="s">
        <v>491</v>
      </c>
      <c r="G147" s="32" t="s">
        <v>492</v>
      </c>
      <c r="H147" s="32" t="s">
        <v>493</v>
      </c>
      <c r="I147" s="32" t="s">
        <v>508</v>
      </c>
      <c r="J147" s="32" t="s">
        <v>509</v>
      </c>
      <c r="K147" s="32" t="s">
        <v>92</v>
      </c>
      <c r="L147" s="32" t="s">
        <v>93</v>
      </c>
      <c r="M147" s="32" t="s">
        <v>98</v>
      </c>
      <c r="N147" s="32" t="s">
        <v>99</v>
      </c>
      <c r="O147" s="33" t="s">
        <v>100</v>
      </c>
      <c r="P147" s="34"/>
      <c r="Q147" s="34"/>
      <c r="R147" s="35">
        <v>53.9</v>
      </c>
      <c r="S147" s="34"/>
      <c r="T147" s="34"/>
      <c r="U147" s="36">
        <v>53.9</v>
      </c>
      <c r="V147" s="37">
        <v>1</v>
      </c>
      <c r="W147" s="37"/>
      <c r="X147" s="38">
        <v>1</v>
      </c>
    </row>
    <row r="148" spans="1:24" x14ac:dyDescent="0.2">
      <c r="A148" s="31" t="s">
        <v>88</v>
      </c>
      <c r="B148" s="32" t="s">
        <v>459</v>
      </c>
      <c r="C148" s="32" t="s">
        <v>471</v>
      </c>
      <c r="D148" s="32" t="s">
        <v>474</v>
      </c>
      <c r="E148" s="32" t="s">
        <v>475</v>
      </c>
      <c r="F148" s="32" t="s">
        <v>491</v>
      </c>
      <c r="G148" s="32" t="s">
        <v>492</v>
      </c>
      <c r="H148" s="32" t="s">
        <v>493</v>
      </c>
      <c r="I148" s="32" t="s">
        <v>142</v>
      </c>
      <c r="J148" s="32" t="s">
        <v>143</v>
      </c>
      <c r="K148" s="32" t="s">
        <v>92</v>
      </c>
      <c r="L148" s="32" t="s">
        <v>93</v>
      </c>
      <c r="M148" s="32" t="s">
        <v>98</v>
      </c>
      <c r="N148" s="32" t="s">
        <v>99</v>
      </c>
      <c r="O148" s="33" t="s">
        <v>100</v>
      </c>
      <c r="P148" s="34"/>
      <c r="Q148" s="34"/>
      <c r="R148" s="35">
        <v>323.39999999999998</v>
      </c>
      <c r="S148" s="34"/>
      <c r="T148" s="34"/>
      <c r="U148" s="36">
        <v>323.39999999999998</v>
      </c>
      <c r="V148" s="37">
        <v>6</v>
      </c>
      <c r="W148" s="37"/>
      <c r="X148" s="38">
        <v>6</v>
      </c>
    </row>
    <row r="149" spans="1:24" x14ac:dyDescent="0.2">
      <c r="A149" s="31" t="s">
        <v>88</v>
      </c>
      <c r="B149" s="32" t="s">
        <v>459</v>
      </c>
      <c r="C149" s="32" t="s">
        <v>471</v>
      </c>
      <c r="D149" s="32" t="s">
        <v>474</v>
      </c>
      <c r="E149" s="32" t="s">
        <v>475</v>
      </c>
      <c r="F149" s="32" t="s">
        <v>491</v>
      </c>
      <c r="G149" s="32" t="s">
        <v>492</v>
      </c>
      <c r="H149" s="32" t="s">
        <v>493</v>
      </c>
      <c r="I149" s="32" t="s">
        <v>510</v>
      </c>
      <c r="J149" s="32" t="s">
        <v>511</v>
      </c>
      <c r="K149" s="32" t="s">
        <v>92</v>
      </c>
      <c r="L149" s="32" t="s">
        <v>93</v>
      </c>
      <c r="M149" s="32" t="s">
        <v>98</v>
      </c>
      <c r="N149" s="32" t="s">
        <v>99</v>
      </c>
      <c r="O149" s="33" t="s">
        <v>100</v>
      </c>
      <c r="P149" s="34"/>
      <c r="Q149" s="34"/>
      <c r="R149" s="35">
        <v>107.8</v>
      </c>
      <c r="S149" s="34"/>
      <c r="T149" s="34"/>
      <c r="U149" s="36">
        <v>107.8</v>
      </c>
      <c r="V149" s="37">
        <v>2</v>
      </c>
      <c r="W149" s="37"/>
      <c r="X149" s="38">
        <v>2</v>
      </c>
    </row>
    <row r="150" spans="1:24" x14ac:dyDescent="0.2">
      <c r="A150" s="31" t="s">
        <v>88</v>
      </c>
      <c r="B150" s="32" t="s">
        <v>459</v>
      </c>
      <c r="C150" s="32" t="s">
        <v>471</v>
      </c>
      <c r="D150" s="32" t="s">
        <v>474</v>
      </c>
      <c r="E150" s="32" t="s">
        <v>475</v>
      </c>
      <c r="F150" s="32" t="s">
        <v>491</v>
      </c>
      <c r="G150" s="32" t="s">
        <v>492</v>
      </c>
      <c r="H150" s="32" t="s">
        <v>493</v>
      </c>
      <c r="I150" s="32" t="s">
        <v>512</v>
      </c>
      <c r="J150" s="32" t="s">
        <v>513</v>
      </c>
      <c r="K150" s="32" t="s">
        <v>92</v>
      </c>
      <c r="L150" s="32" t="s">
        <v>93</v>
      </c>
      <c r="M150" s="32" t="s">
        <v>98</v>
      </c>
      <c r="N150" s="32" t="s">
        <v>99</v>
      </c>
      <c r="O150" s="33" t="s">
        <v>100</v>
      </c>
      <c r="P150" s="34"/>
      <c r="Q150" s="34"/>
      <c r="R150" s="35">
        <v>53.9</v>
      </c>
      <c r="S150" s="34"/>
      <c r="T150" s="34"/>
      <c r="U150" s="36">
        <v>53.9</v>
      </c>
      <c r="V150" s="37">
        <v>1</v>
      </c>
      <c r="W150" s="37"/>
      <c r="X150" s="38">
        <v>1</v>
      </c>
    </row>
    <row r="151" spans="1:24" x14ac:dyDescent="0.2">
      <c r="A151" s="31" t="s">
        <v>88</v>
      </c>
      <c r="B151" s="32" t="s">
        <v>459</v>
      </c>
      <c r="C151" s="32" t="s">
        <v>471</v>
      </c>
      <c r="D151" s="32" t="s">
        <v>474</v>
      </c>
      <c r="E151" s="32" t="s">
        <v>475</v>
      </c>
      <c r="F151" s="32" t="s">
        <v>491</v>
      </c>
      <c r="G151" s="32" t="s">
        <v>492</v>
      </c>
      <c r="H151" s="32" t="s">
        <v>493</v>
      </c>
      <c r="I151" s="32" t="s">
        <v>514</v>
      </c>
      <c r="J151" s="32" t="s">
        <v>515</v>
      </c>
      <c r="K151" s="32" t="s">
        <v>92</v>
      </c>
      <c r="L151" s="32" t="s">
        <v>93</v>
      </c>
      <c r="M151" s="32" t="s">
        <v>98</v>
      </c>
      <c r="N151" s="32" t="s">
        <v>99</v>
      </c>
      <c r="O151" s="33" t="s">
        <v>100</v>
      </c>
      <c r="P151" s="34"/>
      <c r="Q151" s="34"/>
      <c r="R151" s="35">
        <v>53.9</v>
      </c>
      <c r="S151" s="34"/>
      <c r="T151" s="34"/>
      <c r="U151" s="36">
        <v>53.9</v>
      </c>
      <c r="V151" s="37">
        <v>1</v>
      </c>
      <c r="W151" s="37"/>
      <c r="X151" s="38">
        <v>1</v>
      </c>
    </row>
    <row r="152" spans="1:24" x14ac:dyDescent="0.2">
      <c r="A152" s="31" t="s">
        <v>88</v>
      </c>
      <c r="B152" s="32" t="s">
        <v>459</v>
      </c>
      <c r="C152" s="32" t="s">
        <v>471</v>
      </c>
      <c r="D152" s="32" t="s">
        <v>474</v>
      </c>
      <c r="E152" s="32" t="s">
        <v>475</v>
      </c>
      <c r="F152" s="32" t="s">
        <v>491</v>
      </c>
      <c r="G152" s="32" t="s">
        <v>492</v>
      </c>
      <c r="H152" s="32" t="s">
        <v>493</v>
      </c>
      <c r="I152" s="32" t="s">
        <v>516</v>
      </c>
      <c r="J152" s="32" t="s">
        <v>517</v>
      </c>
      <c r="K152" s="32" t="s">
        <v>92</v>
      </c>
      <c r="L152" s="32" t="s">
        <v>93</v>
      </c>
      <c r="M152" s="32" t="s">
        <v>98</v>
      </c>
      <c r="N152" s="32" t="s">
        <v>99</v>
      </c>
      <c r="O152" s="33" t="s">
        <v>100</v>
      </c>
      <c r="P152" s="34"/>
      <c r="Q152" s="34"/>
      <c r="R152" s="35">
        <v>107.8</v>
      </c>
      <c r="S152" s="34"/>
      <c r="T152" s="34"/>
      <c r="U152" s="36">
        <v>107.8</v>
      </c>
      <c r="V152" s="37">
        <v>2</v>
      </c>
      <c r="W152" s="37"/>
      <c r="X152" s="38">
        <v>2</v>
      </c>
    </row>
    <row r="153" spans="1:24" x14ac:dyDescent="0.2">
      <c r="A153" s="31" t="s">
        <v>88</v>
      </c>
      <c r="B153" s="32" t="s">
        <v>459</v>
      </c>
      <c r="C153" s="32" t="s">
        <v>471</v>
      </c>
      <c r="D153" s="32" t="s">
        <v>474</v>
      </c>
      <c r="E153" s="32" t="s">
        <v>475</v>
      </c>
      <c r="F153" s="32" t="s">
        <v>491</v>
      </c>
      <c r="G153" s="32" t="s">
        <v>492</v>
      </c>
      <c r="H153" s="32" t="s">
        <v>493</v>
      </c>
      <c r="I153" s="32" t="s">
        <v>518</v>
      </c>
      <c r="J153" s="32" t="s">
        <v>519</v>
      </c>
      <c r="K153" s="32" t="s">
        <v>92</v>
      </c>
      <c r="L153" s="32" t="s">
        <v>93</v>
      </c>
      <c r="M153" s="32" t="s">
        <v>98</v>
      </c>
      <c r="N153" s="32" t="s">
        <v>99</v>
      </c>
      <c r="O153" s="33" t="s">
        <v>100</v>
      </c>
      <c r="P153" s="34"/>
      <c r="Q153" s="34"/>
      <c r="R153" s="35">
        <v>269.5</v>
      </c>
      <c r="S153" s="34"/>
      <c r="T153" s="34"/>
      <c r="U153" s="36">
        <v>269.5</v>
      </c>
      <c r="V153" s="37">
        <v>5</v>
      </c>
      <c r="W153" s="37"/>
      <c r="X153" s="38">
        <v>5</v>
      </c>
    </row>
    <row r="154" spans="1:24" x14ac:dyDescent="0.2">
      <c r="A154" s="31" t="s">
        <v>88</v>
      </c>
      <c r="B154" s="32" t="s">
        <v>459</v>
      </c>
      <c r="C154" s="32" t="s">
        <v>471</v>
      </c>
      <c r="D154" s="32" t="s">
        <v>474</v>
      </c>
      <c r="E154" s="32" t="s">
        <v>475</v>
      </c>
      <c r="F154" s="32" t="s">
        <v>491</v>
      </c>
      <c r="G154" s="32" t="s">
        <v>492</v>
      </c>
      <c r="H154" s="32" t="s">
        <v>493</v>
      </c>
      <c r="I154" s="32" t="s">
        <v>520</v>
      </c>
      <c r="J154" s="32" t="s">
        <v>521</v>
      </c>
      <c r="K154" s="32" t="s">
        <v>92</v>
      </c>
      <c r="L154" s="32" t="s">
        <v>93</v>
      </c>
      <c r="M154" s="32" t="s">
        <v>98</v>
      </c>
      <c r="N154" s="32" t="s">
        <v>99</v>
      </c>
      <c r="O154" s="33" t="s">
        <v>100</v>
      </c>
      <c r="P154" s="34"/>
      <c r="Q154" s="34"/>
      <c r="R154" s="35">
        <v>53.9</v>
      </c>
      <c r="S154" s="34"/>
      <c r="T154" s="34"/>
      <c r="U154" s="36">
        <v>53.9</v>
      </c>
      <c r="V154" s="37">
        <v>1</v>
      </c>
      <c r="W154" s="37"/>
      <c r="X154" s="38">
        <v>1</v>
      </c>
    </row>
    <row r="155" spans="1:24" x14ac:dyDescent="0.2">
      <c r="A155" s="31" t="s">
        <v>88</v>
      </c>
      <c r="B155" s="32" t="s">
        <v>459</v>
      </c>
      <c r="C155" s="32" t="s">
        <v>471</v>
      </c>
      <c r="D155" s="32" t="s">
        <v>474</v>
      </c>
      <c r="E155" s="32" t="s">
        <v>475</v>
      </c>
      <c r="F155" s="32" t="s">
        <v>491</v>
      </c>
      <c r="G155" s="32" t="s">
        <v>492</v>
      </c>
      <c r="H155" s="32" t="s">
        <v>493</v>
      </c>
      <c r="I155" s="32" t="s">
        <v>522</v>
      </c>
      <c r="J155" s="32" t="s">
        <v>523</v>
      </c>
      <c r="K155" s="32" t="s">
        <v>92</v>
      </c>
      <c r="L155" s="32" t="s">
        <v>93</v>
      </c>
      <c r="M155" s="32" t="s">
        <v>98</v>
      </c>
      <c r="N155" s="32" t="s">
        <v>99</v>
      </c>
      <c r="O155" s="33" t="s">
        <v>100</v>
      </c>
      <c r="P155" s="34"/>
      <c r="Q155" s="34"/>
      <c r="R155" s="35">
        <v>53.9</v>
      </c>
      <c r="S155" s="34"/>
      <c r="T155" s="34"/>
      <c r="U155" s="36">
        <v>53.9</v>
      </c>
      <c r="V155" s="37">
        <v>1</v>
      </c>
      <c r="W155" s="37"/>
      <c r="X155" s="38">
        <v>1</v>
      </c>
    </row>
    <row r="156" spans="1:24" x14ac:dyDescent="0.2">
      <c r="A156" s="31" t="s">
        <v>88</v>
      </c>
      <c r="B156" s="32" t="s">
        <v>459</v>
      </c>
      <c r="C156" s="32" t="s">
        <v>471</v>
      </c>
      <c r="D156" s="32" t="s">
        <v>474</v>
      </c>
      <c r="E156" s="32" t="s">
        <v>475</v>
      </c>
      <c r="F156" s="32" t="s">
        <v>491</v>
      </c>
      <c r="G156" s="32" t="s">
        <v>492</v>
      </c>
      <c r="H156" s="32" t="s">
        <v>493</v>
      </c>
      <c r="I156" s="32" t="s">
        <v>183</v>
      </c>
      <c r="J156" s="32" t="s">
        <v>184</v>
      </c>
      <c r="K156" s="32" t="s">
        <v>92</v>
      </c>
      <c r="L156" s="32" t="s">
        <v>93</v>
      </c>
      <c r="M156" s="32" t="s">
        <v>98</v>
      </c>
      <c r="N156" s="32" t="s">
        <v>99</v>
      </c>
      <c r="O156" s="33" t="s">
        <v>100</v>
      </c>
      <c r="P156" s="34"/>
      <c r="Q156" s="34"/>
      <c r="R156" s="35">
        <v>21560</v>
      </c>
      <c r="S156" s="34"/>
      <c r="T156" s="34"/>
      <c r="U156" s="36">
        <v>21560</v>
      </c>
      <c r="V156" s="37">
        <v>400</v>
      </c>
      <c r="W156" s="37"/>
      <c r="X156" s="38">
        <v>400</v>
      </c>
    </row>
    <row r="157" spans="1:24" x14ac:dyDescent="0.2">
      <c r="A157" s="31" t="s">
        <v>88</v>
      </c>
      <c r="B157" s="32" t="s">
        <v>459</v>
      </c>
      <c r="C157" s="32" t="s">
        <v>471</v>
      </c>
      <c r="D157" s="32" t="s">
        <v>474</v>
      </c>
      <c r="E157" s="32" t="s">
        <v>475</v>
      </c>
      <c r="F157" s="32" t="s">
        <v>491</v>
      </c>
      <c r="G157" s="32" t="s">
        <v>492</v>
      </c>
      <c r="H157" s="32" t="s">
        <v>493</v>
      </c>
      <c r="I157" s="32" t="s">
        <v>524</v>
      </c>
      <c r="J157" s="32" t="s">
        <v>525</v>
      </c>
      <c r="K157" s="32" t="s">
        <v>92</v>
      </c>
      <c r="L157" s="32" t="s">
        <v>93</v>
      </c>
      <c r="M157" s="32" t="s">
        <v>98</v>
      </c>
      <c r="N157" s="32" t="s">
        <v>99</v>
      </c>
      <c r="O157" s="33" t="s">
        <v>100</v>
      </c>
      <c r="P157" s="34"/>
      <c r="Q157" s="34"/>
      <c r="R157" s="35">
        <v>53.9</v>
      </c>
      <c r="S157" s="34"/>
      <c r="T157" s="34"/>
      <c r="U157" s="36">
        <v>53.9</v>
      </c>
      <c r="V157" s="37">
        <v>1</v>
      </c>
      <c r="W157" s="37"/>
      <c r="X157" s="38">
        <v>1</v>
      </c>
    </row>
    <row r="158" spans="1:24" x14ac:dyDescent="0.2">
      <c r="A158" s="31" t="s">
        <v>88</v>
      </c>
      <c r="B158" s="32" t="s">
        <v>459</v>
      </c>
      <c r="C158" s="32" t="s">
        <v>471</v>
      </c>
      <c r="D158" s="32" t="s">
        <v>474</v>
      </c>
      <c r="E158" s="32" t="s">
        <v>475</v>
      </c>
      <c r="F158" s="32" t="s">
        <v>491</v>
      </c>
      <c r="G158" s="32" t="s">
        <v>492</v>
      </c>
      <c r="H158" s="32" t="s">
        <v>493</v>
      </c>
      <c r="I158" s="32" t="s">
        <v>526</v>
      </c>
      <c r="J158" s="32" t="s">
        <v>527</v>
      </c>
      <c r="K158" s="32" t="s">
        <v>92</v>
      </c>
      <c r="L158" s="32" t="s">
        <v>93</v>
      </c>
      <c r="M158" s="32" t="s">
        <v>98</v>
      </c>
      <c r="N158" s="32" t="s">
        <v>99</v>
      </c>
      <c r="O158" s="33" t="s">
        <v>100</v>
      </c>
      <c r="P158" s="34"/>
      <c r="Q158" s="34"/>
      <c r="R158" s="35">
        <v>53.9</v>
      </c>
      <c r="S158" s="34"/>
      <c r="T158" s="34"/>
      <c r="U158" s="36">
        <v>53.9</v>
      </c>
      <c r="V158" s="37">
        <v>1</v>
      </c>
      <c r="W158" s="37"/>
      <c r="X158" s="38">
        <v>1</v>
      </c>
    </row>
    <row r="159" spans="1:24" x14ac:dyDescent="0.2">
      <c r="A159" s="31" t="s">
        <v>88</v>
      </c>
      <c r="B159" s="32" t="s">
        <v>459</v>
      </c>
      <c r="C159" s="32" t="s">
        <v>471</v>
      </c>
      <c r="D159" s="32" t="s">
        <v>474</v>
      </c>
      <c r="E159" s="32" t="s">
        <v>475</v>
      </c>
      <c r="F159" s="32" t="s">
        <v>491</v>
      </c>
      <c r="G159" s="32" t="s">
        <v>492</v>
      </c>
      <c r="H159" s="32" t="s">
        <v>493</v>
      </c>
      <c r="I159" s="32" t="s">
        <v>155</v>
      </c>
      <c r="J159" s="32" t="s">
        <v>156</v>
      </c>
      <c r="K159" s="32" t="s">
        <v>92</v>
      </c>
      <c r="L159" s="32" t="s">
        <v>93</v>
      </c>
      <c r="M159" s="32" t="s">
        <v>98</v>
      </c>
      <c r="N159" s="32" t="s">
        <v>99</v>
      </c>
      <c r="O159" s="33" t="s">
        <v>100</v>
      </c>
      <c r="P159" s="34"/>
      <c r="Q159" s="34"/>
      <c r="R159" s="35">
        <v>53.9</v>
      </c>
      <c r="S159" s="34"/>
      <c r="T159" s="34"/>
      <c r="U159" s="36">
        <v>53.9</v>
      </c>
      <c r="V159" s="37">
        <v>1</v>
      </c>
      <c r="W159" s="37"/>
      <c r="X159" s="38">
        <v>1</v>
      </c>
    </row>
    <row r="160" spans="1:24" x14ac:dyDescent="0.2">
      <c r="A160" s="31" t="s">
        <v>88</v>
      </c>
      <c r="B160" s="32" t="s">
        <v>459</v>
      </c>
      <c r="C160" s="32" t="s">
        <v>471</v>
      </c>
      <c r="D160" s="32" t="s">
        <v>474</v>
      </c>
      <c r="E160" s="32" t="s">
        <v>475</v>
      </c>
      <c r="F160" s="32" t="s">
        <v>491</v>
      </c>
      <c r="G160" s="32" t="s">
        <v>492</v>
      </c>
      <c r="H160" s="32" t="s">
        <v>493</v>
      </c>
      <c r="I160" s="32" t="s">
        <v>146</v>
      </c>
      <c r="J160" s="32" t="s">
        <v>147</v>
      </c>
      <c r="K160" s="32" t="s">
        <v>92</v>
      </c>
      <c r="L160" s="32" t="s">
        <v>93</v>
      </c>
      <c r="M160" s="32" t="s">
        <v>98</v>
      </c>
      <c r="N160" s="32" t="s">
        <v>99</v>
      </c>
      <c r="O160" s="33" t="s">
        <v>100</v>
      </c>
      <c r="P160" s="34"/>
      <c r="Q160" s="34"/>
      <c r="R160" s="35">
        <v>700.7</v>
      </c>
      <c r="S160" s="34"/>
      <c r="T160" s="34"/>
      <c r="U160" s="36">
        <v>700.7</v>
      </c>
      <c r="V160" s="37">
        <v>13</v>
      </c>
      <c r="W160" s="37"/>
      <c r="X160" s="38">
        <v>13</v>
      </c>
    </row>
    <row r="161" spans="1:24" x14ac:dyDescent="0.2">
      <c r="A161" s="31" t="s">
        <v>88</v>
      </c>
      <c r="B161" s="32" t="s">
        <v>459</v>
      </c>
      <c r="C161" s="32" t="s">
        <v>471</v>
      </c>
      <c r="D161" s="32" t="s">
        <v>474</v>
      </c>
      <c r="E161" s="32" t="s">
        <v>475</v>
      </c>
      <c r="F161" s="32" t="s">
        <v>491</v>
      </c>
      <c r="G161" s="32" t="s">
        <v>492</v>
      </c>
      <c r="H161" s="32" t="s">
        <v>493</v>
      </c>
      <c r="I161" s="32" t="s">
        <v>528</v>
      </c>
      <c r="J161" s="32" t="s">
        <v>529</v>
      </c>
      <c r="K161" s="32" t="s">
        <v>92</v>
      </c>
      <c r="L161" s="32" t="s">
        <v>93</v>
      </c>
      <c r="M161" s="32" t="s">
        <v>98</v>
      </c>
      <c r="N161" s="32" t="s">
        <v>99</v>
      </c>
      <c r="O161" s="33" t="s">
        <v>100</v>
      </c>
      <c r="P161" s="34"/>
      <c r="Q161" s="34"/>
      <c r="R161" s="35">
        <v>53.9</v>
      </c>
      <c r="S161" s="34"/>
      <c r="T161" s="34"/>
      <c r="U161" s="36">
        <v>53.9</v>
      </c>
      <c r="V161" s="37">
        <v>1</v>
      </c>
      <c r="W161" s="37"/>
      <c r="X161" s="38">
        <v>1</v>
      </c>
    </row>
    <row r="162" spans="1:24" x14ac:dyDescent="0.2">
      <c r="A162" s="31" t="s">
        <v>88</v>
      </c>
      <c r="B162" s="32" t="s">
        <v>459</v>
      </c>
      <c r="C162" s="32" t="s">
        <v>471</v>
      </c>
      <c r="D162" s="32" t="s">
        <v>474</v>
      </c>
      <c r="E162" s="32" t="s">
        <v>475</v>
      </c>
      <c r="F162" s="32" t="s">
        <v>491</v>
      </c>
      <c r="G162" s="32" t="s">
        <v>492</v>
      </c>
      <c r="H162" s="32" t="s">
        <v>493</v>
      </c>
      <c r="I162" s="32" t="s">
        <v>394</v>
      </c>
      <c r="J162" s="32" t="s">
        <v>395</v>
      </c>
      <c r="K162" s="32" t="s">
        <v>92</v>
      </c>
      <c r="L162" s="32" t="s">
        <v>93</v>
      </c>
      <c r="M162" s="32" t="s">
        <v>98</v>
      </c>
      <c r="N162" s="32" t="s">
        <v>99</v>
      </c>
      <c r="O162" s="33" t="s">
        <v>100</v>
      </c>
      <c r="P162" s="34"/>
      <c r="Q162" s="34"/>
      <c r="R162" s="35">
        <v>53.9</v>
      </c>
      <c r="S162" s="34"/>
      <c r="T162" s="34"/>
      <c r="U162" s="36">
        <v>53.9</v>
      </c>
      <c r="V162" s="37">
        <v>1</v>
      </c>
      <c r="W162" s="37"/>
      <c r="X162" s="38">
        <v>1</v>
      </c>
    </row>
    <row r="163" spans="1:24" x14ac:dyDescent="0.2">
      <c r="A163" s="31" t="s">
        <v>88</v>
      </c>
      <c r="B163" s="32" t="s">
        <v>459</v>
      </c>
      <c r="C163" s="32" t="s">
        <v>471</v>
      </c>
      <c r="D163" s="32" t="s">
        <v>474</v>
      </c>
      <c r="E163" s="32" t="s">
        <v>475</v>
      </c>
      <c r="F163" s="32" t="s">
        <v>491</v>
      </c>
      <c r="G163" s="32" t="s">
        <v>492</v>
      </c>
      <c r="H163" s="32" t="s">
        <v>493</v>
      </c>
      <c r="I163" s="32" t="s">
        <v>530</v>
      </c>
      <c r="J163" s="32" t="s">
        <v>531</v>
      </c>
      <c r="K163" s="32" t="s">
        <v>92</v>
      </c>
      <c r="L163" s="32" t="s">
        <v>93</v>
      </c>
      <c r="M163" s="32" t="s">
        <v>98</v>
      </c>
      <c r="N163" s="32" t="s">
        <v>99</v>
      </c>
      <c r="O163" s="33" t="s">
        <v>100</v>
      </c>
      <c r="P163" s="34"/>
      <c r="Q163" s="34"/>
      <c r="R163" s="35">
        <v>107.8</v>
      </c>
      <c r="S163" s="34"/>
      <c r="T163" s="34"/>
      <c r="U163" s="36">
        <v>107.8</v>
      </c>
      <c r="V163" s="37">
        <v>2</v>
      </c>
      <c r="W163" s="37"/>
      <c r="X163" s="38">
        <v>2</v>
      </c>
    </row>
    <row r="164" spans="1:24" x14ac:dyDescent="0.2">
      <c r="A164" s="31" t="s">
        <v>88</v>
      </c>
      <c r="B164" s="32" t="s">
        <v>459</v>
      </c>
      <c r="C164" s="32" t="s">
        <v>471</v>
      </c>
      <c r="D164" s="32" t="s">
        <v>474</v>
      </c>
      <c r="E164" s="32" t="s">
        <v>475</v>
      </c>
      <c r="F164" s="32" t="s">
        <v>491</v>
      </c>
      <c r="G164" s="32" t="s">
        <v>492</v>
      </c>
      <c r="H164" s="32" t="s">
        <v>493</v>
      </c>
      <c r="I164" s="32" t="s">
        <v>157</v>
      </c>
      <c r="J164" s="32" t="s">
        <v>158</v>
      </c>
      <c r="K164" s="32" t="s">
        <v>92</v>
      </c>
      <c r="L164" s="32" t="s">
        <v>93</v>
      </c>
      <c r="M164" s="32" t="s">
        <v>98</v>
      </c>
      <c r="N164" s="32" t="s">
        <v>99</v>
      </c>
      <c r="O164" s="33" t="s">
        <v>100</v>
      </c>
      <c r="P164" s="34"/>
      <c r="Q164" s="34"/>
      <c r="R164" s="35">
        <v>107.8</v>
      </c>
      <c r="S164" s="34"/>
      <c r="T164" s="34"/>
      <c r="U164" s="36">
        <v>107.8</v>
      </c>
      <c r="V164" s="37">
        <v>2</v>
      </c>
      <c r="W164" s="37"/>
      <c r="X164" s="38">
        <v>2</v>
      </c>
    </row>
    <row r="165" spans="1:24" x14ac:dyDescent="0.2">
      <c r="A165" s="31" t="s">
        <v>88</v>
      </c>
      <c r="B165" s="32" t="s">
        <v>459</v>
      </c>
      <c r="C165" s="32" t="s">
        <v>471</v>
      </c>
      <c r="D165" s="32" t="s">
        <v>474</v>
      </c>
      <c r="E165" s="32" t="s">
        <v>475</v>
      </c>
      <c r="F165" s="32" t="s">
        <v>491</v>
      </c>
      <c r="G165" s="32" t="s">
        <v>492</v>
      </c>
      <c r="H165" s="32" t="s">
        <v>493</v>
      </c>
      <c r="I165" s="32" t="s">
        <v>532</v>
      </c>
      <c r="J165" s="32" t="s">
        <v>533</v>
      </c>
      <c r="K165" s="32" t="s">
        <v>92</v>
      </c>
      <c r="L165" s="32" t="s">
        <v>93</v>
      </c>
      <c r="M165" s="32" t="s">
        <v>98</v>
      </c>
      <c r="N165" s="32" t="s">
        <v>99</v>
      </c>
      <c r="O165" s="33" t="s">
        <v>100</v>
      </c>
      <c r="P165" s="34"/>
      <c r="Q165" s="34"/>
      <c r="R165" s="35">
        <v>269.5</v>
      </c>
      <c r="S165" s="34"/>
      <c r="T165" s="34"/>
      <c r="U165" s="36">
        <v>269.5</v>
      </c>
      <c r="V165" s="37">
        <v>5</v>
      </c>
      <c r="W165" s="37"/>
      <c r="X165" s="38">
        <v>5</v>
      </c>
    </row>
    <row r="166" spans="1:24" x14ac:dyDescent="0.2">
      <c r="A166" s="31" t="s">
        <v>88</v>
      </c>
      <c r="B166" s="32" t="s">
        <v>459</v>
      </c>
      <c r="C166" s="32" t="s">
        <v>471</v>
      </c>
      <c r="D166" s="32" t="s">
        <v>474</v>
      </c>
      <c r="E166" s="32" t="s">
        <v>475</v>
      </c>
      <c r="F166" s="32" t="s">
        <v>491</v>
      </c>
      <c r="G166" s="32" t="s">
        <v>492</v>
      </c>
      <c r="H166" s="32" t="s">
        <v>493</v>
      </c>
      <c r="I166" s="32" t="s">
        <v>487</v>
      </c>
      <c r="J166" s="32" t="s">
        <v>488</v>
      </c>
      <c r="K166" s="32" t="s">
        <v>92</v>
      </c>
      <c r="L166" s="32" t="s">
        <v>93</v>
      </c>
      <c r="M166" s="32" t="s">
        <v>98</v>
      </c>
      <c r="N166" s="32" t="s">
        <v>99</v>
      </c>
      <c r="O166" s="33" t="s">
        <v>100</v>
      </c>
      <c r="P166" s="34"/>
      <c r="Q166" s="34"/>
      <c r="R166" s="35">
        <v>107.8</v>
      </c>
      <c r="S166" s="34"/>
      <c r="T166" s="34"/>
      <c r="U166" s="36">
        <v>107.8</v>
      </c>
      <c r="V166" s="37">
        <v>2</v>
      </c>
      <c r="W166" s="37"/>
      <c r="X166" s="38">
        <v>2</v>
      </c>
    </row>
    <row r="167" spans="1:24" x14ac:dyDescent="0.2">
      <c r="A167" s="31" t="s">
        <v>88</v>
      </c>
      <c r="B167" s="32" t="s">
        <v>459</v>
      </c>
      <c r="C167" s="32" t="s">
        <v>471</v>
      </c>
      <c r="D167" s="32" t="s">
        <v>474</v>
      </c>
      <c r="E167" s="32" t="s">
        <v>475</v>
      </c>
      <c r="F167" s="32" t="s">
        <v>491</v>
      </c>
      <c r="G167" s="32" t="s">
        <v>492</v>
      </c>
      <c r="H167" s="32" t="s">
        <v>493</v>
      </c>
      <c r="I167" s="32" t="s">
        <v>534</v>
      </c>
      <c r="J167" s="32" t="s">
        <v>535</v>
      </c>
      <c r="K167" s="32" t="s">
        <v>92</v>
      </c>
      <c r="L167" s="32" t="s">
        <v>93</v>
      </c>
      <c r="M167" s="32" t="s">
        <v>98</v>
      </c>
      <c r="N167" s="32" t="s">
        <v>99</v>
      </c>
      <c r="O167" s="33" t="s">
        <v>100</v>
      </c>
      <c r="P167" s="34"/>
      <c r="Q167" s="34"/>
      <c r="R167" s="35">
        <v>215.6</v>
      </c>
      <c r="S167" s="34"/>
      <c r="T167" s="34"/>
      <c r="U167" s="36">
        <v>215.6</v>
      </c>
      <c r="V167" s="37">
        <v>4</v>
      </c>
      <c r="W167" s="37"/>
      <c r="X167" s="38">
        <v>4</v>
      </c>
    </row>
    <row r="168" spans="1:24" x14ac:dyDescent="0.2">
      <c r="A168" s="31" t="s">
        <v>88</v>
      </c>
      <c r="B168" s="32" t="s">
        <v>459</v>
      </c>
      <c r="C168" s="32" t="s">
        <v>471</v>
      </c>
      <c r="D168" s="32" t="s">
        <v>474</v>
      </c>
      <c r="E168" s="32" t="s">
        <v>475</v>
      </c>
      <c r="F168" s="32" t="s">
        <v>491</v>
      </c>
      <c r="G168" s="32" t="s">
        <v>492</v>
      </c>
      <c r="H168" s="32" t="s">
        <v>493</v>
      </c>
      <c r="I168" s="32" t="s">
        <v>260</v>
      </c>
      <c r="J168" s="32" t="s">
        <v>261</v>
      </c>
      <c r="K168" s="32" t="s">
        <v>92</v>
      </c>
      <c r="L168" s="32" t="s">
        <v>93</v>
      </c>
      <c r="M168" s="32" t="s">
        <v>98</v>
      </c>
      <c r="N168" s="32" t="s">
        <v>99</v>
      </c>
      <c r="O168" s="33" t="s">
        <v>100</v>
      </c>
      <c r="P168" s="34"/>
      <c r="Q168" s="34"/>
      <c r="R168" s="35">
        <v>539</v>
      </c>
      <c r="S168" s="34"/>
      <c r="T168" s="34"/>
      <c r="U168" s="36">
        <v>539</v>
      </c>
      <c r="V168" s="37">
        <v>10</v>
      </c>
      <c r="W168" s="37"/>
      <c r="X168" s="38">
        <v>10</v>
      </c>
    </row>
    <row r="169" spans="1:24" x14ac:dyDescent="0.2">
      <c r="A169" s="31" t="s">
        <v>88</v>
      </c>
      <c r="B169" s="32" t="s">
        <v>459</v>
      </c>
      <c r="C169" s="32" t="s">
        <v>471</v>
      </c>
      <c r="D169" s="32" t="s">
        <v>474</v>
      </c>
      <c r="E169" s="32" t="s">
        <v>475</v>
      </c>
      <c r="F169" s="32" t="s">
        <v>491</v>
      </c>
      <c r="G169" s="32" t="s">
        <v>492</v>
      </c>
      <c r="H169" s="32" t="s">
        <v>493</v>
      </c>
      <c r="I169" s="32" t="s">
        <v>536</v>
      </c>
      <c r="J169" s="32" t="s">
        <v>537</v>
      </c>
      <c r="K169" s="32" t="s">
        <v>92</v>
      </c>
      <c r="L169" s="32" t="s">
        <v>93</v>
      </c>
      <c r="M169" s="32" t="s">
        <v>98</v>
      </c>
      <c r="N169" s="32" t="s">
        <v>99</v>
      </c>
      <c r="O169" s="33" t="s">
        <v>100</v>
      </c>
      <c r="P169" s="34"/>
      <c r="Q169" s="34"/>
      <c r="R169" s="35">
        <v>323.39999999999998</v>
      </c>
      <c r="S169" s="34"/>
      <c r="T169" s="34"/>
      <c r="U169" s="36">
        <v>323.39999999999998</v>
      </c>
      <c r="V169" s="37">
        <v>6</v>
      </c>
      <c r="W169" s="37"/>
      <c r="X169" s="38">
        <v>6</v>
      </c>
    </row>
    <row r="170" spans="1:24" x14ac:dyDescent="0.2">
      <c r="A170" s="31" t="s">
        <v>88</v>
      </c>
      <c r="B170" s="32" t="s">
        <v>459</v>
      </c>
      <c r="C170" s="32" t="s">
        <v>471</v>
      </c>
      <c r="D170" s="32" t="s">
        <v>474</v>
      </c>
      <c r="E170" s="32" t="s">
        <v>475</v>
      </c>
      <c r="F170" s="32" t="s">
        <v>491</v>
      </c>
      <c r="G170" s="32" t="s">
        <v>492</v>
      </c>
      <c r="H170" s="32" t="s">
        <v>493</v>
      </c>
      <c r="I170" s="32" t="s">
        <v>262</v>
      </c>
      <c r="J170" s="32" t="s">
        <v>263</v>
      </c>
      <c r="K170" s="32" t="s">
        <v>92</v>
      </c>
      <c r="L170" s="32" t="s">
        <v>93</v>
      </c>
      <c r="M170" s="32" t="s">
        <v>98</v>
      </c>
      <c r="N170" s="32" t="s">
        <v>99</v>
      </c>
      <c r="O170" s="33" t="s">
        <v>100</v>
      </c>
      <c r="P170" s="34"/>
      <c r="Q170" s="34"/>
      <c r="R170" s="35">
        <v>269.5</v>
      </c>
      <c r="S170" s="34"/>
      <c r="T170" s="34"/>
      <c r="U170" s="36">
        <v>269.5</v>
      </c>
      <c r="V170" s="37">
        <v>5</v>
      </c>
      <c r="W170" s="37"/>
      <c r="X170" s="38">
        <v>5</v>
      </c>
    </row>
    <row r="171" spans="1:24" x14ac:dyDescent="0.2">
      <c r="A171" s="31" t="s">
        <v>88</v>
      </c>
      <c r="B171" s="32" t="s">
        <v>459</v>
      </c>
      <c r="C171" s="32" t="s">
        <v>471</v>
      </c>
      <c r="D171" s="32" t="s">
        <v>474</v>
      </c>
      <c r="E171" s="32" t="s">
        <v>475</v>
      </c>
      <c r="F171" s="32" t="s">
        <v>491</v>
      </c>
      <c r="G171" s="32" t="s">
        <v>492</v>
      </c>
      <c r="H171" s="32" t="s">
        <v>493</v>
      </c>
      <c r="I171" s="32" t="s">
        <v>538</v>
      </c>
      <c r="J171" s="32" t="s">
        <v>539</v>
      </c>
      <c r="K171" s="32" t="s">
        <v>92</v>
      </c>
      <c r="L171" s="32" t="s">
        <v>93</v>
      </c>
      <c r="M171" s="32" t="s">
        <v>98</v>
      </c>
      <c r="N171" s="32" t="s">
        <v>99</v>
      </c>
      <c r="O171" s="33" t="s">
        <v>100</v>
      </c>
      <c r="P171" s="34"/>
      <c r="Q171" s="34"/>
      <c r="R171" s="35">
        <v>269.5</v>
      </c>
      <c r="S171" s="34"/>
      <c r="T171" s="34"/>
      <c r="U171" s="36">
        <v>269.5</v>
      </c>
      <c r="V171" s="37">
        <v>5</v>
      </c>
      <c r="W171" s="37"/>
      <c r="X171" s="38">
        <v>5</v>
      </c>
    </row>
    <row r="172" spans="1:24" x14ac:dyDescent="0.2">
      <c r="A172" s="31" t="s">
        <v>88</v>
      </c>
      <c r="B172" s="32" t="s">
        <v>459</v>
      </c>
      <c r="C172" s="32" t="s">
        <v>471</v>
      </c>
      <c r="D172" s="32" t="s">
        <v>474</v>
      </c>
      <c r="E172" s="32" t="s">
        <v>475</v>
      </c>
      <c r="F172" s="32" t="s">
        <v>491</v>
      </c>
      <c r="G172" s="32" t="s">
        <v>492</v>
      </c>
      <c r="H172" s="32" t="s">
        <v>493</v>
      </c>
      <c r="I172" s="32" t="s">
        <v>402</v>
      </c>
      <c r="J172" s="32" t="s">
        <v>403</v>
      </c>
      <c r="K172" s="32" t="s">
        <v>92</v>
      </c>
      <c r="L172" s="32" t="s">
        <v>93</v>
      </c>
      <c r="M172" s="32" t="s">
        <v>98</v>
      </c>
      <c r="N172" s="32" t="s">
        <v>99</v>
      </c>
      <c r="O172" s="33" t="s">
        <v>100</v>
      </c>
      <c r="P172" s="34"/>
      <c r="Q172" s="34"/>
      <c r="R172" s="35">
        <v>53.9</v>
      </c>
      <c r="S172" s="34"/>
      <c r="T172" s="34"/>
      <c r="U172" s="36">
        <v>53.9</v>
      </c>
      <c r="V172" s="37">
        <v>1</v>
      </c>
      <c r="W172" s="37"/>
      <c r="X172" s="38">
        <v>1</v>
      </c>
    </row>
    <row r="173" spans="1:24" x14ac:dyDescent="0.2">
      <c r="A173" s="31" t="s">
        <v>88</v>
      </c>
      <c r="B173" s="32" t="s">
        <v>459</v>
      </c>
      <c r="C173" s="32" t="s">
        <v>471</v>
      </c>
      <c r="D173" s="32" t="s">
        <v>474</v>
      </c>
      <c r="E173" s="32" t="s">
        <v>475</v>
      </c>
      <c r="F173" s="32" t="s">
        <v>491</v>
      </c>
      <c r="G173" s="32" t="s">
        <v>492</v>
      </c>
      <c r="H173" s="32" t="s">
        <v>493</v>
      </c>
      <c r="I173" s="32" t="s">
        <v>540</v>
      </c>
      <c r="J173" s="32" t="s">
        <v>541</v>
      </c>
      <c r="K173" s="32" t="s">
        <v>92</v>
      </c>
      <c r="L173" s="32" t="s">
        <v>93</v>
      </c>
      <c r="M173" s="32" t="s">
        <v>98</v>
      </c>
      <c r="N173" s="32" t="s">
        <v>99</v>
      </c>
      <c r="O173" s="33" t="s">
        <v>100</v>
      </c>
      <c r="P173" s="34"/>
      <c r="Q173" s="34"/>
      <c r="R173" s="35">
        <v>431.2</v>
      </c>
      <c r="S173" s="34"/>
      <c r="T173" s="34"/>
      <c r="U173" s="36">
        <v>431.2</v>
      </c>
      <c r="V173" s="37">
        <v>8</v>
      </c>
      <c r="W173" s="37"/>
      <c r="X173" s="38">
        <v>8</v>
      </c>
    </row>
    <row r="174" spans="1:24" x14ac:dyDescent="0.2">
      <c r="A174" s="31" t="s">
        <v>88</v>
      </c>
      <c r="B174" s="32" t="s">
        <v>459</v>
      </c>
      <c r="C174" s="32" t="s">
        <v>471</v>
      </c>
      <c r="D174" s="32" t="s">
        <v>474</v>
      </c>
      <c r="E174" s="32" t="s">
        <v>475</v>
      </c>
      <c r="F174" s="32" t="s">
        <v>491</v>
      </c>
      <c r="G174" s="32" t="s">
        <v>492</v>
      </c>
      <c r="H174" s="32" t="s">
        <v>493</v>
      </c>
      <c r="I174" s="32" t="s">
        <v>542</v>
      </c>
      <c r="J174" s="32" t="s">
        <v>543</v>
      </c>
      <c r="K174" s="32" t="s">
        <v>92</v>
      </c>
      <c r="L174" s="32" t="s">
        <v>93</v>
      </c>
      <c r="M174" s="32" t="s">
        <v>98</v>
      </c>
      <c r="N174" s="32" t="s">
        <v>99</v>
      </c>
      <c r="O174" s="33" t="s">
        <v>100</v>
      </c>
      <c r="P174" s="34"/>
      <c r="Q174" s="34"/>
      <c r="R174" s="35">
        <v>1145.5</v>
      </c>
      <c r="S174" s="34"/>
      <c r="T174" s="34"/>
      <c r="U174" s="36">
        <v>1145.5</v>
      </c>
      <c r="V174" s="37">
        <v>25</v>
      </c>
      <c r="W174" s="37"/>
      <c r="X174" s="38">
        <v>25</v>
      </c>
    </row>
    <row r="175" spans="1:24" x14ac:dyDescent="0.2">
      <c r="A175" s="31" t="s">
        <v>88</v>
      </c>
      <c r="B175" s="32" t="s">
        <v>459</v>
      </c>
      <c r="C175" s="32" t="s">
        <v>471</v>
      </c>
      <c r="D175" s="32" t="s">
        <v>474</v>
      </c>
      <c r="E175" s="32" t="s">
        <v>475</v>
      </c>
      <c r="F175" s="32" t="s">
        <v>491</v>
      </c>
      <c r="G175" s="32" t="s">
        <v>492</v>
      </c>
      <c r="H175" s="32" t="s">
        <v>493</v>
      </c>
      <c r="I175" s="32" t="s">
        <v>544</v>
      </c>
      <c r="J175" s="32" t="s">
        <v>545</v>
      </c>
      <c r="K175" s="32" t="s">
        <v>92</v>
      </c>
      <c r="L175" s="32" t="s">
        <v>93</v>
      </c>
      <c r="M175" s="32" t="s">
        <v>98</v>
      </c>
      <c r="N175" s="32" t="s">
        <v>99</v>
      </c>
      <c r="O175" s="33" t="s">
        <v>100</v>
      </c>
      <c r="P175" s="34"/>
      <c r="Q175" s="34"/>
      <c r="R175" s="35">
        <v>161.69999999999999</v>
      </c>
      <c r="S175" s="34"/>
      <c r="T175" s="34"/>
      <c r="U175" s="36">
        <v>161.69999999999999</v>
      </c>
      <c r="V175" s="37">
        <v>3</v>
      </c>
      <c r="W175" s="37"/>
      <c r="X175" s="38">
        <v>3</v>
      </c>
    </row>
    <row r="176" spans="1:24" x14ac:dyDescent="0.2">
      <c r="A176" s="31" t="s">
        <v>88</v>
      </c>
      <c r="B176" s="32" t="s">
        <v>459</v>
      </c>
      <c r="C176" s="32" t="s">
        <v>471</v>
      </c>
      <c r="D176" s="32" t="s">
        <v>474</v>
      </c>
      <c r="E176" s="32" t="s">
        <v>475</v>
      </c>
      <c r="F176" s="32" t="s">
        <v>491</v>
      </c>
      <c r="G176" s="32" t="s">
        <v>492</v>
      </c>
      <c r="H176" s="32" t="s">
        <v>493</v>
      </c>
      <c r="I176" s="32" t="s">
        <v>483</v>
      </c>
      <c r="J176" s="32" t="s">
        <v>484</v>
      </c>
      <c r="K176" s="32" t="s">
        <v>92</v>
      </c>
      <c r="L176" s="32" t="s">
        <v>93</v>
      </c>
      <c r="M176" s="32" t="s">
        <v>98</v>
      </c>
      <c r="N176" s="32" t="s">
        <v>99</v>
      </c>
      <c r="O176" s="33" t="s">
        <v>100</v>
      </c>
      <c r="P176" s="34"/>
      <c r="Q176" s="34"/>
      <c r="R176" s="35">
        <v>215.6</v>
      </c>
      <c r="S176" s="34"/>
      <c r="T176" s="34"/>
      <c r="U176" s="36">
        <v>215.6</v>
      </c>
      <c r="V176" s="37">
        <v>4</v>
      </c>
      <c r="W176" s="37"/>
      <c r="X176" s="38">
        <v>4</v>
      </c>
    </row>
    <row r="177" spans="1:24" x14ac:dyDescent="0.2">
      <c r="A177" s="31" t="s">
        <v>88</v>
      </c>
      <c r="B177" s="32" t="s">
        <v>459</v>
      </c>
      <c r="C177" s="32" t="s">
        <v>471</v>
      </c>
      <c r="D177" s="32" t="s">
        <v>474</v>
      </c>
      <c r="E177" s="32" t="s">
        <v>475</v>
      </c>
      <c r="F177" s="32" t="s">
        <v>491</v>
      </c>
      <c r="G177" s="32" t="s">
        <v>492</v>
      </c>
      <c r="H177" s="32" t="s">
        <v>493</v>
      </c>
      <c r="I177" s="32" t="s">
        <v>457</v>
      </c>
      <c r="J177" s="32" t="s">
        <v>458</v>
      </c>
      <c r="K177" s="32" t="s">
        <v>92</v>
      </c>
      <c r="L177" s="32" t="s">
        <v>93</v>
      </c>
      <c r="M177" s="32" t="s">
        <v>98</v>
      </c>
      <c r="N177" s="32" t="s">
        <v>99</v>
      </c>
      <c r="O177" s="33" t="s">
        <v>100</v>
      </c>
      <c r="P177" s="34"/>
      <c r="Q177" s="34"/>
      <c r="R177" s="35">
        <v>1617</v>
      </c>
      <c r="S177" s="34"/>
      <c r="T177" s="34"/>
      <c r="U177" s="36">
        <v>1617</v>
      </c>
      <c r="V177" s="37">
        <v>30</v>
      </c>
      <c r="W177" s="37"/>
      <c r="X177" s="38">
        <v>30</v>
      </c>
    </row>
    <row r="178" spans="1:24" x14ac:dyDescent="0.2">
      <c r="A178" s="31" t="s">
        <v>88</v>
      </c>
      <c r="B178" s="32" t="s">
        <v>459</v>
      </c>
      <c r="C178" s="32" t="s">
        <v>471</v>
      </c>
      <c r="D178" s="32" t="s">
        <v>474</v>
      </c>
      <c r="E178" s="32" t="s">
        <v>475</v>
      </c>
      <c r="F178" s="32" t="s">
        <v>491</v>
      </c>
      <c r="G178" s="32" t="s">
        <v>492</v>
      </c>
      <c r="H178" s="32" t="s">
        <v>493</v>
      </c>
      <c r="I178" s="32" t="s">
        <v>546</v>
      </c>
      <c r="J178" s="32" t="s">
        <v>547</v>
      </c>
      <c r="K178" s="32" t="s">
        <v>92</v>
      </c>
      <c r="L178" s="32" t="s">
        <v>93</v>
      </c>
      <c r="M178" s="32" t="s">
        <v>98</v>
      </c>
      <c r="N178" s="32" t="s">
        <v>99</v>
      </c>
      <c r="O178" s="33" t="s">
        <v>100</v>
      </c>
      <c r="P178" s="34"/>
      <c r="Q178" s="34"/>
      <c r="R178" s="35">
        <v>107.8</v>
      </c>
      <c r="S178" s="34"/>
      <c r="T178" s="34"/>
      <c r="U178" s="36">
        <v>107.8</v>
      </c>
      <c r="V178" s="37">
        <v>2</v>
      </c>
      <c r="W178" s="37"/>
      <c r="X178" s="38">
        <v>2</v>
      </c>
    </row>
    <row r="179" spans="1:24" x14ac:dyDescent="0.2">
      <c r="A179" s="31" t="s">
        <v>88</v>
      </c>
      <c r="B179" s="32" t="s">
        <v>459</v>
      </c>
      <c r="C179" s="32" t="s">
        <v>471</v>
      </c>
      <c r="D179" s="32" t="s">
        <v>474</v>
      </c>
      <c r="E179" s="32" t="s">
        <v>475</v>
      </c>
      <c r="F179" s="32" t="s">
        <v>491</v>
      </c>
      <c r="G179" s="32" t="s">
        <v>492</v>
      </c>
      <c r="H179" s="32" t="s">
        <v>493</v>
      </c>
      <c r="I179" s="32" t="s">
        <v>478</v>
      </c>
      <c r="J179" s="32" t="s">
        <v>479</v>
      </c>
      <c r="K179" s="32" t="s">
        <v>92</v>
      </c>
      <c r="L179" s="32" t="s">
        <v>93</v>
      </c>
      <c r="M179" s="32" t="s">
        <v>98</v>
      </c>
      <c r="N179" s="32" t="s">
        <v>99</v>
      </c>
      <c r="O179" s="33" t="s">
        <v>100</v>
      </c>
      <c r="P179" s="34"/>
      <c r="Q179" s="34"/>
      <c r="R179" s="35">
        <v>269.5</v>
      </c>
      <c r="S179" s="34"/>
      <c r="T179" s="34"/>
      <c r="U179" s="36">
        <v>269.5</v>
      </c>
      <c r="V179" s="37">
        <v>5</v>
      </c>
      <c r="W179" s="37"/>
      <c r="X179" s="38">
        <v>5</v>
      </c>
    </row>
    <row r="180" spans="1:24" x14ac:dyDescent="0.2">
      <c r="A180" s="31" t="s">
        <v>88</v>
      </c>
      <c r="B180" s="32" t="s">
        <v>459</v>
      </c>
      <c r="C180" s="32" t="s">
        <v>471</v>
      </c>
      <c r="D180" s="32" t="s">
        <v>474</v>
      </c>
      <c r="E180" s="32" t="s">
        <v>475</v>
      </c>
      <c r="F180" s="32" t="s">
        <v>491</v>
      </c>
      <c r="G180" s="32" t="s">
        <v>492</v>
      </c>
      <c r="H180" s="32" t="s">
        <v>493</v>
      </c>
      <c r="I180" s="32" t="s">
        <v>548</v>
      </c>
      <c r="J180" s="32" t="s">
        <v>549</v>
      </c>
      <c r="K180" s="32" t="s">
        <v>92</v>
      </c>
      <c r="L180" s="32" t="s">
        <v>93</v>
      </c>
      <c r="M180" s="32" t="s">
        <v>98</v>
      </c>
      <c r="N180" s="32" t="s">
        <v>99</v>
      </c>
      <c r="O180" s="33" t="s">
        <v>100</v>
      </c>
      <c r="P180" s="34"/>
      <c r="Q180" s="34"/>
      <c r="R180" s="35">
        <v>107.8</v>
      </c>
      <c r="S180" s="34"/>
      <c r="T180" s="34"/>
      <c r="U180" s="36">
        <v>107.8</v>
      </c>
      <c r="V180" s="37">
        <v>2</v>
      </c>
      <c r="W180" s="37"/>
      <c r="X180" s="38">
        <v>2</v>
      </c>
    </row>
    <row r="181" spans="1:24" x14ac:dyDescent="0.2">
      <c r="A181" s="31" t="s">
        <v>88</v>
      </c>
      <c r="B181" s="32" t="s">
        <v>459</v>
      </c>
      <c r="C181" s="32" t="s">
        <v>471</v>
      </c>
      <c r="D181" s="32" t="s">
        <v>474</v>
      </c>
      <c r="E181" s="32" t="s">
        <v>475</v>
      </c>
      <c r="F181" s="32" t="s">
        <v>491</v>
      </c>
      <c r="G181" s="32" t="s">
        <v>492</v>
      </c>
      <c r="H181" s="32" t="s">
        <v>493</v>
      </c>
      <c r="I181" s="32" t="s">
        <v>239</v>
      </c>
      <c r="J181" s="32" t="s">
        <v>240</v>
      </c>
      <c r="K181" s="32" t="s">
        <v>92</v>
      </c>
      <c r="L181" s="32" t="s">
        <v>93</v>
      </c>
      <c r="M181" s="32" t="s">
        <v>98</v>
      </c>
      <c r="N181" s="32" t="s">
        <v>99</v>
      </c>
      <c r="O181" s="33" t="s">
        <v>100</v>
      </c>
      <c r="P181" s="34"/>
      <c r="Q181" s="34"/>
      <c r="R181" s="35">
        <v>53.9</v>
      </c>
      <c r="S181" s="34"/>
      <c r="T181" s="34"/>
      <c r="U181" s="36">
        <v>53.9</v>
      </c>
      <c r="V181" s="37">
        <v>1</v>
      </c>
      <c r="W181" s="37"/>
      <c r="X181" s="38">
        <v>1</v>
      </c>
    </row>
    <row r="182" spans="1:24" x14ac:dyDescent="0.2">
      <c r="A182" s="31" t="s">
        <v>88</v>
      </c>
      <c r="B182" s="32" t="s">
        <v>459</v>
      </c>
      <c r="C182" s="32" t="s">
        <v>471</v>
      </c>
      <c r="D182" s="32" t="s">
        <v>474</v>
      </c>
      <c r="E182" s="32" t="s">
        <v>475</v>
      </c>
      <c r="F182" s="32" t="s">
        <v>491</v>
      </c>
      <c r="G182" s="32" t="s">
        <v>492</v>
      </c>
      <c r="H182" s="32" t="s">
        <v>493</v>
      </c>
      <c r="I182" s="32" t="s">
        <v>148</v>
      </c>
      <c r="J182" s="32" t="s">
        <v>149</v>
      </c>
      <c r="K182" s="32" t="s">
        <v>92</v>
      </c>
      <c r="L182" s="32" t="s">
        <v>93</v>
      </c>
      <c r="M182" s="32" t="s">
        <v>98</v>
      </c>
      <c r="N182" s="32" t="s">
        <v>99</v>
      </c>
      <c r="O182" s="33" t="s">
        <v>100</v>
      </c>
      <c r="P182" s="34"/>
      <c r="Q182" s="34"/>
      <c r="R182" s="35">
        <v>323.39999999999998</v>
      </c>
      <c r="S182" s="34"/>
      <c r="T182" s="34"/>
      <c r="U182" s="36">
        <v>323.39999999999998</v>
      </c>
      <c r="V182" s="37">
        <v>6</v>
      </c>
      <c r="W182" s="37"/>
      <c r="X182" s="38">
        <v>6</v>
      </c>
    </row>
    <row r="183" spans="1:24" x14ac:dyDescent="0.2">
      <c r="A183" s="31" t="s">
        <v>88</v>
      </c>
      <c r="B183" s="32" t="s">
        <v>459</v>
      </c>
      <c r="C183" s="32" t="s">
        <v>471</v>
      </c>
      <c r="D183" s="32" t="s">
        <v>474</v>
      </c>
      <c r="E183" s="32" t="s">
        <v>475</v>
      </c>
      <c r="F183" s="32" t="s">
        <v>491</v>
      </c>
      <c r="G183" s="32" t="s">
        <v>492</v>
      </c>
      <c r="H183" s="32" t="s">
        <v>493</v>
      </c>
      <c r="I183" s="32" t="s">
        <v>550</v>
      </c>
      <c r="J183" s="32" t="s">
        <v>551</v>
      </c>
      <c r="K183" s="32" t="s">
        <v>92</v>
      </c>
      <c r="L183" s="32" t="s">
        <v>93</v>
      </c>
      <c r="M183" s="32" t="s">
        <v>98</v>
      </c>
      <c r="N183" s="32" t="s">
        <v>99</v>
      </c>
      <c r="O183" s="33" t="s">
        <v>100</v>
      </c>
      <c r="P183" s="34"/>
      <c r="Q183" s="34"/>
      <c r="R183" s="35">
        <v>1078</v>
      </c>
      <c r="S183" s="34"/>
      <c r="T183" s="34"/>
      <c r="U183" s="36">
        <v>1078</v>
      </c>
      <c r="V183" s="37">
        <v>20</v>
      </c>
      <c r="W183" s="37"/>
      <c r="X183" s="38">
        <v>20</v>
      </c>
    </row>
    <row r="184" spans="1:24" x14ac:dyDescent="0.2">
      <c r="A184" s="31" t="s">
        <v>88</v>
      </c>
      <c r="B184" s="32" t="s">
        <v>459</v>
      </c>
      <c r="C184" s="32" t="s">
        <v>471</v>
      </c>
      <c r="D184" s="32" t="s">
        <v>474</v>
      </c>
      <c r="E184" s="32" t="s">
        <v>475</v>
      </c>
      <c r="F184" s="32" t="s">
        <v>491</v>
      </c>
      <c r="G184" s="32" t="s">
        <v>492</v>
      </c>
      <c r="H184" s="32" t="s">
        <v>493</v>
      </c>
      <c r="I184" s="32" t="s">
        <v>552</v>
      </c>
      <c r="J184" s="32" t="s">
        <v>553</v>
      </c>
      <c r="K184" s="32" t="s">
        <v>92</v>
      </c>
      <c r="L184" s="32" t="s">
        <v>93</v>
      </c>
      <c r="M184" s="32" t="s">
        <v>98</v>
      </c>
      <c r="N184" s="32" t="s">
        <v>99</v>
      </c>
      <c r="O184" s="33" t="s">
        <v>100</v>
      </c>
      <c r="P184" s="34"/>
      <c r="Q184" s="34"/>
      <c r="R184" s="35">
        <v>107.8</v>
      </c>
      <c r="S184" s="34"/>
      <c r="T184" s="34"/>
      <c r="U184" s="36">
        <v>107.8</v>
      </c>
      <c r="V184" s="37">
        <v>2</v>
      </c>
      <c r="W184" s="37"/>
      <c r="X184" s="38">
        <v>2</v>
      </c>
    </row>
    <row r="185" spans="1:24" x14ac:dyDescent="0.2">
      <c r="A185" s="31" t="s">
        <v>88</v>
      </c>
      <c r="B185" s="32" t="s">
        <v>459</v>
      </c>
      <c r="C185" s="32" t="s">
        <v>471</v>
      </c>
      <c r="D185" s="32" t="s">
        <v>474</v>
      </c>
      <c r="E185" s="32" t="s">
        <v>475</v>
      </c>
      <c r="F185" s="32" t="s">
        <v>491</v>
      </c>
      <c r="G185" s="32" t="s">
        <v>492</v>
      </c>
      <c r="H185" s="32" t="s">
        <v>493</v>
      </c>
      <c r="I185" s="32" t="s">
        <v>150</v>
      </c>
      <c r="J185" s="32" t="s">
        <v>151</v>
      </c>
      <c r="K185" s="32" t="s">
        <v>92</v>
      </c>
      <c r="L185" s="32" t="s">
        <v>93</v>
      </c>
      <c r="M185" s="32" t="s">
        <v>98</v>
      </c>
      <c r="N185" s="32" t="s">
        <v>99</v>
      </c>
      <c r="O185" s="33" t="s">
        <v>100</v>
      </c>
      <c r="P185" s="34"/>
      <c r="Q185" s="34"/>
      <c r="R185" s="35">
        <v>161.69999999999999</v>
      </c>
      <c r="S185" s="34"/>
      <c r="T185" s="34"/>
      <c r="U185" s="36">
        <v>161.69999999999999</v>
      </c>
      <c r="V185" s="37">
        <v>3</v>
      </c>
      <c r="W185" s="37"/>
      <c r="X185" s="38">
        <v>3</v>
      </c>
    </row>
    <row r="186" spans="1:24" x14ac:dyDescent="0.2">
      <c r="A186" s="31" t="s">
        <v>88</v>
      </c>
      <c r="B186" s="32" t="s">
        <v>459</v>
      </c>
      <c r="C186" s="32" t="s">
        <v>471</v>
      </c>
      <c r="D186" s="32" t="s">
        <v>474</v>
      </c>
      <c r="E186" s="32" t="s">
        <v>475</v>
      </c>
      <c r="F186" s="32" t="s">
        <v>491</v>
      </c>
      <c r="G186" s="32" t="s">
        <v>492</v>
      </c>
      <c r="H186" s="32" t="s">
        <v>493</v>
      </c>
      <c r="I186" s="32" t="s">
        <v>180</v>
      </c>
      <c r="J186" s="32" t="s">
        <v>181</v>
      </c>
      <c r="K186" s="32" t="s">
        <v>92</v>
      </c>
      <c r="L186" s="32" t="s">
        <v>93</v>
      </c>
      <c r="M186" s="32" t="s">
        <v>98</v>
      </c>
      <c r="N186" s="32" t="s">
        <v>99</v>
      </c>
      <c r="O186" s="33" t="s">
        <v>100</v>
      </c>
      <c r="P186" s="34"/>
      <c r="Q186" s="34"/>
      <c r="R186" s="35">
        <v>7007</v>
      </c>
      <c r="S186" s="34"/>
      <c r="T186" s="35">
        <v>-560.29999999999995</v>
      </c>
      <c r="U186" s="36">
        <v>6446.7</v>
      </c>
      <c r="V186" s="37">
        <v>130</v>
      </c>
      <c r="W186" s="37"/>
      <c r="X186" s="38">
        <v>130</v>
      </c>
    </row>
    <row r="187" spans="1:24" x14ac:dyDescent="0.2">
      <c r="A187" s="31" t="s">
        <v>88</v>
      </c>
      <c r="B187" s="32" t="s">
        <v>459</v>
      </c>
      <c r="C187" s="32" t="s">
        <v>471</v>
      </c>
      <c r="D187" s="32" t="s">
        <v>474</v>
      </c>
      <c r="E187" s="32" t="s">
        <v>475</v>
      </c>
      <c r="F187" s="32" t="s">
        <v>491</v>
      </c>
      <c r="G187" s="32" t="s">
        <v>492</v>
      </c>
      <c r="H187" s="32" t="s">
        <v>493</v>
      </c>
      <c r="I187" s="32" t="s">
        <v>554</v>
      </c>
      <c r="J187" s="32" t="s">
        <v>555</v>
      </c>
      <c r="K187" s="32" t="s">
        <v>92</v>
      </c>
      <c r="L187" s="32" t="s">
        <v>93</v>
      </c>
      <c r="M187" s="32" t="s">
        <v>98</v>
      </c>
      <c r="N187" s="32" t="s">
        <v>99</v>
      </c>
      <c r="O187" s="33" t="s">
        <v>100</v>
      </c>
      <c r="P187" s="34"/>
      <c r="Q187" s="34"/>
      <c r="R187" s="35">
        <v>53.9</v>
      </c>
      <c r="S187" s="34"/>
      <c r="T187" s="34"/>
      <c r="U187" s="36">
        <v>53.9</v>
      </c>
      <c r="V187" s="37">
        <v>1</v>
      </c>
      <c r="W187" s="37"/>
      <c r="X187" s="38">
        <v>1</v>
      </c>
    </row>
    <row r="188" spans="1:24" x14ac:dyDescent="0.2">
      <c r="A188" s="31" t="s">
        <v>88</v>
      </c>
      <c r="B188" s="32" t="s">
        <v>459</v>
      </c>
      <c r="C188" s="32" t="s">
        <v>471</v>
      </c>
      <c r="D188" s="32" t="s">
        <v>474</v>
      </c>
      <c r="E188" s="32" t="s">
        <v>475</v>
      </c>
      <c r="F188" s="32" t="s">
        <v>491</v>
      </c>
      <c r="G188" s="32" t="s">
        <v>492</v>
      </c>
      <c r="H188" s="32" t="s">
        <v>493</v>
      </c>
      <c r="I188" s="32" t="s">
        <v>414</v>
      </c>
      <c r="J188" s="32" t="s">
        <v>415</v>
      </c>
      <c r="K188" s="32" t="s">
        <v>92</v>
      </c>
      <c r="L188" s="32" t="s">
        <v>93</v>
      </c>
      <c r="M188" s="32" t="s">
        <v>98</v>
      </c>
      <c r="N188" s="32" t="s">
        <v>99</v>
      </c>
      <c r="O188" s="33" t="s">
        <v>100</v>
      </c>
      <c r="P188" s="34"/>
      <c r="Q188" s="34"/>
      <c r="R188" s="35">
        <v>53.9</v>
      </c>
      <c r="S188" s="34"/>
      <c r="T188" s="34"/>
      <c r="U188" s="36">
        <v>53.9</v>
      </c>
      <c r="V188" s="37">
        <v>1</v>
      </c>
      <c r="W188" s="37"/>
      <c r="X188" s="38">
        <v>1</v>
      </c>
    </row>
    <row r="189" spans="1:24" x14ac:dyDescent="0.2">
      <c r="A189" s="31" t="s">
        <v>88</v>
      </c>
      <c r="B189" s="32" t="s">
        <v>459</v>
      </c>
      <c r="C189" s="32" t="s">
        <v>471</v>
      </c>
      <c r="D189" s="32" t="s">
        <v>474</v>
      </c>
      <c r="E189" s="32" t="s">
        <v>475</v>
      </c>
      <c r="F189" s="32" t="s">
        <v>491</v>
      </c>
      <c r="G189" s="32" t="s">
        <v>492</v>
      </c>
      <c r="H189" s="32" t="s">
        <v>493</v>
      </c>
      <c r="I189" s="32" t="s">
        <v>556</v>
      </c>
      <c r="J189" s="32" t="s">
        <v>557</v>
      </c>
      <c r="K189" s="32" t="s">
        <v>92</v>
      </c>
      <c r="L189" s="32" t="s">
        <v>93</v>
      </c>
      <c r="M189" s="32" t="s">
        <v>98</v>
      </c>
      <c r="N189" s="32" t="s">
        <v>99</v>
      </c>
      <c r="O189" s="33" t="s">
        <v>100</v>
      </c>
      <c r="P189" s="34"/>
      <c r="Q189" s="34"/>
      <c r="R189" s="35">
        <v>53.9</v>
      </c>
      <c r="S189" s="34"/>
      <c r="T189" s="34"/>
      <c r="U189" s="36">
        <v>53.9</v>
      </c>
      <c r="V189" s="37">
        <v>1</v>
      </c>
      <c r="W189" s="37"/>
      <c r="X189" s="38">
        <v>1</v>
      </c>
    </row>
    <row r="190" spans="1:24" x14ac:dyDescent="0.2">
      <c r="A190" s="31" t="s">
        <v>88</v>
      </c>
      <c r="B190" s="32" t="s">
        <v>459</v>
      </c>
      <c r="C190" s="32" t="s">
        <v>471</v>
      </c>
      <c r="D190" s="32" t="s">
        <v>474</v>
      </c>
      <c r="E190" s="32" t="s">
        <v>475</v>
      </c>
      <c r="F190" s="32" t="s">
        <v>491</v>
      </c>
      <c r="G190" s="32" t="s">
        <v>492</v>
      </c>
      <c r="H190" s="32" t="s">
        <v>493</v>
      </c>
      <c r="I190" s="32" t="s">
        <v>163</v>
      </c>
      <c r="J190" s="32" t="s">
        <v>164</v>
      </c>
      <c r="K190" s="32" t="s">
        <v>92</v>
      </c>
      <c r="L190" s="32" t="s">
        <v>93</v>
      </c>
      <c r="M190" s="32" t="s">
        <v>98</v>
      </c>
      <c r="N190" s="32" t="s">
        <v>99</v>
      </c>
      <c r="O190" s="33" t="s">
        <v>100</v>
      </c>
      <c r="P190" s="34"/>
      <c r="Q190" s="34"/>
      <c r="R190" s="35">
        <v>161.69999999999999</v>
      </c>
      <c r="S190" s="34"/>
      <c r="T190" s="34"/>
      <c r="U190" s="36">
        <v>161.69999999999999</v>
      </c>
      <c r="V190" s="37">
        <v>3</v>
      </c>
      <c r="W190" s="37"/>
      <c r="X190" s="38">
        <v>3</v>
      </c>
    </row>
    <row r="191" spans="1:24" x14ac:dyDescent="0.2">
      <c r="A191" s="31" t="s">
        <v>88</v>
      </c>
      <c r="B191" s="32" t="s">
        <v>459</v>
      </c>
      <c r="C191" s="32" t="s">
        <v>471</v>
      </c>
      <c r="D191" s="32" t="s">
        <v>474</v>
      </c>
      <c r="E191" s="32" t="s">
        <v>475</v>
      </c>
      <c r="F191" s="32" t="s">
        <v>491</v>
      </c>
      <c r="G191" s="32" t="s">
        <v>492</v>
      </c>
      <c r="H191" s="32" t="s">
        <v>493</v>
      </c>
      <c r="I191" s="32" t="s">
        <v>489</v>
      </c>
      <c r="J191" s="32" t="s">
        <v>490</v>
      </c>
      <c r="K191" s="32" t="s">
        <v>92</v>
      </c>
      <c r="L191" s="32" t="s">
        <v>93</v>
      </c>
      <c r="M191" s="32" t="s">
        <v>98</v>
      </c>
      <c r="N191" s="32" t="s">
        <v>99</v>
      </c>
      <c r="O191" s="33" t="s">
        <v>100</v>
      </c>
      <c r="P191" s="34"/>
      <c r="Q191" s="34"/>
      <c r="R191" s="35">
        <v>107.8</v>
      </c>
      <c r="S191" s="34"/>
      <c r="T191" s="34"/>
      <c r="U191" s="36">
        <v>107.8</v>
      </c>
      <c r="V191" s="37">
        <v>2</v>
      </c>
      <c r="W191" s="37"/>
      <c r="X191" s="38">
        <v>2</v>
      </c>
    </row>
    <row r="192" spans="1:24" x14ac:dyDescent="0.2">
      <c r="A192" s="31" t="s">
        <v>88</v>
      </c>
      <c r="B192" s="32" t="s">
        <v>459</v>
      </c>
      <c r="C192" s="32" t="s">
        <v>471</v>
      </c>
      <c r="D192" s="32" t="s">
        <v>474</v>
      </c>
      <c r="E192" s="32" t="s">
        <v>475</v>
      </c>
      <c r="F192" s="32" t="s">
        <v>491</v>
      </c>
      <c r="G192" s="32" t="s">
        <v>492</v>
      </c>
      <c r="H192" s="32" t="s">
        <v>493</v>
      </c>
      <c r="I192" s="32" t="s">
        <v>558</v>
      </c>
      <c r="J192" s="32" t="s">
        <v>559</v>
      </c>
      <c r="K192" s="32" t="s">
        <v>92</v>
      </c>
      <c r="L192" s="32" t="s">
        <v>93</v>
      </c>
      <c r="M192" s="32" t="s">
        <v>98</v>
      </c>
      <c r="N192" s="32" t="s">
        <v>99</v>
      </c>
      <c r="O192" s="33" t="s">
        <v>100</v>
      </c>
      <c r="P192" s="34"/>
      <c r="Q192" s="34"/>
      <c r="R192" s="35">
        <v>107.8</v>
      </c>
      <c r="S192" s="34"/>
      <c r="T192" s="34"/>
      <c r="U192" s="36">
        <v>107.8</v>
      </c>
      <c r="V192" s="37">
        <v>2</v>
      </c>
      <c r="W192" s="37"/>
      <c r="X192" s="38">
        <v>2</v>
      </c>
    </row>
    <row r="193" spans="1:24" x14ac:dyDescent="0.2">
      <c r="A193" s="31" t="s">
        <v>88</v>
      </c>
      <c r="B193" s="32" t="s">
        <v>459</v>
      </c>
      <c r="C193" s="32" t="s">
        <v>471</v>
      </c>
      <c r="D193" s="32" t="s">
        <v>474</v>
      </c>
      <c r="E193" s="32" t="s">
        <v>475</v>
      </c>
      <c r="F193" s="32" t="s">
        <v>491</v>
      </c>
      <c r="G193" s="32" t="s">
        <v>492</v>
      </c>
      <c r="H193" s="32" t="s">
        <v>493</v>
      </c>
      <c r="I193" s="32" t="s">
        <v>560</v>
      </c>
      <c r="J193" s="32" t="s">
        <v>561</v>
      </c>
      <c r="K193" s="32" t="s">
        <v>92</v>
      </c>
      <c r="L193" s="32" t="s">
        <v>93</v>
      </c>
      <c r="M193" s="32" t="s">
        <v>98</v>
      </c>
      <c r="N193" s="32" t="s">
        <v>99</v>
      </c>
      <c r="O193" s="33" t="s">
        <v>100</v>
      </c>
      <c r="P193" s="34"/>
      <c r="Q193" s="34"/>
      <c r="R193" s="35">
        <v>107.8</v>
      </c>
      <c r="S193" s="34"/>
      <c r="T193" s="34"/>
      <c r="U193" s="36">
        <v>107.8</v>
      </c>
      <c r="V193" s="37">
        <v>2</v>
      </c>
      <c r="W193" s="37"/>
      <c r="X193" s="38">
        <v>2</v>
      </c>
    </row>
    <row r="194" spans="1:24" x14ac:dyDescent="0.2">
      <c r="A194" s="31" t="s">
        <v>88</v>
      </c>
      <c r="B194" s="32" t="s">
        <v>459</v>
      </c>
      <c r="C194" s="32" t="s">
        <v>471</v>
      </c>
      <c r="D194" s="32" t="s">
        <v>474</v>
      </c>
      <c r="E194" s="32" t="s">
        <v>475</v>
      </c>
      <c r="F194" s="32" t="s">
        <v>491</v>
      </c>
      <c r="G194" s="32" t="s">
        <v>492</v>
      </c>
      <c r="H194" s="32" t="s">
        <v>493</v>
      </c>
      <c r="I194" s="32" t="s">
        <v>241</v>
      </c>
      <c r="J194" s="32" t="s">
        <v>242</v>
      </c>
      <c r="K194" s="32" t="s">
        <v>92</v>
      </c>
      <c r="L194" s="32" t="s">
        <v>93</v>
      </c>
      <c r="M194" s="32" t="s">
        <v>98</v>
      </c>
      <c r="N194" s="32" t="s">
        <v>99</v>
      </c>
      <c r="O194" s="33" t="s">
        <v>100</v>
      </c>
      <c r="P194" s="34"/>
      <c r="Q194" s="34"/>
      <c r="R194" s="35">
        <v>107.8</v>
      </c>
      <c r="S194" s="34"/>
      <c r="T194" s="34"/>
      <c r="U194" s="36">
        <v>107.8</v>
      </c>
      <c r="V194" s="37">
        <v>2</v>
      </c>
      <c r="W194" s="37"/>
      <c r="X194" s="38">
        <v>2</v>
      </c>
    </row>
    <row r="195" spans="1:24" x14ac:dyDescent="0.2">
      <c r="A195" s="31" t="s">
        <v>88</v>
      </c>
      <c r="B195" s="32" t="s">
        <v>459</v>
      </c>
      <c r="C195" s="32" t="s">
        <v>471</v>
      </c>
      <c r="D195" s="32" t="s">
        <v>474</v>
      </c>
      <c r="E195" s="32" t="s">
        <v>475</v>
      </c>
      <c r="F195" s="32" t="s">
        <v>491</v>
      </c>
      <c r="G195" s="32" t="s">
        <v>492</v>
      </c>
      <c r="H195" s="32" t="s">
        <v>493</v>
      </c>
      <c r="I195" s="32" t="s">
        <v>562</v>
      </c>
      <c r="J195" s="32" t="s">
        <v>563</v>
      </c>
      <c r="K195" s="32" t="s">
        <v>92</v>
      </c>
      <c r="L195" s="32" t="s">
        <v>93</v>
      </c>
      <c r="M195" s="32" t="s">
        <v>98</v>
      </c>
      <c r="N195" s="32" t="s">
        <v>99</v>
      </c>
      <c r="O195" s="33" t="s">
        <v>100</v>
      </c>
      <c r="P195" s="34"/>
      <c r="Q195" s="34"/>
      <c r="R195" s="35">
        <v>161.69999999999999</v>
      </c>
      <c r="S195" s="34"/>
      <c r="T195" s="34"/>
      <c r="U195" s="36">
        <v>161.69999999999999</v>
      </c>
      <c r="V195" s="37">
        <v>3</v>
      </c>
      <c r="W195" s="37"/>
      <c r="X195" s="38">
        <v>3</v>
      </c>
    </row>
    <row r="196" spans="1:24" x14ac:dyDescent="0.2">
      <c r="A196" s="31" t="s">
        <v>88</v>
      </c>
      <c r="B196" s="32" t="s">
        <v>459</v>
      </c>
      <c r="C196" s="32" t="s">
        <v>471</v>
      </c>
      <c r="D196" s="32" t="s">
        <v>474</v>
      </c>
      <c r="E196" s="32" t="s">
        <v>475</v>
      </c>
      <c r="F196" s="32" t="s">
        <v>491</v>
      </c>
      <c r="G196" s="32" t="s">
        <v>492</v>
      </c>
      <c r="H196" s="32" t="s">
        <v>493</v>
      </c>
      <c r="I196" s="32" t="s">
        <v>564</v>
      </c>
      <c r="J196" s="32" t="s">
        <v>565</v>
      </c>
      <c r="K196" s="32" t="s">
        <v>92</v>
      </c>
      <c r="L196" s="32" t="s">
        <v>93</v>
      </c>
      <c r="M196" s="32" t="s">
        <v>98</v>
      </c>
      <c r="N196" s="32" t="s">
        <v>99</v>
      </c>
      <c r="O196" s="33" t="s">
        <v>100</v>
      </c>
      <c r="P196" s="34"/>
      <c r="Q196" s="34"/>
      <c r="R196" s="35">
        <v>215.6</v>
      </c>
      <c r="S196" s="34"/>
      <c r="T196" s="34"/>
      <c r="U196" s="36">
        <v>215.6</v>
      </c>
      <c r="V196" s="37">
        <v>4</v>
      </c>
      <c r="W196" s="37"/>
      <c r="X196" s="38">
        <v>4</v>
      </c>
    </row>
    <row r="197" spans="1:24" x14ac:dyDescent="0.2">
      <c r="A197" s="31" t="s">
        <v>88</v>
      </c>
      <c r="B197" s="32" t="s">
        <v>459</v>
      </c>
      <c r="C197" s="32" t="s">
        <v>471</v>
      </c>
      <c r="D197" s="32" t="s">
        <v>474</v>
      </c>
      <c r="E197" s="32" t="s">
        <v>475</v>
      </c>
      <c r="F197" s="32" t="s">
        <v>491</v>
      </c>
      <c r="G197" s="32" t="s">
        <v>492</v>
      </c>
      <c r="H197" s="32" t="s">
        <v>493</v>
      </c>
      <c r="I197" s="32" t="s">
        <v>416</v>
      </c>
      <c r="J197" s="32" t="s">
        <v>417</v>
      </c>
      <c r="K197" s="32" t="s">
        <v>92</v>
      </c>
      <c r="L197" s="32" t="s">
        <v>93</v>
      </c>
      <c r="M197" s="32" t="s">
        <v>98</v>
      </c>
      <c r="N197" s="32" t="s">
        <v>99</v>
      </c>
      <c r="O197" s="33" t="s">
        <v>100</v>
      </c>
      <c r="P197" s="34"/>
      <c r="Q197" s="34"/>
      <c r="R197" s="35">
        <v>107.8</v>
      </c>
      <c r="S197" s="34"/>
      <c r="T197" s="34"/>
      <c r="U197" s="36">
        <v>107.8</v>
      </c>
      <c r="V197" s="37">
        <v>2</v>
      </c>
      <c r="W197" s="37"/>
      <c r="X197" s="38">
        <v>2</v>
      </c>
    </row>
    <row r="198" spans="1:24" x14ac:dyDescent="0.2">
      <c r="A198" s="31" t="s">
        <v>88</v>
      </c>
      <c r="B198" s="32" t="s">
        <v>459</v>
      </c>
      <c r="C198" s="32" t="s">
        <v>471</v>
      </c>
      <c r="D198" s="32" t="s">
        <v>474</v>
      </c>
      <c r="E198" s="32" t="s">
        <v>475</v>
      </c>
      <c r="F198" s="32" t="s">
        <v>491</v>
      </c>
      <c r="G198" s="32" t="s">
        <v>492</v>
      </c>
      <c r="H198" s="32" t="s">
        <v>493</v>
      </c>
      <c r="I198" s="32" t="s">
        <v>214</v>
      </c>
      <c r="J198" s="32" t="s">
        <v>215</v>
      </c>
      <c r="K198" s="32" t="s">
        <v>92</v>
      </c>
      <c r="L198" s="32" t="s">
        <v>93</v>
      </c>
      <c r="M198" s="32" t="s">
        <v>98</v>
      </c>
      <c r="N198" s="32" t="s">
        <v>99</v>
      </c>
      <c r="O198" s="33" t="s">
        <v>100</v>
      </c>
      <c r="P198" s="34"/>
      <c r="Q198" s="34"/>
      <c r="R198" s="35">
        <v>2695</v>
      </c>
      <c r="S198" s="34"/>
      <c r="T198" s="34"/>
      <c r="U198" s="36">
        <v>2695</v>
      </c>
      <c r="V198" s="37">
        <v>50</v>
      </c>
      <c r="W198" s="37"/>
      <c r="X198" s="38">
        <v>50</v>
      </c>
    </row>
    <row r="199" spans="1:24" x14ac:dyDescent="0.2">
      <c r="A199" s="41" t="s">
        <v>85</v>
      </c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3"/>
      <c r="P199" s="44">
        <f t="shared" ref="P199:U199" si="1">SUM(P6:P198)</f>
        <v>-97.83</v>
      </c>
      <c r="Q199" s="44">
        <f t="shared" si="1"/>
        <v>149.96</v>
      </c>
      <c r="R199" s="44">
        <f t="shared" si="1"/>
        <v>53310.890000000021</v>
      </c>
      <c r="S199" s="44">
        <f t="shared" si="1"/>
        <v>-1461.15</v>
      </c>
      <c r="T199" s="44">
        <f t="shared" si="1"/>
        <v>-940.79</v>
      </c>
      <c r="U199" s="44">
        <f t="shared" si="1"/>
        <v>50961.080000000016</v>
      </c>
      <c r="V199" s="45">
        <v>17824</v>
      </c>
      <c r="W199" s="45">
        <v>-86</v>
      </c>
      <c r="X199" s="46">
        <v>17738</v>
      </c>
    </row>
    <row r="201" spans="1:24" x14ac:dyDescent="0.2">
      <c r="R201" s="47"/>
    </row>
  </sheetData>
  <pageMargins left="0.2" right="0.2" top="0.5" bottom="0.5" header="0.3" footer="0.3"/>
  <pageSetup paperSize="5" scale="37" orientation="landscape" horizontalDpi="1200" verticalDpi="1200" r:id="rId2"/>
  <customProperties>
    <customPr name="_pios_id" r:id="rId3"/>
    <customPr name="CofWorksheetType" r:id="rId4"/>
  </customProperties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6006D-367D-41F6-8B69-F3728738ABC4}">
  <sheetPr codeName="Sheet68"/>
  <dimension ref="A1:E32"/>
  <sheetViews>
    <sheetView topLeftCell="A3" workbookViewId="0">
      <selection activeCell="G30" sqref="G30"/>
    </sheetView>
  </sheetViews>
  <sheetFormatPr baseColWidth="10" defaultColWidth="8.83203125" defaultRowHeight="15" x14ac:dyDescent="0.2"/>
  <cols>
    <col min="1" max="1" width="23" customWidth="1"/>
    <col min="2" max="2" width="15.33203125" customWidth="1"/>
    <col min="3" max="3" width="15.6640625" customWidth="1"/>
    <col min="4" max="4" width="13.6640625" customWidth="1"/>
  </cols>
  <sheetData>
    <row r="1" spans="1:5" ht="26" x14ac:dyDescent="0.3">
      <c r="A1" s="17" t="str">
        <f ca="1">MID(CELL("filename",A1),FIND("]",CELL("filename",A1))+1,255)</f>
        <v>Reserves</v>
      </c>
    </row>
    <row r="3" spans="1:5" x14ac:dyDescent="0.2">
      <c r="A3" s="51" t="s">
        <v>1</v>
      </c>
      <c r="B3" s="52" t="s">
        <v>574</v>
      </c>
      <c r="C3" s="53" t="s">
        <v>575</v>
      </c>
      <c r="D3" s="51"/>
    </row>
    <row r="4" spans="1:5" x14ac:dyDescent="0.2">
      <c r="A4" s="51" t="s">
        <v>576</v>
      </c>
      <c r="B4" s="54">
        <v>45992</v>
      </c>
      <c r="C4" s="54">
        <v>46023</v>
      </c>
      <c r="D4" s="51"/>
    </row>
    <row r="5" spans="1:5" x14ac:dyDescent="0.2">
      <c r="A5" s="51" t="s">
        <v>577</v>
      </c>
      <c r="B5" s="7"/>
      <c r="C5" s="7"/>
      <c r="D5" s="7"/>
    </row>
    <row r="6" spans="1:5" x14ac:dyDescent="0.2">
      <c r="A6" s="7"/>
      <c r="B6" s="7"/>
      <c r="C6" s="7"/>
      <c r="D6" s="7"/>
    </row>
    <row r="7" spans="1:5" x14ac:dyDescent="0.2">
      <c r="A7" s="7"/>
      <c r="B7" s="7"/>
      <c r="C7" s="7"/>
      <c r="D7" s="7"/>
    </row>
    <row r="8" spans="1:5" x14ac:dyDescent="0.2">
      <c r="A8" s="55" t="s">
        <v>578</v>
      </c>
      <c r="B8" s="52" t="s">
        <v>578</v>
      </c>
      <c r="C8" s="53" t="s">
        <v>579</v>
      </c>
      <c r="D8" s="56" t="s">
        <v>580</v>
      </c>
    </row>
    <row r="9" spans="1:5" x14ac:dyDescent="0.2">
      <c r="A9" s="57" t="s">
        <v>581</v>
      </c>
      <c r="B9" s="58">
        <v>14920.71</v>
      </c>
      <c r="C9" s="58">
        <f>B9-D9</f>
        <v>0</v>
      </c>
      <c r="D9" s="58">
        <v>14920.71</v>
      </c>
    </row>
    <row r="10" spans="1:5" x14ac:dyDescent="0.2">
      <c r="A10" s="57" t="s">
        <v>582</v>
      </c>
      <c r="B10" s="58">
        <v>3891.77</v>
      </c>
      <c r="C10" s="58">
        <f t="shared" ref="C10:C15" si="0">+B10</f>
        <v>3891.77</v>
      </c>
      <c r="D10" s="58"/>
    </row>
    <row r="11" spans="1:5" x14ac:dyDescent="0.2">
      <c r="A11" s="57" t="s">
        <v>583</v>
      </c>
      <c r="B11" s="58">
        <v>1613.88</v>
      </c>
      <c r="C11" s="58">
        <f t="shared" si="0"/>
        <v>1613.88</v>
      </c>
      <c r="D11" s="58"/>
    </row>
    <row r="12" spans="1:5" x14ac:dyDescent="0.2">
      <c r="A12" s="57" t="s">
        <v>584</v>
      </c>
      <c r="B12" s="58">
        <v>12676.39</v>
      </c>
      <c r="C12" s="58">
        <f t="shared" si="0"/>
        <v>12676.39</v>
      </c>
      <c r="D12" s="58"/>
    </row>
    <row r="13" spans="1:5" x14ac:dyDescent="0.2">
      <c r="A13" s="57" t="s">
        <v>585</v>
      </c>
      <c r="B13" s="58">
        <v>-12128.18</v>
      </c>
      <c r="C13" s="58">
        <f t="shared" si="0"/>
        <v>-12128.18</v>
      </c>
      <c r="D13" s="58"/>
      <c r="E13" s="59">
        <f>+C13+C12</f>
        <v>548.20999999999913</v>
      </c>
    </row>
    <row r="14" spans="1:5" x14ac:dyDescent="0.2">
      <c r="A14" s="57" t="s">
        <v>586</v>
      </c>
      <c r="B14" s="58">
        <v>4538.9799999999996</v>
      </c>
      <c r="C14" s="58">
        <f t="shared" si="0"/>
        <v>4538.9799999999996</v>
      </c>
      <c r="D14" s="58"/>
    </row>
    <row r="15" spans="1:5" x14ac:dyDescent="0.2">
      <c r="A15" s="57" t="s">
        <v>587</v>
      </c>
      <c r="B15" s="58">
        <v>-4445.7299999999996</v>
      </c>
      <c r="C15" s="58">
        <f t="shared" si="0"/>
        <v>-4445.7299999999996</v>
      </c>
      <c r="D15" s="58"/>
      <c r="E15" s="59">
        <f>+C15+C14</f>
        <v>93.25</v>
      </c>
    </row>
    <row r="16" spans="1:5" x14ac:dyDescent="0.2">
      <c r="A16" s="60"/>
      <c r="B16" s="61">
        <f>SUM(B9:B15)</f>
        <v>21067.82</v>
      </c>
      <c r="C16" s="61">
        <f>SUM(C9:C15)</f>
        <v>6147.1100000000006</v>
      </c>
      <c r="D16" s="61">
        <f>D9</f>
        <v>14920.71</v>
      </c>
    </row>
    <row r="17" spans="1:4" x14ac:dyDescent="0.2">
      <c r="A17" s="7"/>
      <c r="B17" s="62"/>
      <c r="C17" s="62"/>
      <c r="D17" s="62"/>
    </row>
    <row r="18" spans="1:4" x14ac:dyDescent="0.2">
      <c r="A18" s="7"/>
      <c r="B18" s="63" t="s">
        <v>588</v>
      </c>
      <c r="C18" s="62">
        <f>D16</f>
        <v>14920.71</v>
      </c>
      <c r="D18" s="62"/>
    </row>
    <row r="19" spans="1:4" x14ac:dyDescent="0.2">
      <c r="A19" s="7"/>
      <c r="B19" s="63" t="s">
        <v>589</v>
      </c>
      <c r="C19" s="64">
        <f>-C14-C15</f>
        <v>-93.25</v>
      </c>
      <c r="D19" s="62"/>
    </row>
    <row r="20" spans="1:4" x14ac:dyDescent="0.2">
      <c r="A20" s="7"/>
      <c r="B20" s="62"/>
      <c r="C20" s="65">
        <f>+C18+C19</f>
        <v>14827.46</v>
      </c>
      <c r="D20" s="62"/>
    </row>
    <row r="24" spans="1:4" x14ac:dyDescent="0.2">
      <c r="C24" s="66"/>
    </row>
    <row r="25" spans="1:4" x14ac:dyDescent="0.2">
      <c r="C25" s="66"/>
    </row>
    <row r="30" spans="1:4" x14ac:dyDescent="0.2">
      <c r="C30" s="67"/>
    </row>
    <row r="32" spans="1:4" x14ac:dyDescent="0.2">
      <c r="C32" s="59"/>
    </row>
  </sheetData>
  <pageMargins left="0.7" right="0.7" top="0.75" bottom="0.75" header="0.3" footer="0.3"/>
  <customProperties>
    <customPr name="_pios_id" r:id="rId1"/>
  </customPropertie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8BA3C-80C5-4C57-B293-AC2EEB45B7AE}">
  <sheetPr codeName="Sheet22">
    <outlinePr summaryBelow="0"/>
  </sheetPr>
  <dimension ref="A1:X56"/>
  <sheetViews>
    <sheetView topLeftCell="C1" workbookViewId="0">
      <selection activeCell="V30" sqref="V30"/>
    </sheetView>
  </sheetViews>
  <sheetFormatPr baseColWidth="10" defaultColWidth="18.5" defaultRowHeight="15" outlineLevelRow="1" x14ac:dyDescent="0.2"/>
  <cols>
    <col min="1" max="1" width="17.5" bestFit="1" customWidth="1"/>
    <col min="2" max="2" width="7.5" bestFit="1" customWidth="1"/>
    <col min="3" max="3" width="28.6640625" bestFit="1" customWidth="1"/>
    <col min="4" max="4" width="10.5" bestFit="1" customWidth="1"/>
    <col min="5" max="5" width="38" bestFit="1" customWidth="1"/>
    <col min="6" max="6" width="13.33203125" bestFit="1" customWidth="1"/>
    <col min="7" max="7" width="49.5" bestFit="1" customWidth="1"/>
    <col min="8" max="8" width="12.33203125" bestFit="1" customWidth="1"/>
    <col min="9" max="9" width="23.6640625" bestFit="1" customWidth="1"/>
    <col min="10" max="10" width="11" bestFit="1" customWidth="1"/>
    <col min="11" max="11" width="32.6640625" bestFit="1" customWidth="1"/>
    <col min="12" max="12" width="13.5" bestFit="1" customWidth="1"/>
    <col min="13" max="13" width="23" bestFit="1" customWidth="1"/>
    <col min="14" max="14" width="16.6640625" bestFit="1" customWidth="1"/>
    <col min="15" max="15" width="33" bestFit="1" customWidth="1"/>
    <col min="16" max="16" width="24.33203125" bestFit="1" customWidth="1"/>
    <col min="17" max="18" width="17.6640625" bestFit="1" customWidth="1"/>
    <col min="19" max="19" width="28.33203125" bestFit="1" customWidth="1"/>
    <col min="20" max="20" width="11.6640625" bestFit="1" customWidth="1"/>
    <col min="21" max="21" width="18.6640625" bestFit="1" customWidth="1"/>
    <col min="22" max="22" width="15.33203125" bestFit="1" customWidth="1"/>
    <col min="23" max="23" width="9.33203125" bestFit="1" customWidth="1"/>
    <col min="24" max="24" width="10.6640625" bestFit="1" customWidth="1"/>
  </cols>
  <sheetData>
    <row r="1" spans="1:24" ht="26" x14ac:dyDescent="0.3">
      <c r="A1" s="17" t="str">
        <f ca="1">MID(CELL("filename",A1),FIND("]",CELL("filename",A1))+1,255)</f>
        <v>Other Handling Fees</v>
      </c>
    </row>
    <row r="2" spans="1:24" s="18" customFormat="1" x14ac:dyDescent="0.2">
      <c r="P2" s="18">
        <v>1</v>
      </c>
      <c r="Q2" s="18">
        <v>2</v>
      </c>
      <c r="R2" s="18">
        <v>3</v>
      </c>
      <c r="S2" s="18">
        <v>4</v>
      </c>
    </row>
    <row r="3" spans="1:24" x14ac:dyDescent="0.2">
      <c r="A3" s="18" t="s">
        <v>61</v>
      </c>
      <c r="B3" s="18" t="s">
        <v>62</v>
      </c>
      <c r="C3" s="18" t="s">
        <v>63</v>
      </c>
      <c r="D3" s="18" t="s">
        <v>64</v>
      </c>
      <c r="E3" s="18" t="s">
        <v>65</v>
      </c>
      <c r="F3" s="18" t="s">
        <v>66</v>
      </c>
      <c r="G3" s="18" t="s">
        <v>67</v>
      </c>
      <c r="H3" s="18" t="s">
        <v>71</v>
      </c>
      <c r="I3" s="18" t="s">
        <v>72</v>
      </c>
      <c r="J3" s="18" t="s">
        <v>590</v>
      </c>
      <c r="K3" s="18" t="s">
        <v>591</v>
      </c>
      <c r="L3" s="18" t="s">
        <v>73</v>
      </c>
      <c r="M3" s="18" t="s">
        <v>74</v>
      </c>
      <c r="N3" s="18" t="s">
        <v>75</v>
      </c>
      <c r="O3" s="18" t="s">
        <v>592</v>
      </c>
      <c r="P3" s="18" t="str">
        <f>IF(P5="","Overall Result",P5)</f>
        <v>Distribution Charges - Third</v>
      </c>
      <c r="Q3" s="18" t="str">
        <f>IF(Q5="","Field"&amp;Q2,Q5)</f>
        <v>Overall Result</v>
      </c>
      <c r="R3" s="18" t="str">
        <f>IF(R5="","Field"&amp;R2,R5)</f>
        <v>Field3</v>
      </c>
      <c r="S3" s="18" t="str">
        <f>IF(S5="","Field"&amp;S2,S5)</f>
        <v>Field4</v>
      </c>
    </row>
    <row r="4" spans="1:24" outlineLevel="1" x14ac:dyDescent="0.2">
      <c r="A4" s="19" t="s">
        <v>76</v>
      </c>
      <c r="B4" s="20" t="s">
        <v>76</v>
      </c>
      <c r="C4" s="20" t="s">
        <v>76</v>
      </c>
      <c r="D4" s="20" t="s">
        <v>76</v>
      </c>
      <c r="E4" s="20" t="s">
        <v>76</v>
      </c>
      <c r="F4" s="20" t="s">
        <v>76</v>
      </c>
      <c r="G4" s="20" t="s">
        <v>76</v>
      </c>
      <c r="H4" s="20" t="s">
        <v>76</v>
      </c>
      <c r="I4" s="20" t="s">
        <v>76</v>
      </c>
      <c r="J4" s="20" t="s">
        <v>76</v>
      </c>
      <c r="K4" s="20" t="s">
        <v>76</v>
      </c>
      <c r="L4" s="20" t="s">
        <v>76</v>
      </c>
      <c r="M4" s="20" t="s">
        <v>76</v>
      </c>
      <c r="N4" s="20" t="s">
        <v>76</v>
      </c>
      <c r="O4" s="21" t="s">
        <v>76</v>
      </c>
      <c r="P4" s="22" t="s">
        <v>593</v>
      </c>
      <c r="Q4" s="23" t="s">
        <v>593</v>
      </c>
    </row>
    <row r="5" spans="1:24" outlineLevel="1" x14ac:dyDescent="0.2">
      <c r="A5" s="24" t="s">
        <v>61</v>
      </c>
      <c r="B5" s="25" t="s">
        <v>62</v>
      </c>
      <c r="C5" s="25" t="s">
        <v>63</v>
      </c>
      <c r="D5" s="25" t="s">
        <v>64</v>
      </c>
      <c r="E5" s="26"/>
      <c r="F5" s="25" t="s">
        <v>66</v>
      </c>
      <c r="G5" s="26"/>
      <c r="H5" s="25" t="s">
        <v>71</v>
      </c>
      <c r="I5" s="26"/>
      <c r="J5" s="25" t="s">
        <v>590</v>
      </c>
      <c r="K5" s="26"/>
      <c r="L5" s="25" t="s">
        <v>73</v>
      </c>
      <c r="M5" s="26"/>
      <c r="N5" s="25" t="s">
        <v>75</v>
      </c>
      <c r="O5" s="27" t="s">
        <v>594</v>
      </c>
      <c r="P5" s="28" t="s">
        <v>595</v>
      </c>
      <c r="Q5" s="30" t="s">
        <v>85</v>
      </c>
    </row>
    <row r="6" spans="1:24" x14ac:dyDescent="0.2">
      <c r="A6" s="31" t="s">
        <v>88</v>
      </c>
      <c r="B6" s="32" t="s">
        <v>89</v>
      </c>
      <c r="C6" s="32" t="s">
        <v>101</v>
      </c>
      <c r="D6" s="32">
        <v>7469576</v>
      </c>
      <c r="E6" s="32" t="s">
        <v>103</v>
      </c>
      <c r="F6" s="32" t="s">
        <v>106</v>
      </c>
      <c r="G6" s="32" t="s">
        <v>107</v>
      </c>
      <c r="H6" s="32" t="s">
        <v>119</v>
      </c>
      <c r="I6" s="32" t="s">
        <v>120</v>
      </c>
      <c r="J6" s="32" t="s">
        <v>596</v>
      </c>
      <c r="K6" s="32" t="s">
        <v>597</v>
      </c>
      <c r="L6" s="32" t="s">
        <v>98</v>
      </c>
      <c r="M6" s="32" t="s">
        <v>99</v>
      </c>
      <c r="N6" s="32" t="s">
        <v>598</v>
      </c>
      <c r="O6" s="33" t="s">
        <v>599</v>
      </c>
      <c r="P6" s="35">
        <v>-3.34</v>
      </c>
      <c r="Q6" s="68">
        <v>-3.34</v>
      </c>
      <c r="U6" t="s">
        <v>96</v>
      </c>
      <c r="V6" t="s">
        <v>97</v>
      </c>
    </row>
    <row r="7" spans="1:24" x14ac:dyDescent="0.2">
      <c r="A7" s="31" t="s">
        <v>88</v>
      </c>
      <c r="B7" s="32" t="s">
        <v>89</v>
      </c>
      <c r="C7" s="32" t="s">
        <v>110</v>
      </c>
      <c r="D7" s="32">
        <v>7469576</v>
      </c>
      <c r="E7" s="32" t="s">
        <v>103</v>
      </c>
      <c r="F7" s="32" t="s">
        <v>121</v>
      </c>
      <c r="G7" s="32" t="s">
        <v>111</v>
      </c>
      <c r="H7" s="32" t="s">
        <v>119</v>
      </c>
      <c r="I7" s="32" t="s">
        <v>120</v>
      </c>
      <c r="J7" s="32" t="s">
        <v>596</v>
      </c>
      <c r="K7" s="32" t="s">
        <v>597</v>
      </c>
      <c r="L7" s="32" t="s">
        <v>98</v>
      </c>
      <c r="M7" s="32" t="s">
        <v>99</v>
      </c>
      <c r="N7" s="32" t="s">
        <v>598</v>
      </c>
      <c r="O7" s="33" t="s">
        <v>600</v>
      </c>
      <c r="P7" s="35">
        <v>-0.18</v>
      </c>
      <c r="Q7" s="68">
        <v>-0.18</v>
      </c>
      <c r="U7" s="39" t="s">
        <v>100</v>
      </c>
      <c r="V7" s="40">
        <v>-1484.3</v>
      </c>
    </row>
    <row r="8" spans="1:24" x14ac:dyDescent="0.2">
      <c r="A8" s="31" t="s">
        <v>88</v>
      </c>
      <c r="B8" s="32" t="s">
        <v>89</v>
      </c>
      <c r="C8" s="32" t="s">
        <v>127</v>
      </c>
      <c r="D8" s="32">
        <v>7383010</v>
      </c>
      <c r="E8" s="32" t="s">
        <v>128</v>
      </c>
      <c r="F8" s="32" t="s">
        <v>129</v>
      </c>
      <c r="G8" s="32" t="s">
        <v>130</v>
      </c>
      <c r="H8" s="32" t="s">
        <v>601</v>
      </c>
      <c r="I8" s="32" t="s">
        <v>602</v>
      </c>
      <c r="J8" s="32" t="s">
        <v>603</v>
      </c>
      <c r="K8" s="32" t="s">
        <v>604</v>
      </c>
      <c r="L8" s="32" t="s">
        <v>98</v>
      </c>
      <c r="M8" s="32" t="s">
        <v>99</v>
      </c>
      <c r="N8" s="32" t="s">
        <v>100</v>
      </c>
      <c r="O8" s="33" t="s">
        <v>480</v>
      </c>
      <c r="P8" s="35">
        <v>-18.2</v>
      </c>
      <c r="Q8" s="68">
        <v>-18.2</v>
      </c>
      <c r="U8" s="39" t="s">
        <v>598</v>
      </c>
      <c r="V8" s="40">
        <v>-303.27999999999986</v>
      </c>
    </row>
    <row r="9" spans="1:24" x14ac:dyDescent="0.2">
      <c r="A9" s="31" t="s">
        <v>88</v>
      </c>
      <c r="B9" s="32" t="s">
        <v>89</v>
      </c>
      <c r="C9" s="32" t="s">
        <v>134</v>
      </c>
      <c r="D9" s="32">
        <v>7384193</v>
      </c>
      <c r="E9" s="32" t="s">
        <v>134</v>
      </c>
      <c r="F9" s="32" t="s">
        <v>605</v>
      </c>
      <c r="G9" s="32" t="s">
        <v>134</v>
      </c>
      <c r="H9" s="32" t="s">
        <v>119</v>
      </c>
      <c r="I9" s="32" t="s">
        <v>120</v>
      </c>
      <c r="J9" s="32" t="s">
        <v>596</v>
      </c>
      <c r="K9" s="32" t="s">
        <v>597</v>
      </c>
      <c r="L9" s="32" t="s">
        <v>94</v>
      </c>
      <c r="M9" s="32" t="s">
        <v>95</v>
      </c>
      <c r="N9" s="32" t="s">
        <v>598</v>
      </c>
      <c r="O9" s="33" t="s">
        <v>600</v>
      </c>
      <c r="P9" s="35">
        <v>-0.27</v>
      </c>
      <c r="Q9" s="68">
        <v>-0.27</v>
      </c>
      <c r="U9" s="39" t="s">
        <v>109</v>
      </c>
      <c r="V9" s="40">
        <v>-1787.58</v>
      </c>
    </row>
    <row r="10" spans="1:24" x14ac:dyDescent="0.2">
      <c r="A10" s="31" t="s">
        <v>88</v>
      </c>
      <c r="B10" s="32" t="s">
        <v>89</v>
      </c>
      <c r="C10" s="32" t="s">
        <v>134</v>
      </c>
      <c r="D10" s="32">
        <v>7384568</v>
      </c>
      <c r="E10" s="32" t="s">
        <v>134</v>
      </c>
      <c r="F10" s="32" t="s">
        <v>135</v>
      </c>
      <c r="G10" s="32" t="s">
        <v>134</v>
      </c>
      <c r="H10" s="32" t="s">
        <v>119</v>
      </c>
      <c r="I10" s="32" t="s">
        <v>120</v>
      </c>
      <c r="J10" s="32" t="s">
        <v>596</v>
      </c>
      <c r="K10" s="32" t="s">
        <v>597</v>
      </c>
      <c r="L10" s="32" t="s">
        <v>98</v>
      </c>
      <c r="M10" s="32" t="s">
        <v>99</v>
      </c>
      <c r="N10" s="32" t="s">
        <v>598</v>
      </c>
      <c r="O10" s="33" t="s">
        <v>600</v>
      </c>
      <c r="P10" s="35">
        <v>-0.37</v>
      </c>
      <c r="Q10" s="68">
        <v>-0.37</v>
      </c>
    </row>
    <row r="11" spans="1:24" x14ac:dyDescent="0.2">
      <c r="A11" s="31" t="s">
        <v>88</v>
      </c>
      <c r="B11" s="32" t="s">
        <v>89</v>
      </c>
      <c r="C11" s="32" t="s">
        <v>136</v>
      </c>
      <c r="D11" s="32">
        <v>7386084</v>
      </c>
      <c r="E11" s="32" t="s">
        <v>136</v>
      </c>
      <c r="F11" s="32" t="s">
        <v>480</v>
      </c>
      <c r="G11" s="32" t="s">
        <v>606</v>
      </c>
      <c r="H11" s="32" t="s">
        <v>119</v>
      </c>
      <c r="I11" s="32" t="s">
        <v>120</v>
      </c>
      <c r="J11" s="32" t="s">
        <v>596</v>
      </c>
      <c r="K11" s="32" t="s">
        <v>597</v>
      </c>
      <c r="L11" s="32" t="s">
        <v>98</v>
      </c>
      <c r="M11" s="32" t="s">
        <v>99</v>
      </c>
      <c r="N11" s="32" t="s">
        <v>598</v>
      </c>
      <c r="O11" s="33" t="s">
        <v>607</v>
      </c>
      <c r="P11" s="35">
        <v>-0.59</v>
      </c>
      <c r="Q11" s="69">
        <v>-0.59</v>
      </c>
    </row>
    <row r="12" spans="1:24" x14ac:dyDescent="0.2">
      <c r="A12" s="31" t="s">
        <v>88</v>
      </c>
      <c r="B12" s="32" t="s">
        <v>89</v>
      </c>
      <c r="C12" s="32" t="s">
        <v>167</v>
      </c>
      <c r="D12" s="32">
        <v>7345885</v>
      </c>
      <c r="E12" s="32" t="s">
        <v>567</v>
      </c>
      <c r="F12" s="32" t="s">
        <v>569</v>
      </c>
      <c r="G12" s="32" t="s">
        <v>568</v>
      </c>
      <c r="H12" s="32" t="s">
        <v>119</v>
      </c>
      <c r="I12" s="32" t="s">
        <v>120</v>
      </c>
      <c r="J12" s="32" t="s">
        <v>596</v>
      </c>
      <c r="K12" s="32" t="s">
        <v>597</v>
      </c>
      <c r="L12" s="32" t="s">
        <v>94</v>
      </c>
      <c r="M12" s="32" t="s">
        <v>95</v>
      </c>
      <c r="N12" s="32" t="s">
        <v>598</v>
      </c>
      <c r="O12" s="33" t="s">
        <v>600</v>
      </c>
      <c r="P12" s="35">
        <v>-0.28000000000000003</v>
      </c>
      <c r="Q12" s="68">
        <v>-0.28000000000000003</v>
      </c>
    </row>
    <row r="13" spans="1:24" x14ac:dyDescent="0.2">
      <c r="A13" s="31" t="s">
        <v>88</v>
      </c>
      <c r="B13" s="32" t="s">
        <v>89</v>
      </c>
      <c r="C13" s="32" t="s">
        <v>187</v>
      </c>
      <c r="D13" s="32">
        <v>7201708</v>
      </c>
      <c r="E13" s="32" t="s">
        <v>186</v>
      </c>
      <c r="F13" s="32" t="s">
        <v>188</v>
      </c>
      <c r="G13" s="32" t="s">
        <v>189</v>
      </c>
      <c r="H13" s="32" t="s">
        <v>601</v>
      </c>
      <c r="I13" s="32" t="s">
        <v>602</v>
      </c>
      <c r="J13" s="32" t="s">
        <v>603</v>
      </c>
      <c r="K13" s="32" t="s">
        <v>604</v>
      </c>
      <c r="L13" s="32" t="s">
        <v>98</v>
      </c>
      <c r="M13" s="32" t="s">
        <v>99</v>
      </c>
      <c r="N13" s="32" t="s">
        <v>100</v>
      </c>
      <c r="O13" s="33" t="s">
        <v>480</v>
      </c>
      <c r="P13" s="35">
        <v>-18.899999999999999</v>
      </c>
      <c r="Q13" s="68">
        <v>-18.899999999999999</v>
      </c>
      <c r="U13" t="s">
        <v>97</v>
      </c>
      <c r="V13" t="s">
        <v>608</v>
      </c>
    </row>
    <row r="14" spans="1:24" x14ac:dyDescent="0.2">
      <c r="A14" s="31" t="s">
        <v>88</v>
      </c>
      <c r="B14" s="32" t="s">
        <v>89</v>
      </c>
      <c r="C14" s="32" t="s">
        <v>187</v>
      </c>
      <c r="D14" s="32">
        <v>7424659</v>
      </c>
      <c r="E14" s="32" t="s">
        <v>126</v>
      </c>
      <c r="F14" s="32" t="s">
        <v>192</v>
      </c>
      <c r="G14" s="32" t="s">
        <v>190</v>
      </c>
      <c r="H14" s="32" t="s">
        <v>119</v>
      </c>
      <c r="I14" s="32" t="s">
        <v>120</v>
      </c>
      <c r="J14" s="32" t="s">
        <v>596</v>
      </c>
      <c r="K14" s="32" t="s">
        <v>597</v>
      </c>
      <c r="L14" s="32" t="s">
        <v>193</v>
      </c>
      <c r="M14" s="32" t="s">
        <v>194</v>
      </c>
      <c r="N14" s="32" t="s">
        <v>598</v>
      </c>
      <c r="O14" s="33" t="s">
        <v>600</v>
      </c>
      <c r="P14" s="35">
        <v>-0.28000000000000003</v>
      </c>
      <c r="Q14" s="68">
        <v>-0.28000000000000003</v>
      </c>
      <c r="U14" t="s">
        <v>96</v>
      </c>
      <c r="V14" t="s">
        <v>598</v>
      </c>
      <c r="W14" t="s">
        <v>100</v>
      </c>
      <c r="X14" t="s">
        <v>109</v>
      </c>
    </row>
    <row r="15" spans="1:24" x14ac:dyDescent="0.2">
      <c r="A15" s="31" t="s">
        <v>88</v>
      </c>
      <c r="B15" s="32" t="s">
        <v>89</v>
      </c>
      <c r="C15" s="32" t="s">
        <v>211</v>
      </c>
      <c r="D15" s="32">
        <v>7201708</v>
      </c>
      <c r="E15" s="32" t="s">
        <v>186</v>
      </c>
      <c r="F15" s="32" t="s">
        <v>480</v>
      </c>
      <c r="G15" s="32" t="s">
        <v>606</v>
      </c>
      <c r="H15" s="32" t="s">
        <v>119</v>
      </c>
      <c r="I15" s="32" t="s">
        <v>120</v>
      </c>
      <c r="J15" s="32" t="s">
        <v>596</v>
      </c>
      <c r="K15" s="32" t="s">
        <v>597</v>
      </c>
      <c r="L15" s="32" t="s">
        <v>94</v>
      </c>
      <c r="M15" s="32" t="s">
        <v>95</v>
      </c>
      <c r="N15" s="32" t="s">
        <v>598</v>
      </c>
      <c r="O15" s="33" t="s">
        <v>607</v>
      </c>
      <c r="P15" s="35">
        <v>-0.57999999999999996</v>
      </c>
      <c r="Q15" s="69">
        <v>-0.57999999999999996</v>
      </c>
      <c r="U15" s="39" t="s">
        <v>603</v>
      </c>
      <c r="V15" s="50"/>
      <c r="W15" s="50">
        <v>-1423.8</v>
      </c>
      <c r="X15" s="50">
        <v>-1423.8</v>
      </c>
    </row>
    <row r="16" spans="1:24" x14ac:dyDescent="0.2">
      <c r="A16" s="31" t="s">
        <v>88</v>
      </c>
      <c r="B16" s="32" t="s">
        <v>89</v>
      </c>
      <c r="C16" s="32" t="s">
        <v>211</v>
      </c>
      <c r="D16" s="32">
        <v>7338477</v>
      </c>
      <c r="E16" s="32" t="s">
        <v>217</v>
      </c>
      <c r="F16" s="32" t="s">
        <v>228</v>
      </c>
      <c r="G16" s="32" t="s">
        <v>229</v>
      </c>
      <c r="H16" s="32" t="s">
        <v>119</v>
      </c>
      <c r="I16" s="32" t="s">
        <v>120</v>
      </c>
      <c r="J16" s="32" t="s">
        <v>596</v>
      </c>
      <c r="K16" s="32" t="s">
        <v>597</v>
      </c>
      <c r="L16" s="32" t="s">
        <v>98</v>
      </c>
      <c r="M16" s="32" t="s">
        <v>99</v>
      </c>
      <c r="N16" s="32" t="s">
        <v>598</v>
      </c>
      <c r="O16" s="33" t="s">
        <v>600</v>
      </c>
      <c r="P16" s="35">
        <v>-0.47</v>
      </c>
      <c r="Q16" s="68">
        <v>-0.47</v>
      </c>
      <c r="U16" s="39" t="s">
        <v>596</v>
      </c>
      <c r="V16" s="50">
        <v>-303.27999999999986</v>
      </c>
      <c r="W16" s="50"/>
      <c r="X16" s="50">
        <v>-303.27999999999986</v>
      </c>
    </row>
    <row r="17" spans="1:24" x14ac:dyDescent="0.2">
      <c r="A17" s="31" t="s">
        <v>88</v>
      </c>
      <c r="B17" s="32" t="s">
        <v>89</v>
      </c>
      <c r="C17" s="32" t="s">
        <v>211</v>
      </c>
      <c r="D17" s="32">
        <v>7338477</v>
      </c>
      <c r="E17" s="32" t="s">
        <v>217</v>
      </c>
      <c r="F17" s="32" t="s">
        <v>570</v>
      </c>
      <c r="G17" s="32" t="s">
        <v>315</v>
      </c>
      <c r="H17" s="32" t="s">
        <v>601</v>
      </c>
      <c r="I17" s="32" t="s">
        <v>602</v>
      </c>
      <c r="J17" s="32" t="s">
        <v>603</v>
      </c>
      <c r="K17" s="32" t="s">
        <v>604</v>
      </c>
      <c r="L17" s="32" t="s">
        <v>94</v>
      </c>
      <c r="M17" s="32" t="s">
        <v>95</v>
      </c>
      <c r="N17" s="32" t="s">
        <v>100</v>
      </c>
      <c r="O17" s="33" t="s">
        <v>480</v>
      </c>
      <c r="P17" s="35">
        <v>-18.899999999999999</v>
      </c>
      <c r="Q17" s="68">
        <v>-18.899999999999999</v>
      </c>
      <c r="U17" s="39" t="s">
        <v>609</v>
      </c>
      <c r="V17" s="50"/>
      <c r="W17" s="50">
        <v>-60.5</v>
      </c>
      <c r="X17" s="50">
        <v>-60.5</v>
      </c>
    </row>
    <row r="18" spans="1:24" x14ac:dyDescent="0.2">
      <c r="A18" s="31" t="s">
        <v>88</v>
      </c>
      <c r="B18" s="32" t="s">
        <v>89</v>
      </c>
      <c r="C18" s="32" t="s">
        <v>211</v>
      </c>
      <c r="D18" s="32">
        <v>7338477</v>
      </c>
      <c r="E18" s="32" t="s">
        <v>217</v>
      </c>
      <c r="F18" s="32" t="s">
        <v>480</v>
      </c>
      <c r="G18" s="32" t="s">
        <v>606</v>
      </c>
      <c r="H18" s="32" t="s">
        <v>119</v>
      </c>
      <c r="I18" s="32" t="s">
        <v>120</v>
      </c>
      <c r="J18" s="32" t="s">
        <v>596</v>
      </c>
      <c r="K18" s="32" t="s">
        <v>597</v>
      </c>
      <c r="L18" s="32" t="s">
        <v>98</v>
      </c>
      <c r="M18" s="32" t="s">
        <v>99</v>
      </c>
      <c r="N18" s="32" t="s">
        <v>598</v>
      </c>
      <c r="O18" s="33" t="s">
        <v>607</v>
      </c>
      <c r="P18" s="35">
        <v>-4.59</v>
      </c>
      <c r="Q18" s="68">
        <v>-4.59</v>
      </c>
      <c r="U18" s="39" t="s">
        <v>109</v>
      </c>
      <c r="V18" s="50">
        <v>-303.27999999999986</v>
      </c>
      <c r="W18" s="50">
        <v>-1484.3</v>
      </c>
      <c r="X18" s="50">
        <v>-1787.58</v>
      </c>
    </row>
    <row r="19" spans="1:24" x14ac:dyDescent="0.2">
      <c r="A19" s="31" t="s">
        <v>88</v>
      </c>
      <c r="B19" s="32" t="s">
        <v>89</v>
      </c>
      <c r="C19" s="32" t="s">
        <v>211</v>
      </c>
      <c r="D19" s="32">
        <v>7338477</v>
      </c>
      <c r="E19" s="32" t="s">
        <v>217</v>
      </c>
      <c r="F19" s="32" t="s">
        <v>480</v>
      </c>
      <c r="G19" s="32" t="s">
        <v>606</v>
      </c>
      <c r="H19" s="32" t="s">
        <v>119</v>
      </c>
      <c r="I19" s="32" t="s">
        <v>120</v>
      </c>
      <c r="J19" s="32" t="s">
        <v>596</v>
      </c>
      <c r="K19" s="32" t="s">
        <v>597</v>
      </c>
      <c r="L19" s="32" t="s">
        <v>98</v>
      </c>
      <c r="M19" s="32" t="s">
        <v>99</v>
      </c>
      <c r="N19" s="32" t="s">
        <v>598</v>
      </c>
      <c r="O19" s="33" t="s">
        <v>610</v>
      </c>
      <c r="P19" s="35">
        <v>-1.03</v>
      </c>
      <c r="Q19" s="69">
        <v>-1.03</v>
      </c>
    </row>
    <row r="20" spans="1:24" x14ac:dyDescent="0.2">
      <c r="A20" s="31" t="s">
        <v>88</v>
      </c>
      <c r="B20" s="32" t="s">
        <v>89</v>
      </c>
      <c r="C20" s="32" t="s">
        <v>211</v>
      </c>
      <c r="D20" s="32">
        <v>7338477</v>
      </c>
      <c r="E20" s="32" t="s">
        <v>217</v>
      </c>
      <c r="F20" s="32" t="s">
        <v>480</v>
      </c>
      <c r="G20" s="32" t="s">
        <v>606</v>
      </c>
      <c r="H20" s="32" t="s">
        <v>119</v>
      </c>
      <c r="I20" s="32" t="s">
        <v>120</v>
      </c>
      <c r="J20" s="32" t="s">
        <v>596</v>
      </c>
      <c r="K20" s="32" t="s">
        <v>597</v>
      </c>
      <c r="L20" s="32" t="s">
        <v>94</v>
      </c>
      <c r="M20" s="32" t="s">
        <v>95</v>
      </c>
      <c r="N20" s="32" t="s">
        <v>598</v>
      </c>
      <c r="O20" s="33" t="s">
        <v>607</v>
      </c>
      <c r="P20" s="35">
        <v>-122.92</v>
      </c>
      <c r="Q20" s="69">
        <v>-122.92</v>
      </c>
    </row>
    <row r="21" spans="1:24" x14ac:dyDescent="0.2">
      <c r="A21" s="31" t="s">
        <v>88</v>
      </c>
      <c r="B21" s="32" t="s">
        <v>89</v>
      </c>
      <c r="C21" s="32" t="s">
        <v>211</v>
      </c>
      <c r="D21" s="32">
        <v>7352546</v>
      </c>
      <c r="E21" s="32" t="s">
        <v>247</v>
      </c>
      <c r="F21" s="32" t="s">
        <v>480</v>
      </c>
      <c r="G21" s="32" t="s">
        <v>606</v>
      </c>
      <c r="H21" s="32" t="s">
        <v>119</v>
      </c>
      <c r="I21" s="32" t="s">
        <v>120</v>
      </c>
      <c r="J21" s="32" t="s">
        <v>596</v>
      </c>
      <c r="K21" s="32" t="s">
        <v>597</v>
      </c>
      <c r="L21" s="32" t="s">
        <v>98</v>
      </c>
      <c r="M21" s="32" t="s">
        <v>99</v>
      </c>
      <c r="N21" s="32" t="s">
        <v>598</v>
      </c>
      <c r="O21" s="33" t="s">
        <v>607</v>
      </c>
      <c r="P21" s="35">
        <v>-0.57999999999999996</v>
      </c>
      <c r="Q21" s="69">
        <v>-0.57999999999999996</v>
      </c>
    </row>
    <row r="22" spans="1:24" x14ac:dyDescent="0.2">
      <c r="A22" s="31" t="s">
        <v>88</v>
      </c>
      <c r="B22" s="32" t="s">
        <v>89</v>
      </c>
      <c r="C22" s="32" t="s">
        <v>211</v>
      </c>
      <c r="D22" s="32">
        <v>7352547</v>
      </c>
      <c r="E22" s="32" t="s">
        <v>247</v>
      </c>
      <c r="F22" s="32" t="s">
        <v>480</v>
      </c>
      <c r="G22" s="32" t="s">
        <v>606</v>
      </c>
      <c r="H22" s="32" t="s">
        <v>119</v>
      </c>
      <c r="I22" s="32" t="s">
        <v>120</v>
      </c>
      <c r="J22" s="32" t="s">
        <v>596</v>
      </c>
      <c r="K22" s="32" t="s">
        <v>597</v>
      </c>
      <c r="L22" s="32" t="s">
        <v>94</v>
      </c>
      <c r="M22" s="32" t="s">
        <v>95</v>
      </c>
      <c r="N22" s="32" t="s">
        <v>598</v>
      </c>
      <c r="O22" s="33" t="s">
        <v>607</v>
      </c>
      <c r="P22" s="35">
        <v>-31.46</v>
      </c>
      <c r="Q22" s="68">
        <v>-31.46</v>
      </c>
    </row>
    <row r="23" spans="1:24" x14ac:dyDescent="0.2">
      <c r="A23" s="31" t="s">
        <v>88</v>
      </c>
      <c r="B23" s="32" t="s">
        <v>89</v>
      </c>
      <c r="C23" s="32" t="s">
        <v>211</v>
      </c>
      <c r="D23" s="32">
        <v>7352547</v>
      </c>
      <c r="E23" s="32" t="s">
        <v>247</v>
      </c>
      <c r="F23" s="32" t="s">
        <v>480</v>
      </c>
      <c r="G23" s="32" t="s">
        <v>606</v>
      </c>
      <c r="H23" s="32" t="s">
        <v>119</v>
      </c>
      <c r="I23" s="32" t="s">
        <v>120</v>
      </c>
      <c r="J23" s="32" t="s">
        <v>596</v>
      </c>
      <c r="K23" s="32" t="s">
        <v>597</v>
      </c>
      <c r="L23" s="32" t="s">
        <v>94</v>
      </c>
      <c r="M23" s="32" t="s">
        <v>95</v>
      </c>
      <c r="N23" s="32" t="s">
        <v>598</v>
      </c>
      <c r="O23" s="33" t="s">
        <v>611</v>
      </c>
      <c r="P23" s="35">
        <v>-1.85</v>
      </c>
      <c r="Q23" s="68">
        <v>-1.85</v>
      </c>
    </row>
    <row r="24" spans="1:24" x14ac:dyDescent="0.2">
      <c r="A24" s="70" t="s">
        <v>88</v>
      </c>
      <c r="B24" s="48" t="s">
        <v>89</v>
      </c>
      <c r="C24" s="48" t="s">
        <v>211</v>
      </c>
      <c r="D24" s="48">
        <v>7357033</v>
      </c>
      <c r="E24" s="48" t="s">
        <v>251</v>
      </c>
      <c r="F24" s="48" t="s">
        <v>480</v>
      </c>
      <c r="G24" s="48" t="s">
        <v>606</v>
      </c>
      <c r="H24" s="48" t="s">
        <v>119</v>
      </c>
      <c r="I24" s="48" t="s">
        <v>120</v>
      </c>
      <c r="J24" s="48" t="s">
        <v>596</v>
      </c>
      <c r="K24" s="48" t="s">
        <v>597</v>
      </c>
      <c r="L24" s="48" t="s">
        <v>94</v>
      </c>
      <c r="M24" s="48" t="s">
        <v>95</v>
      </c>
      <c r="N24" s="48" t="s">
        <v>598</v>
      </c>
      <c r="O24" s="71" t="s">
        <v>607</v>
      </c>
      <c r="P24" s="35">
        <v>-30.63</v>
      </c>
      <c r="Q24" s="69">
        <v>-30.63</v>
      </c>
    </row>
    <row r="25" spans="1:24" x14ac:dyDescent="0.2">
      <c r="A25" s="70" t="s">
        <v>88</v>
      </c>
      <c r="B25" s="48" t="s">
        <v>89</v>
      </c>
      <c r="C25" s="48" t="s">
        <v>211</v>
      </c>
      <c r="D25" s="48">
        <v>7357034</v>
      </c>
      <c r="E25" s="48" t="s">
        <v>251</v>
      </c>
      <c r="F25" s="48" t="s">
        <v>480</v>
      </c>
      <c r="G25" s="48" t="s">
        <v>606</v>
      </c>
      <c r="H25" s="48" t="s">
        <v>119</v>
      </c>
      <c r="I25" s="48" t="s">
        <v>120</v>
      </c>
      <c r="J25" s="48" t="s">
        <v>596</v>
      </c>
      <c r="K25" s="48" t="s">
        <v>597</v>
      </c>
      <c r="L25" s="48" t="s">
        <v>98</v>
      </c>
      <c r="M25" s="48" t="s">
        <v>99</v>
      </c>
      <c r="N25" s="48" t="s">
        <v>598</v>
      </c>
      <c r="O25" s="71" t="s">
        <v>607</v>
      </c>
      <c r="P25" s="35">
        <v>-0.81</v>
      </c>
      <c r="Q25" s="68">
        <v>-0.81</v>
      </c>
    </row>
    <row r="26" spans="1:24" x14ac:dyDescent="0.2">
      <c r="A26" s="31" t="s">
        <v>88</v>
      </c>
      <c r="B26" s="32" t="s">
        <v>89</v>
      </c>
      <c r="C26" s="32" t="s">
        <v>211</v>
      </c>
      <c r="D26" s="32">
        <v>7361239</v>
      </c>
      <c r="E26" s="32" t="s">
        <v>244</v>
      </c>
      <c r="F26" s="32" t="s">
        <v>265</v>
      </c>
      <c r="G26" s="32" t="s">
        <v>244</v>
      </c>
      <c r="H26" s="32" t="s">
        <v>601</v>
      </c>
      <c r="I26" s="32" t="s">
        <v>602</v>
      </c>
      <c r="J26" s="32" t="s">
        <v>603</v>
      </c>
      <c r="K26" s="32" t="s">
        <v>604</v>
      </c>
      <c r="L26" s="32" t="s">
        <v>94</v>
      </c>
      <c r="M26" s="32" t="s">
        <v>95</v>
      </c>
      <c r="N26" s="32" t="s">
        <v>100</v>
      </c>
      <c r="O26" s="33" t="s">
        <v>480</v>
      </c>
      <c r="P26" s="35">
        <v>-1.4</v>
      </c>
      <c r="Q26" s="68">
        <v>-1.4</v>
      </c>
    </row>
    <row r="27" spans="1:24" x14ac:dyDescent="0.2">
      <c r="A27" s="31" t="s">
        <v>88</v>
      </c>
      <c r="B27" s="32" t="s">
        <v>89</v>
      </c>
      <c r="C27" s="32" t="s">
        <v>211</v>
      </c>
      <c r="D27" s="32">
        <v>7361239</v>
      </c>
      <c r="E27" s="32" t="s">
        <v>244</v>
      </c>
      <c r="F27" s="32" t="s">
        <v>480</v>
      </c>
      <c r="G27" s="32" t="s">
        <v>606</v>
      </c>
      <c r="H27" s="32" t="s">
        <v>119</v>
      </c>
      <c r="I27" s="32" t="s">
        <v>120</v>
      </c>
      <c r="J27" s="32" t="s">
        <v>596</v>
      </c>
      <c r="K27" s="32" t="s">
        <v>597</v>
      </c>
      <c r="L27" s="32" t="s">
        <v>94</v>
      </c>
      <c r="M27" s="32" t="s">
        <v>95</v>
      </c>
      <c r="N27" s="32" t="s">
        <v>598</v>
      </c>
      <c r="O27" s="33" t="s">
        <v>607</v>
      </c>
      <c r="P27" s="35">
        <v>-30.63</v>
      </c>
      <c r="Q27" s="69">
        <v>-30.63</v>
      </c>
    </row>
    <row r="28" spans="1:24" x14ac:dyDescent="0.2">
      <c r="A28" s="31" t="s">
        <v>88</v>
      </c>
      <c r="B28" s="32" t="s">
        <v>89</v>
      </c>
      <c r="C28" s="32" t="s">
        <v>211</v>
      </c>
      <c r="D28" s="32">
        <v>7364343</v>
      </c>
      <c r="E28" s="32" t="s">
        <v>267</v>
      </c>
      <c r="F28" s="32" t="s">
        <v>480</v>
      </c>
      <c r="G28" s="32" t="s">
        <v>606</v>
      </c>
      <c r="H28" s="32" t="s">
        <v>119</v>
      </c>
      <c r="I28" s="32" t="s">
        <v>120</v>
      </c>
      <c r="J28" s="32" t="s">
        <v>596</v>
      </c>
      <c r="K28" s="32" t="s">
        <v>597</v>
      </c>
      <c r="L28" s="32" t="s">
        <v>94</v>
      </c>
      <c r="M28" s="32" t="s">
        <v>95</v>
      </c>
      <c r="N28" s="32" t="s">
        <v>598</v>
      </c>
      <c r="O28" s="33" t="s">
        <v>607</v>
      </c>
      <c r="P28" s="35">
        <v>-30.63</v>
      </c>
      <c r="Q28" s="69">
        <v>-30.63</v>
      </c>
    </row>
    <row r="29" spans="1:24" x14ac:dyDescent="0.2">
      <c r="A29" s="31" t="s">
        <v>88</v>
      </c>
      <c r="B29" s="32" t="s">
        <v>89</v>
      </c>
      <c r="C29" s="32" t="s">
        <v>211</v>
      </c>
      <c r="D29" s="32">
        <v>7364344</v>
      </c>
      <c r="E29" s="32" t="s">
        <v>267</v>
      </c>
      <c r="F29" s="32" t="s">
        <v>270</v>
      </c>
      <c r="G29" s="32" t="s">
        <v>267</v>
      </c>
      <c r="H29" s="32" t="s">
        <v>119</v>
      </c>
      <c r="I29" s="32" t="s">
        <v>120</v>
      </c>
      <c r="J29" s="32" t="s">
        <v>596</v>
      </c>
      <c r="K29" s="32" t="s">
        <v>597</v>
      </c>
      <c r="L29" s="32" t="s">
        <v>98</v>
      </c>
      <c r="M29" s="32" t="s">
        <v>99</v>
      </c>
      <c r="N29" s="32" t="s">
        <v>598</v>
      </c>
      <c r="O29" s="33" t="s">
        <v>600</v>
      </c>
      <c r="P29" s="35">
        <v>-0.52</v>
      </c>
      <c r="Q29" s="68">
        <v>-0.52</v>
      </c>
    </row>
    <row r="30" spans="1:24" x14ac:dyDescent="0.2">
      <c r="A30" s="31" t="s">
        <v>88</v>
      </c>
      <c r="B30" s="32" t="s">
        <v>89</v>
      </c>
      <c r="C30" s="32" t="s">
        <v>211</v>
      </c>
      <c r="D30" s="32">
        <v>7365023</v>
      </c>
      <c r="E30" s="32" t="s">
        <v>274</v>
      </c>
      <c r="F30" s="32" t="s">
        <v>480</v>
      </c>
      <c r="G30" s="32" t="s">
        <v>606</v>
      </c>
      <c r="H30" s="32" t="s">
        <v>119</v>
      </c>
      <c r="I30" s="32" t="s">
        <v>120</v>
      </c>
      <c r="J30" s="32" t="s">
        <v>596</v>
      </c>
      <c r="K30" s="32" t="s">
        <v>597</v>
      </c>
      <c r="L30" s="32" t="s">
        <v>94</v>
      </c>
      <c r="M30" s="32" t="s">
        <v>95</v>
      </c>
      <c r="N30" s="32" t="s">
        <v>598</v>
      </c>
      <c r="O30" s="33" t="s">
        <v>607</v>
      </c>
      <c r="P30" s="35">
        <v>-0.84</v>
      </c>
      <c r="Q30" s="69">
        <v>-0.84</v>
      </c>
    </row>
    <row r="31" spans="1:24" x14ac:dyDescent="0.2">
      <c r="A31" s="31" t="s">
        <v>88</v>
      </c>
      <c r="B31" s="32" t="s">
        <v>89</v>
      </c>
      <c r="C31" s="32" t="s">
        <v>211</v>
      </c>
      <c r="D31" s="32">
        <v>7365024</v>
      </c>
      <c r="E31" s="32" t="s">
        <v>274</v>
      </c>
      <c r="F31" s="32" t="s">
        <v>480</v>
      </c>
      <c r="G31" s="32" t="s">
        <v>606</v>
      </c>
      <c r="H31" s="32" t="s">
        <v>119</v>
      </c>
      <c r="I31" s="32" t="s">
        <v>120</v>
      </c>
      <c r="J31" s="32" t="s">
        <v>596</v>
      </c>
      <c r="K31" s="32" t="s">
        <v>597</v>
      </c>
      <c r="L31" s="32" t="s">
        <v>98</v>
      </c>
      <c r="M31" s="32" t="s">
        <v>99</v>
      </c>
      <c r="N31" s="32" t="s">
        <v>598</v>
      </c>
      <c r="O31" s="33" t="s">
        <v>607</v>
      </c>
      <c r="P31" s="35">
        <v>-0.28999999999999998</v>
      </c>
      <c r="Q31" s="68">
        <v>-0.28999999999999998</v>
      </c>
    </row>
    <row r="32" spans="1:24" x14ac:dyDescent="0.2">
      <c r="A32" s="31" t="s">
        <v>88</v>
      </c>
      <c r="B32" s="32" t="s">
        <v>89</v>
      </c>
      <c r="C32" s="32" t="s">
        <v>211</v>
      </c>
      <c r="D32" s="32">
        <v>7403171</v>
      </c>
      <c r="E32" s="32" t="s">
        <v>286</v>
      </c>
      <c r="F32" s="32" t="s">
        <v>480</v>
      </c>
      <c r="G32" s="32" t="s">
        <v>606</v>
      </c>
      <c r="H32" s="32" t="s">
        <v>119</v>
      </c>
      <c r="I32" s="32" t="s">
        <v>120</v>
      </c>
      <c r="J32" s="32" t="s">
        <v>596</v>
      </c>
      <c r="K32" s="32" t="s">
        <v>597</v>
      </c>
      <c r="L32" s="32" t="s">
        <v>98</v>
      </c>
      <c r="M32" s="32" t="s">
        <v>99</v>
      </c>
      <c r="N32" s="32" t="s">
        <v>598</v>
      </c>
      <c r="O32" s="33" t="s">
        <v>612</v>
      </c>
      <c r="P32" s="35">
        <v>-0.59</v>
      </c>
      <c r="Q32" s="69">
        <v>-0.59</v>
      </c>
    </row>
    <row r="33" spans="1:17" x14ac:dyDescent="0.2">
      <c r="A33" s="31" t="s">
        <v>88</v>
      </c>
      <c r="B33" s="32" t="s">
        <v>89</v>
      </c>
      <c r="C33" s="32" t="s">
        <v>211</v>
      </c>
      <c r="D33" s="32">
        <v>7403171</v>
      </c>
      <c r="E33" s="32" t="s">
        <v>286</v>
      </c>
      <c r="F33" s="32" t="s">
        <v>480</v>
      </c>
      <c r="G33" s="32" t="s">
        <v>606</v>
      </c>
      <c r="H33" s="32" t="s">
        <v>119</v>
      </c>
      <c r="I33" s="32" t="s">
        <v>120</v>
      </c>
      <c r="J33" s="32" t="s">
        <v>596</v>
      </c>
      <c r="K33" s="32" t="s">
        <v>597</v>
      </c>
      <c r="L33" s="32" t="s">
        <v>98</v>
      </c>
      <c r="M33" s="32" t="s">
        <v>99</v>
      </c>
      <c r="N33" s="32" t="s">
        <v>598</v>
      </c>
      <c r="O33" s="33" t="s">
        <v>607</v>
      </c>
      <c r="P33" s="35">
        <v>-1.52</v>
      </c>
      <c r="Q33" s="69">
        <v>-1.52</v>
      </c>
    </row>
    <row r="34" spans="1:17" x14ac:dyDescent="0.2">
      <c r="A34" s="31" t="s">
        <v>88</v>
      </c>
      <c r="B34" s="32" t="s">
        <v>89</v>
      </c>
      <c r="C34" s="32" t="s">
        <v>211</v>
      </c>
      <c r="D34" s="32">
        <v>7408119</v>
      </c>
      <c r="E34" s="32" t="s">
        <v>301</v>
      </c>
      <c r="F34" s="32" t="s">
        <v>302</v>
      </c>
      <c r="G34" s="32" t="s">
        <v>301</v>
      </c>
      <c r="H34" s="32" t="s">
        <v>119</v>
      </c>
      <c r="I34" s="32" t="s">
        <v>120</v>
      </c>
      <c r="J34" s="32" t="s">
        <v>596</v>
      </c>
      <c r="K34" s="32" t="s">
        <v>597</v>
      </c>
      <c r="L34" s="32" t="s">
        <v>98</v>
      </c>
      <c r="M34" s="32" t="s">
        <v>99</v>
      </c>
      <c r="N34" s="32" t="s">
        <v>598</v>
      </c>
      <c r="O34" s="33" t="s">
        <v>600</v>
      </c>
      <c r="P34" s="35">
        <v>-0.14000000000000001</v>
      </c>
      <c r="Q34" s="68">
        <v>-0.14000000000000001</v>
      </c>
    </row>
    <row r="35" spans="1:17" x14ac:dyDescent="0.2">
      <c r="A35" s="31" t="s">
        <v>88</v>
      </c>
      <c r="B35" s="32" t="s">
        <v>89</v>
      </c>
      <c r="C35" s="32" t="s">
        <v>211</v>
      </c>
      <c r="D35" s="32">
        <v>7408119</v>
      </c>
      <c r="E35" s="32" t="s">
        <v>301</v>
      </c>
      <c r="F35" s="32" t="s">
        <v>480</v>
      </c>
      <c r="G35" s="32" t="s">
        <v>606</v>
      </c>
      <c r="H35" s="32" t="s">
        <v>119</v>
      </c>
      <c r="I35" s="32" t="s">
        <v>120</v>
      </c>
      <c r="J35" s="32" t="s">
        <v>596</v>
      </c>
      <c r="K35" s="32" t="s">
        <v>597</v>
      </c>
      <c r="L35" s="32" t="s">
        <v>98</v>
      </c>
      <c r="M35" s="32" t="s">
        <v>99</v>
      </c>
      <c r="N35" s="32" t="s">
        <v>598</v>
      </c>
      <c r="O35" s="33" t="s">
        <v>610</v>
      </c>
      <c r="P35" s="35">
        <v>-1.03</v>
      </c>
      <c r="Q35" s="69">
        <v>-1.03</v>
      </c>
    </row>
    <row r="36" spans="1:17" x14ac:dyDescent="0.2">
      <c r="A36" s="31" t="s">
        <v>88</v>
      </c>
      <c r="B36" s="32" t="s">
        <v>89</v>
      </c>
      <c r="C36" s="32" t="s">
        <v>211</v>
      </c>
      <c r="D36" s="32">
        <v>7506968</v>
      </c>
      <c r="E36" s="32" t="s">
        <v>133</v>
      </c>
      <c r="F36" s="32" t="s">
        <v>480</v>
      </c>
      <c r="G36" s="32" t="s">
        <v>606</v>
      </c>
      <c r="H36" s="32" t="s">
        <v>119</v>
      </c>
      <c r="I36" s="32" t="s">
        <v>120</v>
      </c>
      <c r="J36" s="32" t="s">
        <v>596</v>
      </c>
      <c r="K36" s="32" t="s">
        <v>597</v>
      </c>
      <c r="L36" s="32" t="s">
        <v>310</v>
      </c>
      <c r="M36" s="32" t="s">
        <v>311</v>
      </c>
      <c r="N36" s="32" t="s">
        <v>598</v>
      </c>
      <c r="O36" s="33" t="s">
        <v>607</v>
      </c>
      <c r="P36" s="35">
        <v>-14.7</v>
      </c>
      <c r="Q36" s="68">
        <v>-14.7</v>
      </c>
    </row>
    <row r="37" spans="1:17" x14ac:dyDescent="0.2">
      <c r="A37" s="31" t="s">
        <v>88</v>
      </c>
      <c r="B37" s="32" t="s">
        <v>89</v>
      </c>
      <c r="C37" s="32" t="s">
        <v>329</v>
      </c>
      <c r="D37" s="32">
        <v>7424659</v>
      </c>
      <c r="E37" s="32" t="s">
        <v>126</v>
      </c>
      <c r="F37" s="32" t="s">
        <v>330</v>
      </c>
      <c r="G37" s="32" t="s">
        <v>331</v>
      </c>
      <c r="H37" s="32" t="s">
        <v>119</v>
      </c>
      <c r="I37" s="32" t="s">
        <v>120</v>
      </c>
      <c r="J37" s="32" t="s">
        <v>596</v>
      </c>
      <c r="K37" s="32" t="s">
        <v>597</v>
      </c>
      <c r="L37" s="32" t="s">
        <v>98</v>
      </c>
      <c r="M37" s="32" t="s">
        <v>99</v>
      </c>
      <c r="N37" s="32" t="s">
        <v>598</v>
      </c>
      <c r="O37" s="33" t="s">
        <v>600</v>
      </c>
      <c r="P37" s="35">
        <v>-0.22</v>
      </c>
      <c r="Q37" s="68">
        <v>-0.22</v>
      </c>
    </row>
    <row r="38" spans="1:17" x14ac:dyDescent="0.2">
      <c r="A38" s="31" t="s">
        <v>88</v>
      </c>
      <c r="B38" s="32" t="s">
        <v>89</v>
      </c>
      <c r="C38" s="32" t="s">
        <v>338</v>
      </c>
      <c r="D38" s="32">
        <v>7406391</v>
      </c>
      <c r="E38" s="32" t="s">
        <v>346</v>
      </c>
      <c r="F38" s="32" t="s">
        <v>347</v>
      </c>
      <c r="G38" s="32" t="s">
        <v>348</v>
      </c>
      <c r="H38" s="32" t="s">
        <v>119</v>
      </c>
      <c r="I38" s="32" t="s">
        <v>120</v>
      </c>
      <c r="J38" s="32" t="s">
        <v>596</v>
      </c>
      <c r="K38" s="32" t="s">
        <v>597</v>
      </c>
      <c r="L38" s="32" t="s">
        <v>94</v>
      </c>
      <c r="M38" s="32" t="s">
        <v>95</v>
      </c>
      <c r="N38" s="32" t="s">
        <v>598</v>
      </c>
      <c r="O38" s="33" t="s">
        <v>613</v>
      </c>
      <c r="P38" s="35">
        <v>-2.3199999999999998</v>
      </c>
      <c r="Q38" s="68">
        <v>-2.3199999999999998</v>
      </c>
    </row>
    <row r="39" spans="1:17" x14ac:dyDescent="0.2">
      <c r="A39" s="31" t="s">
        <v>88</v>
      </c>
      <c r="B39" s="32" t="s">
        <v>89</v>
      </c>
      <c r="C39" s="32" t="s">
        <v>338</v>
      </c>
      <c r="D39" s="32">
        <v>7406713</v>
      </c>
      <c r="E39" s="32" t="s">
        <v>343</v>
      </c>
      <c r="F39" s="32" t="s">
        <v>351</v>
      </c>
      <c r="G39" s="32" t="s">
        <v>343</v>
      </c>
      <c r="H39" s="32" t="s">
        <v>119</v>
      </c>
      <c r="I39" s="32" t="s">
        <v>120</v>
      </c>
      <c r="J39" s="32" t="s">
        <v>596</v>
      </c>
      <c r="K39" s="32" t="s">
        <v>597</v>
      </c>
      <c r="L39" s="32" t="s">
        <v>98</v>
      </c>
      <c r="M39" s="32" t="s">
        <v>99</v>
      </c>
      <c r="N39" s="32" t="s">
        <v>598</v>
      </c>
      <c r="O39" s="33" t="s">
        <v>600</v>
      </c>
      <c r="P39" s="35">
        <v>-0.23</v>
      </c>
      <c r="Q39" s="68">
        <v>-0.23</v>
      </c>
    </row>
    <row r="40" spans="1:17" x14ac:dyDescent="0.2">
      <c r="A40" s="31" t="s">
        <v>88</v>
      </c>
      <c r="B40" s="32" t="s">
        <v>89</v>
      </c>
      <c r="C40" s="32" t="s">
        <v>338</v>
      </c>
      <c r="D40" s="32">
        <v>7406713</v>
      </c>
      <c r="E40" s="32" t="s">
        <v>343</v>
      </c>
      <c r="F40" s="32" t="s">
        <v>351</v>
      </c>
      <c r="G40" s="32" t="s">
        <v>343</v>
      </c>
      <c r="H40" s="32" t="s">
        <v>601</v>
      </c>
      <c r="I40" s="32" t="s">
        <v>602</v>
      </c>
      <c r="J40" s="32" t="s">
        <v>603</v>
      </c>
      <c r="K40" s="32" t="s">
        <v>604</v>
      </c>
      <c r="L40" s="32" t="s">
        <v>98</v>
      </c>
      <c r="M40" s="32" t="s">
        <v>99</v>
      </c>
      <c r="N40" s="32" t="s">
        <v>100</v>
      </c>
      <c r="O40" s="33" t="s">
        <v>480</v>
      </c>
      <c r="P40" s="35">
        <v>-910</v>
      </c>
      <c r="Q40" s="68">
        <v>-910</v>
      </c>
    </row>
    <row r="41" spans="1:17" x14ac:dyDescent="0.2">
      <c r="A41" s="31" t="s">
        <v>88</v>
      </c>
      <c r="B41" s="32" t="s">
        <v>89</v>
      </c>
      <c r="C41" s="32" t="s">
        <v>338</v>
      </c>
      <c r="D41" s="32">
        <v>7536991</v>
      </c>
      <c r="E41" s="32" t="s">
        <v>123</v>
      </c>
      <c r="F41" s="32" t="s">
        <v>353</v>
      </c>
      <c r="G41" s="32" t="s">
        <v>354</v>
      </c>
      <c r="H41" s="32" t="s">
        <v>119</v>
      </c>
      <c r="I41" s="32" t="s">
        <v>120</v>
      </c>
      <c r="J41" s="32" t="s">
        <v>596</v>
      </c>
      <c r="K41" s="32" t="s">
        <v>597</v>
      </c>
      <c r="L41" s="32" t="s">
        <v>94</v>
      </c>
      <c r="M41" s="32" t="s">
        <v>95</v>
      </c>
      <c r="N41" s="32" t="s">
        <v>598</v>
      </c>
      <c r="O41" s="33" t="s">
        <v>614</v>
      </c>
      <c r="P41" s="35">
        <v>-0.92</v>
      </c>
      <c r="Q41" s="68">
        <v>-0.92</v>
      </c>
    </row>
    <row r="42" spans="1:17" x14ac:dyDescent="0.2">
      <c r="A42" s="31" t="s">
        <v>88</v>
      </c>
      <c r="B42" s="32" t="s">
        <v>89</v>
      </c>
      <c r="C42" s="32" t="s">
        <v>356</v>
      </c>
      <c r="D42" s="32">
        <v>7469576</v>
      </c>
      <c r="E42" s="32" t="s">
        <v>103</v>
      </c>
      <c r="F42" s="32" t="s">
        <v>571</v>
      </c>
      <c r="G42" s="32" t="s">
        <v>357</v>
      </c>
      <c r="H42" s="32" t="s">
        <v>601</v>
      </c>
      <c r="I42" s="32" t="s">
        <v>602</v>
      </c>
      <c r="J42" s="32" t="s">
        <v>603</v>
      </c>
      <c r="K42" s="32" t="s">
        <v>604</v>
      </c>
      <c r="L42" s="32" t="s">
        <v>98</v>
      </c>
      <c r="M42" s="32" t="s">
        <v>99</v>
      </c>
      <c r="N42" s="32" t="s">
        <v>100</v>
      </c>
      <c r="O42" s="33" t="s">
        <v>480</v>
      </c>
      <c r="P42" s="35">
        <v>-9.8000000000000007</v>
      </c>
      <c r="Q42" s="68">
        <v>-9.8000000000000007</v>
      </c>
    </row>
    <row r="43" spans="1:17" x14ac:dyDescent="0.2">
      <c r="A43" s="31" t="s">
        <v>88</v>
      </c>
      <c r="B43" s="32" t="s">
        <v>89</v>
      </c>
      <c r="C43" s="32" t="s">
        <v>369</v>
      </c>
      <c r="D43" s="32">
        <v>7201708</v>
      </c>
      <c r="E43" s="32" t="s">
        <v>186</v>
      </c>
      <c r="F43" s="32" t="s">
        <v>377</v>
      </c>
      <c r="G43" s="32" t="s">
        <v>370</v>
      </c>
      <c r="H43" s="32" t="s">
        <v>119</v>
      </c>
      <c r="I43" s="32" t="s">
        <v>120</v>
      </c>
      <c r="J43" s="32" t="s">
        <v>596</v>
      </c>
      <c r="K43" s="32" t="s">
        <v>597</v>
      </c>
      <c r="L43" s="32" t="s">
        <v>379</v>
      </c>
      <c r="M43" s="32" t="s">
        <v>380</v>
      </c>
      <c r="N43" s="32" t="s">
        <v>598</v>
      </c>
      <c r="O43" s="33" t="s">
        <v>600</v>
      </c>
      <c r="P43" s="35">
        <v>-0.28000000000000003</v>
      </c>
      <c r="Q43" s="68">
        <v>-0.28000000000000003</v>
      </c>
    </row>
    <row r="44" spans="1:17" x14ac:dyDescent="0.2">
      <c r="A44" s="31" t="s">
        <v>88</v>
      </c>
      <c r="B44" s="32" t="s">
        <v>89</v>
      </c>
      <c r="C44" s="32" t="s">
        <v>369</v>
      </c>
      <c r="D44" s="32">
        <v>7424659</v>
      </c>
      <c r="E44" s="32" t="s">
        <v>126</v>
      </c>
      <c r="F44" s="32" t="s">
        <v>388</v>
      </c>
      <c r="G44" s="32" t="s">
        <v>382</v>
      </c>
      <c r="H44" s="32" t="s">
        <v>119</v>
      </c>
      <c r="I44" s="32" t="s">
        <v>120</v>
      </c>
      <c r="J44" s="32" t="s">
        <v>596</v>
      </c>
      <c r="K44" s="32" t="s">
        <v>597</v>
      </c>
      <c r="L44" s="32" t="s">
        <v>174</v>
      </c>
      <c r="M44" s="32" t="s">
        <v>175</v>
      </c>
      <c r="N44" s="32" t="s">
        <v>598</v>
      </c>
      <c r="O44" s="33" t="s">
        <v>600</v>
      </c>
      <c r="P44" s="35">
        <v>-0.21</v>
      </c>
      <c r="Q44" s="68">
        <v>-0.21</v>
      </c>
    </row>
    <row r="45" spans="1:17" x14ac:dyDescent="0.2">
      <c r="A45" s="31" t="s">
        <v>88</v>
      </c>
      <c r="B45" s="32" t="s">
        <v>89</v>
      </c>
      <c r="C45" s="32" t="s">
        <v>369</v>
      </c>
      <c r="D45" s="32">
        <v>7424659</v>
      </c>
      <c r="E45" s="32" t="s">
        <v>126</v>
      </c>
      <c r="F45" s="32" t="s">
        <v>388</v>
      </c>
      <c r="G45" s="32" t="s">
        <v>382</v>
      </c>
      <c r="H45" s="32" t="s">
        <v>601</v>
      </c>
      <c r="I45" s="32" t="s">
        <v>602</v>
      </c>
      <c r="J45" s="32" t="s">
        <v>603</v>
      </c>
      <c r="K45" s="32" t="s">
        <v>604</v>
      </c>
      <c r="L45" s="32" t="s">
        <v>174</v>
      </c>
      <c r="M45" s="32" t="s">
        <v>175</v>
      </c>
      <c r="N45" s="32" t="s">
        <v>100</v>
      </c>
      <c r="O45" s="33" t="s">
        <v>480</v>
      </c>
      <c r="P45" s="35">
        <v>-51.8</v>
      </c>
      <c r="Q45" s="68">
        <v>-51.8</v>
      </c>
    </row>
    <row r="46" spans="1:17" x14ac:dyDescent="0.2">
      <c r="A46" s="31" t="s">
        <v>88</v>
      </c>
      <c r="B46" s="32" t="s">
        <v>89</v>
      </c>
      <c r="C46" s="32" t="s">
        <v>396</v>
      </c>
      <c r="D46" s="32">
        <v>7469576</v>
      </c>
      <c r="E46" s="32" t="s">
        <v>103</v>
      </c>
      <c r="F46" s="32" t="s">
        <v>615</v>
      </c>
      <c r="G46" s="32" t="s">
        <v>397</v>
      </c>
      <c r="H46" s="32" t="s">
        <v>601</v>
      </c>
      <c r="I46" s="32" t="s">
        <v>602</v>
      </c>
      <c r="J46" s="32" t="s">
        <v>603</v>
      </c>
      <c r="K46" s="32" t="s">
        <v>604</v>
      </c>
      <c r="L46" s="32" t="s">
        <v>98</v>
      </c>
      <c r="M46" s="32" t="s">
        <v>99</v>
      </c>
      <c r="N46" s="32" t="s">
        <v>100</v>
      </c>
      <c r="O46" s="33" t="s">
        <v>480</v>
      </c>
      <c r="P46" s="35">
        <v>-9.8000000000000007</v>
      </c>
      <c r="Q46" s="68">
        <v>-9.8000000000000007</v>
      </c>
    </row>
    <row r="47" spans="1:17" x14ac:dyDescent="0.2">
      <c r="A47" s="31" t="s">
        <v>88</v>
      </c>
      <c r="B47" s="32" t="s">
        <v>89</v>
      </c>
      <c r="C47" s="32" t="s">
        <v>572</v>
      </c>
      <c r="D47" s="32">
        <v>7201708</v>
      </c>
      <c r="E47" s="32" t="s">
        <v>186</v>
      </c>
      <c r="F47" s="32" t="s">
        <v>616</v>
      </c>
      <c r="G47" s="32" t="s">
        <v>573</v>
      </c>
      <c r="H47" s="32" t="s">
        <v>601</v>
      </c>
      <c r="I47" s="32" t="s">
        <v>602</v>
      </c>
      <c r="J47" s="32" t="s">
        <v>603</v>
      </c>
      <c r="K47" s="32" t="s">
        <v>604</v>
      </c>
      <c r="L47" s="32" t="s">
        <v>94</v>
      </c>
      <c r="M47" s="32" t="s">
        <v>95</v>
      </c>
      <c r="N47" s="32" t="s">
        <v>100</v>
      </c>
      <c r="O47" s="33" t="s">
        <v>480</v>
      </c>
      <c r="P47" s="35">
        <v>-357</v>
      </c>
      <c r="Q47" s="68">
        <v>-357</v>
      </c>
    </row>
    <row r="48" spans="1:17" x14ac:dyDescent="0.2">
      <c r="A48" s="31" t="s">
        <v>88</v>
      </c>
      <c r="B48" s="32" t="s">
        <v>89</v>
      </c>
      <c r="C48" s="32" t="s">
        <v>404</v>
      </c>
      <c r="D48" s="32">
        <v>7354941</v>
      </c>
      <c r="E48" s="32" t="s">
        <v>406</v>
      </c>
      <c r="F48" s="32" t="s">
        <v>480</v>
      </c>
      <c r="G48" s="32" t="s">
        <v>606</v>
      </c>
      <c r="H48" s="32" t="s">
        <v>119</v>
      </c>
      <c r="I48" s="32" t="s">
        <v>120</v>
      </c>
      <c r="J48" s="32" t="s">
        <v>596</v>
      </c>
      <c r="K48" s="32" t="s">
        <v>597</v>
      </c>
      <c r="L48" s="32" t="s">
        <v>193</v>
      </c>
      <c r="M48" s="32" t="s">
        <v>194</v>
      </c>
      <c r="N48" s="32" t="s">
        <v>598</v>
      </c>
      <c r="O48" s="33" t="s">
        <v>617</v>
      </c>
      <c r="P48" s="35">
        <v>-4.59</v>
      </c>
      <c r="Q48" s="69">
        <v>-4.59</v>
      </c>
    </row>
    <row r="49" spans="1:17" x14ac:dyDescent="0.2">
      <c r="A49" s="31" t="s">
        <v>88</v>
      </c>
      <c r="B49" s="32" t="s">
        <v>89</v>
      </c>
      <c r="C49" s="32" t="s">
        <v>404</v>
      </c>
      <c r="D49" s="32">
        <v>7469576</v>
      </c>
      <c r="E49" s="32" t="s">
        <v>103</v>
      </c>
      <c r="F49" s="32" t="s">
        <v>480</v>
      </c>
      <c r="G49" s="32" t="s">
        <v>606</v>
      </c>
      <c r="H49" s="32" t="s">
        <v>119</v>
      </c>
      <c r="I49" s="32" t="s">
        <v>120</v>
      </c>
      <c r="J49" s="32" t="s">
        <v>596</v>
      </c>
      <c r="K49" s="32" t="s">
        <v>597</v>
      </c>
      <c r="L49" s="32" t="s">
        <v>98</v>
      </c>
      <c r="M49" s="32" t="s">
        <v>99</v>
      </c>
      <c r="N49" s="32" t="s">
        <v>598</v>
      </c>
      <c r="O49" s="33" t="s">
        <v>611</v>
      </c>
      <c r="P49" s="35">
        <v>-4.96</v>
      </c>
      <c r="Q49" s="68">
        <v>-4.96</v>
      </c>
    </row>
    <row r="50" spans="1:17" x14ac:dyDescent="0.2">
      <c r="A50" s="31" t="s">
        <v>88</v>
      </c>
      <c r="B50" s="32" t="s">
        <v>89</v>
      </c>
      <c r="C50" s="32" t="s">
        <v>418</v>
      </c>
      <c r="D50" s="32">
        <v>7201708</v>
      </c>
      <c r="E50" s="32" t="s">
        <v>186</v>
      </c>
      <c r="F50" s="32" t="s">
        <v>480</v>
      </c>
      <c r="G50" s="32" t="s">
        <v>606</v>
      </c>
      <c r="H50" s="32" t="s">
        <v>119</v>
      </c>
      <c r="I50" s="32" t="s">
        <v>120</v>
      </c>
      <c r="J50" s="32" t="s">
        <v>596</v>
      </c>
      <c r="K50" s="32" t="s">
        <v>597</v>
      </c>
      <c r="L50" s="32" t="s">
        <v>98</v>
      </c>
      <c r="M50" s="32" t="s">
        <v>99</v>
      </c>
      <c r="N50" s="32" t="s">
        <v>598</v>
      </c>
      <c r="O50" s="33" t="s">
        <v>607</v>
      </c>
      <c r="P50" s="35">
        <v>-2.87</v>
      </c>
      <c r="Q50" s="68">
        <v>-2.87</v>
      </c>
    </row>
    <row r="51" spans="1:17" x14ac:dyDescent="0.2">
      <c r="A51" s="31" t="s">
        <v>88</v>
      </c>
      <c r="B51" s="32" t="s">
        <v>89</v>
      </c>
      <c r="C51" s="32" t="s">
        <v>431</v>
      </c>
      <c r="D51" s="32">
        <v>7424659</v>
      </c>
      <c r="E51" s="32" t="s">
        <v>126</v>
      </c>
      <c r="F51" s="32" t="s">
        <v>432</v>
      </c>
      <c r="G51" s="32" t="s">
        <v>433</v>
      </c>
      <c r="H51" s="32" t="s">
        <v>119</v>
      </c>
      <c r="I51" s="32" t="s">
        <v>120</v>
      </c>
      <c r="J51" s="32" t="s">
        <v>596</v>
      </c>
      <c r="K51" s="32" t="s">
        <v>597</v>
      </c>
      <c r="L51" s="32" t="s">
        <v>98</v>
      </c>
      <c r="M51" s="32" t="s">
        <v>99</v>
      </c>
      <c r="N51" s="32" t="s">
        <v>598</v>
      </c>
      <c r="O51" s="33" t="s">
        <v>600</v>
      </c>
      <c r="P51" s="35">
        <v>-0.28000000000000003</v>
      </c>
      <c r="Q51" s="68">
        <v>-0.28000000000000003</v>
      </c>
    </row>
    <row r="52" spans="1:17" x14ac:dyDescent="0.2">
      <c r="A52" s="31" t="s">
        <v>88</v>
      </c>
      <c r="B52" s="32" t="s">
        <v>459</v>
      </c>
      <c r="C52" s="32" t="s">
        <v>460</v>
      </c>
      <c r="D52" s="32">
        <v>7361402</v>
      </c>
      <c r="E52" s="32" t="s">
        <v>466</v>
      </c>
      <c r="F52" s="32" t="s">
        <v>467</v>
      </c>
      <c r="G52" s="32" t="s">
        <v>468</v>
      </c>
      <c r="H52" s="32" t="s">
        <v>119</v>
      </c>
      <c r="I52" s="32" t="s">
        <v>120</v>
      </c>
      <c r="J52" s="32" t="s">
        <v>596</v>
      </c>
      <c r="K52" s="32" t="s">
        <v>597</v>
      </c>
      <c r="L52" s="32" t="s">
        <v>94</v>
      </c>
      <c r="M52" s="32" t="s">
        <v>95</v>
      </c>
      <c r="N52" s="32" t="s">
        <v>598</v>
      </c>
      <c r="O52" s="33" t="s">
        <v>613</v>
      </c>
      <c r="P52" s="35">
        <v>-4.87</v>
      </c>
      <c r="Q52" s="68">
        <v>-4.87</v>
      </c>
    </row>
    <row r="53" spans="1:17" x14ac:dyDescent="0.2">
      <c r="A53" s="31" t="s">
        <v>88</v>
      </c>
      <c r="B53" s="32" t="s">
        <v>459</v>
      </c>
      <c r="C53" s="32" t="s">
        <v>471</v>
      </c>
      <c r="D53" s="32">
        <v>7379145</v>
      </c>
      <c r="E53" s="32" t="s">
        <v>472</v>
      </c>
      <c r="F53" s="32" t="s">
        <v>473</v>
      </c>
      <c r="G53" s="32" t="s">
        <v>472</v>
      </c>
      <c r="H53" s="32" t="s">
        <v>119</v>
      </c>
      <c r="I53" s="32" t="s">
        <v>120</v>
      </c>
      <c r="J53" s="32" t="s">
        <v>596</v>
      </c>
      <c r="K53" s="32" t="s">
        <v>597</v>
      </c>
      <c r="L53" s="32" t="s">
        <v>94</v>
      </c>
      <c r="M53" s="32" t="s">
        <v>95</v>
      </c>
      <c r="N53" s="32" t="s">
        <v>598</v>
      </c>
      <c r="O53" s="33" t="s">
        <v>600</v>
      </c>
      <c r="P53" s="35">
        <v>-0.41</v>
      </c>
      <c r="Q53" s="68">
        <v>-0.41</v>
      </c>
    </row>
    <row r="54" spans="1:17" x14ac:dyDescent="0.2">
      <c r="A54" s="31" t="s">
        <v>88</v>
      </c>
      <c r="B54" s="32" t="s">
        <v>459</v>
      </c>
      <c r="C54" s="32" t="s">
        <v>471</v>
      </c>
      <c r="D54" s="32">
        <v>7402171</v>
      </c>
      <c r="E54" s="32" t="s">
        <v>475</v>
      </c>
      <c r="F54" s="32" t="s">
        <v>476</v>
      </c>
      <c r="G54" s="32" t="s">
        <v>477</v>
      </c>
      <c r="H54" s="32" t="s">
        <v>92</v>
      </c>
      <c r="I54" s="32" t="s">
        <v>93</v>
      </c>
      <c r="J54" s="32" t="s">
        <v>609</v>
      </c>
      <c r="K54" s="32" t="s">
        <v>618</v>
      </c>
      <c r="L54" s="32" t="s">
        <v>94</v>
      </c>
      <c r="M54" s="32" t="s">
        <v>95</v>
      </c>
      <c r="N54" s="32" t="s">
        <v>100</v>
      </c>
      <c r="O54" s="33" t="s">
        <v>480</v>
      </c>
      <c r="P54" s="35">
        <v>-60.5</v>
      </c>
      <c r="Q54" s="68">
        <v>-60.5</v>
      </c>
    </row>
    <row r="55" spans="1:17" x14ac:dyDescent="0.2">
      <c r="A55" s="31" t="s">
        <v>88</v>
      </c>
      <c r="B55" s="32" t="s">
        <v>459</v>
      </c>
      <c r="C55" s="32" t="s">
        <v>471</v>
      </c>
      <c r="D55" s="32">
        <v>7402171</v>
      </c>
      <c r="E55" s="32" t="s">
        <v>475</v>
      </c>
      <c r="F55" s="32" t="s">
        <v>491</v>
      </c>
      <c r="G55" s="32" t="s">
        <v>492</v>
      </c>
      <c r="H55" s="32" t="s">
        <v>601</v>
      </c>
      <c r="I55" s="32" t="s">
        <v>602</v>
      </c>
      <c r="J55" s="32" t="s">
        <v>603</v>
      </c>
      <c r="K55" s="32" t="s">
        <v>604</v>
      </c>
      <c r="L55" s="32" t="s">
        <v>98</v>
      </c>
      <c r="M55" s="32" t="s">
        <v>99</v>
      </c>
      <c r="N55" s="32" t="s">
        <v>100</v>
      </c>
      <c r="O55" s="33" t="s">
        <v>480</v>
      </c>
      <c r="P55" s="35">
        <v>-28</v>
      </c>
      <c r="Q55" s="68">
        <v>-28</v>
      </c>
    </row>
    <row r="56" spans="1:17" x14ac:dyDescent="0.2">
      <c r="A56" s="41" t="s">
        <v>85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3"/>
      <c r="P56" s="44">
        <v>-1787.58</v>
      </c>
      <c r="Q56" s="72">
        <v>-1787.58</v>
      </c>
    </row>
  </sheetData>
  <autoFilter ref="A1:S56" xr:uid="{E39982F4-4EA3-42D7-A4A9-B105B635E826}"/>
  <pageMargins left="0.7" right="0.7" top="0.75" bottom="0.75" header="0.3" footer="0.3"/>
  <customProperties>
    <customPr name="_pios_id" r:id="rId3"/>
  </customPropertie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D3FCD-AAE3-4BF6-B405-4DF64301E750}">
  <sheetPr codeName="Sheet65"/>
  <dimension ref="A1:BA25"/>
  <sheetViews>
    <sheetView showGridLines="0" topLeftCell="AL1" workbookViewId="0">
      <pane ySplit="5" topLeftCell="A6" activePane="bottomLeft" state="frozen"/>
      <selection activeCell="AV26" sqref="AV26"/>
      <selection pane="bottomLeft" activeCell="AO19" sqref="AO19"/>
    </sheetView>
  </sheetViews>
  <sheetFormatPr baseColWidth="10" defaultColWidth="8.83203125" defaultRowHeight="15" x14ac:dyDescent="0.2"/>
  <cols>
    <col min="1" max="1" width="2.6640625" customWidth="1"/>
    <col min="2" max="2" width="17.33203125" bestFit="1" customWidth="1"/>
    <col min="3" max="3" width="11.33203125" bestFit="1" customWidth="1"/>
    <col min="4" max="4" width="19.6640625" bestFit="1" customWidth="1"/>
    <col min="5" max="5" width="21.6640625" bestFit="1" customWidth="1"/>
    <col min="6" max="6" width="14.83203125" bestFit="1" customWidth="1"/>
    <col min="7" max="7" width="30.33203125" bestFit="1" customWidth="1"/>
    <col min="8" max="8" width="23" bestFit="1" customWidth="1"/>
    <col min="9" max="9" width="18.5" bestFit="1" customWidth="1"/>
    <col min="10" max="10" width="23.33203125" bestFit="1" customWidth="1"/>
    <col min="11" max="11" width="18.6640625" bestFit="1" customWidth="1"/>
    <col min="12" max="12" width="11.6640625" bestFit="1" customWidth="1"/>
    <col min="13" max="13" width="10.5" bestFit="1" customWidth="1"/>
    <col min="14" max="14" width="14.5" bestFit="1" customWidth="1"/>
    <col min="15" max="15" width="16.83203125" bestFit="1" customWidth="1"/>
    <col min="16" max="16" width="20.6640625" bestFit="1" customWidth="1"/>
    <col min="17" max="17" width="23.5" bestFit="1" customWidth="1"/>
    <col min="18" max="18" width="23.1640625" bestFit="1" customWidth="1"/>
    <col min="19" max="19" width="20.6640625" bestFit="1" customWidth="1"/>
    <col min="20" max="20" width="16.33203125" bestFit="1" customWidth="1"/>
    <col min="21" max="21" width="23.6640625" bestFit="1" customWidth="1"/>
    <col min="22" max="22" width="15.33203125" bestFit="1" customWidth="1"/>
    <col min="23" max="23" width="52" bestFit="1" customWidth="1"/>
    <col min="24" max="24" width="40.5" bestFit="1" customWidth="1"/>
    <col min="25" max="25" width="18.1640625" bestFit="1" customWidth="1"/>
    <col min="26" max="26" width="7.5" bestFit="1" customWidth="1"/>
    <col min="27" max="27" width="11.6640625" bestFit="1" customWidth="1"/>
    <col min="28" max="28" width="17.6640625" bestFit="1" customWidth="1"/>
    <col min="29" max="29" width="16.33203125" bestFit="1" customWidth="1"/>
    <col min="30" max="30" width="14" bestFit="1" customWidth="1"/>
    <col min="31" max="31" width="13" bestFit="1" customWidth="1"/>
    <col min="32" max="32" width="18.83203125" hidden="1" customWidth="1"/>
    <col min="33" max="33" width="15.6640625" hidden="1" customWidth="1"/>
    <col min="34" max="34" width="14.5" hidden="1" customWidth="1"/>
    <col min="35" max="35" width="15.6640625" hidden="1" customWidth="1"/>
    <col min="36" max="36" width="18" bestFit="1" customWidth="1"/>
    <col min="37" max="37" width="80.6640625" bestFit="1" customWidth="1"/>
    <col min="38" max="38" width="20.6640625" bestFit="1" customWidth="1"/>
    <col min="39" max="39" width="17.1640625" bestFit="1" customWidth="1"/>
    <col min="40" max="40" width="25.33203125" bestFit="1" customWidth="1"/>
    <col min="41" max="41" width="58.33203125" bestFit="1" customWidth="1"/>
    <col min="42" max="42" width="12.83203125" bestFit="1" customWidth="1"/>
    <col min="43" max="43" width="18.6640625" bestFit="1" customWidth="1"/>
    <col min="44" max="44" width="18.33203125" hidden="1" customWidth="1"/>
    <col min="45" max="45" width="20.6640625" hidden="1" customWidth="1"/>
    <col min="46" max="46" width="19.6640625" hidden="1" customWidth="1"/>
    <col min="47" max="47" width="21.83203125" hidden="1" customWidth="1"/>
    <col min="48" max="48" width="13" hidden="1" customWidth="1"/>
    <col min="49" max="49" width="12" hidden="1" customWidth="1"/>
    <col min="50" max="51" width="13.5" hidden="1" customWidth="1"/>
    <col min="52" max="52" width="15" hidden="1" customWidth="1"/>
    <col min="53" max="53" width="9.6640625" bestFit="1" customWidth="1"/>
    <col min="54" max="54" width="27" bestFit="1" customWidth="1"/>
    <col min="55" max="55" width="12.33203125" bestFit="1" customWidth="1"/>
    <col min="56" max="56" width="8.5" bestFit="1" customWidth="1"/>
    <col min="57" max="57" width="9.6640625" bestFit="1" customWidth="1"/>
    <col min="58" max="58" width="13.5" bestFit="1" customWidth="1"/>
    <col min="59" max="59" width="20.33203125" bestFit="1" customWidth="1"/>
    <col min="60" max="60" width="16.6640625" bestFit="1" customWidth="1"/>
    <col min="61" max="61" width="18.33203125" bestFit="1" customWidth="1"/>
    <col min="62" max="62" width="19.6640625" bestFit="1" customWidth="1"/>
    <col min="63" max="63" width="22" bestFit="1" customWidth="1"/>
    <col min="64" max="64" width="21.33203125" bestFit="1" customWidth="1"/>
    <col min="65" max="65" width="23.5" bestFit="1" customWidth="1"/>
    <col min="66" max="66" width="14" bestFit="1" customWidth="1"/>
    <col min="67" max="67" width="13.6640625" bestFit="1" customWidth="1"/>
    <col min="68" max="68" width="18.6640625" bestFit="1" customWidth="1"/>
    <col min="69" max="69" width="21.33203125" bestFit="1" customWidth="1"/>
    <col min="70" max="70" width="19.33203125" bestFit="1" customWidth="1"/>
    <col min="71" max="71" width="21" bestFit="1" customWidth="1"/>
    <col min="72" max="72" width="17.33203125" bestFit="1" customWidth="1"/>
    <col min="73" max="73" width="18.6640625" bestFit="1" customWidth="1"/>
    <col min="74" max="74" width="23.6640625" bestFit="1" customWidth="1"/>
    <col min="75" max="75" width="25.5" bestFit="1" customWidth="1"/>
    <col min="76" max="76" width="24.33203125" bestFit="1" customWidth="1"/>
    <col min="77" max="77" width="25.6640625" bestFit="1" customWidth="1"/>
    <col min="78" max="78" width="24.33203125" bestFit="1" customWidth="1"/>
    <col min="79" max="79" width="25.6640625" bestFit="1" customWidth="1"/>
    <col min="80" max="80" width="19.6640625" bestFit="1" customWidth="1"/>
    <col min="81" max="81" width="21.5" bestFit="1" customWidth="1"/>
    <col min="82" max="82" width="12.6640625" bestFit="1" customWidth="1"/>
    <col min="83" max="83" width="14.5" bestFit="1" customWidth="1"/>
    <col min="84" max="84" width="14.33203125" bestFit="1" customWidth="1"/>
    <col min="85" max="85" width="16" bestFit="1" customWidth="1"/>
    <col min="86" max="86" width="20.33203125" bestFit="1" customWidth="1"/>
    <col min="87" max="87" width="10.5" bestFit="1" customWidth="1"/>
  </cols>
  <sheetData>
    <row r="1" spans="1:53" ht="26" x14ac:dyDescent="0.3">
      <c r="A1" s="17" t="str">
        <f ca="1">MID(CELL("filename",A1),FIND("]",CELL("filename",A1))+1,255)</f>
        <v>SR - SOP US001</v>
      </c>
      <c r="B1" s="17"/>
      <c r="C1" s="17"/>
    </row>
    <row r="2" spans="1:53" ht="15" customHeight="1" x14ac:dyDescent="0.3">
      <c r="E2" s="17"/>
    </row>
    <row r="3" spans="1:53" ht="15" customHeight="1" x14ac:dyDescent="0.3">
      <c r="E3" s="17"/>
    </row>
    <row r="5" spans="1:53" s="18" customFormat="1" x14ac:dyDescent="0.2">
      <c r="B5" s="18" t="s">
        <v>813</v>
      </c>
      <c r="C5" s="18" t="s">
        <v>814</v>
      </c>
      <c r="D5" s="18" t="s">
        <v>966</v>
      </c>
      <c r="E5" s="18" t="s">
        <v>967</v>
      </c>
      <c r="F5" s="18" t="s">
        <v>66</v>
      </c>
      <c r="G5" s="18" t="s">
        <v>968</v>
      </c>
      <c r="H5" s="18" t="s">
        <v>969</v>
      </c>
      <c r="I5" s="18" t="s">
        <v>824</v>
      </c>
      <c r="J5" s="18" t="s">
        <v>970</v>
      </c>
      <c r="K5" s="18" t="s">
        <v>971</v>
      </c>
      <c r="L5" s="18" t="s">
        <v>829</v>
      </c>
      <c r="M5" s="18" t="s">
        <v>830</v>
      </c>
      <c r="N5" s="18" t="s">
        <v>831</v>
      </c>
      <c r="O5" s="18" t="s">
        <v>972</v>
      </c>
      <c r="P5" s="18" t="s">
        <v>973</v>
      </c>
      <c r="Q5" s="18" t="s">
        <v>974</v>
      </c>
      <c r="R5" s="18" t="s">
        <v>975</v>
      </c>
      <c r="S5" s="18" t="s">
        <v>976</v>
      </c>
      <c r="T5" s="18" t="s">
        <v>977</v>
      </c>
      <c r="U5" s="18" t="s">
        <v>978</v>
      </c>
      <c r="V5" s="18" t="s">
        <v>979</v>
      </c>
      <c r="W5" s="18" t="s">
        <v>980</v>
      </c>
      <c r="X5" s="18" t="s">
        <v>981</v>
      </c>
      <c r="Y5" s="18" t="s">
        <v>982</v>
      </c>
      <c r="Z5" s="18" t="s">
        <v>62</v>
      </c>
      <c r="AA5" s="18" t="s">
        <v>63</v>
      </c>
      <c r="AB5" s="18" t="s">
        <v>770</v>
      </c>
      <c r="AC5" s="18" t="s">
        <v>983</v>
      </c>
      <c r="AD5" s="18" t="s">
        <v>73</v>
      </c>
      <c r="AE5" s="18" t="s">
        <v>71</v>
      </c>
      <c r="AF5" s="18" t="s">
        <v>984</v>
      </c>
      <c r="AG5" s="18" t="s">
        <v>69</v>
      </c>
      <c r="AH5" s="18" t="s">
        <v>985</v>
      </c>
      <c r="AI5" s="18" t="s">
        <v>986</v>
      </c>
      <c r="AJ5" s="18" t="s">
        <v>987</v>
      </c>
      <c r="AK5" s="18" t="s">
        <v>988</v>
      </c>
      <c r="AL5" s="18" t="s">
        <v>989</v>
      </c>
      <c r="AM5" s="18" t="s">
        <v>990</v>
      </c>
      <c r="AN5" s="18" t="s">
        <v>991</v>
      </c>
      <c r="AO5" s="18" t="s">
        <v>992</v>
      </c>
      <c r="AP5" s="18" t="s">
        <v>993</v>
      </c>
      <c r="AQ5" s="18" t="s">
        <v>994</v>
      </c>
      <c r="AR5" t="s">
        <v>995</v>
      </c>
      <c r="AS5" t="s">
        <v>996</v>
      </c>
      <c r="AT5" t="s">
        <v>997</v>
      </c>
      <c r="AU5" t="s">
        <v>998</v>
      </c>
      <c r="AV5" t="s">
        <v>999</v>
      </c>
      <c r="AW5" t="s">
        <v>1000</v>
      </c>
      <c r="AX5" t="s">
        <v>1001</v>
      </c>
      <c r="AY5" t="s">
        <v>1002</v>
      </c>
      <c r="AZ5" t="s">
        <v>1003</v>
      </c>
      <c r="BA5" t="s">
        <v>1004</v>
      </c>
    </row>
    <row r="6" spans="1:53" x14ac:dyDescent="0.2">
      <c r="B6" t="s">
        <v>1005</v>
      </c>
      <c r="C6" t="s">
        <v>847</v>
      </c>
      <c r="D6" t="s">
        <v>1006</v>
      </c>
      <c r="E6" t="s">
        <v>852</v>
      </c>
      <c r="F6" t="s">
        <v>1007</v>
      </c>
      <c r="H6" t="s">
        <v>860</v>
      </c>
      <c r="I6" t="s">
        <v>862</v>
      </c>
      <c r="J6" t="s">
        <v>863</v>
      </c>
      <c r="K6" t="s">
        <v>864</v>
      </c>
      <c r="L6" t="s">
        <v>1008</v>
      </c>
      <c r="M6" t="s">
        <v>1009</v>
      </c>
      <c r="N6" t="s">
        <v>870</v>
      </c>
      <c r="O6" t="s">
        <v>1010</v>
      </c>
      <c r="P6" t="s">
        <v>1011</v>
      </c>
      <c r="Q6" t="s">
        <v>1012</v>
      </c>
      <c r="R6" t="s">
        <v>1012</v>
      </c>
      <c r="S6" t="s">
        <v>1012</v>
      </c>
      <c r="T6" t="s">
        <v>1013</v>
      </c>
      <c r="U6" t="s">
        <v>1014</v>
      </c>
      <c r="V6" t="s">
        <v>1015</v>
      </c>
      <c r="W6" t="s">
        <v>471</v>
      </c>
      <c r="X6" t="s">
        <v>1016</v>
      </c>
      <c r="Y6" t="s">
        <v>1017</v>
      </c>
      <c r="Z6" t="s">
        <v>459</v>
      </c>
      <c r="AA6" t="s">
        <v>1018</v>
      </c>
      <c r="AB6" t="s">
        <v>1019</v>
      </c>
      <c r="AC6" t="s">
        <v>1020</v>
      </c>
      <c r="AD6" t="s">
        <v>1021</v>
      </c>
      <c r="AE6" t="s">
        <v>1022</v>
      </c>
      <c r="AJ6">
        <v>202512</v>
      </c>
      <c r="AK6" t="s">
        <v>1023</v>
      </c>
      <c r="AL6">
        <v>46005.526406157405</v>
      </c>
      <c r="AM6" t="s">
        <v>1024</v>
      </c>
      <c r="AN6" t="s">
        <v>1025</v>
      </c>
      <c r="AO6" t="s">
        <v>1026</v>
      </c>
      <c r="AP6">
        <v>28</v>
      </c>
      <c r="AQ6">
        <v>-40</v>
      </c>
    </row>
    <row r="7" spans="1:53" x14ac:dyDescent="0.2">
      <c r="B7" t="s">
        <v>1027</v>
      </c>
      <c r="C7" t="s">
        <v>847</v>
      </c>
      <c r="D7" t="s">
        <v>1006</v>
      </c>
      <c r="E7" t="s">
        <v>852</v>
      </c>
      <c r="F7" t="s">
        <v>1028</v>
      </c>
      <c r="H7" t="s">
        <v>860</v>
      </c>
      <c r="I7" t="s">
        <v>862</v>
      </c>
      <c r="J7" t="s">
        <v>863</v>
      </c>
      <c r="K7" t="s">
        <v>864</v>
      </c>
      <c r="L7" t="s">
        <v>1008</v>
      </c>
      <c r="M7" t="s">
        <v>1009</v>
      </c>
      <c r="N7" t="s">
        <v>1029</v>
      </c>
      <c r="O7" t="s">
        <v>1030</v>
      </c>
      <c r="P7" t="s">
        <v>1011</v>
      </c>
      <c r="Q7" t="s">
        <v>1031</v>
      </c>
      <c r="R7" t="s">
        <v>1031</v>
      </c>
      <c r="S7" t="s">
        <v>1031</v>
      </c>
      <c r="T7" t="s">
        <v>1032</v>
      </c>
      <c r="U7" t="s">
        <v>1033</v>
      </c>
      <c r="V7" t="s">
        <v>1034</v>
      </c>
      <c r="W7" t="s">
        <v>1035</v>
      </c>
      <c r="X7" t="s">
        <v>1036</v>
      </c>
      <c r="Y7" t="s">
        <v>1017</v>
      </c>
      <c r="Z7" t="s">
        <v>89</v>
      </c>
      <c r="AA7" t="s">
        <v>1037</v>
      </c>
      <c r="AB7" t="s">
        <v>1019</v>
      </c>
      <c r="AC7" t="s">
        <v>1038</v>
      </c>
      <c r="AD7" t="s">
        <v>1039</v>
      </c>
      <c r="AE7" t="s">
        <v>1022</v>
      </c>
      <c r="AJ7">
        <v>202512</v>
      </c>
      <c r="AK7" t="s">
        <v>1040</v>
      </c>
      <c r="AL7">
        <v>45985.526599699071</v>
      </c>
      <c r="AM7" t="s">
        <v>1041</v>
      </c>
      <c r="AN7" t="s">
        <v>1025</v>
      </c>
      <c r="AO7" t="s">
        <v>1026</v>
      </c>
      <c r="AP7">
        <v>357</v>
      </c>
      <c r="AQ7">
        <v>-510</v>
      </c>
    </row>
    <row r="8" spans="1:53" x14ac:dyDescent="0.2">
      <c r="B8" t="s">
        <v>1027</v>
      </c>
      <c r="C8" t="s">
        <v>847</v>
      </c>
      <c r="D8" t="s">
        <v>1006</v>
      </c>
      <c r="E8" t="s">
        <v>852</v>
      </c>
      <c r="F8" t="s">
        <v>1042</v>
      </c>
      <c r="H8" t="s">
        <v>860</v>
      </c>
      <c r="I8" t="s">
        <v>862</v>
      </c>
      <c r="J8" t="s">
        <v>863</v>
      </c>
      <c r="K8" t="s">
        <v>864</v>
      </c>
      <c r="L8" t="s">
        <v>1008</v>
      </c>
      <c r="M8" t="s">
        <v>1009</v>
      </c>
      <c r="N8" t="s">
        <v>1029</v>
      </c>
      <c r="O8" t="s">
        <v>1043</v>
      </c>
      <c r="P8" t="s">
        <v>1011</v>
      </c>
      <c r="Q8" t="s">
        <v>1044</v>
      </c>
      <c r="R8" t="s">
        <v>1044</v>
      </c>
      <c r="S8" t="s">
        <v>1044</v>
      </c>
      <c r="T8" t="s">
        <v>1045</v>
      </c>
      <c r="U8" t="s">
        <v>1046</v>
      </c>
      <c r="V8" t="s">
        <v>1047</v>
      </c>
      <c r="W8" t="s">
        <v>1048</v>
      </c>
      <c r="X8" t="s">
        <v>1049</v>
      </c>
      <c r="Y8" t="s">
        <v>1017</v>
      </c>
      <c r="Z8" t="s">
        <v>89</v>
      </c>
      <c r="AA8" t="s">
        <v>938</v>
      </c>
      <c r="AB8" t="s">
        <v>1019</v>
      </c>
      <c r="AC8" t="s">
        <v>1050</v>
      </c>
      <c r="AD8" t="s">
        <v>1039</v>
      </c>
      <c r="AE8" t="s">
        <v>1022</v>
      </c>
      <c r="AJ8">
        <v>202512</v>
      </c>
      <c r="AK8" t="s">
        <v>1051</v>
      </c>
      <c r="AL8">
        <v>46012.526067164355</v>
      </c>
      <c r="AM8" t="s">
        <v>1052</v>
      </c>
      <c r="AN8" t="s">
        <v>1025</v>
      </c>
      <c r="AO8" t="s">
        <v>1026</v>
      </c>
      <c r="AP8">
        <v>1.4</v>
      </c>
      <c r="AQ8">
        <v>-2</v>
      </c>
    </row>
    <row r="9" spans="1:53" x14ac:dyDescent="0.2">
      <c r="B9" t="s">
        <v>1027</v>
      </c>
      <c r="C9" t="s">
        <v>847</v>
      </c>
      <c r="D9" t="s">
        <v>1006</v>
      </c>
      <c r="E9" t="s">
        <v>852</v>
      </c>
      <c r="F9" t="s">
        <v>1053</v>
      </c>
      <c r="H9" t="s">
        <v>860</v>
      </c>
      <c r="I9" t="s">
        <v>862</v>
      </c>
      <c r="J9" t="s">
        <v>863</v>
      </c>
      <c r="K9" t="s">
        <v>864</v>
      </c>
      <c r="L9" t="s">
        <v>1008</v>
      </c>
      <c r="M9" t="s">
        <v>1009</v>
      </c>
      <c r="N9" t="s">
        <v>870</v>
      </c>
      <c r="O9" t="s">
        <v>1054</v>
      </c>
      <c r="P9" t="s">
        <v>1011</v>
      </c>
      <c r="Q9" t="s">
        <v>1055</v>
      </c>
      <c r="R9" t="s">
        <v>1055</v>
      </c>
      <c r="S9" t="s">
        <v>1055</v>
      </c>
      <c r="T9" t="s">
        <v>1056</v>
      </c>
      <c r="U9" t="s">
        <v>1057</v>
      </c>
      <c r="V9" t="s">
        <v>1058</v>
      </c>
      <c r="W9" t="s">
        <v>1059</v>
      </c>
      <c r="X9" t="s">
        <v>1060</v>
      </c>
      <c r="Y9" t="s">
        <v>1017</v>
      </c>
      <c r="Z9" t="s">
        <v>89</v>
      </c>
      <c r="AA9" t="s">
        <v>1061</v>
      </c>
      <c r="AB9" t="s">
        <v>1019</v>
      </c>
      <c r="AC9" t="s">
        <v>1038</v>
      </c>
      <c r="AD9" t="s">
        <v>1021</v>
      </c>
      <c r="AE9" t="s">
        <v>1022</v>
      </c>
      <c r="AJ9">
        <v>202512</v>
      </c>
      <c r="AK9" t="s">
        <v>1062</v>
      </c>
      <c r="AL9">
        <v>46000.52673125</v>
      </c>
      <c r="AM9" t="s">
        <v>1063</v>
      </c>
      <c r="AN9" t="s">
        <v>1025</v>
      </c>
      <c r="AO9" t="s">
        <v>1026</v>
      </c>
      <c r="AP9">
        <v>18.899999999999999</v>
      </c>
      <c r="AQ9">
        <v>-27</v>
      </c>
    </row>
    <row r="10" spans="1:53" x14ac:dyDescent="0.2">
      <c r="B10" t="s">
        <v>1027</v>
      </c>
      <c r="C10" t="s">
        <v>847</v>
      </c>
      <c r="D10" t="s">
        <v>1006</v>
      </c>
      <c r="E10" t="s">
        <v>852</v>
      </c>
      <c r="F10" t="s">
        <v>1064</v>
      </c>
      <c r="H10" t="s">
        <v>860</v>
      </c>
      <c r="I10" t="s">
        <v>862</v>
      </c>
      <c r="J10" t="s">
        <v>863</v>
      </c>
      <c r="K10" t="s">
        <v>864</v>
      </c>
      <c r="L10" t="s">
        <v>1008</v>
      </c>
      <c r="M10" t="s">
        <v>1009</v>
      </c>
      <c r="N10" t="s">
        <v>1029</v>
      </c>
      <c r="O10" t="s">
        <v>1065</v>
      </c>
      <c r="P10" t="s">
        <v>1011</v>
      </c>
      <c r="Q10" t="s">
        <v>1044</v>
      </c>
      <c r="R10" t="s">
        <v>1044</v>
      </c>
      <c r="S10" t="s">
        <v>1044</v>
      </c>
      <c r="T10" t="s">
        <v>1045</v>
      </c>
      <c r="U10" t="s">
        <v>1046</v>
      </c>
      <c r="V10" t="s">
        <v>1047</v>
      </c>
      <c r="W10" t="s">
        <v>1066</v>
      </c>
      <c r="X10" t="s">
        <v>1067</v>
      </c>
      <c r="Y10" t="s">
        <v>1017</v>
      </c>
      <c r="Z10" t="s">
        <v>89</v>
      </c>
      <c r="AA10" t="s">
        <v>938</v>
      </c>
      <c r="AB10" t="s">
        <v>1019</v>
      </c>
      <c r="AC10" t="s">
        <v>1068</v>
      </c>
      <c r="AD10" t="s">
        <v>1039</v>
      </c>
      <c r="AE10" t="s">
        <v>1022</v>
      </c>
      <c r="AJ10">
        <v>202512</v>
      </c>
      <c r="AK10" t="s">
        <v>1051</v>
      </c>
      <c r="AL10">
        <v>46012.526067164355</v>
      </c>
      <c r="AM10" t="s">
        <v>1052</v>
      </c>
      <c r="AN10" t="s">
        <v>1025</v>
      </c>
      <c r="AO10" t="s">
        <v>1026</v>
      </c>
      <c r="AP10">
        <v>18.899999999999999</v>
      </c>
      <c r="AQ10">
        <v>-27</v>
      </c>
    </row>
    <row r="11" spans="1:53" x14ac:dyDescent="0.2">
      <c r="B11" t="s">
        <v>1027</v>
      </c>
      <c r="C11" t="s">
        <v>847</v>
      </c>
      <c r="D11" t="s">
        <v>1006</v>
      </c>
      <c r="E11" t="s">
        <v>852</v>
      </c>
      <c r="F11" t="s">
        <v>1069</v>
      </c>
      <c r="H11" t="s">
        <v>860</v>
      </c>
      <c r="I11" t="s">
        <v>862</v>
      </c>
      <c r="J11" t="s">
        <v>863</v>
      </c>
      <c r="K11" t="s">
        <v>864</v>
      </c>
      <c r="L11" t="s">
        <v>1008</v>
      </c>
      <c r="M11" t="s">
        <v>1009</v>
      </c>
      <c r="N11" t="s">
        <v>870</v>
      </c>
      <c r="O11" t="s">
        <v>1070</v>
      </c>
      <c r="P11" t="s">
        <v>1011</v>
      </c>
      <c r="Q11" t="s">
        <v>1055</v>
      </c>
      <c r="R11" t="s">
        <v>1055</v>
      </c>
      <c r="S11" t="s">
        <v>1055</v>
      </c>
      <c r="T11" t="s">
        <v>1056</v>
      </c>
      <c r="U11" t="s">
        <v>1057</v>
      </c>
      <c r="V11" t="s">
        <v>1058</v>
      </c>
      <c r="W11" t="s">
        <v>1071</v>
      </c>
      <c r="X11" t="s">
        <v>1072</v>
      </c>
      <c r="Y11" t="s">
        <v>1017</v>
      </c>
      <c r="Z11" t="s">
        <v>89</v>
      </c>
      <c r="AA11" t="s">
        <v>1073</v>
      </c>
      <c r="AB11" t="s">
        <v>1019</v>
      </c>
      <c r="AC11" t="s">
        <v>1074</v>
      </c>
      <c r="AD11" t="s">
        <v>1021</v>
      </c>
      <c r="AE11" t="s">
        <v>1022</v>
      </c>
      <c r="AJ11">
        <v>202512</v>
      </c>
      <c r="AK11" t="s">
        <v>1062</v>
      </c>
      <c r="AL11">
        <v>46000.52673125</v>
      </c>
      <c r="AM11" t="s">
        <v>1063</v>
      </c>
      <c r="AN11" t="s">
        <v>1025</v>
      </c>
      <c r="AO11" t="s">
        <v>1026</v>
      </c>
      <c r="AP11">
        <v>18.2</v>
      </c>
      <c r="AQ11">
        <v>-26</v>
      </c>
    </row>
    <row r="12" spans="1:53" x14ac:dyDescent="0.2">
      <c r="B12" t="s">
        <v>1027</v>
      </c>
      <c r="C12" t="s">
        <v>847</v>
      </c>
      <c r="D12" t="s">
        <v>1006</v>
      </c>
      <c r="E12" t="s">
        <v>852</v>
      </c>
      <c r="F12" t="s">
        <v>1075</v>
      </c>
      <c r="H12" t="s">
        <v>860</v>
      </c>
      <c r="I12" t="s">
        <v>862</v>
      </c>
      <c r="J12" t="s">
        <v>863</v>
      </c>
      <c r="K12" t="s">
        <v>864</v>
      </c>
      <c r="L12" t="s">
        <v>1008</v>
      </c>
      <c r="M12" t="s">
        <v>1009</v>
      </c>
      <c r="N12" t="s">
        <v>870</v>
      </c>
      <c r="O12" t="s">
        <v>1076</v>
      </c>
      <c r="P12" t="s">
        <v>1011</v>
      </c>
      <c r="Q12" t="s">
        <v>1031</v>
      </c>
      <c r="R12" t="s">
        <v>1031</v>
      </c>
      <c r="S12" t="s">
        <v>1031</v>
      </c>
      <c r="T12" t="s">
        <v>1077</v>
      </c>
      <c r="U12" t="s">
        <v>1078</v>
      </c>
      <c r="V12" t="s">
        <v>1079</v>
      </c>
      <c r="W12" t="s">
        <v>1080</v>
      </c>
      <c r="X12" t="s">
        <v>1081</v>
      </c>
      <c r="Y12" t="s">
        <v>1017</v>
      </c>
      <c r="Z12" t="s">
        <v>89</v>
      </c>
      <c r="AA12" t="s">
        <v>922</v>
      </c>
      <c r="AB12" t="s">
        <v>1019</v>
      </c>
      <c r="AC12" t="s">
        <v>1082</v>
      </c>
      <c r="AD12" t="s">
        <v>1021</v>
      </c>
      <c r="AE12" t="s">
        <v>1022</v>
      </c>
      <c r="AJ12">
        <v>202512</v>
      </c>
      <c r="AK12" t="s">
        <v>1040</v>
      </c>
      <c r="AL12">
        <v>45985.526599699071</v>
      </c>
      <c r="AM12" t="s">
        <v>1041</v>
      </c>
      <c r="AN12" t="s">
        <v>1025</v>
      </c>
      <c r="AO12" t="s">
        <v>1026</v>
      </c>
      <c r="AP12">
        <v>910</v>
      </c>
      <c r="AQ12">
        <v>-1300</v>
      </c>
    </row>
    <row r="13" spans="1:53" x14ac:dyDescent="0.2">
      <c r="B13" t="s">
        <v>1027</v>
      </c>
      <c r="C13" t="s">
        <v>847</v>
      </c>
      <c r="D13" t="s">
        <v>1006</v>
      </c>
      <c r="E13" t="s">
        <v>852</v>
      </c>
      <c r="F13" t="s">
        <v>1083</v>
      </c>
      <c r="H13" t="s">
        <v>860</v>
      </c>
      <c r="I13" t="s">
        <v>862</v>
      </c>
      <c r="J13" t="s">
        <v>863</v>
      </c>
      <c r="K13" t="s">
        <v>864</v>
      </c>
      <c r="L13" t="s">
        <v>1008</v>
      </c>
      <c r="M13" t="s">
        <v>1009</v>
      </c>
      <c r="N13" t="s">
        <v>870</v>
      </c>
      <c r="O13" t="s">
        <v>1084</v>
      </c>
      <c r="P13" t="s">
        <v>1011</v>
      </c>
      <c r="Q13" t="s">
        <v>1055</v>
      </c>
      <c r="R13" t="s">
        <v>1055</v>
      </c>
      <c r="S13" t="s">
        <v>1055</v>
      </c>
      <c r="T13" t="s">
        <v>1056</v>
      </c>
      <c r="U13" t="s">
        <v>1057</v>
      </c>
      <c r="V13" t="s">
        <v>1058</v>
      </c>
      <c r="W13" t="s">
        <v>1085</v>
      </c>
      <c r="X13" t="s">
        <v>1086</v>
      </c>
      <c r="Y13" t="s">
        <v>1017</v>
      </c>
      <c r="Z13" t="s">
        <v>89</v>
      </c>
      <c r="AA13" t="s">
        <v>1087</v>
      </c>
      <c r="AB13" t="s">
        <v>1019</v>
      </c>
      <c r="AC13" t="s">
        <v>1088</v>
      </c>
      <c r="AD13" t="s">
        <v>1089</v>
      </c>
      <c r="AE13" t="s">
        <v>1022</v>
      </c>
      <c r="AJ13">
        <v>202512</v>
      </c>
      <c r="AK13" t="s">
        <v>1062</v>
      </c>
      <c r="AL13">
        <v>46000.52673125</v>
      </c>
      <c r="AM13" t="s">
        <v>1063</v>
      </c>
      <c r="AN13" t="s">
        <v>1025</v>
      </c>
      <c r="AO13" t="s">
        <v>1026</v>
      </c>
      <c r="AP13">
        <v>51.8</v>
      </c>
      <c r="AQ13">
        <v>-74</v>
      </c>
    </row>
    <row r="14" spans="1:53" x14ac:dyDescent="0.2">
      <c r="B14" t="s">
        <v>1027</v>
      </c>
      <c r="C14" t="s">
        <v>847</v>
      </c>
      <c r="D14" t="s">
        <v>1006</v>
      </c>
      <c r="E14" t="s">
        <v>852</v>
      </c>
      <c r="F14" t="s">
        <v>1090</v>
      </c>
      <c r="H14" t="s">
        <v>860</v>
      </c>
      <c r="I14" t="s">
        <v>862</v>
      </c>
      <c r="J14" t="s">
        <v>863</v>
      </c>
      <c r="K14" t="s">
        <v>864</v>
      </c>
      <c r="L14" t="s">
        <v>1008</v>
      </c>
      <c r="M14" t="s">
        <v>1009</v>
      </c>
      <c r="N14" t="s">
        <v>870</v>
      </c>
      <c r="O14" t="s">
        <v>1091</v>
      </c>
      <c r="P14" t="s">
        <v>1011</v>
      </c>
      <c r="Q14" t="s">
        <v>1055</v>
      </c>
      <c r="R14" t="s">
        <v>1055</v>
      </c>
      <c r="S14" t="s">
        <v>1055</v>
      </c>
      <c r="T14" t="s">
        <v>1056</v>
      </c>
      <c r="U14" t="s">
        <v>1057</v>
      </c>
      <c r="V14" t="s">
        <v>1058</v>
      </c>
      <c r="W14" t="s">
        <v>1092</v>
      </c>
      <c r="X14" t="s">
        <v>1093</v>
      </c>
      <c r="Y14" t="s">
        <v>1017</v>
      </c>
      <c r="Z14" t="s">
        <v>89</v>
      </c>
      <c r="AA14" t="s">
        <v>1094</v>
      </c>
      <c r="AB14" t="s">
        <v>1019</v>
      </c>
      <c r="AC14" t="s">
        <v>1095</v>
      </c>
      <c r="AD14" t="s">
        <v>1021</v>
      </c>
      <c r="AE14" t="s">
        <v>1022</v>
      </c>
      <c r="AJ14">
        <v>202512</v>
      </c>
      <c r="AK14" t="s">
        <v>1062</v>
      </c>
      <c r="AL14">
        <v>46000.52673125</v>
      </c>
      <c r="AM14" t="s">
        <v>1063</v>
      </c>
      <c r="AN14" t="s">
        <v>1025</v>
      </c>
      <c r="AO14" t="s">
        <v>1026</v>
      </c>
      <c r="AP14">
        <v>9.8000000000000007</v>
      </c>
      <c r="AQ14">
        <v>-14</v>
      </c>
    </row>
    <row r="15" spans="1:53" x14ac:dyDescent="0.2">
      <c r="B15" t="s">
        <v>1027</v>
      </c>
      <c r="C15" t="s">
        <v>847</v>
      </c>
      <c r="D15" t="s">
        <v>1006</v>
      </c>
      <c r="E15" t="s">
        <v>852</v>
      </c>
      <c r="F15" t="s">
        <v>1096</v>
      </c>
      <c r="H15" t="s">
        <v>860</v>
      </c>
      <c r="I15" t="s">
        <v>862</v>
      </c>
      <c r="J15" t="s">
        <v>863</v>
      </c>
      <c r="K15" t="s">
        <v>864</v>
      </c>
      <c r="L15" t="s">
        <v>1008</v>
      </c>
      <c r="M15" t="s">
        <v>1009</v>
      </c>
      <c r="N15" t="s">
        <v>870</v>
      </c>
      <c r="O15" t="s">
        <v>1097</v>
      </c>
      <c r="P15" t="s">
        <v>1011</v>
      </c>
      <c r="Q15" t="s">
        <v>1055</v>
      </c>
      <c r="R15" t="s">
        <v>1055</v>
      </c>
      <c r="S15" t="s">
        <v>1055</v>
      </c>
      <c r="T15" t="s">
        <v>1056</v>
      </c>
      <c r="U15" t="s">
        <v>1057</v>
      </c>
      <c r="V15" t="s">
        <v>1058</v>
      </c>
      <c r="W15" t="s">
        <v>1098</v>
      </c>
      <c r="X15" t="s">
        <v>1099</v>
      </c>
      <c r="Y15" t="s">
        <v>1017</v>
      </c>
      <c r="Z15" t="s">
        <v>89</v>
      </c>
      <c r="AA15" t="s">
        <v>1100</v>
      </c>
      <c r="AB15" t="s">
        <v>1019</v>
      </c>
      <c r="AC15" t="s">
        <v>1095</v>
      </c>
      <c r="AD15" t="s">
        <v>1021</v>
      </c>
      <c r="AE15" t="s">
        <v>1022</v>
      </c>
      <c r="AJ15">
        <v>202512</v>
      </c>
      <c r="AK15" t="s">
        <v>1062</v>
      </c>
      <c r="AL15">
        <v>46000.52673125</v>
      </c>
      <c r="AM15" t="s">
        <v>1063</v>
      </c>
      <c r="AN15" t="s">
        <v>1025</v>
      </c>
      <c r="AO15" t="s">
        <v>1026</v>
      </c>
      <c r="AP15" s="113">
        <v>9.8000000000000007</v>
      </c>
      <c r="AQ15" s="113">
        <v>-14</v>
      </c>
    </row>
    <row r="16" spans="1:53" x14ac:dyDescent="0.2">
      <c r="AP16" s="18">
        <f>SUM(AP6:AP15)</f>
        <v>1423.7999999999997</v>
      </c>
      <c r="AQ16" s="18">
        <f>SUM(SR_US001[Shipment Quantity])</f>
        <v>-2034</v>
      </c>
      <c r="AR16" s="49">
        <v>28</v>
      </c>
    </row>
    <row r="17" spans="44:44" x14ac:dyDescent="0.2">
      <c r="AR17" s="49">
        <v>357</v>
      </c>
    </row>
    <row r="18" spans="44:44" x14ac:dyDescent="0.2">
      <c r="AR18" s="49">
        <v>1.4</v>
      </c>
    </row>
    <row r="19" spans="44:44" x14ac:dyDescent="0.2">
      <c r="AR19" s="49">
        <v>18.899999999999999</v>
      </c>
    </row>
    <row r="20" spans="44:44" x14ac:dyDescent="0.2">
      <c r="AR20" s="49">
        <v>18.899999999999999</v>
      </c>
    </row>
    <row r="21" spans="44:44" x14ac:dyDescent="0.2">
      <c r="AR21" s="49">
        <v>18.2</v>
      </c>
    </row>
    <row r="22" spans="44:44" x14ac:dyDescent="0.2">
      <c r="AR22" s="49">
        <v>910</v>
      </c>
    </row>
    <row r="23" spans="44:44" x14ac:dyDescent="0.2">
      <c r="AR23" s="49">
        <v>51.8</v>
      </c>
    </row>
    <row r="24" spans="44:44" x14ac:dyDescent="0.2">
      <c r="AR24" s="49">
        <v>9.8000000000000007</v>
      </c>
    </row>
    <row r="25" spans="44:44" x14ac:dyDescent="0.2">
      <c r="AR25" s="49">
        <v>9.8000000000000007</v>
      </c>
    </row>
  </sheetData>
  <pageMargins left="0.7" right="0.7" top="0.75" bottom="0.75" header="0.3" footer="0.3"/>
  <customProperties>
    <customPr name="_pios_id" r:id="rId1"/>
  </customProperties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63B4F-D675-46D4-87CA-47B9C44E0EBD}">
  <dimension ref="A1:AV35"/>
  <sheetViews>
    <sheetView topLeftCell="A17" workbookViewId="0">
      <selection activeCell="AO24" sqref="AO24"/>
    </sheetView>
  </sheetViews>
  <sheetFormatPr baseColWidth="10" defaultColWidth="8.83203125" defaultRowHeight="15" x14ac:dyDescent="0.2"/>
  <cols>
    <col min="3" max="3" width="11.6640625" customWidth="1"/>
    <col min="4" max="4" width="11.6640625" bestFit="1" customWidth="1"/>
    <col min="5" max="8" width="0" hidden="1" customWidth="1"/>
    <col min="9" max="9" width="12.83203125" bestFit="1" customWidth="1"/>
    <col min="10" max="10" width="11.1640625" bestFit="1" customWidth="1"/>
    <col min="12" max="12" width="13.83203125" bestFit="1" customWidth="1"/>
    <col min="31" max="31" width="18.33203125" bestFit="1" customWidth="1"/>
    <col min="32" max="32" width="35.6640625" customWidth="1"/>
  </cols>
  <sheetData>
    <row r="1" spans="1:48" x14ac:dyDescent="0.2">
      <c r="A1" s="18" t="s">
        <v>598</v>
      </c>
    </row>
    <row r="3" spans="1:48" ht="20.75" customHeight="1" x14ac:dyDescent="0.2">
      <c r="A3" s="73" t="s">
        <v>619</v>
      </c>
      <c r="B3" s="73" t="s">
        <v>620</v>
      </c>
      <c r="C3" s="74" t="s">
        <v>621</v>
      </c>
      <c r="D3" s="75" t="s">
        <v>622</v>
      </c>
      <c r="E3" s="73" t="s">
        <v>61</v>
      </c>
      <c r="F3" s="73" t="s">
        <v>623</v>
      </c>
      <c r="G3" s="73" t="s">
        <v>624</v>
      </c>
      <c r="H3" s="73" t="s">
        <v>624</v>
      </c>
      <c r="I3" s="73" t="s">
        <v>66</v>
      </c>
      <c r="J3" s="73" t="s">
        <v>625</v>
      </c>
      <c r="K3" s="73" t="s">
        <v>626</v>
      </c>
      <c r="L3" s="73" t="s">
        <v>627</v>
      </c>
      <c r="M3" s="73" t="s">
        <v>628</v>
      </c>
      <c r="N3" s="73" t="s">
        <v>64</v>
      </c>
      <c r="O3" s="73" t="s">
        <v>629</v>
      </c>
      <c r="P3" s="73" t="s">
        <v>69</v>
      </c>
      <c r="Q3" s="73" t="s">
        <v>630</v>
      </c>
      <c r="R3" s="73" t="s">
        <v>631</v>
      </c>
      <c r="S3" s="73" t="s">
        <v>632</v>
      </c>
      <c r="T3" s="73" t="s">
        <v>633</v>
      </c>
      <c r="U3" s="73" t="s">
        <v>634</v>
      </c>
      <c r="V3" s="73" t="s">
        <v>635</v>
      </c>
      <c r="W3" s="73" t="s">
        <v>590</v>
      </c>
      <c r="X3" s="73" t="s">
        <v>636</v>
      </c>
      <c r="Y3" s="76" t="s">
        <v>637</v>
      </c>
      <c r="Z3" s="76" t="s">
        <v>638</v>
      </c>
      <c r="AA3" s="76" t="s">
        <v>639</v>
      </c>
      <c r="AB3" s="73" t="s">
        <v>635</v>
      </c>
      <c r="AC3" s="73" t="s">
        <v>640</v>
      </c>
      <c r="AD3" s="73" t="s">
        <v>629</v>
      </c>
      <c r="AE3" s="73" t="s">
        <v>636</v>
      </c>
      <c r="AF3" s="77" t="s">
        <v>641</v>
      </c>
      <c r="AG3" s="78" t="s">
        <v>642</v>
      </c>
      <c r="AI3" s="78" t="s">
        <v>643</v>
      </c>
      <c r="AJ3" s="78" t="s">
        <v>644</v>
      </c>
      <c r="AL3" s="78" t="s">
        <v>645</v>
      </c>
      <c r="AN3" s="78" t="s">
        <v>646</v>
      </c>
      <c r="AQ3" s="18" t="s">
        <v>631</v>
      </c>
    </row>
    <row r="4" spans="1:48" x14ac:dyDescent="0.2">
      <c r="A4" s="79">
        <v>686000</v>
      </c>
      <c r="B4" s="79">
        <v>686010</v>
      </c>
      <c r="C4" t="s">
        <v>647</v>
      </c>
      <c r="D4" s="80">
        <v>0.59</v>
      </c>
      <c r="I4" s="81">
        <v>880882431013</v>
      </c>
      <c r="J4" t="s">
        <v>648</v>
      </c>
      <c r="K4" t="s">
        <v>89</v>
      </c>
      <c r="L4">
        <v>31614397999</v>
      </c>
      <c r="M4">
        <v>19</v>
      </c>
      <c r="N4">
        <v>7403171</v>
      </c>
      <c r="O4">
        <v>3</v>
      </c>
      <c r="P4" t="s">
        <v>649</v>
      </c>
      <c r="Q4" t="s">
        <v>650</v>
      </c>
      <c r="R4" t="s">
        <v>651</v>
      </c>
      <c r="S4" t="s">
        <v>649</v>
      </c>
      <c r="T4" t="s">
        <v>652</v>
      </c>
      <c r="V4">
        <v>5</v>
      </c>
      <c r="W4" t="s">
        <v>596</v>
      </c>
      <c r="X4">
        <v>66</v>
      </c>
      <c r="Y4" t="s">
        <v>653</v>
      </c>
      <c r="Z4" t="s">
        <v>653</v>
      </c>
      <c r="AA4" t="b">
        <v>1</v>
      </c>
      <c r="AB4">
        <v>442</v>
      </c>
      <c r="AC4">
        <v>1</v>
      </c>
      <c r="AD4">
        <v>1</v>
      </c>
      <c r="AE4">
        <v>165</v>
      </c>
      <c r="AG4" s="59">
        <v>0.59</v>
      </c>
      <c r="AI4">
        <v>1</v>
      </c>
      <c r="AJ4">
        <v>1</v>
      </c>
      <c r="AL4">
        <v>1</v>
      </c>
      <c r="AN4">
        <v>41</v>
      </c>
      <c r="AQ4" t="s">
        <v>651</v>
      </c>
      <c r="AV4">
        <v>41</v>
      </c>
    </row>
    <row r="5" spans="1:48" x14ac:dyDescent="0.2">
      <c r="A5" s="79">
        <v>686000</v>
      </c>
      <c r="B5" s="79">
        <v>686010</v>
      </c>
      <c r="C5" t="s">
        <v>654</v>
      </c>
      <c r="D5" s="80">
        <v>0.81</v>
      </c>
      <c r="I5" s="81">
        <v>880882299316</v>
      </c>
      <c r="J5" t="s">
        <v>648</v>
      </c>
      <c r="K5" t="s">
        <v>89</v>
      </c>
      <c r="L5">
        <v>31614397999</v>
      </c>
      <c r="M5">
        <v>19</v>
      </c>
      <c r="N5">
        <v>7357034</v>
      </c>
      <c r="O5">
        <v>3</v>
      </c>
      <c r="P5" t="s">
        <v>655</v>
      </c>
      <c r="Q5" t="s">
        <v>650</v>
      </c>
      <c r="R5" t="s">
        <v>656</v>
      </c>
      <c r="S5" t="s">
        <v>655</v>
      </c>
      <c r="T5" t="s">
        <v>657</v>
      </c>
      <c r="V5">
        <v>5</v>
      </c>
      <c r="W5" t="s">
        <v>596</v>
      </c>
      <c r="X5">
        <v>66</v>
      </c>
      <c r="Y5" t="s">
        <v>653</v>
      </c>
      <c r="Z5" t="s">
        <v>653</v>
      </c>
      <c r="AA5" t="b">
        <v>1</v>
      </c>
      <c r="AB5">
        <v>442</v>
      </c>
      <c r="AC5">
        <v>1</v>
      </c>
      <c r="AD5">
        <v>1</v>
      </c>
      <c r="AE5">
        <v>165</v>
      </c>
      <c r="AG5" s="59">
        <v>0.81</v>
      </c>
      <c r="AI5">
        <v>1</v>
      </c>
      <c r="AJ5">
        <v>1</v>
      </c>
      <c r="AL5">
        <v>1</v>
      </c>
      <c r="AN5">
        <v>50</v>
      </c>
      <c r="AQ5" t="s">
        <v>656</v>
      </c>
      <c r="AV5">
        <v>50</v>
      </c>
    </row>
    <row r="6" spans="1:48" x14ac:dyDescent="0.2">
      <c r="A6" s="79">
        <v>686000</v>
      </c>
      <c r="B6" s="79">
        <v>686010</v>
      </c>
      <c r="C6" t="s">
        <v>654</v>
      </c>
      <c r="D6" s="80">
        <v>0.28999999999999998</v>
      </c>
      <c r="I6" s="81">
        <v>880882322717</v>
      </c>
      <c r="J6" t="s">
        <v>648</v>
      </c>
      <c r="K6" t="s">
        <v>89</v>
      </c>
      <c r="L6">
        <v>31614397999</v>
      </c>
      <c r="M6">
        <v>19</v>
      </c>
      <c r="N6">
        <v>7365024</v>
      </c>
      <c r="O6">
        <v>3</v>
      </c>
      <c r="P6" t="s">
        <v>655</v>
      </c>
      <c r="Q6" t="s">
        <v>650</v>
      </c>
      <c r="R6" t="s">
        <v>656</v>
      </c>
      <c r="S6" t="s">
        <v>655</v>
      </c>
      <c r="T6" t="s">
        <v>657</v>
      </c>
      <c r="V6">
        <v>5</v>
      </c>
      <c r="W6" t="s">
        <v>596</v>
      </c>
      <c r="X6">
        <v>66</v>
      </c>
      <c r="Y6" t="s">
        <v>653</v>
      </c>
      <c r="Z6" t="s">
        <v>653</v>
      </c>
      <c r="AA6" t="b">
        <v>1</v>
      </c>
      <c r="AB6">
        <v>442</v>
      </c>
      <c r="AC6">
        <v>1</v>
      </c>
      <c r="AD6">
        <v>1</v>
      </c>
      <c r="AE6">
        <v>165</v>
      </c>
      <c r="AG6" s="59">
        <v>0.28999999999999998</v>
      </c>
      <c r="AI6">
        <v>1</v>
      </c>
      <c r="AJ6">
        <v>1</v>
      </c>
      <c r="AL6">
        <v>1</v>
      </c>
      <c r="AN6">
        <v>50</v>
      </c>
      <c r="AQ6" t="s">
        <v>656</v>
      </c>
      <c r="AV6">
        <v>50</v>
      </c>
    </row>
    <row r="7" spans="1:48" x14ac:dyDescent="0.2">
      <c r="A7" s="79">
        <v>686000</v>
      </c>
      <c r="B7" s="79">
        <v>686010</v>
      </c>
      <c r="C7" t="s">
        <v>654</v>
      </c>
      <c r="D7" s="80">
        <v>0.59</v>
      </c>
      <c r="I7" s="81">
        <v>880882358716</v>
      </c>
      <c r="J7" t="s">
        <v>648</v>
      </c>
      <c r="K7" t="s">
        <v>89</v>
      </c>
      <c r="L7">
        <v>33170832891</v>
      </c>
      <c r="M7">
        <v>19</v>
      </c>
      <c r="N7">
        <v>7386084</v>
      </c>
      <c r="O7">
        <v>3</v>
      </c>
      <c r="P7" t="s">
        <v>655</v>
      </c>
      <c r="Q7" t="s">
        <v>650</v>
      </c>
      <c r="R7" t="s">
        <v>656</v>
      </c>
      <c r="S7" t="s">
        <v>655</v>
      </c>
      <c r="T7" t="s">
        <v>657</v>
      </c>
      <c r="V7">
        <v>5</v>
      </c>
      <c r="W7" t="s">
        <v>596</v>
      </c>
      <c r="X7">
        <v>66</v>
      </c>
      <c r="Y7" t="s">
        <v>653</v>
      </c>
      <c r="Z7" t="s">
        <v>653</v>
      </c>
      <c r="AA7" t="b">
        <v>1</v>
      </c>
      <c r="AB7">
        <v>442</v>
      </c>
      <c r="AC7">
        <v>1</v>
      </c>
      <c r="AD7">
        <v>1</v>
      </c>
      <c r="AE7">
        <v>165</v>
      </c>
      <c r="AG7" s="59">
        <v>0.59</v>
      </c>
      <c r="AI7">
        <v>1</v>
      </c>
      <c r="AJ7">
        <v>1</v>
      </c>
      <c r="AL7">
        <v>1</v>
      </c>
      <c r="AN7">
        <v>50</v>
      </c>
      <c r="AQ7" t="s">
        <v>656</v>
      </c>
      <c r="AV7">
        <v>50</v>
      </c>
    </row>
    <row r="8" spans="1:48" x14ac:dyDescent="0.2">
      <c r="A8" s="79">
        <v>686000</v>
      </c>
      <c r="B8" s="79">
        <v>686010</v>
      </c>
      <c r="C8" t="s">
        <v>654</v>
      </c>
      <c r="D8" s="80">
        <v>1.53</v>
      </c>
      <c r="I8" s="81">
        <v>880882404017</v>
      </c>
      <c r="J8" t="s">
        <v>648</v>
      </c>
      <c r="K8" t="s">
        <v>89</v>
      </c>
      <c r="L8">
        <v>31614397999</v>
      </c>
      <c r="M8">
        <v>19</v>
      </c>
      <c r="N8">
        <v>7403171</v>
      </c>
      <c r="O8">
        <v>3</v>
      </c>
      <c r="P8" t="s">
        <v>655</v>
      </c>
      <c r="Q8" t="s">
        <v>650</v>
      </c>
      <c r="R8" t="s">
        <v>656</v>
      </c>
      <c r="S8" t="s">
        <v>655</v>
      </c>
      <c r="T8" t="s">
        <v>657</v>
      </c>
      <c r="V8">
        <v>5</v>
      </c>
      <c r="W8" t="s">
        <v>596</v>
      </c>
      <c r="X8">
        <v>66</v>
      </c>
      <c r="Y8" t="s">
        <v>653</v>
      </c>
      <c r="Z8" t="s">
        <v>653</v>
      </c>
      <c r="AA8" t="b">
        <v>1</v>
      </c>
      <c r="AB8">
        <v>442</v>
      </c>
      <c r="AC8">
        <v>1</v>
      </c>
      <c r="AD8">
        <v>1</v>
      </c>
      <c r="AE8">
        <v>165</v>
      </c>
      <c r="AG8" s="59">
        <v>1.52</v>
      </c>
      <c r="AI8">
        <v>1</v>
      </c>
      <c r="AJ8">
        <v>1</v>
      </c>
      <c r="AL8">
        <v>1</v>
      </c>
      <c r="AN8">
        <v>50</v>
      </c>
      <c r="AQ8" t="s">
        <v>656</v>
      </c>
      <c r="AV8">
        <v>50</v>
      </c>
    </row>
    <row r="9" spans="1:48" x14ac:dyDescent="0.2">
      <c r="A9" s="79">
        <v>686000</v>
      </c>
      <c r="B9" s="79">
        <v>686010</v>
      </c>
      <c r="C9" t="s">
        <v>223</v>
      </c>
      <c r="D9" s="80">
        <v>2.39</v>
      </c>
      <c r="I9" s="81">
        <v>880882452018</v>
      </c>
      <c r="J9" t="s">
        <v>648</v>
      </c>
      <c r="K9" t="s">
        <v>89</v>
      </c>
      <c r="L9">
        <v>31114800731</v>
      </c>
      <c r="M9">
        <v>19</v>
      </c>
      <c r="N9">
        <v>7201708</v>
      </c>
      <c r="O9">
        <v>3</v>
      </c>
      <c r="P9" t="s">
        <v>222</v>
      </c>
      <c r="Q9" t="s">
        <v>650</v>
      </c>
      <c r="R9" t="s">
        <v>658</v>
      </c>
      <c r="S9" t="s">
        <v>659</v>
      </c>
      <c r="T9" t="s">
        <v>660</v>
      </c>
      <c r="V9">
        <v>5</v>
      </c>
      <c r="W9" t="s">
        <v>596</v>
      </c>
      <c r="X9">
        <v>66</v>
      </c>
      <c r="Y9" t="s">
        <v>653</v>
      </c>
      <c r="Z9" t="s">
        <v>653</v>
      </c>
      <c r="AA9" t="b">
        <v>1</v>
      </c>
      <c r="AB9">
        <v>442</v>
      </c>
      <c r="AC9">
        <v>1</v>
      </c>
      <c r="AD9">
        <v>1</v>
      </c>
      <c r="AE9">
        <v>165</v>
      </c>
      <c r="AG9" s="59">
        <v>2.39</v>
      </c>
      <c r="AI9">
        <v>1</v>
      </c>
      <c r="AJ9">
        <v>1</v>
      </c>
      <c r="AL9">
        <v>1</v>
      </c>
      <c r="AN9">
        <v>41</v>
      </c>
      <c r="AQ9" t="s">
        <v>658</v>
      </c>
      <c r="AV9">
        <v>41</v>
      </c>
    </row>
    <row r="10" spans="1:48" x14ac:dyDescent="0.2">
      <c r="A10" s="79">
        <v>686000</v>
      </c>
      <c r="B10" s="79">
        <v>686010</v>
      </c>
      <c r="C10" t="s">
        <v>223</v>
      </c>
      <c r="D10" s="80">
        <v>3.53</v>
      </c>
      <c r="I10" s="81">
        <v>880882413712</v>
      </c>
      <c r="J10" t="s">
        <v>648</v>
      </c>
      <c r="K10" t="s">
        <v>89</v>
      </c>
      <c r="L10">
        <v>31614397999</v>
      </c>
      <c r="M10">
        <v>19</v>
      </c>
      <c r="N10">
        <v>7338477</v>
      </c>
      <c r="O10">
        <v>1</v>
      </c>
      <c r="P10" t="s">
        <v>222</v>
      </c>
      <c r="Q10" t="s">
        <v>650</v>
      </c>
      <c r="R10" t="s">
        <v>658</v>
      </c>
      <c r="S10" t="s">
        <v>659</v>
      </c>
      <c r="T10" t="s">
        <v>660</v>
      </c>
      <c r="V10">
        <v>5</v>
      </c>
      <c r="W10" t="s">
        <v>596</v>
      </c>
      <c r="X10">
        <v>66</v>
      </c>
      <c r="Y10" t="s">
        <v>653</v>
      </c>
      <c r="Z10" t="s">
        <v>653</v>
      </c>
      <c r="AA10" t="b">
        <v>1</v>
      </c>
      <c r="AB10">
        <v>442</v>
      </c>
      <c r="AC10">
        <v>1</v>
      </c>
      <c r="AD10">
        <v>1</v>
      </c>
      <c r="AE10">
        <v>165</v>
      </c>
      <c r="AG10" s="59">
        <v>3.53</v>
      </c>
      <c r="AI10">
        <v>1</v>
      </c>
      <c r="AJ10">
        <v>1</v>
      </c>
      <c r="AL10">
        <v>1</v>
      </c>
      <c r="AN10">
        <v>41</v>
      </c>
      <c r="AQ10" t="s">
        <v>658</v>
      </c>
      <c r="AV10">
        <v>41</v>
      </c>
    </row>
    <row r="11" spans="1:48" x14ac:dyDescent="0.2">
      <c r="A11" s="79">
        <v>686000</v>
      </c>
      <c r="B11" s="79">
        <v>686010</v>
      </c>
      <c r="C11" t="s">
        <v>223</v>
      </c>
      <c r="D11" s="80">
        <v>30.63</v>
      </c>
      <c r="I11" s="81">
        <v>880882367220</v>
      </c>
      <c r="J11" t="s">
        <v>648</v>
      </c>
      <c r="K11" t="s">
        <v>89</v>
      </c>
      <c r="L11">
        <v>31614397999</v>
      </c>
      <c r="M11">
        <v>19</v>
      </c>
      <c r="N11">
        <v>7338477</v>
      </c>
      <c r="O11">
        <v>3</v>
      </c>
      <c r="P11" t="s">
        <v>222</v>
      </c>
      <c r="Q11" t="s">
        <v>650</v>
      </c>
      <c r="R11" t="s">
        <v>658</v>
      </c>
      <c r="S11" t="s">
        <v>659</v>
      </c>
      <c r="T11" t="s">
        <v>660</v>
      </c>
      <c r="V11">
        <v>5</v>
      </c>
      <c r="W11" t="s">
        <v>596</v>
      </c>
      <c r="X11">
        <v>75</v>
      </c>
      <c r="Y11" t="s">
        <v>653</v>
      </c>
      <c r="Z11" t="s">
        <v>653</v>
      </c>
      <c r="AA11" t="b">
        <v>1</v>
      </c>
      <c r="AB11">
        <v>442</v>
      </c>
      <c r="AC11">
        <v>1</v>
      </c>
      <c r="AD11">
        <v>1</v>
      </c>
      <c r="AE11">
        <v>165</v>
      </c>
      <c r="AG11" s="59">
        <v>30.63</v>
      </c>
      <c r="AI11">
        <v>1</v>
      </c>
      <c r="AJ11">
        <v>1</v>
      </c>
      <c r="AL11">
        <v>1</v>
      </c>
      <c r="AN11">
        <v>41</v>
      </c>
      <c r="AQ11" t="s">
        <v>658</v>
      </c>
      <c r="AV11">
        <v>41</v>
      </c>
    </row>
    <row r="12" spans="1:48" x14ac:dyDescent="0.2">
      <c r="A12" s="79">
        <v>686000</v>
      </c>
      <c r="B12" s="79">
        <v>686010</v>
      </c>
      <c r="C12" t="s">
        <v>223</v>
      </c>
      <c r="D12" s="80">
        <v>30.63</v>
      </c>
      <c r="I12" s="81">
        <v>880882299323</v>
      </c>
      <c r="J12" t="s">
        <v>648</v>
      </c>
      <c r="K12" t="s">
        <v>89</v>
      </c>
      <c r="L12">
        <v>31614397999</v>
      </c>
      <c r="M12">
        <v>19</v>
      </c>
      <c r="N12">
        <v>7357033</v>
      </c>
      <c r="O12">
        <v>3</v>
      </c>
      <c r="P12" t="s">
        <v>222</v>
      </c>
      <c r="Q12" t="s">
        <v>650</v>
      </c>
      <c r="R12" t="s">
        <v>658</v>
      </c>
      <c r="S12" t="s">
        <v>659</v>
      </c>
      <c r="T12" t="s">
        <v>660</v>
      </c>
      <c r="V12">
        <v>5</v>
      </c>
      <c r="W12" t="s">
        <v>596</v>
      </c>
      <c r="X12">
        <v>75</v>
      </c>
      <c r="Y12" t="s">
        <v>653</v>
      </c>
      <c r="Z12" t="s">
        <v>653</v>
      </c>
      <c r="AA12" t="b">
        <v>1</v>
      </c>
      <c r="AB12">
        <v>442</v>
      </c>
      <c r="AC12">
        <v>1</v>
      </c>
      <c r="AD12">
        <v>1</v>
      </c>
      <c r="AE12">
        <v>165</v>
      </c>
      <c r="AG12" s="59">
        <v>30.63</v>
      </c>
      <c r="AI12">
        <v>1</v>
      </c>
      <c r="AJ12">
        <v>1</v>
      </c>
      <c r="AL12">
        <v>1</v>
      </c>
      <c r="AN12">
        <v>41</v>
      </c>
      <c r="AQ12" t="s">
        <v>658</v>
      </c>
      <c r="AV12">
        <v>41</v>
      </c>
    </row>
    <row r="13" spans="1:48" x14ac:dyDescent="0.2">
      <c r="A13" s="79">
        <v>686000</v>
      </c>
      <c r="B13" s="79">
        <v>686010</v>
      </c>
      <c r="C13" t="s">
        <v>223</v>
      </c>
      <c r="D13" s="80">
        <v>30.63</v>
      </c>
      <c r="I13" s="81">
        <v>880882239220</v>
      </c>
      <c r="J13" t="s">
        <v>648</v>
      </c>
      <c r="K13" t="s">
        <v>89</v>
      </c>
      <c r="L13">
        <v>31614397999</v>
      </c>
      <c r="M13">
        <v>19</v>
      </c>
      <c r="N13">
        <v>7338477</v>
      </c>
      <c r="O13">
        <v>3</v>
      </c>
      <c r="P13" t="s">
        <v>222</v>
      </c>
      <c r="Q13" t="s">
        <v>650</v>
      </c>
      <c r="R13" t="s">
        <v>658</v>
      </c>
      <c r="S13" t="s">
        <v>659</v>
      </c>
      <c r="T13" t="s">
        <v>660</v>
      </c>
      <c r="V13">
        <v>5</v>
      </c>
      <c r="W13" t="s">
        <v>596</v>
      </c>
      <c r="X13">
        <v>75</v>
      </c>
      <c r="Y13" t="s">
        <v>653</v>
      </c>
      <c r="Z13" t="s">
        <v>653</v>
      </c>
      <c r="AA13" t="b">
        <v>1</v>
      </c>
      <c r="AB13">
        <v>442</v>
      </c>
      <c r="AC13">
        <v>1</v>
      </c>
      <c r="AD13">
        <v>1</v>
      </c>
      <c r="AE13">
        <v>165</v>
      </c>
      <c r="AG13" s="59">
        <v>30.63</v>
      </c>
      <c r="AI13">
        <v>1</v>
      </c>
      <c r="AJ13">
        <v>1</v>
      </c>
      <c r="AL13">
        <v>1</v>
      </c>
      <c r="AN13">
        <v>41</v>
      </c>
      <c r="AQ13" t="s">
        <v>658</v>
      </c>
      <c r="AV13">
        <v>41</v>
      </c>
    </row>
    <row r="14" spans="1:48" x14ac:dyDescent="0.2">
      <c r="A14" s="79">
        <v>686000</v>
      </c>
      <c r="B14" s="79">
        <v>686010</v>
      </c>
      <c r="C14" t="s">
        <v>223</v>
      </c>
      <c r="D14" s="80">
        <v>30.63</v>
      </c>
      <c r="I14" s="81">
        <v>880882321222</v>
      </c>
      <c r="J14" t="s">
        <v>648</v>
      </c>
      <c r="K14" t="s">
        <v>89</v>
      </c>
      <c r="L14">
        <v>31614397999</v>
      </c>
      <c r="M14">
        <v>19</v>
      </c>
      <c r="N14">
        <v>7364343</v>
      </c>
      <c r="O14">
        <v>3</v>
      </c>
      <c r="P14" t="s">
        <v>222</v>
      </c>
      <c r="Q14" t="s">
        <v>650</v>
      </c>
      <c r="R14" t="s">
        <v>658</v>
      </c>
      <c r="S14" t="s">
        <v>659</v>
      </c>
      <c r="T14" t="s">
        <v>660</v>
      </c>
      <c r="V14">
        <v>5</v>
      </c>
      <c r="W14" t="s">
        <v>596</v>
      </c>
      <c r="X14">
        <v>75</v>
      </c>
      <c r="Y14" t="s">
        <v>653</v>
      </c>
      <c r="Z14" t="s">
        <v>653</v>
      </c>
      <c r="AA14" t="b">
        <v>1</v>
      </c>
      <c r="AB14">
        <v>442</v>
      </c>
      <c r="AC14">
        <v>1</v>
      </c>
      <c r="AD14">
        <v>1</v>
      </c>
      <c r="AE14">
        <v>165</v>
      </c>
      <c r="AG14" s="59">
        <v>30.63</v>
      </c>
      <c r="AI14">
        <v>1</v>
      </c>
      <c r="AJ14">
        <v>1</v>
      </c>
      <c r="AL14">
        <v>1</v>
      </c>
      <c r="AN14">
        <v>41</v>
      </c>
      <c r="AQ14" t="s">
        <v>658</v>
      </c>
      <c r="AV14">
        <v>41</v>
      </c>
    </row>
    <row r="15" spans="1:48" x14ac:dyDescent="0.2">
      <c r="A15" s="79">
        <v>686000</v>
      </c>
      <c r="B15" s="79">
        <v>686010</v>
      </c>
      <c r="C15" t="s">
        <v>223</v>
      </c>
      <c r="D15" s="80">
        <v>30.63</v>
      </c>
      <c r="I15" s="81">
        <v>880882310028</v>
      </c>
      <c r="J15" t="s">
        <v>648</v>
      </c>
      <c r="K15" t="s">
        <v>89</v>
      </c>
      <c r="L15">
        <v>31614397999</v>
      </c>
      <c r="M15">
        <v>19</v>
      </c>
      <c r="N15">
        <v>7361239</v>
      </c>
      <c r="O15">
        <v>3</v>
      </c>
      <c r="P15" t="s">
        <v>222</v>
      </c>
      <c r="Q15" t="s">
        <v>650</v>
      </c>
      <c r="R15" t="s">
        <v>658</v>
      </c>
      <c r="S15" t="s">
        <v>659</v>
      </c>
      <c r="T15" t="s">
        <v>660</v>
      </c>
      <c r="V15">
        <v>5</v>
      </c>
      <c r="W15" t="s">
        <v>596</v>
      </c>
      <c r="X15">
        <v>75</v>
      </c>
      <c r="Y15" t="s">
        <v>653</v>
      </c>
      <c r="Z15" t="s">
        <v>653</v>
      </c>
      <c r="AA15" t="b">
        <v>1</v>
      </c>
      <c r="AB15">
        <v>442</v>
      </c>
      <c r="AC15">
        <v>1</v>
      </c>
      <c r="AD15">
        <v>1</v>
      </c>
      <c r="AE15">
        <v>165</v>
      </c>
      <c r="AG15" s="59">
        <v>30.63</v>
      </c>
      <c r="AI15">
        <v>1</v>
      </c>
      <c r="AJ15">
        <v>1</v>
      </c>
      <c r="AL15">
        <v>1</v>
      </c>
      <c r="AN15">
        <v>41</v>
      </c>
      <c r="AQ15" t="s">
        <v>658</v>
      </c>
      <c r="AV15">
        <v>41</v>
      </c>
    </row>
    <row r="16" spans="1:48" x14ac:dyDescent="0.2">
      <c r="A16" s="79">
        <v>686000</v>
      </c>
      <c r="B16" s="79">
        <v>686010</v>
      </c>
      <c r="C16" t="s">
        <v>223</v>
      </c>
      <c r="D16" s="80">
        <v>30.63</v>
      </c>
      <c r="I16" s="81">
        <v>880882353421</v>
      </c>
      <c r="J16" t="s">
        <v>648</v>
      </c>
      <c r="K16" t="s">
        <v>89</v>
      </c>
      <c r="L16">
        <v>31614397999</v>
      </c>
      <c r="M16">
        <v>19</v>
      </c>
      <c r="N16">
        <v>7338477</v>
      </c>
      <c r="O16">
        <v>3</v>
      </c>
      <c r="P16" t="s">
        <v>222</v>
      </c>
      <c r="Q16" t="s">
        <v>650</v>
      </c>
      <c r="R16" t="s">
        <v>658</v>
      </c>
      <c r="S16" t="s">
        <v>659</v>
      </c>
      <c r="T16" t="s">
        <v>660</v>
      </c>
      <c r="V16">
        <v>5</v>
      </c>
      <c r="W16" t="s">
        <v>596</v>
      </c>
      <c r="X16">
        <v>75</v>
      </c>
      <c r="Y16" t="s">
        <v>653</v>
      </c>
      <c r="Z16" t="s">
        <v>653</v>
      </c>
      <c r="AA16" t="b">
        <v>1</v>
      </c>
      <c r="AB16">
        <v>442</v>
      </c>
      <c r="AC16">
        <v>1</v>
      </c>
      <c r="AD16">
        <v>1</v>
      </c>
      <c r="AE16">
        <v>165</v>
      </c>
      <c r="AG16" s="59">
        <v>30.63</v>
      </c>
      <c r="AI16">
        <v>1</v>
      </c>
      <c r="AJ16">
        <v>1</v>
      </c>
      <c r="AL16">
        <v>1</v>
      </c>
      <c r="AN16">
        <v>41</v>
      </c>
      <c r="AQ16" t="s">
        <v>658</v>
      </c>
      <c r="AV16">
        <v>41</v>
      </c>
    </row>
    <row r="17" spans="1:48" x14ac:dyDescent="0.2">
      <c r="A17" s="79">
        <v>686000</v>
      </c>
      <c r="B17" s="79">
        <v>686010</v>
      </c>
      <c r="C17" t="s">
        <v>223</v>
      </c>
      <c r="D17" s="80">
        <v>31.46</v>
      </c>
      <c r="I17" s="81">
        <v>880882286927</v>
      </c>
      <c r="J17" t="s">
        <v>648</v>
      </c>
      <c r="K17" t="s">
        <v>89</v>
      </c>
      <c r="L17">
        <v>31614397999</v>
      </c>
      <c r="M17">
        <v>19</v>
      </c>
      <c r="N17">
        <v>7352547</v>
      </c>
      <c r="O17">
        <v>3</v>
      </c>
      <c r="P17" t="s">
        <v>222</v>
      </c>
      <c r="Q17" t="s">
        <v>650</v>
      </c>
      <c r="R17" t="s">
        <v>658</v>
      </c>
      <c r="S17" t="s">
        <v>659</v>
      </c>
      <c r="T17" t="s">
        <v>660</v>
      </c>
      <c r="V17">
        <v>5</v>
      </c>
      <c r="W17" t="s">
        <v>596</v>
      </c>
      <c r="X17">
        <v>75</v>
      </c>
      <c r="Y17" t="s">
        <v>653</v>
      </c>
      <c r="Z17" t="s">
        <v>653</v>
      </c>
      <c r="AA17" t="b">
        <v>1</v>
      </c>
      <c r="AB17">
        <v>442</v>
      </c>
      <c r="AC17">
        <v>1</v>
      </c>
      <c r="AD17">
        <v>1</v>
      </c>
      <c r="AE17">
        <v>165</v>
      </c>
      <c r="AG17" s="59">
        <v>31.46</v>
      </c>
      <c r="AI17">
        <v>1</v>
      </c>
      <c r="AJ17">
        <v>1</v>
      </c>
      <c r="AL17">
        <v>1</v>
      </c>
      <c r="AN17">
        <v>41</v>
      </c>
      <c r="AQ17" t="s">
        <v>658</v>
      </c>
      <c r="AV17">
        <v>41</v>
      </c>
    </row>
    <row r="18" spans="1:48" x14ac:dyDescent="0.2">
      <c r="A18" s="79">
        <v>686000</v>
      </c>
      <c r="B18" s="79">
        <v>686010</v>
      </c>
      <c r="C18" t="s">
        <v>223</v>
      </c>
      <c r="D18" s="80">
        <v>30.63</v>
      </c>
      <c r="I18" s="81">
        <v>880882339326</v>
      </c>
      <c r="J18" t="s">
        <v>648</v>
      </c>
      <c r="K18" t="s">
        <v>89</v>
      </c>
      <c r="L18">
        <v>31614397999</v>
      </c>
      <c r="M18">
        <v>19</v>
      </c>
      <c r="N18">
        <v>7338477</v>
      </c>
      <c r="O18">
        <v>3</v>
      </c>
      <c r="P18" t="s">
        <v>222</v>
      </c>
      <c r="Q18" t="s">
        <v>650</v>
      </c>
      <c r="R18" t="s">
        <v>658</v>
      </c>
      <c r="S18" t="s">
        <v>659</v>
      </c>
      <c r="T18" t="s">
        <v>660</v>
      </c>
      <c r="V18">
        <v>5</v>
      </c>
      <c r="W18" t="s">
        <v>596</v>
      </c>
      <c r="X18">
        <v>75</v>
      </c>
      <c r="Y18" t="s">
        <v>653</v>
      </c>
      <c r="Z18" t="s">
        <v>653</v>
      </c>
      <c r="AA18" t="b">
        <v>1</v>
      </c>
      <c r="AB18">
        <v>442</v>
      </c>
      <c r="AC18">
        <v>1</v>
      </c>
      <c r="AD18">
        <v>1</v>
      </c>
      <c r="AE18">
        <v>165</v>
      </c>
      <c r="AG18" s="59">
        <v>30.63</v>
      </c>
      <c r="AI18">
        <v>1</v>
      </c>
      <c r="AJ18">
        <v>1</v>
      </c>
      <c r="AL18">
        <v>1</v>
      </c>
      <c r="AN18">
        <v>41</v>
      </c>
      <c r="AQ18" t="s">
        <v>658</v>
      </c>
      <c r="AV18">
        <v>41</v>
      </c>
    </row>
    <row r="19" spans="1:48" x14ac:dyDescent="0.2">
      <c r="A19" s="79">
        <v>686000</v>
      </c>
      <c r="B19" s="79">
        <v>686010</v>
      </c>
      <c r="C19" t="s">
        <v>223</v>
      </c>
      <c r="D19" s="80">
        <v>0.57999999999999996</v>
      </c>
      <c r="I19" s="81">
        <v>880882286910</v>
      </c>
      <c r="J19" t="s">
        <v>648</v>
      </c>
      <c r="K19" t="s">
        <v>89</v>
      </c>
      <c r="L19">
        <v>31614397999</v>
      </c>
      <c r="M19">
        <v>19</v>
      </c>
      <c r="N19">
        <v>7352546</v>
      </c>
      <c r="O19">
        <v>3</v>
      </c>
      <c r="P19" t="s">
        <v>222</v>
      </c>
      <c r="Q19" t="s">
        <v>650</v>
      </c>
      <c r="R19" t="s">
        <v>658</v>
      </c>
      <c r="S19" t="s">
        <v>659</v>
      </c>
      <c r="T19" t="s">
        <v>660</v>
      </c>
      <c r="V19">
        <v>5</v>
      </c>
      <c r="W19" t="s">
        <v>596</v>
      </c>
      <c r="X19">
        <v>66</v>
      </c>
      <c r="Y19" t="s">
        <v>653</v>
      </c>
      <c r="Z19" t="s">
        <v>653</v>
      </c>
      <c r="AA19" t="b">
        <v>1</v>
      </c>
      <c r="AB19">
        <v>442</v>
      </c>
      <c r="AC19">
        <v>1</v>
      </c>
      <c r="AD19">
        <v>1</v>
      </c>
      <c r="AE19">
        <v>165</v>
      </c>
      <c r="AG19" s="59">
        <v>0.57999999999999996</v>
      </c>
      <c r="AI19">
        <v>1</v>
      </c>
      <c r="AJ19">
        <v>1</v>
      </c>
      <c r="AL19">
        <v>1</v>
      </c>
      <c r="AN19">
        <v>41</v>
      </c>
      <c r="AQ19" t="s">
        <v>658</v>
      </c>
      <c r="AV19">
        <v>41</v>
      </c>
    </row>
    <row r="20" spans="1:48" x14ac:dyDescent="0.2">
      <c r="A20" s="79">
        <v>686000</v>
      </c>
      <c r="B20" s="79">
        <v>686010</v>
      </c>
      <c r="C20" t="s">
        <v>223</v>
      </c>
      <c r="D20" s="80">
        <v>0.84</v>
      </c>
      <c r="I20" s="81">
        <v>880882322724</v>
      </c>
      <c r="J20" t="s">
        <v>648</v>
      </c>
      <c r="K20" t="s">
        <v>89</v>
      </c>
      <c r="L20">
        <v>31614397999</v>
      </c>
      <c r="M20">
        <v>19</v>
      </c>
      <c r="N20">
        <v>7365023</v>
      </c>
      <c r="O20">
        <v>3</v>
      </c>
      <c r="P20" t="s">
        <v>222</v>
      </c>
      <c r="Q20" t="s">
        <v>650</v>
      </c>
      <c r="R20" t="s">
        <v>658</v>
      </c>
      <c r="S20" t="s">
        <v>659</v>
      </c>
      <c r="T20" t="s">
        <v>660</v>
      </c>
      <c r="V20">
        <v>5</v>
      </c>
      <c r="W20" t="s">
        <v>596</v>
      </c>
      <c r="X20">
        <v>75</v>
      </c>
      <c r="Y20" t="s">
        <v>653</v>
      </c>
      <c r="Z20" t="s">
        <v>653</v>
      </c>
      <c r="AA20" t="b">
        <v>1</v>
      </c>
      <c r="AB20">
        <v>442</v>
      </c>
      <c r="AC20">
        <v>1</v>
      </c>
      <c r="AD20">
        <v>1</v>
      </c>
      <c r="AE20">
        <v>165</v>
      </c>
      <c r="AG20" s="59">
        <v>0.84</v>
      </c>
      <c r="AI20">
        <v>1</v>
      </c>
      <c r="AJ20">
        <v>1</v>
      </c>
      <c r="AL20">
        <v>1</v>
      </c>
      <c r="AN20">
        <v>41</v>
      </c>
      <c r="AQ20" t="s">
        <v>658</v>
      </c>
      <c r="AV20">
        <v>41</v>
      </c>
    </row>
    <row r="21" spans="1:48" x14ac:dyDescent="0.2">
      <c r="A21" s="79">
        <v>686000</v>
      </c>
      <c r="B21" s="79">
        <v>686010</v>
      </c>
      <c r="C21" t="s">
        <v>223</v>
      </c>
      <c r="D21" s="80">
        <v>0.48</v>
      </c>
      <c r="I21" s="81">
        <v>880882339418</v>
      </c>
      <c r="J21" t="s">
        <v>648</v>
      </c>
      <c r="K21" t="s">
        <v>89</v>
      </c>
      <c r="L21">
        <v>31614397999</v>
      </c>
      <c r="M21">
        <v>19</v>
      </c>
      <c r="N21">
        <v>7338477</v>
      </c>
      <c r="O21">
        <v>3</v>
      </c>
      <c r="P21" t="s">
        <v>222</v>
      </c>
      <c r="Q21" t="s">
        <v>650</v>
      </c>
      <c r="R21" t="s">
        <v>658</v>
      </c>
      <c r="S21" t="s">
        <v>659</v>
      </c>
      <c r="T21" t="s">
        <v>660</v>
      </c>
      <c r="V21">
        <v>5</v>
      </c>
      <c r="W21" t="s">
        <v>596</v>
      </c>
      <c r="X21">
        <v>66</v>
      </c>
      <c r="Y21" t="s">
        <v>653</v>
      </c>
      <c r="Z21" t="s">
        <v>653</v>
      </c>
      <c r="AA21" t="b">
        <v>1</v>
      </c>
      <c r="AB21">
        <v>442</v>
      </c>
      <c r="AC21">
        <v>1</v>
      </c>
      <c r="AD21">
        <v>1</v>
      </c>
      <c r="AE21">
        <v>165</v>
      </c>
      <c r="AG21" s="59">
        <v>0.48</v>
      </c>
      <c r="AI21">
        <v>1</v>
      </c>
      <c r="AJ21">
        <v>1</v>
      </c>
      <c r="AL21">
        <v>1</v>
      </c>
      <c r="AN21">
        <v>41</v>
      </c>
      <c r="AQ21" t="s">
        <v>658</v>
      </c>
      <c r="AV21">
        <v>41</v>
      </c>
    </row>
    <row r="22" spans="1:48" x14ac:dyDescent="0.2">
      <c r="A22" s="79">
        <v>686000</v>
      </c>
      <c r="B22" s="79">
        <v>686010</v>
      </c>
      <c r="C22" t="s">
        <v>223</v>
      </c>
      <c r="D22" s="80">
        <v>0.27</v>
      </c>
      <c r="I22" s="81">
        <v>880882339722</v>
      </c>
      <c r="J22" t="s">
        <v>648</v>
      </c>
      <c r="K22" t="s">
        <v>89</v>
      </c>
      <c r="L22">
        <v>31614397999</v>
      </c>
      <c r="M22">
        <v>19</v>
      </c>
      <c r="N22">
        <v>7338477</v>
      </c>
      <c r="O22">
        <v>3</v>
      </c>
      <c r="P22" t="s">
        <v>222</v>
      </c>
      <c r="Q22" t="s">
        <v>650</v>
      </c>
      <c r="R22" t="s">
        <v>658</v>
      </c>
      <c r="S22" t="s">
        <v>659</v>
      </c>
      <c r="T22" t="s">
        <v>660</v>
      </c>
      <c r="V22">
        <v>5</v>
      </c>
      <c r="W22" t="s">
        <v>596</v>
      </c>
      <c r="X22">
        <v>75</v>
      </c>
      <c r="Y22" t="s">
        <v>653</v>
      </c>
      <c r="Z22" t="s">
        <v>653</v>
      </c>
      <c r="AA22" t="b">
        <v>1</v>
      </c>
      <c r="AB22">
        <v>442</v>
      </c>
      <c r="AC22">
        <v>1</v>
      </c>
      <c r="AD22">
        <v>1</v>
      </c>
      <c r="AE22">
        <v>165</v>
      </c>
      <c r="AG22" s="59">
        <v>0.27</v>
      </c>
      <c r="AI22">
        <v>1</v>
      </c>
      <c r="AJ22">
        <v>1</v>
      </c>
      <c r="AL22">
        <v>1</v>
      </c>
      <c r="AN22">
        <v>41</v>
      </c>
      <c r="AQ22" t="s">
        <v>658</v>
      </c>
      <c r="AV22">
        <v>41</v>
      </c>
    </row>
    <row r="23" spans="1:48" x14ac:dyDescent="0.2">
      <c r="A23" s="79">
        <v>686000</v>
      </c>
      <c r="B23" s="79">
        <v>686010</v>
      </c>
      <c r="C23" t="s">
        <v>223</v>
      </c>
      <c r="D23" s="80">
        <v>0.57999999999999996</v>
      </c>
      <c r="I23" s="81">
        <v>880882442828</v>
      </c>
      <c r="J23" t="s">
        <v>648</v>
      </c>
      <c r="K23" t="s">
        <v>89</v>
      </c>
      <c r="L23">
        <v>31614397999</v>
      </c>
      <c r="M23">
        <v>19</v>
      </c>
      <c r="N23">
        <v>7201708</v>
      </c>
      <c r="O23">
        <v>3</v>
      </c>
      <c r="P23" t="s">
        <v>222</v>
      </c>
      <c r="Q23" t="s">
        <v>650</v>
      </c>
      <c r="R23" t="s">
        <v>658</v>
      </c>
      <c r="S23" t="s">
        <v>659</v>
      </c>
      <c r="T23" t="s">
        <v>660</v>
      </c>
      <c r="V23">
        <v>5</v>
      </c>
      <c r="W23" t="s">
        <v>596</v>
      </c>
      <c r="X23">
        <v>75</v>
      </c>
      <c r="Y23" t="s">
        <v>653</v>
      </c>
      <c r="Z23" t="s">
        <v>653</v>
      </c>
      <c r="AA23" t="b">
        <v>1</v>
      </c>
      <c r="AB23">
        <v>442</v>
      </c>
      <c r="AC23">
        <v>1</v>
      </c>
      <c r="AD23">
        <v>1</v>
      </c>
      <c r="AE23">
        <v>165</v>
      </c>
      <c r="AG23" s="59">
        <v>0.57999999999999996</v>
      </c>
      <c r="AI23">
        <v>1</v>
      </c>
      <c r="AJ23">
        <v>1</v>
      </c>
      <c r="AL23">
        <v>1</v>
      </c>
      <c r="AN23">
        <v>41</v>
      </c>
      <c r="AQ23" t="s">
        <v>658</v>
      </c>
      <c r="AV23">
        <v>41</v>
      </c>
    </row>
    <row r="24" spans="1:48" x14ac:dyDescent="0.2">
      <c r="A24" s="79">
        <v>686000</v>
      </c>
      <c r="B24" s="79">
        <v>686010</v>
      </c>
      <c r="C24" t="s">
        <v>223</v>
      </c>
      <c r="D24" s="80">
        <v>0.57999999999999996</v>
      </c>
      <c r="I24" s="81">
        <v>880882353414</v>
      </c>
      <c r="J24" t="s">
        <v>648</v>
      </c>
      <c r="K24" t="s">
        <v>89</v>
      </c>
      <c r="L24">
        <v>31614397999</v>
      </c>
      <c r="M24">
        <v>19</v>
      </c>
      <c r="N24">
        <v>7338477</v>
      </c>
      <c r="O24">
        <v>3</v>
      </c>
      <c r="P24" t="s">
        <v>222</v>
      </c>
      <c r="Q24" t="s">
        <v>650</v>
      </c>
      <c r="R24" t="s">
        <v>658</v>
      </c>
      <c r="S24" t="s">
        <v>659</v>
      </c>
      <c r="T24" t="s">
        <v>660</v>
      </c>
      <c r="V24">
        <v>5</v>
      </c>
      <c r="W24" t="s">
        <v>596</v>
      </c>
      <c r="X24">
        <v>66</v>
      </c>
      <c r="Y24" t="s">
        <v>653</v>
      </c>
      <c r="Z24" t="s">
        <v>653</v>
      </c>
      <c r="AA24" t="b">
        <v>1</v>
      </c>
      <c r="AB24">
        <v>442</v>
      </c>
      <c r="AC24">
        <v>1</v>
      </c>
      <c r="AD24">
        <v>1</v>
      </c>
      <c r="AE24">
        <v>165</v>
      </c>
      <c r="AG24" s="59">
        <v>0.57999999999999996</v>
      </c>
      <c r="AI24">
        <v>1</v>
      </c>
      <c r="AJ24">
        <v>1</v>
      </c>
      <c r="AL24">
        <v>1</v>
      </c>
      <c r="AN24">
        <v>41</v>
      </c>
      <c r="AQ24" t="s">
        <v>658</v>
      </c>
      <c r="AV24">
        <v>41</v>
      </c>
    </row>
    <row r="25" spans="1:48" x14ac:dyDescent="0.2">
      <c r="A25" s="79">
        <v>686000</v>
      </c>
      <c r="B25" s="79">
        <v>686010</v>
      </c>
      <c r="C25" t="s">
        <v>661</v>
      </c>
      <c r="D25" s="80">
        <v>0.48</v>
      </c>
      <c r="I25" s="81">
        <v>880882452018</v>
      </c>
      <c r="J25" t="s">
        <v>648</v>
      </c>
      <c r="K25" t="s">
        <v>89</v>
      </c>
      <c r="L25">
        <v>31114800731</v>
      </c>
      <c r="M25">
        <v>19</v>
      </c>
      <c r="N25">
        <v>7201708</v>
      </c>
      <c r="O25">
        <v>3</v>
      </c>
      <c r="P25" t="s">
        <v>662</v>
      </c>
      <c r="Q25" t="s">
        <v>650</v>
      </c>
      <c r="R25" t="s">
        <v>658</v>
      </c>
      <c r="S25" t="s">
        <v>663</v>
      </c>
      <c r="T25" t="s">
        <v>660</v>
      </c>
      <c r="V25">
        <v>5</v>
      </c>
      <c r="W25" t="s">
        <v>596</v>
      </c>
      <c r="X25">
        <v>66</v>
      </c>
      <c r="Y25" t="s">
        <v>653</v>
      </c>
      <c r="Z25" t="s">
        <v>653</v>
      </c>
      <c r="AA25" t="b">
        <v>1</v>
      </c>
      <c r="AB25">
        <v>442</v>
      </c>
      <c r="AC25">
        <v>1</v>
      </c>
      <c r="AD25">
        <v>1</v>
      </c>
      <c r="AE25">
        <v>165</v>
      </c>
      <c r="AG25" s="59">
        <v>0.48</v>
      </c>
      <c r="AI25">
        <v>1</v>
      </c>
      <c r="AJ25">
        <v>1</v>
      </c>
      <c r="AL25">
        <v>1</v>
      </c>
      <c r="AN25">
        <v>41</v>
      </c>
      <c r="AQ25" t="s">
        <v>658</v>
      </c>
      <c r="AV25">
        <v>41</v>
      </c>
    </row>
    <row r="26" spans="1:48" x14ac:dyDescent="0.2">
      <c r="A26" s="79">
        <v>686000</v>
      </c>
      <c r="B26" s="79">
        <v>686010</v>
      </c>
      <c r="C26" t="s">
        <v>661</v>
      </c>
      <c r="D26" s="80">
        <v>0.13</v>
      </c>
      <c r="I26" s="81">
        <v>880882339722</v>
      </c>
      <c r="J26" t="s">
        <v>648</v>
      </c>
      <c r="K26" t="s">
        <v>89</v>
      </c>
      <c r="L26">
        <v>31614397999</v>
      </c>
      <c r="M26">
        <v>19</v>
      </c>
      <c r="N26">
        <v>7338477</v>
      </c>
      <c r="O26">
        <v>3</v>
      </c>
      <c r="P26" t="s">
        <v>662</v>
      </c>
      <c r="Q26" t="s">
        <v>650</v>
      </c>
      <c r="R26" t="s">
        <v>658</v>
      </c>
      <c r="S26" t="s">
        <v>663</v>
      </c>
      <c r="T26" t="s">
        <v>660</v>
      </c>
      <c r="V26">
        <v>5</v>
      </c>
      <c r="W26" t="s">
        <v>596</v>
      </c>
      <c r="X26">
        <v>75</v>
      </c>
      <c r="Y26" t="s">
        <v>653</v>
      </c>
      <c r="Z26" t="s">
        <v>653</v>
      </c>
      <c r="AA26" t="b">
        <v>1</v>
      </c>
      <c r="AB26">
        <v>442</v>
      </c>
      <c r="AC26">
        <v>1</v>
      </c>
      <c r="AD26">
        <v>1</v>
      </c>
      <c r="AE26">
        <v>165</v>
      </c>
      <c r="AG26" s="59">
        <v>0.13</v>
      </c>
      <c r="AI26">
        <v>1</v>
      </c>
      <c r="AJ26">
        <v>1</v>
      </c>
      <c r="AL26">
        <v>1</v>
      </c>
      <c r="AN26">
        <v>41</v>
      </c>
      <c r="AQ26" t="s">
        <v>658</v>
      </c>
      <c r="AV26">
        <v>41</v>
      </c>
    </row>
    <row r="27" spans="1:48" x14ac:dyDescent="0.2">
      <c r="A27" s="79">
        <v>686000</v>
      </c>
      <c r="B27" s="79">
        <v>686010</v>
      </c>
      <c r="C27" t="s">
        <v>223</v>
      </c>
      <c r="D27" s="80">
        <v>14.7</v>
      </c>
      <c r="I27" s="81">
        <v>880882568917</v>
      </c>
      <c r="J27" t="s">
        <v>648</v>
      </c>
      <c r="K27" t="s">
        <v>89</v>
      </c>
      <c r="L27">
        <v>31614397999</v>
      </c>
      <c r="M27">
        <v>19</v>
      </c>
      <c r="N27">
        <v>7506968</v>
      </c>
      <c r="O27">
        <v>1</v>
      </c>
      <c r="P27" t="s">
        <v>222</v>
      </c>
      <c r="Q27" t="s">
        <v>650</v>
      </c>
      <c r="R27" t="s">
        <v>664</v>
      </c>
      <c r="S27" t="s">
        <v>659</v>
      </c>
      <c r="T27" t="s">
        <v>665</v>
      </c>
      <c r="V27">
        <v>5</v>
      </c>
      <c r="W27" t="s">
        <v>596</v>
      </c>
      <c r="X27">
        <v>37</v>
      </c>
      <c r="Y27" t="s">
        <v>653</v>
      </c>
      <c r="Z27" t="s">
        <v>653</v>
      </c>
      <c r="AA27" t="b">
        <v>1</v>
      </c>
      <c r="AB27">
        <v>442</v>
      </c>
      <c r="AC27">
        <v>1</v>
      </c>
      <c r="AD27">
        <v>1</v>
      </c>
      <c r="AE27">
        <v>165</v>
      </c>
      <c r="AG27" s="59">
        <v>14.7</v>
      </c>
      <c r="AI27">
        <v>1</v>
      </c>
      <c r="AJ27">
        <v>1</v>
      </c>
      <c r="AL27">
        <v>1</v>
      </c>
      <c r="AN27">
        <v>44</v>
      </c>
      <c r="AQ27" t="s">
        <v>666</v>
      </c>
      <c r="AV27">
        <v>44</v>
      </c>
    </row>
    <row r="28" spans="1:48" x14ac:dyDescent="0.2">
      <c r="A28" s="79">
        <v>686000</v>
      </c>
      <c r="B28" s="79">
        <v>686010</v>
      </c>
      <c r="C28" t="s">
        <v>118</v>
      </c>
      <c r="D28" s="80">
        <v>1.03</v>
      </c>
      <c r="I28" s="81">
        <v>880882413613</v>
      </c>
      <c r="J28" t="s">
        <v>648</v>
      </c>
      <c r="K28" t="s">
        <v>89</v>
      </c>
      <c r="L28">
        <v>31614397999</v>
      </c>
      <c r="M28">
        <v>19</v>
      </c>
      <c r="N28">
        <v>7408119</v>
      </c>
      <c r="O28">
        <v>3</v>
      </c>
      <c r="P28" t="s">
        <v>117</v>
      </c>
      <c r="Q28" t="s">
        <v>667</v>
      </c>
      <c r="R28" t="s">
        <v>668</v>
      </c>
      <c r="S28" t="s">
        <v>669</v>
      </c>
      <c r="T28" t="s">
        <v>670</v>
      </c>
      <c r="V28">
        <v>5</v>
      </c>
      <c r="W28" t="s">
        <v>596</v>
      </c>
      <c r="X28">
        <v>66</v>
      </c>
      <c r="Y28" t="s">
        <v>653</v>
      </c>
      <c r="Z28" t="s">
        <v>653</v>
      </c>
      <c r="AA28" t="b">
        <v>1</v>
      </c>
      <c r="AB28">
        <v>442</v>
      </c>
      <c r="AC28">
        <v>1</v>
      </c>
      <c r="AD28">
        <v>1</v>
      </c>
      <c r="AE28">
        <v>165</v>
      </c>
      <c r="AG28" s="59">
        <v>1.03</v>
      </c>
      <c r="AI28">
        <v>1</v>
      </c>
      <c r="AJ28">
        <v>1</v>
      </c>
      <c r="AL28">
        <v>1</v>
      </c>
      <c r="AN28">
        <v>101</v>
      </c>
      <c r="AQ28" t="s">
        <v>671</v>
      </c>
      <c r="AV28">
        <v>101</v>
      </c>
    </row>
    <row r="29" spans="1:48" x14ac:dyDescent="0.2">
      <c r="A29" s="79">
        <v>686000</v>
      </c>
      <c r="B29" s="79">
        <v>686010</v>
      </c>
      <c r="C29" t="s">
        <v>118</v>
      </c>
      <c r="D29" s="80">
        <v>1.03</v>
      </c>
      <c r="I29" s="81">
        <v>880882339517</v>
      </c>
      <c r="J29" t="s">
        <v>648</v>
      </c>
      <c r="K29" t="s">
        <v>89</v>
      </c>
      <c r="L29">
        <v>31614397999</v>
      </c>
      <c r="M29">
        <v>19</v>
      </c>
      <c r="N29">
        <v>7338477</v>
      </c>
      <c r="O29">
        <v>3</v>
      </c>
      <c r="P29" t="s">
        <v>117</v>
      </c>
      <c r="Q29" t="s">
        <v>667</v>
      </c>
      <c r="R29" t="s">
        <v>668</v>
      </c>
      <c r="S29" t="s">
        <v>669</v>
      </c>
      <c r="T29" t="s">
        <v>670</v>
      </c>
      <c r="V29">
        <v>5</v>
      </c>
      <c r="W29" t="s">
        <v>596</v>
      </c>
      <c r="X29">
        <v>66</v>
      </c>
      <c r="Y29" t="s">
        <v>653</v>
      </c>
      <c r="Z29" t="s">
        <v>653</v>
      </c>
      <c r="AA29" t="b">
        <v>1</v>
      </c>
      <c r="AB29">
        <v>442</v>
      </c>
      <c r="AC29">
        <v>1</v>
      </c>
      <c r="AD29">
        <v>1</v>
      </c>
      <c r="AE29">
        <v>165</v>
      </c>
      <c r="AG29" s="59">
        <v>1.03</v>
      </c>
      <c r="AI29">
        <v>1</v>
      </c>
      <c r="AJ29">
        <v>1</v>
      </c>
      <c r="AL29">
        <v>1</v>
      </c>
      <c r="AN29">
        <v>101</v>
      </c>
      <c r="AQ29" t="s">
        <v>671</v>
      </c>
      <c r="AV29">
        <v>101</v>
      </c>
    </row>
    <row r="30" spans="1:48" x14ac:dyDescent="0.2">
      <c r="A30" s="79">
        <v>686000</v>
      </c>
      <c r="B30" s="79">
        <v>686010</v>
      </c>
      <c r="C30" t="s">
        <v>118</v>
      </c>
      <c r="D30" s="80">
        <v>1.85</v>
      </c>
      <c r="I30" s="81">
        <v>880882286927</v>
      </c>
      <c r="J30" t="s">
        <v>648</v>
      </c>
      <c r="K30" t="s">
        <v>89</v>
      </c>
      <c r="L30">
        <v>31614397999</v>
      </c>
      <c r="M30">
        <v>19</v>
      </c>
      <c r="N30">
        <v>7352547</v>
      </c>
      <c r="O30">
        <v>3</v>
      </c>
      <c r="P30" t="s">
        <v>117</v>
      </c>
      <c r="Q30" t="s">
        <v>667</v>
      </c>
      <c r="R30" t="s">
        <v>668</v>
      </c>
      <c r="S30" t="s">
        <v>669</v>
      </c>
      <c r="T30" t="s">
        <v>670</v>
      </c>
      <c r="V30">
        <v>5</v>
      </c>
      <c r="W30" t="s">
        <v>596</v>
      </c>
      <c r="X30">
        <v>75</v>
      </c>
      <c r="Y30" t="s">
        <v>653</v>
      </c>
      <c r="Z30" t="s">
        <v>653</v>
      </c>
      <c r="AA30" t="b">
        <v>1</v>
      </c>
      <c r="AB30">
        <v>442</v>
      </c>
      <c r="AC30">
        <v>1</v>
      </c>
      <c r="AD30">
        <v>1</v>
      </c>
      <c r="AE30">
        <v>165</v>
      </c>
      <c r="AG30" s="59">
        <v>1.85</v>
      </c>
      <c r="AI30">
        <v>1</v>
      </c>
      <c r="AJ30">
        <v>1</v>
      </c>
      <c r="AL30">
        <v>1</v>
      </c>
      <c r="AN30">
        <v>101</v>
      </c>
      <c r="AQ30" t="s">
        <v>671</v>
      </c>
      <c r="AV30">
        <v>101</v>
      </c>
    </row>
    <row r="31" spans="1:48" x14ac:dyDescent="0.2">
      <c r="A31" s="79">
        <v>686000</v>
      </c>
      <c r="B31" s="79">
        <v>686010</v>
      </c>
      <c r="C31" t="s">
        <v>118</v>
      </c>
      <c r="D31" s="80">
        <v>4.95</v>
      </c>
      <c r="I31" s="81">
        <v>880882463519</v>
      </c>
      <c r="J31" t="s">
        <v>648</v>
      </c>
      <c r="K31" t="s">
        <v>89</v>
      </c>
      <c r="L31">
        <v>31778688630</v>
      </c>
      <c r="M31">
        <v>19</v>
      </c>
      <c r="N31">
        <v>7469576</v>
      </c>
      <c r="O31">
        <v>3</v>
      </c>
      <c r="P31" t="s">
        <v>117</v>
      </c>
      <c r="Q31" t="s">
        <v>667</v>
      </c>
      <c r="R31" t="s">
        <v>668</v>
      </c>
      <c r="S31" t="s">
        <v>669</v>
      </c>
      <c r="T31" t="s">
        <v>670</v>
      </c>
      <c r="V31">
        <v>5</v>
      </c>
      <c r="W31" t="s">
        <v>596</v>
      </c>
      <c r="X31">
        <v>66</v>
      </c>
      <c r="Y31" t="s">
        <v>653</v>
      </c>
      <c r="Z31" t="s">
        <v>653</v>
      </c>
      <c r="AA31" t="b">
        <v>1</v>
      </c>
      <c r="AB31">
        <v>442</v>
      </c>
      <c r="AC31">
        <v>1</v>
      </c>
      <c r="AD31">
        <v>1</v>
      </c>
      <c r="AE31">
        <v>165</v>
      </c>
      <c r="AG31" s="59">
        <v>4.96</v>
      </c>
      <c r="AI31">
        <v>1</v>
      </c>
      <c r="AJ31">
        <v>1</v>
      </c>
      <c r="AL31">
        <v>1</v>
      </c>
      <c r="AN31">
        <v>101</v>
      </c>
      <c r="AQ31" t="s">
        <v>671</v>
      </c>
      <c r="AV31">
        <v>101</v>
      </c>
    </row>
    <row r="32" spans="1:48" x14ac:dyDescent="0.2">
      <c r="A32" s="79">
        <v>686000</v>
      </c>
      <c r="B32" s="79">
        <v>686010</v>
      </c>
      <c r="C32" t="s">
        <v>118</v>
      </c>
      <c r="D32" s="82">
        <v>4.59</v>
      </c>
      <c r="I32" s="81">
        <v>880882291112</v>
      </c>
      <c r="J32" t="s">
        <v>648</v>
      </c>
      <c r="K32" t="s">
        <v>89</v>
      </c>
      <c r="L32">
        <v>31778688630</v>
      </c>
      <c r="M32">
        <v>19</v>
      </c>
      <c r="N32">
        <v>7354941</v>
      </c>
      <c r="O32">
        <v>3</v>
      </c>
      <c r="P32" t="s">
        <v>117</v>
      </c>
      <c r="Q32" t="s">
        <v>667</v>
      </c>
      <c r="R32" t="s">
        <v>668</v>
      </c>
      <c r="S32" t="s">
        <v>669</v>
      </c>
      <c r="T32" t="s">
        <v>670</v>
      </c>
      <c r="V32">
        <v>5</v>
      </c>
      <c r="W32" t="s">
        <v>596</v>
      </c>
      <c r="X32">
        <v>56</v>
      </c>
      <c r="Y32" t="s">
        <v>653</v>
      </c>
      <c r="Z32" t="s">
        <v>653</v>
      </c>
      <c r="AA32" t="b">
        <v>1</v>
      </c>
      <c r="AB32">
        <v>442</v>
      </c>
      <c r="AC32">
        <v>1</v>
      </c>
      <c r="AD32">
        <v>1</v>
      </c>
      <c r="AE32">
        <v>165</v>
      </c>
      <c r="AG32" s="59">
        <v>4.59</v>
      </c>
      <c r="AI32">
        <v>1</v>
      </c>
      <c r="AJ32">
        <v>1</v>
      </c>
      <c r="AL32">
        <v>1</v>
      </c>
      <c r="AN32">
        <v>101</v>
      </c>
      <c r="AQ32" t="s">
        <v>671</v>
      </c>
      <c r="AV32">
        <v>101</v>
      </c>
    </row>
    <row r="33" spans="4:4" x14ac:dyDescent="0.2">
      <c r="D33" s="83">
        <f>SUM(D4:D32)</f>
        <v>287.68999999999988</v>
      </c>
    </row>
    <row r="35" spans="4:4" x14ac:dyDescent="0.2">
      <c r="D35" s="59"/>
    </row>
  </sheetData>
  <pageMargins left="0.7" right="0.7" top="0.75" bottom="0.75" header="0.3" footer="0.3"/>
  <customProperties>
    <customPr name="_pios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9790B-8324-4725-AAA6-FBE1D8DDB91B}">
  <sheetPr codeName="Sheet21">
    <outlinePr summaryBelow="0"/>
  </sheetPr>
  <dimension ref="A1:W14"/>
  <sheetViews>
    <sheetView topLeftCell="O1" workbookViewId="0">
      <selection activeCell="AO24" sqref="AO24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28.6640625" bestFit="1" customWidth="1"/>
    <col min="4" max="4" width="10.5" bestFit="1" customWidth="1"/>
    <col min="5" max="5" width="38" bestFit="1" customWidth="1"/>
    <col min="6" max="6" width="13.33203125" bestFit="1" customWidth="1"/>
    <col min="7" max="7" width="16.33203125" bestFit="1" customWidth="1"/>
    <col min="8" max="8" width="12.33203125" bestFit="1" customWidth="1"/>
    <col min="9" max="9" width="23.33203125" bestFit="1" customWidth="1"/>
    <col min="10" max="10" width="11" bestFit="1" customWidth="1"/>
    <col min="11" max="11" width="28" bestFit="1" customWidth="1"/>
    <col min="12" max="12" width="13.5" bestFit="1" customWidth="1"/>
    <col min="13" max="13" width="20.5" bestFit="1" customWidth="1"/>
    <col min="14" max="14" width="16.6640625" bestFit="1" customWidth="1"/>
    <col min="15" max="15" width="33" bestFit="1" customWidth="1"/>
    <col min="16" max="16" width="20.33203125" bestFit="1" customWidth="1"/>
    <col min="17" max="17" width="14.33203125" bestFit="1" customWidth="1"/>
    <col min="18" max="18" width="20.33203125" bestFit="1" customWidth="1"/>
    <col min="19" max="19" width="14.33203125" bestFit="1" customWidth="1"/>
    <col min="20" max="20" width="25.33203125" bestFit="1" customWidth="1"/>
    <col min="21" max="21" width="14.33203125" bestFit="1" customWidth="1"/>
    <col min="22" max="22" width="14.33203125" customWidth="1"/>
    <col min="23" max="23" width="12.5" bestFit="1" customWidth="1"/>
    <col min="24" max="24" width="32.5" bestFit="1" customWidth="1"/>
    <col min="25" max="25" width="31.33203125" bestFit="1" customWidth="1"/>
  </cols>
  <sheetData>
    <row r="1" spans="1:23" ht="26" x14ac:dyDescent="0.3">
      <c r="A1" s="17" t="str">
        <f ca="1">MID(CELL("filename",A1),FIND("]",CELL("filename",A1))+1,255)</f>
        <v>Manufacturing</v>
      </c>
    </row>
    <row r="3" spans="1:23" x14ac:dyDescent="0.2">
      <c r="A3" s="18" t="s">
        <v>61</v>
      </c>
      <c r="B3" s="18" t="s">
        <v>62</v>
      </c>
      <c r="C3" s="18" t="s">
        <v>63</v>
      </c>
      <c r="D3" s="18" t="s">
        <v>64</v>
      </c>
      <c r="E3" s="18" t="s">
        <v>65</v>
      </c>
      <c r="F3" s="18" t="s">
        <v>66</v>
      </c>
      <c r="G3" s="18" t="s">
        <v>67</v>
      </c>
      <c r="H3" s="18" t="s">
        <v>71</v>
      </c>
      <c r="I3" s="18" t="s">
        <v>72</v>
      </c>
      <c r="J3" s="18" t="s">
        <v>590</v>
      </c>
      <c r="K3" s="18" t="s">
        <v>591</v>
      </c>
      <c r="L3" s="18" t="s">
        <v>73</v>
      </c>
      <c r="M3" s="18" t="s">
        <v>74</v>
      </c>
      <c r="N3" s="18" t="s">
        <v>75</v>
      </c>
      <c r="O3" s="18" t="s">
        <v>592</v>
      </c>
      <c r="P3" s="18" t="str">
        <f t="shared" ref="P3:U3" si="0">P4&amp;" "&amp;P5</f>
        <v>Manufacturing Manufacturing Charges</v>
      </c>
      <c r="Q3" s="18" t="str">
        <f t="shared" si="0"/>
        <v>Manufacturing Overall Result</v>
      </c>
      <c r="R3" s="18" t="str">
        <f t="shared" si="0"/>
        <v>Obsolescence Manufacturing Charges</v>
      </c>
      <c r="S3" s="18" t="str">
        <f t="shared" si="0"/>
        <v>Obsolescence Overall Result</v>
      </c>
      <c r="T3" s="18" t="str">
        <f t="shared" si="0"/>
        <v xml:space="preserve"> </v>
      </c>
      <c r="U3" s="18" t="str">
        <f t="shared" si="0"/>
        <v xml:space="preserve"> </v>
      </c>
      <c r="V3" s="18"/>
    </row>
    <row r="4" spans="1:23" outlineLevel="1" x14ac:dyDescent="0.2">
      <c r="A4" s="19" t="s">
        <v>76</v>
      </c>
      <c r="B4" s="20" t="s">
        <v>76</v>
      </c>
      <c r="C4" s="20" t="s">
        <v>76</v>
      </c>
      <c r="D4" s="20" t="s">
        <v>76</v>
      </c>
      <c r="E4" s="20" t="s">
        <v>76</v>
      </c>
      <c r="F4" s="20" t="s">
        <v>76</v>
      </c>
      <c r="G4" s="20" t="s">
        <v>76</v>
      </c>
      <c r="H4" s="20" t="s">
        <v>76</v>
      </c>
      <c r="I4" s="20" t="s">
        <v>76</v>
      </c>
      <c r="J4" s="20" t="s">
        <v>76</v>
      </c>
      <c r="K4" s="20" t="s">
        <v>76</v>
      </c>
      <c r="L4" s="20" t="s">
        <v>76</v>
      </c>
      <c r="M4" s="20" t="s">
        <v>76</v>
      </c>
      <c r="N4" s="20" t="s">
        <v>76</v>
      </c>
      <c r="O4" s="21" t="s">
        <v>76</v>
      </c>
      <c r="P4" s="22" t="s">
        <v>18</v>
      </c>
      <c r="Q4" s="22" t="s">
        <v>18</v>
      </c>
      <c r="R4" s="22" t="s">
        <v>672</v>
      </c>
      <c r="S4" s="23" t="s">
        <v>672</v>
      </c>
    </row>
    <row r="5" spans="1:23" outlineLevel="1" x14ac:dyDescent="0.2">
      <c r="A5" s="24" t="s">
        <v>61</v>
      </c>
      <c r="B5" s="25" t="s">
        <v>62</v>
      </c>
      <c r="C5" s="25" t="s">
        <v>63</v>
      </c>
      <c r="D5" s="25" t="s">
        <v>64</v>
      </c>
      <c r="E5" s="26"/>
      <c r="F5" s="25" t="s">
        <v>66</v>
      </c>
      <c r="G5" s="26"/>
      <c r="H5" s="25" t="s">
        <v>71</v>
      </c>
      <c r="I5" s="26"/>
      <c r="J5" s="25" t="s">
        <v>590</v>
      </c>
      <c r="K5" s="26"/>
      <c r="L5" s="25" t="s">
        <v>73</v>
      </c>
      <c r="M5" s="26"/>
      <c r="N5" s="25" t="s">
        <v>75</v>
      </c>
      <c r="O5" s="27" t="s">
        <v>594</v>
      </c>
      <c r="P5" s="28" t="s">
        <v>673</v>
      </c>
      <c r="Q5" s="29" t="s">
        <v>85</v>
      </c>
      <c r="R5" s="28" t="s">
        <v>673</v>
      </c>
      <c r="S5" s="30" t="s">
        <v>85</v>
      </c>
    </row>
    <row r="6" spans="1:23" x14ac:dyDescent="0.2">
      <c r="A6" s="31" t="s">
        <v>88</v>
      </c>
      <c r="B6" s="32" t="s">
        <v>89</v>
      </c>
      <c r="C6" s="32" t="s">
        <v>211</v>
      </c>
      <c r="D6" s="32" t="s">
        <v>269</v>
      </c>
      <c r="E6" s="32" t="s">
        <v>267</v>
      </c>
      <c r="F6" s="32" t="s">
        <v>270</v>
      </c>
      <c r="G6" s="32" t="s">
        <v>267</v>
      </c>
      <c r="H6" s="32" t="s">
        <v>674</v>
      </c>
      <c r="I6" s="32" t="s">
        <v>675</v>
      </c>
      <c r="J6" s="32" t="s">
        <v>676</v>
      </c>
      <c r="K6" s="32" t="s">
        <v>677</v>
      </c>
      <c r="L6" s="32" t="s">
        <v>98</v>
      </c>
      <c r="M6" s="32" t="s">
        <v>99</v>
      </c>
      <c r="N6" s="32" t="s">
        <v>678</v>
      </c>
      <c r="O6" s="33" t="s">
        <v>679</v>
      </c>
      <c r="P6" s="35">
        <v>-28.66</v>
      </c>
      <c r="Q6" s="36">
        <v>-28.66</v>
      </c>
      <c r="R6" s="34"/>
      <c r="S6" s="84"/>
    </row>
    <row r="7" spans="1:23" x14ac:dyDescent="0.2">
      <c r="A7" s="31" t="s">
        <v>88</v>
      </c>
      <c r="B7" s="32" t="s">
        <v>89</v>
      </c>
      <c r="C7" s="32" t="s">
        <v>211</v>
      </c>
      <c r="D7" s="32" t="s">
        <v>300</v>
      </c>
      <c r="E7" s="32" t="s">
        <v>301</v>
      </c>
      <c r="F7" s="32" t="s">
        <v>302</v>
      </c>
      <c r="G7" s="32" t="s">
        <v>301</v>
      </c>
      <c r="H7" s="32" t="s">
        <v>674</v>
      </c>
      <c r="I7" s="32" t="s">
        <v>675</v>
      </c>
      <c r="J7" s="32" t="s">
        <v>676</v>
      </c>
      <c r="K7" s="32" t="s">
        <v>677</v>
      </c>
      <c r="L7" s="32" t="s">
        <v>98</v>
      </c>
      <c r="M7" s="32" t="s">
        <v>99</v>
      </c>
      <c r="N7" s="32" t="s">
        <v>678</v>
      </c>
      <c r="O7" s="33" t="s">
        <v>679</v>
      </c>
      <c r="P7" s="35">
        <v>-77.45</v>
      </c>
      <c r="Q7" s="36">
        <v>-77.45</v>
      </c>
      <c r="R7" s="34"/>
      <c r="S7" s="84"/>
      <c r="U7" t="s">
        <v>96</v>
      </c>
      <c r="V7" t="s">
        <v>680</v>
      </c>
      <c r="W7" t="s">
        <v>681</v>
      </c>
    </row>
    <row r="8" spans="1:23" x14ac:dyDescent="0.2">
      <c r="A8" s="31" t="s">
        <v>88</v>
      </c>
      <c r="B8" s="32" t="s">
        <v>89</v>
      </c>
      <c r="C8" s="32" t="s">
        <v>338</v>
      </c>
      <c r="D8" s="32" t="s">
        <v>345</v>
      </c>
      <c r="E8" s="32" t="s">
        <v>346</v>
      </c>
      <c r="F8" s="32" t="s">
        <v>347</v>
      </c>
      <c r="G8" s="32" t="s">
        <v>348</v>
      </c>
      <c r="H8" s="32" t="s">
        <v>674</v>
      </c>
      <c r="I8" s="32" t="s">
        <v>675</v>
      </c>
      <c r="J8" s="32" t="s">
        <v>676</v>
      </c>
      <c r="K8" s="32" t="s">
        <v>677</v>
      </c>
      <c r="L8" s="32" t="s">
        <v>98</v>
      </c>
      <c r="M8" s="32" t="s">
        <v>99</v>
      </c>
      <c r="N8" s="32" t="s">
        <v>678</v>
      </c>
      <c r="O8" s="33" t="s">
        <v>682</v>
      </c>
      <c r="P8" s="35">
        <v>-15.19</v>
      </c>
      <c r="Q8" s="36">
        <v>-15.19</v>
      </c>
      <c r="R8" s="34"/>
      <c r="S8" s="84"/>
      <c r="U8" s="39" t="s">
        <v>678</v>
      </c>
      <c r="V8" s="40">
        <v>-259.08999999999997</v>
      </c>
      <c r="W8" s="40"/>
    </row>
    <row r="9" spans="1:23" x14ac:dyDescent="0.2">
      <c r="A9" s="31" t="s">
        <v>88</v>
      </c>
      <c r="B9" s="32" t="s">
        <v>89</v>
      </c>
      <c r="C9" s="32" t="s">
        <v>338</v>
      </c>
      <c r="D9" s="32" t="s">
        <v>345</v>
      </c>
      <c r="E9" s="32" t="s">
        <v>346</v>
      </c>
      <c r="F9" s="32" t="s">
        <v>347</v>
      </c>
      <c r="G9" s="32" t="s">
        <v>348</v>
      </c>
      <c r="H9" s="32" t="s">
        <v>674</v>
      </c>
      <c r="I9" s="32" t="s">
        <v>675</v>
      </c>
      <c r="J9" s="32" t="s">
        <v>676</v>
      </c>
      <c r="K9" s="32" t="s">
        <v>677</v>
      </c>
      <c r="L9" s="32" t="s">
        <v>98</v>
      </c>
      <c r="M9" s="32" t="s">
        <v>99</v>
      </c>
      <c r="N9" s="32" t="s">
        <v>678</v>
      </c>
      <c r="O9" s="33" t="s">
        <v>679</v>
      </c>
      <c r="P9" s="35">
        <v>-15.19</v>
      </c>
      <c r="Q9" s="36">
        <v>-15.19</v>
      </c>
      <c r="R9" s="34"/>
      <c r="S9" s="84"/>
      <c r="U9" s="39" t="s">
        <v>109</v>
      </c>
      <c r="V9" s="40">
        <v>-259.08999999999997</v>
      </c>
      <c r="W9" s="40"/>
    </row>
    <row r="10" spans="1:23" x14ac:dyDescent="0.2">
      <c r="A10" s="31" t="s">
        <v>88</v>
      </c>
      <c r="B10" s="32" t="s">
        <v>89</v>
      </c>
      <c r="C10" s="32" t="s">
        <v>338</v>
      </c>
      <c r="D10" s="32" t="s">
        <v>125</v>
      </c>
      <c r="E10" s="32" t="s">
        <v>126</v>
      </c>
      <c r="F10" s="32" t="s">
        <v>352</v>
      </c>
      <c r="G10" s="32" t="s">
        <v>338</v>
      </c>
      <c r="H10" s="32" t="s">
        <v>674</v>
      </c>
      <c r="I10" s="32" t="s">
        <v>675</v>
      </c>
      <c r="J10" s="32" t="s">
        <v>676</v>
      </c>
      <c r="K10" s="32" t="s">
        <v>677</v>
      </c>
      <c r="L10" s="32" t="s">
        <v>98</v>
      </c>
      <c r="M10" s="32" t="s">
        <v>99</v>
      </c>
      <c r="N10" s="32" t="s">
        <v>678</v>
      </c>
      <c r="O10" s="33" t="s">
        <v>679</v>
      </c>
      <c r="P10" s="35">
        <v>-19</v>
      </c>
      <c r="Q10" s="36">
        <v>-19</v>
      </c>
      <c r="R10" s="34"/>
      <c r="S10" s="84"/>
    </row>
    <row r="11" spans="1:23" x14ac:dyDescent="0.2">
      <c r="A11" s="31" t="s">
        <v>88</v>
      </c>
      <c r="B11" s="32" t="s">
        <v>459</v>
      </c>
      <c r="C11" s="32" t="s">
        <v>460</v>
      </c>
      <c r="D11" s="32" t="s">
        <v>465</v>
      </c>
      <c r="E11" s="32" t="s">
        <v>466</v>
      </c>
      <c r="F11" s="32" t="s">
        <v>467</v>
      </c>
      <c r="G11" s="32" t="s">
        <v>468</v>
      </c>
      <c r="H11" s="32" t="s">
        <v>674</v>
      </c>
      <c r="I11" s="32" t="s">
        <v>675</v>
      </c>
      <c r="J11" s="32" t="s">
        <v>676</v>
      </c>
      <c r="K11" s="32" t="s">
        <v>677</v>
      </c>
      <c r="L11" s="32" t="s">
        <v>98</v>
      </c>
      <c r="M11" s="32" t="s">
        <v>99</v>
      </c>
      <c r="N11" s="32" t="s">
        <v>678</v>
      </c>
      <c r="O11" s="33" t="s">
        <v>682</v>
      </c>
      <c r="P11" s="35">
        <v>-28</v>
      </c>
      <c r="Q11" s="36">
        <v>-28</v>
      </c>
      <c r="R11" s="34"/>
      <c r="S11" s="84"/>
    </row>
    <row r="12" spans="1:23" x14ac:dyDescent="0.2">
      <c r="A12" s="31" t="s">
        <v>88</v>
      </c>
      <c r="B12" s="32" t="s">
        <v>459</v>
      </c>
      <c r="C12" s="32" t="s">
        <v>460</v>
      </c>
      <c r="D12" s="32" t="s">
        <v>465</v>
      </c>
      <c r="E12" s="32" t="s">
        <v>466</v>
      </c>
      <c r="F12" s="32" t="s">
        <v>467</v>
      </c>
      <c r="G12" s="32" t="s">
        <v>468</v>
      </c>
      <c r="H12" s="32" t="s">
        <v>674</v>
      </c>
      <c r="I12" s="32" t="s">
        <v>675</v>
      </c>
      <c r="J12" s="32" t="s">
        <v>676</v>
      </c>
      <c r="K12" s="32" t="s">
        <v>677</v>
      </c>
      <c r="L12" s="32" t="s">
        <v>98</v>
      </c>
      <c r="M12" s="32" t="s">
        <v>99</v>
      </c>
      <c r="N12" s="32" t="s">
        <v>678</v>
      </c>
      <c r="O12" s="33" t="s">
        <v>683</v>
      </c>
      <c r="P12" s="35">
        <v>-47.6</v>
      </c>
      <c r="Q12" s="36">
        <v>-47.6</v>
      </c>
      <c r="R12" s="34"/>
      <c r="S12" s="84"/>
    </row>
    <row r="13" spans="1:23" x14ac:dyDescent="0.2">
      <c r="A13" s="31" t="s">
        <v>88</v>
      </c>
      <c r="B13" s="32" t="s">
        <v>459</v>
      </c>
      <c r="C13" s="32" t="s">
        <v>460</v>
      </c>
      <c r="D13" s="32" t="s">
        <v>465</v>
      </c>
      <c r="E13" s="32" t="s">
        <v>466</v>
      </c>
      <c r="F13" s="32" t="s">
        <v>467</v>
      </c>
      <c r="G13" s="32" t="s">
        <v>468</v>
      </c>
      <c r="H13" s="32" t="s">
        <v>674</v>
      </c>
      <c r="I13" s="32" t="s">
        <v>675</v>
      </c>
      <c r="J13" s="32" t="s">
        <v>676</v>
      </c>
      <c r="K13" s="32" t="s">
        <v>677</v>
      </c>
      <c r="L13" s="32" t="s">
        <v>98</v>
      </c>
      <c r="M13" s="32" t="s">
        <v>99</v>
      </c>
      <c r="N13" s="32" t="s">
        <v>678</v>
      </c>
      <c r="O13" s="33" t="s">
        <v>679</v>
      </c>
      <c r="P13" s="35">
        <v>-28</v>
      </c>
      <c r="Q13" s="36">
        <v>-28</v>
      </c>
      <c r="R13" s="34"/>
      <c r="S13" s="84"/>
    </row>
    <row r="14" spans="1:23" x14ac:dyDescent="0.2">
      <c r="A14" s="41" t="s">
        <v>85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  <c r="P14" s="44">
        <f>SUM(P6:P13)</f>
        <v>-259.09000000000003</v>
      </c>
      <c r="Q14" s="44">
        <f>SUM(Q6:Q13)</f>
        <v>-259.09000000000003</v>
      </c>
      <c r="R14" s="85"/>
      <c r="S14" s="86"/>
    </row>
  </sheetData>
  <pageMargins left="0.2" right="0.2" top="0.5" bottom="0.5" header="0.3" footer="0.3"/>
  <pageSetup paperSize="5" scale="38" orientation="landscape" r:id="rId2"/>
  <headerFooter>
    <oddHeader xml:space="preserve">&amp;LManufacturing Calendar Year 2019 Calendar month JUN Segment US18 </oddHeader>
  </headerFooter>
  <customProperties>
    <customPr name="_pios_id" r:id="rId3"/>
  </customPropertie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5718B-062D-4706-9C5A-D894E34D627E}">
  <dimension ref="A1:AE18"/>
  <sheetViews>
    <sheetView topLeftCell="O3" workbookViewId="0">
      <selection activeCell="AO24" sqref="AO24"/>
    </sheetView>
  </sheetViews>
  <sheetFormatPr baseColWidth="10" defaultColWidth="8.83203125" defaultRowHeight="15" x14ac:dyDescent="0.2"/>
  <sheetData>
    <row r="1" spans="1:31" x14ac:dyDescent="0.2">
      <c r="A1" s="18" t="s">
        <v>678</v>
      </c>
    </row>
    <row r="3" spans="1:31" x14ac:dyDescent="0.2">
      <c r="A3" s="105" t="s">
        <v>880</v>
      </c>
      <c r="B3" s="105" t="s">
        <v>881</v>
      </c>
      <c r="C3" s="105" t="s">
        <v>882</v>
      </c>
      <c r="D3" s="105" t="s">
        <v>883</v>
      </c>
      <c r="E3" s="105" t="s">
        <v>884</v>
      </c>
      <c r="F3" s="105" t="s">
        <v>885</v>
      </c>
      <c r="G3" s="105" t="s">
        <v>886</v>
      </c>
      <c r="H3" s="105" t="s">
        <v>887</v>
      </c>
      <c r="I3" s="105" t="s">
        <v>888</v>
      </c>
      <c r="J3" s="105" t="s">
        <v>889</v>
      </c>
      <c r="K3" s="105" t="s">
        <v>66</v>
      </c>
      <c r="L3" s="105" t="s">
        <v>890</v>
      </c>
      <c r="M3" s="105" t="s">
        <v>891</v>
      </c>
      <c r="N3" s="105" t="s">
        <v>892</v>
      </c>
      <c r="O3" s="105" t="s">
        <v>893</v>
      </c>
      <c r="P3" s="105" t="s">
        <v>894</v>
      </c>
      <c r="Q3" s="105" t="s">
        <v>895</v>
      </c>
      <c r="R3" s="105" t="s">
        <v>896</v>
      </c>
      <c r="S3" s="105" t="s">
        <v>897</v>
      </c>
      <c r="T3" s="105" t="s">
        <v>811</v>
      </c>
      <c r="U3" s="105" t="s">
        <v>898</v>
      </c>
      <c r="V3" s="105" t="s">
        <v>899</v>
      </c>
      <c r="W3" s="105" t="s">
        <v>900</v>
      </c>
      <c r="X3" s="105" t="s">
        <v>901</v>
      </c>
      <c r="Y3" s="105" t="s">
        <v>902</v>
      </c>
      <c r="Z3" s="105" t="s">
        <v>903</v>
      </c>
      <c r="AA3" s="105" t="s">
        <v>904</v>
      </c>
      <c r="AB3" s="105" t="s">
        <v>814</v>
      </c>
      <c r="AC3" s="105" t="s">
        <v>640</v>
      </c>
      <c r="AD3" s="105" t="s">
        <v>64</v>
      </c>
      <c r="AE3" s="105" t="s">
        <v>61</v>
      </c>
    </row>
    <row r="4" spans="1:31" x14ac:dyDescent="0.2">
      <c r="A4" s="106" t="s">
        <v>905</v>
      </c>
      <c r="B4" s="106" t="s">
        <v>906</v>
      </c>
      <c r="C4" s="106" t="s">
        <v>907</v>
      </c>
      <c r="D4" s="107">
        <v>45943</v>
      </c>
      <c r="E4" s="107">
        <v>45973</v>
      </c>
      <c r="F4" s="106" t="s">
        <v>908</v>
      </c>
      <c r="G4" s="106" t="s">
        <v>909</v>
      </c>
      <c r="H4" s="107">
        <v>45941</v>
      </c>
      <c r="I4" s="106"/>
      <c r="J4" s="106">
        <v>880882531416</v>
      </c>
      <c r="K4" s="106">
        <v>880882531416</v>
      </c>
      <c r="L4" s="106">
        <v>12</v>
      </c>
      <c r="M4" s="108">
        <v>880882531416</v>
      </c>
      <c r="N4" s="106" t="s">
        <v>910</v>
      </c>
      <c r="O4" s="109" t="s">
        <v>911</v>
      </c>
      <c r="P4" s="108">
        <v>1</v>
      </c>
      <c r="Q4" s="109" t="s">
        <v>912</v>
      </c>
      <c r="R4" s="109" t="s">
        <v>913</v>
      </c>
      <c r="S4" s="110">
        <v>1</v>
      </c>
      <c r="T4" s="106"/>
      <c r="U4" s="106">
        <v>28</v>
      </c>
      <c r="V4" s="111">
        <v>28</v>
      </c>
      <c r="W4" s="106" t="s">
        <v>914</v>
      </c>
      <c r="X4" s="106" t="s">
        <v>460</v>
      </c>
      <c r="Y4" s="106">
        <v>880882531416</v>
      </c>
      <c r="Z4" s="106" t="s">
        <v>459</v>
      </c>
      <c r="AA4" s="111" t="s">
        <v>648</v>
      </c>
      <c r="AB4" s="111" t="s">
        <v>847</v>
      </c>
      <c r="AC4" s="108">
        <v>19</v>
      </c>
      <c r="AD4" s="108" t="s">
        <v>465</v>
      </c>
      <c r="AE4" s="110" t="s">
        <v>915</v>
      </c>
    </row>
    <row r="5" spans="1:31" x14ac:dyDescent="0.2">
      <c r="A5" s="106" t="s">
        <v>905</v>
      </c>
      <c r="B5" s="106" t="s">
        <v>906</v>
      </c>
      <c r="C5" s="106" t="s">
        <v>916</v>
      </c>
      <c r="D5" s="107">
        <v>45943</v>
      </c>
      <c r="E5" s="107">
        <v>45973</v>
      </c>
      <c r="F5" s="106" t="s">
        <v>917</v>
      </c>
      <c r="G5" s="106" t="s">
        <v>918</v>
      </c>
      <c r="H5" s="107">
        <v>45942</v>
      </c>
      <c r="I5" s="106"/>
      <c r="J5" s="106">
        <v>880882415112</v>
      </c>
      <c r="K5" s="106">
        <v>880882415112</v>
      </c>
      <c r="L5" s="106">
        <v>12</v>
      </c>
      <c r="M5" s="108">
        <v>880882415112</v>
      </c>
      <c r="N5" s="106" t="s">
        <v>919</v>
      </c>
      <c r="O5" s="109" t="s">
        <v>920</v>
      </c>
      <c r="P5" s="108">
        <v>1</v>
      </c>
      <c r="Q5" s="109" t="s">
        <v>912</v>
      </c>
      <c r="R5" s="109" t="s">
        <v>921</v>
      </c>
      <c r="S5" s="110">
        <v>1</v>
      </c>
      <c r="T5" s="106"/>
      <c r="U5" s="106">
        <v>15.19</v>
      </c>
      <c r="V5" s="111">
        <v>15.19</v>
      </c>
      <c r="W5" s="106" t="s">
        <v>922</v>
      </c>
      <c r="X5" s="106" t="s">
        <v>338</v>
      </c>
      <c r="Y5" s="106">
        <v>880882415112</v>
      </c>
      <c r="Z5" s="106" t="s">
        <v>89</v>
      </c>
      <c r="AA5" s="111" t="s">
        <v>648</v>
      </c>
      <c r="AB5" s="111" t="s">
        <v>847</v>
      </c>
      <c r="AC5" s="108">
        <v>19</v>
      </c>
      <c r="AD5" s="108" t="s">
        <v>345</v>
      </c>
      <c r="AE5" s="110" t="s">
        <v>915</v>
      </c>
    </row>
    <row r="6" spans="1:31" x14ac:dyDescent="0.2">
      <c r="A6" s="106" t="s">
        <v>905</v>
      </c>
      <c r="B6" s="106" t="s">
        <v>906</v>
      </c>
      <c r="C6" s="106" t="s">
        <v>923</v>
      </c>
      <c r="D6" s="107">
        <v>45967</v>
      </c>
      <c r="E6" s="107">
        <v>45997</v>
      </c>
      <c r="F6" s="106" t="s">
        <v>924</v>
      </c>
      <c r="G6" s="106" t="s">
        <v>925</v>
      </c>
      <c r="H6" s="107">
        <v>45966</v>
      </c>
      <c r="I6" s="106"/>
      <c r="J6" s="106">
        <v>880882531416</v>
      </c>
      <c r="K6" s="106">
        <v>880882531416</v>
      </c>
      <c r="L6" s="106">
        <v>12</v>
      </c>
      <c r="M6" s="108">
        <v>880882531416</v>
      </c>
      <c r="N6" s="106" t="s">
        <v>910</v>
      </c>
      <c r="O6" s="109" t="s">
        <v>911</v>
      </c>
      <c r="P6" s="108">
        <v>1</v>
      </c>
      <c r="Q6" s="109" t="s">
        <v>912</v>
      </c>
      <c r="R6" s="109" t="s">
        <v>913</v>
      </c>
      <c r="S6" s="110">
        <v>1</v>
      </c>
      <c r="T6" s="106"/>
      <c r="U6" s="106">
        <v>23.8</v>
      </c>
      <c r="V6" s="111">
        <v>23.8</v>
      </c>
      <c r="W6" s="106" t="s">
        <v>914</v>
      </c>
      <c r="X6" s="106" t="s">
        <v>460</v>
      </c>
      <c r="Y6" s="106">
        <v>880882531416</v>
      </c>
      <c r="Z6" s="106" t="s">
        <v>459</v>
      </c>
      <c r="AA6" s="111" t="s">
        <v>648</v>
      </c>
      <c r="AB6" s="111" t="s">
        <v>847</v>
      </c>
      <c r="AC6" s="108">
        <v>19</v>
      </c>
      <c r="AD6" s="108" t="s">
        <v>465</v>
      </c>
      <c r="AE6" s="110" t="s">
        <v>915</v>
      </c>
    </row>
    <row r="7" spans="1:31" x14ac:dyDescent="0.2">
      <c r="A7" s="106" t="s">
        <v>905</v>
      </c>
      <c r="B7" s="106" t="s">
        <v>906</v>
      </c>
      <c r="C7" s="106" t="s">
        <v>926</v>
      </c>
      <c r="D7" s="107">
        <v>45965</v>
      </c>
      <c r="E7" s="107">
        <v>45995</v>
      </c>
      <c r="F7" s="106" t="s">
        <v>927</v>
      </c>
      <c r="G7" s="106" t="s">
        <v>928</v>
      </c>
      <c r="H7" s="107">
        <v>45964</v>
      </c>
      <c r="I7" s="106"/>
      <c r="J7" s="106">
        <v>880882531416</v>
      </c>
      <c r="K7" s="106">
        <v>880882531416</v>
      </c>
      <c r="L7" s="106">
        <v>12</v>
      </c>
      <c r="M7" s="108">
        <v>880882531416</v>
      </c>
      <c r="N7" s="106" t="s">
        <v>910</v>
      </c>
      <c r="O7" s="109" t="s">
        <v>911</v>
      </c>
      <c r="P7" s="108">
        <v>1</v>
      </c>
      <c r="Q7" s="109" t="s">
        <v>912</v>
      </c>
      <c r="R7" s="109" t="s">
        <v>913</v>
      </c>
      <c r="S7" s="110">
        <v>1</v>
      </c>
      <c r="T7" s="106"/>
      <c r="U7" s="106">
        <v>23.8</v>
      </c>
      <c r="V7" s="111">
        <v>23.8</v>
      </c>
      <c r="W7" s="106" t="s">
        <v>914</v>
      </c>
      <c r="X7" s="106" t="s">
        <v>460</v>
      </c>
      <c r="Y7" s="106">
        <v>880882531416</v>
      </c>
      <c r="Z7" s="106" t="s">
        <v>459</v>
      </c>
      <c r="AA7" s="111" t="s">
        <v>648</v>
      </c>
      <c r="AB7" s="111" t="s">
        <v>847</v>
      </c>
      <c r="AC7" s="108">
        <v>19</v>
      </c>
      <c r="AD7" s="108" t="s">
        <v>465</v>
      </c>
      <c r="AE7" s="110" t="s">
        <v>915</v>
      </c>
    </row>
    <row r="8" spans="1:31" x14ac:dyDescent="0.2">
      <c r="A8" s="106" t="s">
        <v>905</v>
      </c>
      <c r="B8" s="106" t="s">
        <v>906</v>
      </c>
      <c r="C8" s="106" t="s">
        <v>929</v>
      </c>
      <c r="D8" s="107">
        <v>45987</v>
      </c>
      <c r="E8" s="107">
        <v>46017</v>
      </c>
      <c r="F8" s="106" t="s">
        <v>930</v>
      </c>
      <c r="G8" s="106" t="s">
        <v>931</v>
      </c>
      <c r="H8" s="107">
        <v>45985</v>
      </c>
      <c r="I8" s="106"/>
      <c r="J8" s="106">
        <v>880882531416</v>
      </c>
      <c r="K8" s="106">
        <v>880882531416</v>
      </c>
      <c r="L8" s="106">
        <v>12</v>
      </c>
      <c r="M8" s="108">
        <v>880882531416</v>
      </c>
      <c r="N8" s="106" t="s">
        <v>910</v>
      </c>
      <c r="O8" s="109" t="s">
        <v>911</v>
      </c>
      <c r="P8" s="108">
        <v>1</v>
      </c>
      <c r="Q8" s="109" t="s">
        <v>912</v>
      </c>
      <c r="R8" s="109" t="s">
        <v>913</v>
      </c>
      <c r="S8" s="110">
        <v>1</v>
      </c>
      <c r="T8" s="106"/>
      <c r="U8" s="106">
        <v>28</v>
      </c>
      <c r="V8" s="111">
        <v>28</v>
      </c>
      <c r="W8" s="106" t="s">
        <v>914</v>
      </c>
      <c r="X8" s="106" t="s">
        <v>460</v>
      </c>
      <c r="Y8" s="106">
        <v>880882531416</v>
      </c>
      <c r="Z8" s="106" t="s">
        <v>459</v>
      </c>
      <c r="AA8" s="111" t="s">
        <v>648</v>
      </c>
      <c r="AB8" s="111" t="s">
        <v>847</v>
      </c>
      <c r="AC8" s="108">
        <v>19</v>
      </c>
      <c r="AD8" s="108" t="s">
        <v>465</v>
      </c>
      <c r="AE8" s="110" t="s">
        <v>915</v>
      </c>
    </row>
    <row r="9" spans="1:31" x14ac:dyDescent="0.2">
      <c r="A9" s="106" t="s">
        <v>905</v>
      </c>
      <c r="B9" s="106" t="s">
        <v>906</v>
      </c>
      <c r="C9" s="106" t="s">
        <v>932</v>
      </c>
      <c r="D9" s="107">
        <v>45987</v>
      </c>
      <c r="E9" s="107">
        <v>46017</v>
      </c>
      <c r="F9" s="106" t="s">
        <v>933</v>
      </c>
      <c r="G9" s="106" t="s">
        <v>934</v>
      </c>
      <c r="H9" s="107">
        <v>45985</v>
      </c>
      <c r="I9" s="106"/>
      <c r="J9" s="106">
        <v>880882321215</v>
      </c>
      <c r="K9" s="106">
        <v>880882321215</v>
      </c>
      <c r="L9" s="106">
        <v>12</v>
      </c>
      <c r="M9" s="108">
        <v>880882321215</v>
      </c>
      <c r="N9" s="106" t="s">
        <v>935</v>
      </c>
      <c r="O9" s="109" t="s">
        <v>936</v>
      </c>
      <c r="P9" s="108">
        <v>1</v>
      </c>
      <c r="Q9" s="109" t="s">
        <v>912</v>
      </c>
      <c r="R9" s="109" t="s">
        <v>937</v>
      </c>
      <c r="S9" s="110">
        <v>1</v>
      </c>
      <c r="T9" s="106"/>
      <c r="U9" s="106">
        <v>15.49</v>
      </c>
      <c r="V9" s="111">
        <v>15.49</v>
      </c>
      <c r="W9" s="106" t="s">
        <v>938</v>
      </c>
      <c r="X9" s="106" t="s">
        <v>211</v>
      </c>
      <c r="Y9" s="106">
        <v>880882321215</v>
      </c>
      <c r="Z9" s="106" t="s">
        <v>89</v>
      </c>
      <c r="AA9" s="111" t="s">
        <v>648</v>
      </c>
      <c r="AB9" s="111" t="s">
        <v>847</v>
      </c>
      <c r="AC9" s="108">
        <v>19</v>
      </c>
      <c r="AD9" s="108" t="s">
        <v>269</v>
      </c>
      <c r="AE9" s="110" t="s">
        <v>915</v>
      </c>
    </row>
    <row r="10" spans="1:31" x14ac:dyDescent="0.2">
      <c r="A10" s="106" t="s">
        <v>905</v>
      </c>
      <c r="B10" s="106" t="s">
        <v>906</v>
      </c>
      <c r="C10" s="106" t="s">
        <v>939</v>
      </c>
      <c r="D10" s="107">
        <v>45978</v>
      </c>
      <c r="E10" s="107">
        <v>46008</v>
      </c>
      <c r="F10" s="106" t="s">
        <v>940</v>
      </c>
      <c r="G10" s="106" t="s">
        <v>941</v>
      </c>
      <c r="H10" s="107">
        <v>45975</v>
      </c>
      <c r="I10" s="106"/>
      <c r="J10" s="106">
        <v>880882321215</v>
      </c>
      <c r="K10" s="106">
        <v>880882321215</v>
      </c>
      <c r="L10" s="106">
        <v>12</v>
      </c>
      <c r="M10" s="108">
        <v>880882321215</v>
      </c>
      <c r="N10" s="106" t="s">
        <v>935</v>
      </c>
      <c r="O10" s="109" t="s">
        <v>936</v>
      </c>
      <c r="P10" s="108">
        <v>1</v>
      </c>
      <c r="Q10" s="109" t="s">
        <v>912</v>
      </c>
      <c r="R10" s="109" t="s">
        <v>937</v>
      </c>
      <c r="S10" s="110">
        <v>1</v>
      </c>
      <c r="T10" s="106"/>
      <c r="U10" s="106">
        <v>13.17</v>
      </c>
      <c r="V10" s="111">
        <v>13.17</v>
      </c>
      <c r="W10" s="106" t="s">
        <v>938</v>
      </c>
      <c r="X10" s="106" t="s">
        <v>211</v>
      </c>
      <c r="Y10" s="106">
        <v>880882321215</v>
      </c>
      <c r="Z10" s="106" t="s">
        <v>89</v>
      </c>
      <c r="AA10" s="111" t="s">
        <v>648</v>
      </c>
      <c r="AB10" s="111" t="s">
        <v>847</v>
      </c>
      <c r="AC10" s="108">
        <v>19</v>
      </c>
      <c r="AD10" s="108" t="s">
        <v>269</v>
      </c>
      <c r="AE10" s="110" t="s">
        <v>915</v>
      </c>
    </row>
    <row r="11" spans="1:31" x14ac:dyDescent="0.2">
      <c r="A11" s="106" t="s">
        <v>905</v>
      </c>
      <c r="B11" s="106" t="s">
        <v>906</v>
      </c>
      <c r="C11" s="106" t="s">
        <v>942</v>
      </c>
      <c r="D11" s="107">
        <v>45990</v>
      </c>
      <c r="E11" s="107">
        <v>46020</v>
      </c>
      <c r="F11" s="106" t="s">
        <v>943</v>
      </c>
      <c r="G11" s="106" t="s">
        <v>944</v>
      </c>
      <c r="H11" s="107">
        <v>45988</v>
      </c>
      <c r="I11" s="106"/>
      <c r="J11" s="106">
        <v>880882415112</v>
      </c>
      <c r="K11" s="106">
        <v>880882415112</v>
      </c>
      <c r="L11" s="106">
        <v>12</v>
      </c>
      <c r="M11" s="108">
        <v>880882415112</v>
      </c>
      <c r="N11" s="106" t="s">
        <v>919</v>
      </c>
      <c r="O11" s="109" t="s">
        <v>920</v>
      </c>
      <c r="P11" s="108">
        <v>1</v>
      </c>
      <c r="Q11" s="109" t="s">
        <v>912</v>
      </c>
      <c r="R11" s="109" t="s">
        <v>921</v>
      </c>
      <c r="S11" s="110">
        <v>1</v>
      </c>
      <c r="T11" s="106"/>
      <c r="U11" s="106">
        <v>15.19</v>
      </c>
      <c r="V11" s="111">
        <v>15.19</v>
      </c>
      <c r="W11" s="106" t="s">
        <v>922</v>
      </c>
      <c r="X11" s="106" t="s">
        <v>338</v>
      </c>
      <c r="Y11" s="106">
        <v>880882415112</v>
      </c>
      <c r="Z11" s="106" t="s">
        <v>89</v>
      </c>
      <c r="AA11" s="111" t="s">
        <v>648</v>
      </c>
      <c r="AB11" s="111" t="s">
        <v>847</v>
      </c>
      <c r="AC11" s="108">
        <v>19</v>
      </c>
      <c r="AD11" s="108" t="s">
        <v>345</v>
      </c>
      <c r="AE11" s="110" t="s">
        <v>915</v>
      </c>
    </row>
    <row r="12" spans="1:31" x14ac:dyDescent="0.2">
      <c r="A12" s="106" t="s">
        <v>905</v>
      </c>
      <c r="B12" s="106" t="s">
        <v>906</v>
      </c>
      <c r="C12" s="106" t="s">
        <v>945</v>
      </c>
      <c r="D12" s="107">
        <v>45991</v>
      </c>
      <c r="E12" s="107">
        <v>46021</v>
      </c>
      <c r="F12" s="106" t="s">
        <v>946</v>
      </c>
      <c r="G12" s="106" t="s">
        <v>947</v>
      </c>
      <c r="H12" s="107">
        <v>45989</v>
      </c>
      <c r="I12" s="106"/>
      <c r="J12" s="106">
        <v>880882413613</v>
      </c>
      <c r="K12" s="106">
        <v>880882413613</v>
      </c>
      <c r="L12" s="106">
        <v>12</v>
      </c>
      <c r="M12" s="108">
        <v>880882413613</v>
      </c>
      <c r="N12" s="106" t="s">
        <v>948</v>
      </c>
      <c r="O12" s="109" t="s">
        <v>949</v>
      </c>
      <c r="P12" s="108">
        <v>1</v>
      </c>
      <c r="Q12" s="109" t="s">
        <v>912</v>
      </c>
      <c r="R12" s="109" t="s">
        <v>950</v>
      </c>
      <c r="S12" s="110">
        <v>1</v>
      </c>
      <c r="T12" s="106"/>
      <c r="U12" s="106">
        <v>15.49</v>
      </c>
      <c r="V12" s="111">
        <v>15.49</v>
      </c>
      <c r="W12" s="106" t="s">
        <v>938</v>
      </c>
      <c r="X12" s="106" t="s">
        <v>211</v>
      </c>
      <c r="Y12" s="106">
        <v>880882413613</v>
      </c>
      <c r="Z12" s="106" t="s">
        <v>89</v>
      </c>
      <c r="AA12" s="111" t="s">
        <v>648</v>
      </c>
      <c r="AB12" s="111" t="s">
        <v>847</v>
      </c>
      <c r="AC12" s="108">
        <v>19</v>
      </c>
      <c r="AD12" s="108" t="s">
        <v>300</v>
      </c>
      <c r="AE12" s="110" t="s">
        <v>915</v>
      </c>
    </row>
    <row r="13" spans="1:31" x14ac:dyDescent="0.2">
      <c r="A13" s="106" t="s">
        <v>905</v>
      </c>
      <c r="B13" s="106" t="s">
        <v>906</v>
      </c>
      <c r="C13" s="106" t="s">
        <v>951</v>
      </c>
      <c r="D13" s="107">
        <v>45991</v>
      </c>
      <c r="E13" s="107">
        <v>46021</v>
      </c>
      <c r="F13" s="106" t="s">
        <v>952</v>
      </c>
      <c r="G13" s="106" t="s">
        <v>953</v>
      </c>
      <c r="H13" s="107">
        <v>45988</v>
      </c>
      <c r="I13" s="106"/>
      <c r="J13" s="106">
        <v>880882413613</v>
      </c>
      <c r="K13" s="106">
        <v>880882413613</v>
      </c>
      <c r="L13" s="106">
        <v>12</v>
      </c>
      <c r="M13" s="108">
        <v>880882413613</v>
      </c>
      <c r="N13" s="106" t="s">
        <v>948</v>
      </c>
      <c r="O13" s="109" t="s">
        <v>949</v>
      </c>
      <c r="P13" s="108">
        <v>1</v>
      </c>
      <c r="Q13" s="109" t="s">
        <v>912</v>
      </c>
      <c r="R13" s="109" t="s">
        <v>950</v>
      </c>
      <c r="S13" s="110">
        <v>2</v>
      </c>
      <c r="T13" s="106"/>
      <c r="U13" s="106">
        <v>15.49</v>
      </c>
      <c r="V13" s="111">
        <v>30.98</v>
      </c>
      <c r="W13" s="106" t="s">
        <v>938</v>
      </c>
      <c r="X13" s="106" t="s">
        <v>211</v>
      </c>
      <c r="Y13" s="106">
        <v>880882413613</v>
      </c>
      <c r="Z13" s="106" t="s">
        <v>89</v>
      </c>
      <c r="AA13" s="111" t="s">
        <v>648</v>
      </c>
      <c r="AB13" s="111" t="s">
        <v>847</v>
      </c>
      <c r="AC13" s="108">
        <v>19</v>
      </c>
      <c r="AD13" s="108" t="s">
        <v>300</v>
      </c>
      <c r="AE13" s="110" t="s">
        <v>915</v>
      </c>
    </row>
    <row r="14" spans="1:31" x14ac:dyDescent="0.2">
      <c r="A14" s="106" t="s">
        <v>905</v>
      </c>
      <c r="B14" s="106" t="s">
        <v>906</v>
      </c>
      <c r="C14" s="106" t="s">
        <v>954</v>
      </c>
      <c r="D14" s="107">
        <v>45990</v>
      </c>
      <c r="E14" s="107">
        <v>46020</v>
      </c>
      <c r="F14" s="106" t="s">
        <v>955</v>
      </c>
      <c r="G14" s="106" t="s">
        <v>956</v>
      </c>
      <c r="H14" s="107">
        <v>45987</v>
      </c>
      <c r="I14" s="106"/>
      <c r="J14" s="106">
        <v>880882413613</v>
      </c>
      <c r="K14" s="106">
        <v>880882413613</v>
      </c>
      <c r="L14" s="106">
        <v>12</v>
      </c>
      <c r="M14" s="108">
        <v>880882413613</v>
      </c>
      <c r="N14" s="106" t="s">
        <v>948</v>
      </c>
      <c r="O14" s="109" t="s">
        <v>949</v>
      </c>
      <c r="P14" s="108">
        <v>1</v>
      </c>
      <c r="Q14" s="109" t="s">
        <v>912</v>
      </c>
      <c r="R14" s="109" t="s">
        <v>950</v>
      </c>
      <c r="S14" s="110">
        <v>1</v>
      </c>
      <c r="T14" s="106"/>
      <c r="U14" s="106">
        <v>15.49</v>
      </c>
      <c r="V14" s="111">
        <v>15.49</v>
      </c>
      <c r="W14" s="106" t="s">
        <v>938</v>
      </c>
      <c r="X14" s="106" t="s">
        <v>211</v>
      </c>
      <c r="Y14" s="106">
        <v>880882413613</v>
      </c>
      <c r="Z14" s="106" t="s">
        <v>89</v>
      </c>
      <c r="AA14" s="111" t="s">
        <v>648</v>
      </c>
      <c r="AB14" s="111" t="s">
        <v>847</v>
      </c>
      <c r="AC14" s="108">
        <v>19</v>
      </c>
      <c r="AD14" s="108" t="s">
        <v>300</v>
      </c>
      <c r="AE14" s="110" t="s">
        <v>915</v>
      </c>
    </row>
    <row r="15" spans="1:31" x14ac:dyDescent="0.2">
      <c r="A15" s="106" t="s">
        <v>905</v>
      </c>
      <c r="B15" s="106" t="s">
        <v>906</v>
      </c>
      <c r="C15" s="106" t="s">
        <v>957</v>
      </c>
      <c r="D15" s="107">
        <v>45987</v>
      </c>
      <c r="E15" s="107">
        <v>46017</v>
      </c>
      <c r="F15" s="106" t="s">
        <v>958</v>
      </c>
      <c r="G15" s="106" t="s">
        <v>959</v>
      </c>
      <c r="H15" s="107">
        <v>45986</v>
      </c>
      <c r="I15" s="106"/>
      <c r="J15" s="106">
        <v>880882413613</v>
      </c>
      <c r="K15" s="106">
        <v>880882413613</v>
      </c>
      <c r="L15" s="106">
        <v>12</v>
      </c>
      <c r="M15" s="108">
        <v>880882413613</v>
      </c>
      <c r="N15" s="106" t="s">
        <v>948</v>
      </c>
      <c r="O15" s="109" t="s">
        <v>949</v>
      </c>
      <c r="P15" s="108">
        <v>1</v>
      </c>
      <c r="Q15" s="109" t="s">
        <v>912</v>
      </c>
      <c r="R15" s="109" t="s">
        <v>950</v>
      </c>
      <c r="S15" s="110">
        <v>1</v>
      </c>
      <c r="T15" s="106"/>
      <c r="U15" s="106">
        <v>15.49</v>
      </c>
      <c r="V15" s="111">
        <v>15.49</v>
      </c>
      <c r="W15" s="106" t="s">
        <v>938</v>
      </c>
      <c r="X15" s="106" t="s">
        <v>211</v>
      </c>
      <c r="Y15" s="106">
        <v>880882413613</v>
      </c>
      <c r="Z15" s="106" t="s">
        <v>89</v>
      </c>
      <c r="AA15" s="111" t="s">
        <v>648</v>
      </c>
      <c r="AB15" s="111" t="s">
        <v>847</v>
      </c>
      <c r="AC15" s="108">
        <v>19</v>
      </c>
      <c r="AD15" s="108" t="s">
        <v>300</v>
      </c>
      <c r="AE15" s="110" t="s">
        <v>915</v>
      </c>
    </row>
    <row r="16" spans="1:31" x14ac:dyDescent="0.2">
      <c r="A16" s="106" t="s">
        <v>905</v>
      </c>
      <c r="B16" s="106" t="s">
        <v>906</v>
      </c>
      <c r="C16" s="106" t="s">
        <v>951</v>
      </c>
      <c r="D16" s="107">
        <v>45991</v>
      </c>
      <c r="E16" s="107">
        <v>46021</v>
      </c>
      <c r="F16" s="106" t="s">
        <v>952</v>
      </c>
      <c r="G16" s="106" t="s">
        <v>953</v>
      </c>
      <c r="H16" s="107">
        <v>45988</v>
      </c>
      <c r="I16" s="106"/>
      <c r="J16" s="106">
        <v>880882460112</v>
      </c>
      <c r="K16" s="106">
        <v>880882460112</v>
      </c>
      <c r="L16" s="106">
        <v>12</v>
      </c>
      <c r="M16" s="108">
        <v>880882460112</v>
      </c>
      <c r="N16" s="106" t="s">
        <v>960</v>
      </c>
      <c r="O16" s="109" t="s">
        <v>961</v>
      </c>
      <c r="P16" s="108">
        <v>1</v>
      </c>
      <c r="Q16" s="109" t="s">
        <v>912</v>
      </c>
      <c r="R16" s="109" t="s">
        <v>962</v>
      </c>
      <c r="S16" s="110">
        <v>1</v>
      </c>
      <c r="T16" s="106"/>
      <c r="U16" s="106">
        <v>19</v>
      </c>
      <c r="V16" s="111">
        <v>19</v>
      </c>
      <c r="W16" s="106" t="s">
        <v>922</v>
      </c>
      <c r="X16" s="106" t="s">
        <v>338</v>
      </c>
      <c r="Y16" s="106">
        <v>880882460112</v>
      </c>
      <c r="Z16" s="106" t="s">
        <v>89</v>
      </c>
      <c r="AA16" s="111" t="s">
        <v>648</v>
      </c>
      <c r="AB16" s="111" t="s">
        <v>847</v>
      </c>
      <c r="AC16" s="108">
        <v>19</v>
      </c>
      <c r="AD16" s="108" t="s">
        <v>125</v>
      </c>
      <c r="AE16" s="110" t="s">
        <v>915</v>
      </c>
    </row>
    <row r="17" spans="1:31" x14ac:dyDescent="0.2">
      <c r="A17" s="106" t="s">
        <v>905</v>
      </c>
      <c r="B17" s="106" t="s">
        <v>906</v>
      </c>
      <c r="C17" s="106" t="s">
        <v>951</v>
      </c>
      <c r="D17" s="107">
        <v>45991</v>
      </c>
      <c r="E17" s="107">
        <v>46021</v>
      </c>
      <c r="F17" s="106" t="s">
        <v>952</v>
      </c>
      <c r="G17" s="106" t="s">
        <v>953</v>
      </c>
      <c r="H17" s="107">
        <v>45988</v>
      </c>
      <c r="I17" s="106"/>
      <c r="J17" s="106">
        <v>880882652319</v>
      </c>
      <c r="K17" s="106">
        <v>880882652319</v>
      </c>
      <c r="L17" s="106">
        <v>12</v>
      </c>
      <c r="M17" s="108">
        <v>880882652319</v>
      </c>
      <c r="N17" s="106" t="s">
        <v>963</v>
      </c>
      <c r="O17" s="109" t="s">
        <v>964</v>
      </c>
      <c r="P17" s="108">
        <v>1</v>
      </c>
      <c r="Q17" s="109" t="s">
        <v>912</v>
      </c>
      <c r="R17" s="109" t="s">
        <v>965</v>
      </c>
      <c r="S17" s="110">
        <v>1</v>
      </c>
      <c r="T17" s="106"/>
      <c r="U17" s="106">
        <v>0</v>
      </c>
      <c r="V17" s="112">
        <v>0</v>
      </c>
      <c r="W17" s="106" t="s">
        <v>922</v>
      </c>
      <c r="X17" s="106" t="s">
        <v>338</v>
      </c>
      <c r="Y17" s="106">
        <v>880882652319</v>
      </c>
      <c r="Z17" s="106" t="s">
        <v>89</v>
      </c>
      <c r="AA17" s="111" t="s">
        <v>648</v>
      </c>
      <c r="AB17" s="111" t="s">
        <v>847</v>
      </c>
      <c r="AC17" s="108">
        <v>19</v>
      </c>
      <c r="AD17" s="108" t="s">
        <v>122</v>
      </c>
      <c r="AE17" s="110" t="s">
        <v>915</v>
      </c>
    </row>
    <row r="18" spans="1:31" x14ac:dyDescent="0.2">
      <c r="V18" s="18">
        <f>SUM(V4:V17)</f>
        <v>259.09000000000003</v>
      </c>
    </row>
  </sheetData>
  <pageMargins left="0.7" right="0.7" top="0.75" bottom="0.75" header="0.3" footer="0.3"/>
  <customProperties>
    <customPr name="_pios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C684E-416D-4449-96FA-160C3C955033}">
  <sheetPr codeName="Sheet17"/>
  <dimension ref="A1:M6"/>
  <sheetViews>
    <sheetView workbookViewId="0">
      <selection activeCell="L5" sqref="L5:L432"/>
    </sheetView>
  </sheetViews>
  <sheetFormatPr baseColWidth="10" defaultColWidth="8.83203125" defaultRowHeight="15" x14ac:dyDescent="0.2"/>
  <cols>
    <col min="1" max="1" width="19.5" bestFit="1" customWidth="1"/>
    <col min="2" max="2" width="30.6640625" bestFit="1" customWidth="1"/>
    <col min="3" max="3" width="14.33203125" bestFit="1" customWidth="1"/>
    <col min="4" max="4" width="59.5" bestFit="1" customWidth="1"/>
    <col min="5" max="5" width="15.33203125" bestFit="1" customWidth="1"/>
    <col min="6" max="6" width="17.6640625" bestFit="1" customWidth="1"/>
    <col min="7" max="7" width="32.6640625" bestFit="1" customWidth="1"/>
    <col min="8" max="8" width="40" bestFit="1" customWidth="1"/>
    <col min="9" max="9" width="27.5" bestFit="1" customWidth="1"/>
    <col min="10" max="10" width="32.33203125" bestFit="1" customWidth="1"/>
    <col min="11" max="11" width="16.33203125" bestFit="1" customWidth="1"/>
    <col min="12" max="12" width="8.1640625" bestFit="1" customWidth="1"/>
    <col min="13" max="13" width="8.33203125" bestFit="1" customWidth="1"/>
  </cols>
  <sheetData>
    <row r="1" spans="1:13" ht="26" x14ac:dyDescent="0.3">
      <c r="A1" s="17" t="s">
        <v>684</v>
      </c>
    </row>
    <row r="4" spans="1:13" x14ac:dyDescent="0.2">
      <c r="A4" s="115" t="s">
        <v>62</v>
      </c>
      <c r="B4" s="115" t="s">
        <v>63</v>
      </c>
      <c r="C4" s="115" t="s">
        <v>66</v>
      </c>
      <c r="D4" s="115" t="s">
        <v>67</v>
      </c>
      <c r="E4" s="115" t="s">
        <v>685</v>
      </c>
      <c r="F4" s="115" t="s">
        <v>686</v>
      </c>
      <c r="G4" s="115" t="s">
        <v>72</v>
      </c>
      <c r="H4" s="115" t="s">
        <v>74</v>
      </c>
      <c r="I4" s="115" t="s">
        <v>70</v>
      </c>
      <c r="J4" s="115" t="s">
        <v>687</v>
      </c>
      <c r="K4" s="115" t="s">
        <v>75</v>
      </c>
      <c r="L4" t="s">
        <v>688</v>
      </c>
      <c r="M4" t="s">
        <v>689</v>
      </c>
    </row>
    <row r="5" spans="1:13" x14ac:dyDescent="0.2">
      <c r="A5" t="s">
        <v>89</v>
      </c>
      <c r="B5" t="s">
        <v>702</v>
      </c>
      <c r="C5" t="s">
        <v>703</v>
      </c>
      <c r="D5" t="s">
        <v>704</v>
      </c>
      <c r="E5" t="s">
        <v>705</v>
      </c>
      <c r="F5" t="s">
        <v>706</v>
      </c>
      <c r="G5" t="s">
        <v>691</v>
      </c>
      <c r="H5" t="s">
        <v>694</v>
      </c>
      <c r="I5" t="s">
        <v>695</v>
      </c>
      <c r="J5" t="s">
        <v>430</v>
      </c>
      <c r="K5" t="s">
        <v>693</v>
      </c>
      <c r="L5" s="40">
        <v>0.03</v>
      </c>
      <c r="M5" s="87">
        <v>144</v>
      </c>
    </row>
    <row r="6" spans="1:13" x14ac:dyDescent="0.2">
      <c r="A6" t="s">
        <v>109</v>
      </c>
      <c r="L6" s="40">
        <v>0.03</v>
      </c>
      <c r="M6" s="87">
        <v>144</v>
      </c>
    </row>
  </sheetData>
  <pageMargins left="0.2" right="0.2" top="0.5" bottom="0.5" header="0.3" footer="0.3"/>
  <pageSetup scale="47" orientation="landscape" r:id="rId2"/>
  <headerFooter>
    <oddHeader xml:space="preserve">&amp;LDigital Sales - Send Calendar Year 2019 Calendar month JUN Segment US18 </oddHeader>
  </headerFooter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8 F A A B Q S w M E F A A C A A g A e k k 9 X B 3 y + A m k A A A A 9 g A A A B I A H A B D b 2 5 m a W c v U G F j a 2 F n Z S 5 4 b W w g o h g A K K A U A A A A A A A A A A A A A A A A A A A A A A A A A A A A h Y 9 N D o I w G E S v Q r q n P 2 g i k l I W b i U x I R q 3 T a 3 Q C B + G F s v d X H g k r y B G U X c u 5 8 1 b z N y v N 5 4 N T R 1 c d G d N C y l i m K J A g 2 o P B s o U 9 e 4 Y x i g T f C P V S Z Y 6 G G W w y W A P K a q c O y e E e O + x n + G 2 K 0 l E K S P 7 f F 2 o S j c S f W T z X w 4 N W C d B a S T 4 7 j V G R J j N l 5 g t Y k w 5 m S D P D X y F a N z 7 b H 8 g X / W 1 6 z s t N I T b g p M p c v L + I B 5 Q S w M E F A A C A A g A e k k 9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p J P V y X e s X Z K Q I A A D Q F A A A T A B w A R m 9 y b X V s Y X M v U 2 V j d G l v b j E u b S C i G A A o o B Q A A A A A A A A A A A A A A A A A A A A A A A A A A A C V V F 1 r 2 z A U f Q / k P w g V Q g y e n e R x J Q / B b d k H b K H O W k Y I R r H v G l F Z M p I 8 M k z + e 2 V L j p 0 l H Z n B W D 6 6 O v e e + y E F q a a C o 9 h + p 7 f D w X C g d k R C h p Y i S u 6 I J m i O G O j h A J k n F q V M w S D 3 + x R Y E J V S A t f P Q r 5 u h X g d e 9 X 6 G 8 l h j t u z e H N Y R 4 J r Y 7 T x L c U N j n a E v x g H q z 8 F Y M O 1 I l s G w U o S r n 4 J m U e C l T m v N 9 X Y + v O r C j 9 Q Y B n 2 k T Y 4 0 r D X B x 9 V + I m w E k 7 Q g z c c U H 7 R V V / c T y D y o r A 2 c h d t 4 8 D A d r + a H N Y N s u m c N P 8 n e Q N J R X Y N + Q 1 e Z J k 5 E Z V K i 7 x L h U F t E l r 9 C D s T H w F J d 2 h l l A b 3 P B u 7 a P y Z 5 z l O a 2 i o / i K v p q Y S z b I X u w X 6 w T 9 Q B k l d w + v i f 4 S C k d S c s 4 U 4 K n B 4 g 7 Y i c L B n y k j A 2 H f b s r W r 9 f h t N Q / e O / T T d / j P w r C u t v / h q i 3 z u c t q d k 3 J v 0 d J X B a F k P o f 0 3 I c k 2 f Y B m 4 q 1 B j v t C 7 U x z A s O f 0 N U h G W l 4 q m L 1 K U R d D w F 4 J y H a Q i D x X V o M J o E c / C e L G s X / Q B f X l a h O Z N Y k 0 0 5 I Y z u Q N N K A t N t Z C L K s S j u u N H 2 C x s f z b L Y 7 V H O O l p q L O 3 x 5 6 P e M m Y G S 5 Z Q m + q r K q + / P g x + R F P J t P L P d P x u m Q r m a R E C k Y 5 J P E O Q H f z t f 5 s J M x x z w L 7 X y n P 5 r g x r K + T u v + 6 u 2 Q p R S 6 0 i e E T k M x k r 2 s R t + P w 8 Z l T H 6 2 d y Y K x O C W M S D W v p W 5 O b p A z B 7 d v U E s B A i 0 A F A A C A A g A e k k 9 X B 3 y + A m k A A A A 9 g A A A B I A A A A A A A A A A A A A A A A A A A A A A E N v b m Z p Z y 9 Q Y W N r Y W d l L n h t b F B L A Q I t A B Q A A g A I A H p J P V w P y u m r p A A A A O k A A A A T A A A A A A A A A A A A A A A A A P A A A A B b Q 2 9 u d G V u d F 9 U e X B l c 1 0 u e G 1 s U E s B A i 0 A F A A C A A g A e k k 9 X J d 6 x d k p A g A A N A U A A B M A A A A A A A A A A A A A A A A A 4 Q E A A E Z v c m 1 1 b G F z L 1 N l Y 3 R p b 2 4 x L m 1 Q S w U G A A A A A A M A A w D C A A A A V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0 0 A A A A A A A C B T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Q 1 9 E Y X R h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w M T g y O T Y y N i 1 h N T Z i L T R j Y W M t Y j c 0 Z S 1 i O D F j Y W Q 3 O G R l Y z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R m l s b E x h c 3 R V c G R h d G V k I i B W Y W x 1 Z T 0 i Z D I w M j Y t M D E t M j l U M T c 6 M T E 6 N T M u N D k x N D U 3 M 1 o i I C 8 + P E V u d H J 5 I F R 5 c G U 9 I l F 1 Z X J 5 S U Q i I F Z h b H V l P S J z M D A z O G M 0 N T A t M z k 2 Y i 0 0 O D R h L T l m Z j g t Z D h j N z I 3 N 2 R l M G N j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Q 1 9 E Y X R h L 0 N o Y W 5 n Z W Q g V H l w Z S 5 7 R m l l b G Q s M H 0 m c X V v d D s s J n F 1 b 3 Q 7 U 2 V j d G l v b j E v U G 9 D X 0 R h d G E v Q 2 h h b m d l Z C B U e X B l L n t W Y W x 1 Z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Q b 0 N f R G F 0 Y S 9 D a G F u Z 2 V k I F R 5 c G U u e 0 Z p Z W x k L D B 9 J n F 1 b 3 Q 7 L C Z x d W 9 0 O 1 N l Y 3 R p b 2 4 x L 1 B v Q 1 9 E Y X R h L 0 N o Y W 5 n Z W Q g V H l w Z S 5 7 V m F s d W U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v Q 1 9 E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Q 1 9 E Y X R h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W V h c j w v S X R l b V B h d G g + P C 9 J d G V t T G 9 j Y X R p b 2 4 + P F N 0 Y W J s Z U V u d H J p Z X M + P E V u d H J 5 I F R 5 c G U 9 I l F 1 Z X J 5 R 3 J v d X B J R C I g V m F s d W U 9 I n M w M T g y O T Y y N i 1 h N T Z i L T R j Y W M t Y j c 0 Z S 1 i O D F j Y W Q 3 O G R l Y z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Z X h 0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R m l s b E x h c 3 R V c G R h d G V k I i B W Y W x 1 Z T 0 i Z D I w M j Y t M D E t M j l U M T c 6 M T E 6 N T M u N T A 5 M j M 2 N F o i I C 8 + P E V u d H J 5 I F R 5 c G U 9 I l F 1 Z X J 5 S U Q i I F Z h b H V l P S J z M T g 0 O T M 4 M j E t O T F i Y y 0 0 N m Y x L W J k Z j I t Y T g x N D k 4 M W U 2 M D A 3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l l Y X I v Q X V 0 b 1 J l b W 9 2 Z W R D b 2 x 1 b W 5 z M S 5 7 W W V h c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Z Z W F y L 0 F 1 d G 9 S Z W 1 v d m V k Q 2 9 s d W 1 u c z E u e 1 l l Y X I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l l Y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W V h c i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D w v S X R l b V B h d G g + P C 9 J d G V t T G 9 j Y X R p b 2 4 + P F N 0 Y W J s Z U V u d H J p Z X M + P E V u d H J 5 I F R 5 c G U 9 I l F 1 Z X J 5 R 3 J v d X B J R C I g V m F s d W U 9 I n M w M T g y O T Y y N i 1 h N T Z i L T R j Y W M t Y j c 0 Z S 1 i O D F j Y W Q 3 O G R l Y z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1 R l e H Q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E t M j l U M T c 6 M T E 6 N T M u N T E x M j Q x M F o i I C 8 + P E V u d H J 5 I F R 5 c G U 9 I l F 1 Z X J 5 S U Q i I F Z h b H V l P S J z N z Z j Z j l k M D M t Y j l h O S 0 0 O G Y 1 L T k 5 M 2 Q t M D N k Y j I w N D I 3 N T E z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l c m l v Z C 9 B d X R v U m V t b 3 Z l Z E N v b H V t b n M x L n t Q Z X J p b 2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G V y a W 9 k L 0 F 1 d G 9 S Z W 1 v d m V k Q 2 9 s d W 1 u c z E u e 1 B l c m l v Z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V y a W 9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C 9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x l X 0 5 h b W U 8 L 0 l 0 Z W 1 Q Y X R o P j w v S X R l b U x v Y 2 F 0 a W 9 u P j x T d G F i b G V F b n R y a W V z P j x F b n R y e S B U e X B l P S J R d W V y e U d y b 3 V w S U Q i I F Z h b H V l P S J z M D E 4 M j k 2 M j Y t Y T U 2 Y i 0 0 Y 2 F j L W I 3 N G U t Y j g x Y 2 F k N z h k Z W M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U Z X h 0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S 0 y O V Q x N z o x M T o 1 M y 4 1 M T E y N D E w W i I g L z 4 8 R W 5 0 c n k g V H l w Z T 0 i R m l s b E V y c m 9 y Q 2 9 k Z S I g V m F s d W U 9 I n N V b m t u b 3 d u I i A v P j x F b n R y e S B U e X B l P S J R d W V y e U l E I i B W Y W x 1 Z T 0 i c z J h O W Q 1 Y m E 1 L W Y 3 O T Y t N G M 2 Z S 1 h Y z R k L T F h M z c 1 Z j J i M G I 1 Z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x l X 0 5 h b W U v Q X V 0 b 1 J l b W 9 2 Z W R D b 2 x 1 b W 5 z M S 5 7 R m l s Z V 9 O Y W 1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Z p b G V f T m F t Z S 9 B d X R v U m V t b 3 Z l Z E N v b H V t b n M x L n t G a W x l X 0 5 h b W U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p b G V f T m F t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x l X 0 5 h b W U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G V f T m F t Z S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G V f T m F t Z S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Q 1 9 T d X B w b 3 J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E t M j l U M T c 6 M T E 6 N T M u N T E x M j Q x M F o i I C 8 + P E V u d H J 5 I F R 5 c G U 9 I l F 1 Z X J 5 S U Q i I F Z h b H V l P S J z O D A 2 N D Z i O T M t N T R k M C 0 0 Y T M y L W I 2 Y W Y t M D h j M T k x M D h i Y j F k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y Z x d W 9 0 O 0 l 0 Z W 0 m c X V v d D s s J n F 1 b 3 Q 7 S 2 l u Z C Z x d W 9 0 O 1 0 s J n F 1 b 3 Q 7 c X V l c n l S Z W x h d G l v b n N o a X B z J n F 1 b 3 Q 7 O l t d L C Z x d W 9 0 O 2 N v b H V t b k l k Z W 5 0 a X R p Z X M m c X V v d D s 6 W y Z x d W 9 0 O 1 N l Y 3 R p b 2 4 x L 1 B P Q 1 9 T d X B w b 3 J 0 L 1 N v d X J j Z S 5 7 T m F t Z S w w f S Z x d W 9 0 O y w m c X V v d D t T Z W N 0 a W 9 u M S 9 Q T 0 N f U 3 V w c G 9 y d C 9 T b 3 V y Y 2 U u e 0 l 0 Z W 0 s M n 0 m c X V v d D s s J n F 1 b 3 Q 7 U 2 V j d G l v b j E v U E 9 D X 1 N 1 c H B v c n Q v U 2 9 1 c m N l L n t L a W 5 k L D N 9 J n F 1 b 3 Q 7 L C Z x d W 9 0 O 1 N l Y 3 R p b 2 4 x L 1 B P Q 1 9 T d X B w b 3 J 0 L 1 N v d X J j Z S 5 7 S G l k Z G V u L D R 9 J n F 1 b 3 Q 7 X S w m c X V v d D t D b 2 x 1 b W 5 D b 3 V u d C Z x d W 9 0 O z o 0 L C Z x d W 9 0 O 0 t l e U N v b H V t b k 5 h b W V z J n F 1 b 3 Q 7 O l s m c X V v d D t J d G V t J n F 1 b 3 Q 7 L C Z x d W 9 0 O 0 t p b m Q m c X V v d D t d L C Z x d W 9 0 O 0 N v b H V t b k l k Z W 5 0 a X R p Z X M m c X V v d D s 6 W y Z x d W 9 0 O 1 N l Y 3 R p b 2 4 x L 1 B P Q 1 9 T d X B w b 3 J 0 L 1 N v d X J j Z S 5 7 T m F t Z S w w f S Z x d W 9 0 O y w m c X V v d D t T Z W N 0 a W 9 u M S 9 Q T 0 N f U 3 V w c G 9 y d C 9 T b 3 V y Y 2 U u e 0 l 0 Z W 0 s M n 0 m c X V v d D s s J n F 1 b 3 Q 7 U 2 V j d G l v b j E v U E 9 D X 1 N 1 c H B v c n Q v U 2 9 1 c m N l L n t L a W 5 k L D N 9 J n F 1 b 3 Q 7 L C Z x d W 9 0 O 1 N l Y 3 R p b 2 4 x L 1 B P Q 1 9 T d X B w b 3 J 0 L 1 N v d X J j Z S 5 7 S G l k Z G V u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T 0 N f U 3 V w c G 9 y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V U z A w M T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T U l 9 V U z A w M S I g L z 4 8 R W 5 0 c n k g V H l w Z T 0 i R m l s b G V k Q 2 9 t c G x l d G V S Z X N 1 b H R U b 1 d v c m t z a G V l d C I g V m F s d W U 9 I m w x I i A v P j x F b n R y e S B U e X B l P S J S Z W N v d m V y e V R h c m d l d E N v b H V t b i I g V m F s d W U 9 I m w x I i A v P j x F b n R y e S B U e X B l P S J S Z W N v d m V y e V R h c m d l d F N o Z W V 0 I i B W Y W x 1 Z T 0 i c 1 N S I C 0 g U 0 9 Q I F V T M D A x I i A v P j x F b n R y e S B U e X B l P S J R d W V y e U l E I i B W Y W x 1 Z T 0 i c z U 2 Z D U x N W M z L T N h Y j U t N G I 5 M S 1 h M 2 J l L T V i M j B l N T Q 4 Z D F l O S I g L z 4 8 R W 5 0 c n k g V H l w Z T 0 i U m V j b 3 Z l c n l U Y X J n Z X R S b 3 c i I F Z h b H V l P S J s M y I g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E 9 P S I g L z 4 8 R W 5 0 c n k g V H l w Z T 0 i R m l s b E N v b H V t b k 5 h b W V z I i B W Y W x 1 Z T 0 i c 1 s m c X V v d D t U c m F u c 2 F j d G l v b i B U e X B l J n F 1 b 3 Q 7 L C Z x d W 9 0 O 0 R l Y W w g V H l w Z S Z x d W 9 0 O y w m c X V v d D t H T C B B Y 2 N v d W 5 0 I E 5 1 b W J l c i Z x d W 9 0 O y w m c X V v d D t U U k F D U y B D b 2 1 w Y W 5 5 I E N v Z G U m c X V v d D s s J n F 1 b 3 Q 7 V V B D J n F 1 b 3 Q 7 L C Z x d W 9 0 O 1 B y a W N l I E x l d m V s I E Z v c i B Q Y X J h b W V 0 Z X J z I F R h Y m x l J n F 1 b 3 Q 7 L C Z x d W 9 0 O 0 1 S I F J l c G 9 y d G l u Z y B D b 2 1 w Y W 5 5 J n F 1 b 3 Q 7 L C Z x d W 9 0 O 0 1 S I F J l c G 9 y d G l u Z y B V b m l 0 J n F 1 b 3 Q 7 L C Z x d W 9 0 O 0 1 S I E 9 w Z X J h d G l u Z y B D b 2 1 w Y W 5 5 J n F 1 b 3 Q 7 L C Z x d W 9 0 O 0 1 S I E 9 w Z X J h d G l u Z y B V b m l 0 J n F 1 b 3 Q 7 L C Z x d W 9 0 O 1 N h b G V z I F R 5 c G U m c X V v d D s s J n F 1 b 3 Q 7 R m V l I F R 5 c G U m c X V v d D s s J n F 1 b 3 Q 7 Q 2 9 u Z m l n d X J h d G l v b i Z x d W 9 0 O y w m c X V v d D t Q c m 9 k d W N 0 I E 5 1 b W J l c i Z x d W 9 0 O y w m c X V v d D t T U i B B Y 2 N v d W 5 0 a W 5 n I F B l c m l v Z C Z x d W 9 0 O y w m c X V v d D t Q c m 9 j Z X N z I E R h d G U g b W 1 k Z H l 5 e X k m c X V v d D s s J n F 1 b 3 Q 7 S W 5 2 b 2 l j Z S B E Y X R l I H l 5 e X l t b W R k J n F 1 b 3 Q 7 L C Z x d W 9 0 O 1 B v c 3 Q g R G F 0 Z S B 5 e X l 5 b W 1 k Z C Z x d W 9 0 O y w m c X V v d D t J b n Z v a W N l I E 5 1 b W J l c i Z x d W 9 0 O y w m c X V v d D t D d X N 0 b 2 1 l c i B Q T y Z x d W 9 0 O y w m c X V v d D t P c m R l c i B O d W 1 i Z X I m c X V v d D s s J n F 1 b 3 Q 7 Q X J 0 a X N 0 I E R l c 2 N y a X B 0 a W 9 u J n F 1 b 3 Q 7 L C Z x d W 9 0 O 1 B y b 2 R 1 Y 3 Q g V G l 0 b G U m c X V v d D s s J n F 1 b 3 Q 7 U m V w Z X J 0 b 2 l y Z S B P d 2 5 l c i Z x d W 9 0 O y w m c X V v d D t M Y W J l b C Z x d W 9 0 O y w m c X V v d D t B c n R p c 3 Q m c X V v d D s s J n F 1 b 3 Q 7 U H J v Z H V j d C B M a W Z l I E N 5 Y 2 x l J n F 1 b 3 Q 7 L C Z x d W 9 0 O 1 I y I F B y b 2 p l Y 3 Q g Q 2 9 k Z S Z x d W 9 0 O y w m c X V v d D t Q c m 9 k d W N 0 I F R 5 c G U m c X V v d D s s J n F 1 b 3 Q 7 R X h w b G 9 p d G F 0 a W 9 u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G a X N j Y W w g W W V h c i 9 Q Z X J p b 2 Q m c X V v d D s s J n F 1 b 3 Q 7 U E 9 D I F N v d X J j Z S B G a W x l I F J l Z m V y Z W 5 j Z S Z x d W 9 0 O y w m c X V v d D t Q T 0 N f T G 9 h Z C B E Y X R l I F R p b W U m c X V v d D s s J n F 1 b 3 Q 7 U E 9 D I E J h d G N o I E 5 h b W U m c X V v d D s s J n F 1 b 3 Q 7 U E 9 D I F N 1 c H B v c n Q g U 2 9 1 c m N l I E 5 h b W U m c X V v d D s s J n F 1 b 3 Q 7 R m l s Z S B O Y W 1 l J n F 1 b 3 Q 7 L C Z x d W 9 0 O 0 d M X 0 F t b 3 V u d C Z x d W 9 0 O y w m c X V v d D t T a G l w b W V u d C B R d W F u d G l 0 e S Z x d W 9 0 O y w m c X V v d D t D b 3 N 0 I G 9 m I F N h b G V z I F V u a X R z J n F 1 b 3 Q 7 L C Z x d W 9 0 O 0 N v c 3 Q g b 2 Y g U m V 0 d X J u c y B V b m l 0 c y Z x d W 9 0 O y w m c X V v d D t D b 3 N 0 I G 9 m I F N h b G V z I F Z h b H V l c y Z x d W 9 0 O y w m c X V v d D t D b 3 N 0 I G 9 m I F J l d H V y b n M g V m F s d W V z J n F 1 b 3 Q 7 L C Z x d W 9 0 O 0 5 l d C B G Z W U g R E Z F J n F 1 b 3 Q 7 L C Z x d W 9 0 O 1 N h b G V z I F V u a X R z J n F 1 b 3 Q 7 L C Z x d W 9 0 O 1 N h b G V z I E R v b G x h c n M m c X V v d D s s J n F 1 b 3 Q 7 U m V 0 d X J u I F V u a X R z J n F 1 b 3 Q 7 L C Z x d W 9 0 O 1 J l d H V y b i B E b 2 x s Y X J z J n F 1 b 3 Q 7 L C Z x d W 9 0 O 0 F t b 3 V u d C Z x d W 9 0 O 1 0 i I C 8 + P E V u d H J 5 I F R 5 c G U 9 I k Z p b G x U b 0 R h d G F N b 2 R l b E V u Y W J s Z W Q i I F Z h b H V l P S J s M C I g L z 4 8 R W 5 0 c n k g V H l w Z T 0 i R m l s b E x h c 3 R V c G R h d G V k I i B W Y W x 1 Z T 0 i Z D I w M j Y t M D E t M T l U M T c 6 M T I 6 M T U u M j k 1 O D U x N F o i I C 8 + P E V u d H J 5 I F R 5 c G U 9 I k Z p b G x P Y m p l Y 3 R U e X B l I i B W Y W x 1 Z T 0 i c 1 R h Y m x l I i A v P j x F b n R y e S B U e X B l P S J G a W x s Q 2 9 1 b n Q i I F Z h b H V l P S J s M T E 3 M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V V M w M D E v Q X V 0 b 1 J l b W 9 2 Z W R D b 2 x 1 b W 5 z M S 5 7 V H J h b n N h Y 3 R p b 2 4 g V H l w Z S w w f S Z x d W 9 0 O y w m c X V v d D t T Z W N 0 a W 9 u M S 9 T U l 9 V U z A w M S 9 B d X R v U m V t b 3 Z l Z E N v b H V t b n M x L n t E Z W F s I F R 5 c G U s M X 0 m c X V v d D s s J n F 1 b 3 Q 7 U 2 V j d G l v b j E v U 1 J f V V M w M D E v Q X V 0 b 1 J l b W 9 2 Z W R D b 2 x 1 b W 5 z M S 5 7 R 0 w g Q W N j b 3 V u d C B O d W 1 i Z X I s M n 0 m c X V v d D s s J n F 1 b 3 Q 7 U 2 V j d G l v b j E v U 1 J f V V M w M D E v Q X V 0 b 1 J l b W 9 2 Z W R D b 2 x 1 b W 5 z M S 5 7 V F J B Q 1 M g Q 2 9 t c G F u e S B D b 2 R l L D N 9 J n F 1 b 3 Q 7 L C Z x d W 9 0 O 1 N l Y 3 R p b 2 4 x L 1 N S X 1 V T M D A x L 0 F 1 d G 9 S Z W 1 v d m V k Q 2 9 s d W 1 u c z E u e 1 V Q Q y w 0 f S Z x d W 9 0 O y w m c X V v d D t T Z W N 0 a W 9 u M S 9 T U l 9 V U z A w M S 9 B d X R v U m V t b 3 Z l Z E N v b H V t b n M x L n t Q c m l j Z S B M Z X Z l b C B G b 3 I g U G F y Y W 1 l d G V y c y B U Y W J s Z S w 1 f S Z x d W 9 0 O y w m c X V v d D t T Z W N 0 a W 9 u M S 9 T U l 9 V U z A w M S 9 B d X R v U m V t b 3 Z l Z E N v b H V t b n M x L n t N U i B S Z X B v c n R p b m c g Q 2 9 t c G F u e S w 2 f S Z x d W 9 0 O y w m c X V v d D t T Z W N 0 a W 9 u M S 9 T U l 9 V U z A w M S 9 B d X R v U m V t b 3 Z l Z E N v b H V t b n M x L n t N U i B S Z X B v c n R p b m c g V W 5 p d C w 3 f S Z x d W 9 0 O y w m c X V v d D t T Z W N 0 a W 9 u M S 9 T U l 9 V U z A w M S 9 B d X R v U m V t b 3 Z l Z E N v b H V t b n M x L n t N U i B P c G V y Y X R p b m c g Q 2 9 t c G F u e S w 4 f S Z x d W 9 0 O y w m c X V v d D t T Z W N 0 a W 9 u M S 9 T U l 9 V U z A w M S 9 B d X R v U m V t b 3 Z l Z E N v b H V t b n M x L n t N U i B P c G V y Y X R p b m c g V W 5 p d C w 5 f S Z x d W 9 0 O y w m c X V v d D t T Z W N 0 a W 9 u M S 9 T U l 9 V U z A w M S 9 B d X R v U m V t b 3 Z l Z E N v b H V t b n M x L n t T Y W x l c y B U e X B l L D E w f S Z x d W 9 0 O y w m c X V v d D t T Z W N 0 a W 9 u M S 9 T U l 9 V U z A w M S 9 B d X R v U m V t b 3 Z l Z E N v b H V t b n M x L n t G Z W U g V H l w Z S w x M X 0 m c X V v d D s s J n F 1 b 3 Q 7 U 2 V j d G l v b j E v U 1 J f V V M w M D E v Q X V 0 b 1 J l b W 9 2 Z W R D b 2 x 1 b W 5 z M S 5 7 Q 2 9 u Z m l n d X J h d G l v b i w x M n 0 m c X V v d D s s J n F 1 b 3 Q 7 U 2 V j d G l v b j E v U 1 J f V V M w M D E v Q X V 0 b 1 J l b W 9 2 Z W R D b 2 x 1 b W 5 z M S 5 7 U H J v Z H V j d C B O d W 1 i Z X I s M T N 9 J n F 1 b 3 Q 7 L C Z x d W 9 0 O 1 N l Y 3 R p b 2 4 x L 1 N S X 1 V T M D A x L 0 F 1 d G 9 S Z W 1 v d m V k Q 2 9 s d W 1 u c z E u e 1 N S I E F j Y 2 9 1 b n R p b m c g U G V y a W 9 k L D E 0 f S Z x d W 9 0 O y w m c X V v d D t T Z W N 0 a W 9 u M S 9 T U l 9 V U z A w M S 9 B d X R v U m V t b 3 Z l Z E N v b H V t b n M x L n t Q c m 9 j Z X N z I E R h d G U g b W 1 k Z H l 5 e X k s M T V 9 J n F 1 b 3 Q 7 L C Z x d W 9 0 O 1 N l Y 3 R p b 2 4 x L 1 N S X 1 V T M D A x L 0 F 1 d G 9 S Z W 1 v d m V k Q 2 9 s d W 1 u c z E u e 0 l u d m 9 p Y 2 U g R G F 0 Z S B 5 e X l 5 b W 1 k Z C w x N n 0 m c X V v d D s s J n F 1 b 3 Q 7 U 2 V j d G l v b j E v U 1 J f V V M w M D E v Q X V 0 b 1 J l b W 9 2 Z W R D b 2 x 1 b W 5 z M S 5 7 U G 9 z d C B E Y X R l I H l 5 e X l t b W R k L D E 3 f S Z x d W 9 0 O y w m c X V v d D t T Z W N 0 a W 9 u M S 9 T U l 9 V U z A w M S 9 B d X R v U m V t b 3 Z l Z E N v b H V t b n M x L n t J b n Z v a W N l I E 5 1 b W J l c i w x O H 0 m c X V v d D s s J n F 1 b 3 Q 7 U 2 V j d G l v b j E v U 1 J f V V M w M D E v Q X V 0 b 1 J l b W 9 2 Z W R D b 2 x 1 b W 5 z M S 5 7 Q 3 V z d G 9 t Z X I g U E 8 s M T l 9 J n F 1 b 3 Q 7 L C Z x d W 9 0 O 1 N l Y 3 R p b 2 4 x L 1 N S X 1 V T M D A x L 0 F 1 d G 9 S Z W 1 v d m V k Q 2 9 s d W 1 u c z E u e 0 9 y Z G V y I E 5 1 b W J l c i w y M H 0 m c X V v d D s s J n F 1 b 3 Q 7 U 2 V j d G l v b j E v U 1 J f V V M w M D E v Q X V 0 b 1 J l b W 9 2 Z W R D b 2 x 1 b W 5 z M S 5 7 Q X J 0 a X N 0 I E R l c 2 N y a X B 0 a W 9 u L D I x f S Z x d W 9 0 O y w m c X V v d D t T Z W N 0 a W 9 u M S 9 T U l 9 V U z A w M S 9 B d X R v U m V t b 3 Z l Z E N v b H V t b n M x L n t Q c m 9 k d W N 0 I F R p d G x l L D I y f S Z x d W 9 0 O y w m c X V v d D t T Z W N 0 a W 9 u M S 9 T U l 9 V U z A w M S 9 B d X R v U m V t b 3 Z l Z E N v b H V t b n M x L n t S Z X B l c n R v a X J l I E 9 3 b m V y L D I z f S Z x d W 9 0 O y w m c X V v d D t T Z W N 0 a W 9 u M S 9 T U l 9 V U z A w M S 9 B d X R v U m V t b 3 Z l Z E N v b H V t b n M x L n t M Y W J l b C w y N H 0 m c X V v d D s s J n F 1 b 3 Q 7 U 2 V j d G l v b j E v U 1 J f V V M w M D E v Q X V 0 b 1 J l b W 9 2 Z W R D b 2 x 1 b W 5 z M S 5 7 Q X J 0 a X N 0 L D I 1 f S Z x d W 9 0 O y w m c X V v d D t T Z W N 0 a W 9 u M S 9 T U l 9 V U z A w M S 9 B d X R v U m V t b 3 Z l Z E N v b H V t b n M x L n t Q c m 9 k d W N 0 I E x p Z m U g Q 3 l j b G U s M j Z 9 J n F 1 b 3 Q 7 L C Z x d W 9 0 O 1 N l Y 3 R p b 2 4 x L 1 N S X 1 V T M D A x L 0 F 1 d G 9 S Z W 1 v d m V k Q 2 9 s d W 1 u c z E u e 1 I y I F B y b 2 p l Y 3 Q g Q 2 9 k Z S w y N 3 0 m c X V v d D s s J n F 1 b 3 Q 7 U 2 V j d G l v b j E v U 1 J f V V M w M D E v Q X V 0 b 1 J l b W 9 2 Z W R D b 2 x 1 b W 5 z M S 5 7 U H J v Z H V j d C B U e X B l L D I 4 f S Z x d W 9 0 O y w m c X V v d D t T Z W N 0 a W 9 u M S 9 T U l 9 V U z A w M S 9 B d X R v U m V t b 3 Z l Z E N v b H V t b n M x L n t F e H B s b 2 l 0 Y X R p b 2 4 s M j l 9 J n F 1 b 3 Q 7 L C Z x d W 9 0 O 1 N l Y 3 R p b 2 4 x L 1 N S X 1 V T M D A x L 0 F 1 d G 9 S Z W 1 v d m V k Q 2 9 s d W 1 u c z E u e 0 N v b W 1 l c m N p Y W w g T W 9 k Z W w s M z B 9 J n F 1 b 3 Q 7 L C Z x d W 9 0 O 1 N l Y 3 R p b 2 4 x L 1 N S X 1 V T M D A x L 0 F 1 d G 9 S Z W 1 v d m V k Q 2 9 s d W 1 u c z E u e 0 Z p b m F s I E N 1 c 3 R v b W V y L D M x f S Z x d W 9 0 O y w m c X V v d D t T Z W N 0 a W 9 u M S 9 T U l 9 V U z A w M S 9 B d X R v U m V t b 3 Z l Z E N v b H V t b n M x L n t D a G l s Z C B O d W 1 i Z X I s M z J 9 J n F 1 b 3 Q 7 L C Z x d W 9 0 O 1 N l Y 3 R p b 2 4 x L 1 N S X 1 V T M D A x L 0 F 1 d G 9 S Z W 1 v d m V k Q 2 9 s d W 1 u c z E u e 0 N v d W 5 0 c n k g b 2 Y g U 2 F s Z S w z M 3 0 m c X V v d D s s J n F 1 b 3 Q 7 U 2 V j d G l v b j E v U 1 J f V V M w M D E v Q X V 0 b 1 J l b W 9 2 Z W R D b 2 x 1 b W 5 z M S 5 7 R m l z Y 2 F s I F l l Y X I v U G V y a W 9 k L D M 0 f S Z x d W 9 0 O y w m c X V v d D t T Z W N 0 a W 9 u M S 9 T U l 9 V U z A w M S 9 B d X R v U m V t b 3 Z l Z E N v b H V t b n M x L n t Q T 0 M g U 2 9 1 c m N l I E Z p b G U g U m V m Z X J l b m N l L D M 1 f S Z x d W 9 0 O y w m c X V v d D t T Z W N 0 a W 9 u M S 9 T U l 9 V U z A w M S 9 B d X R v U m V t b 3 Z l Z E N v b H V t b n M x L n t Q T 0 N f T G 9 h Z C B E Y X R l I F R p b W U s M z Z 9 J n F 1 b 3 Q 7 L C Z x d W 9 0 O 1 N l Y 3 R p b 2 4 x L 1 N S X 1 V T M D A x L 0 F 1 d G 9 S Z W 1 v d m V k Q 2 9 s d W 1 u c z E u e 1 B P Q y B C Y X R j a C B O Y W 1 l L D M 3 f S Z x d W 9 0 O y w m c X V v d D t T Z W N 0 a W 9 u M S 9 T U l 9 V U z A w M S 9 B d X R v U m V t b 3 Z l Z E N v b H V t b n M x L n t Q T 0 M g U 3 V w c G 9 y d C B T b 3 V y Y 2 U g T m F t Z S w z O H 0 m c X V v d D s s J n F 1 b 3 Q 7 U 2 V j d G l v b j E v U 1 J f V V M w M D E v Q X V 0 b 1 J l b W 9 2 Z W R D b 2 x 1 b W 5 z M S 5 7 R m l s Z S B O Y W 1 l L D M 5 f S Z x d W 9 0 O y w m c X V v d D t T Z W N 0 a W 9 u M S 9 T U l 9 V U z A w M S 9 B d X R v U m V t b 3 Z l Z E N v b H V t b n M x L n t H T F 9 B b W 9 1 b n Q s N D B 9 J n F 1 b 3 Q 7 L C Z x d W 9 0 O 1 N l Y 3 R p b 2 4 x L 1 N S X 1 V T M D A x L 0 F 1 d G 9 S Z W 1 v d m V k Q 2 9 s d W 1 u c z E u e 1 N o a X B t Z W 5 0 I F F 1 Y W 5 0 a X R 5 L D Q x f S Z x d W 9 0 O y w m c X V v d D t T Z W N 0 a W 9 u M S 9 T U l 9 V U z A w M S 9 B d X R v U m V t b 3 Z l Z E N v b H V t b n M x L n t D b 3 N 0 I G 9 m I F N h b G V z I F V u a X R z L D Q y f S Z x d W 9 0 O y w m c X V v d D t T Z W N 0 a W 9 u M S 9 T U l 9 V U z A w M S 9 B d X R v U m V t b 3 Z l Z E N v b H V t b n M x L n t D b 3 N 0 I G 9 m I F J l d H V y b n M g V W 5 p d H M s N D N 9 J n F 1 b 3 Q 7 L C Z x d W 9 0 O 1 N l Y 3 R p b 2 4 x L 1 N S X 1 V T M D A x L 0 F 1 d G 9 S Z W 1 v d m V k Q 2 9 s d W 1 u c z E u e 0 N v c 3 Q g b 2 Y g U 2 F s Z X M g V m F s d W V z L D Q 0 f S Z x d W 9 0 O y w m c X V v d D t T Z W N 0 a W 9 u M S 9 T U l 9 V U z A w M S 9 B d X R v U m V t b 3 Z l Z E N v b H V t b n M x L n t D b 3 N 0 I G 9 m I F J l d H V y b n M g V m F s d W V z L D Q 1 f S Z x d W 9 0 O y w m c X V v d D t T Z W N 0 a W 9 u M S 9 T U l 9 V U z A w M S 9 B d X R v U m V t b 3 Z l Z E N v b H V t b n M x L n t O Z X Q g R m V l I E R G R S w 0 N n 0 m c X V v d D s s J n F 1 b 3 Q 7 U 2 V j d G l v b j E v U 1 J f V V M w M D E v Q X V 0 b 1 J l b W 9 2 Z W R D b 2 x 1 b W 5 z M S 5 7 U 2 F s Z X M g V W 5 p d H M s N D d 9 J n F 1 b 3 Q 7 L C Z x d W 9 0 O 1 N l Y 3 R p b 2 4 x L 1 N S X 1 V T M D A x L 0 F 1 d G 9 S Z W 1 v d m V k Q 2 9 s d W 1 u c z E u e 1 N h b G V z I E R v b G x h c n M s N D h 9 J n F 1 b 3 Q 7 L C Z x d W 9 0 O 1 N l Y 3 R p b 2 4 x L 1 N S X 1 V T M D A x L 0 F 1 d G 9 S Z W 1 v d m V k Q 2 9 s d W 1 u c z E u e 1 J l d H V y b i B V b m l 0 c y w 0 O X 0 m c X V v d D s s J n F 1 b 3 Q 7 U 2 V j d G l v b j E v U 1 J f V V M w M D E v Q X V 0 b 1 J l b W 9 2 Z W R D b 2 x 1 b W 5 z M S 5 7 U m V 0 d X J u I E R v b G x h c n M s N T B 9 J n F 1 b 3 Q 7 L C Z x d W 9 0 O 1 N l Y 3 R p b 2 4 x L 1 N S X 1 V T M D A x L 0 F 1 d G 9 S Z W 1 v d m V k Q 2 9 s d W 1 u c z E u e 0 F t b 3 V u d C w 1 M X 0 m c X V v d D t d L C Z x d W 9 0 O 0 N v b H V t b k N v d W 5 0 J n F 1 b 3 Q 7 O j U y L C Z x d W 9 0 O 0 t l e U N v b H V t b k 5 h b W V z J n F 1 b 3 Q 7 O l t d L C Z x d W 9 0 O 0 N v b H V t b k l k Z W 5 0 a X R p Z X M m c X V v d D s 6 W y Z x d W 9 0 O 1 N l Y 3 R p b 2 4 x L 1 N S X 1 V T M D A x L 0 F 1 d G 9 S Z W 1 v d m V k Q 2 9 s d W 1 u c z E u e 1 R y Y W 5 z Y W N 0 a W 9 u I F R 5 c G U s M H 0 m c X V v d D s s J n F 1 b 3 Q 7 U 2 V j d G l v b j E v U 1 J f V V M w M D E v Q X V 0 b 1 J l b W 9 2 Z W R D b 2 x 1 b W 5 z M S 5 7 R G V h b C B U e X B l L D F 9 J n F 1 b 3 Q 7 L C Z x d W 9 0 O 1 N l Y 3 R p b 2 4 x L 1 N S X 1 V T M D A x L 0 F 1 d G 9 S Z W 1 v d m V k Q 2 9 s d W 1 u c z E u e 0 d M I E F j Y 2 9 1 b n Q g T n V t Y m V y L D J 9 J n F 1 b 3 Q 7 L C Z x d W 9 0 O 1 N l Y 3 R p b 2 4 x L 1 N S X 1 V T M D A x L 0 F 1 d G 9 S Z W 1 v d m V k Q 2 9 s d W 1 u c z E u e 1 R S Q U N T I E N v b X B h b n k g Q 2 9 k Z S w z f S Z x d W 9 0 O y w m c X V v d D t T Z W N 0 a W 9 u M S 9 T U l 9 V U z A w M S 9 B d X R v U m V t b 3 Z l Z E N v b H V t b n M x L n t V U E M s N H 0 m c X V v d D s s J n F 1 b 3 Q 7 U 2 V j d G l v b j E v U 1 J f V V M w M D E v Q X V 0 b 1 J l b W 9 2 Z W R D b 2 x 1 b W 5 z M S 5 7 U H J p Y 2 U g T G V 2 Z W w g R m 9 y I F B h c m F t Z X R l c n M g V G F i b G U s N X 0 m c X V v d D s s J n F 1 b 3 Q 7 U 2 V j d G l v b j E v U 1 J f V V M w M D E v Q X V 0 b 1 J l b W 9 2 Z W R D b 2 x 1 b W 5 z M S 5 7 T V I g U m V w b 3 J 0 a W 5 n I E N v b X B h b n k s N n 0 m c X V v d D s s J n F 1 b 3 Q 7 U 2 V j d G l v b j E v U 1 J f V V M w M D E v Q X V 0 b 1 J l b W 9 2 Z W R D b 2 x 1 b W 5 z M S 5 7 T V I g U m V w b 3 J 0 a W 5 n I F V u a X Q s N 3 0 m c X V v d D s s J n F 1 b 3 Q 7 U 2 V j d G l v b j E v U 1 J f V V M w M D E v Q X V 0 b 1 J l b W 9 2 Z W R D b 2 x 1 b W 5 z M S 5 7 T V I g T 3 B l c m F 0 a W 5 n I E N v b X B h b n k s O H 0 m c X V v d D s s J n F 1 b 3 Q 7 U 2 V j d G l v b j E v U 1 J f V V M w M D E v Q X V 0 b 1 J l b W 9 2 Z W R D b 2 x 1 b W 5 z M S 5 7 T V I g T 3 B l c m F 0 a W 5 n I F V u a X Q s O X 0 m c X V v d D s s J n F 1 b 3 Q 7 U 2 V j d G l v b j E v U 1 J f V V M w M D E v Q X V 0 b 1 J l b W 9 2 Z W R D b 2 x 1 b W 5 z M S 5 7 U 2 F s Z X M g V H l w Z S w x M H 0 m c X V v d D s s J n F 1 b 3 Q 7 U 2 V j d G l v b j E v U 1 J f V V M w M D E v Q X V 0 b 1 J l b W 9 2 Z W R D b 2 x 1 b W 5 z M S 5 7 R m V l I F R 5 c G U s M T F 9 J n F 1 b 3 Q 7 L C Z x d W 9 0 O 1 N l Y 3 R p b 2 4 x L 1 N S X 1 V T M D A x L 0 F 1 d G 9 S Z W 1 v d m V k Q 2 9 s d W 1 u c z E u e 0 N v b m Z p Z 3 V y Y X R p b 2 4 s M T J 9 J n F 1 b 3 Q 7 L C Z x d W 9 0 O 1 N l Y 3 R p b 2 4 x L 1 N S X 1 V T M D A x L 0 F 1 d G 9 S Z W 1 v d m V k Q 2 9 s d W 1 u c z E u e 1 B y b 2 R 1 Y 3 Q g T n V t Y m V y L D E z f S Z x d W 9 0 O y w m c X V v d D t T Z W N 0 a W 9 u M S 9 T U l 9 V U z A w M S 9 B d X R v U m V t b 3 Z l Z E N v b H V t b n M x L n t T U i B B Y 2 N v d W 5 0 a W 5 n I F B l c m l v Z C w x N H 0 m c X V v d D s s J n F 1 b 3 Q 7 U 2 V j d G l v b j E v U 1 J f V V M w M D E v Q X V 0 b 1 J l b W 9 2 Z W R D b 2 x 1 b W 5 z M S 5 7 U H J v Y 2 V z c y B E Y X R l I G 1 t Z G R 5 e X l 5 L D E 1 f S Z x d W 9 0 O y w m c X V v d D t T Z W N 0 a W 9 u M S 9 T U l 9 V U z A w M S 9 B d X R v U m V t b 3 Z l Z E N v b H V t b n M x L n t J b n Z v a W N l I E R h d G U g e X l 5 e W 1 t Z G Q s M T Z 9 J n F 1 b 3 Q 7 L C Z x d W 9 0 O 1 N l Y 3 R p b 2 4 x L 1 N S X 1 V T M D A x L 0 F 1 d G 9 S Z W 1 v d m V k Q 2 9 s d W 1 u c z E u e 1 B v c 3 Q g R G F 0 Z S B 5 e X l 5 b W 1 k Z C w x N 3 0 m c X V v d D s s J n F 1 b 3 Q 7 U 2 V j d G l v b j E v U 1 J f V V M w M D E v Q X V 0 b 1 J l b W 9 2 Z W R D b 2 x 1 b W 5 z M S 5 7 S W 5 2 b 2 l j Z S B O d W 1 i Z X I s M T h 9 J n F 1 b 3 Q 7 L C Z x d W 9 0 O 1 N l Y 3 R p b 2 4 x L 1 N S X 1 V T M D A x L 0 F 1 d G 9 S Z W 1 v d m V k Q 2 9 s d W 1 u c z E u e 0 N 1 c 3 R v b W V y I F B P L D E 5 f S Z x d W 9 0 O y w m c X V v d D t T Z W N 0 a W 9 u M S 9 T U l 9 V U z A w M S 9 B d X R v U m V t b 3 Z l Z E N v b H V t b n M x L n t P c m R l c i B O d W 1 i Z X I s M j B 9 J n F 1 b 3 Q 7 L C Z x d W 9 0 O 1 N l Y 3 R p b 2 4 x L 1 N S X 1 V T M D A x L 0 F 1 d G 9 S Z W 1 v d m V k Q 2 9 s d W 1 u c z E u e 0 F y d G l z d C B E Z X N j c m l w d G l v b i w y M X 0 m c X V v d D s s J n F 1 b 3 Q 7 U 2 V j d G l v b j E v U 1 J f V V M w M D E v Q X V 0 b 1 J l b W 9 2 Z W R D b 2 x 1 b W 5 z M S 5 7 U H J v Z H V j d C B U a X R s Z S w y M n 0 m c X V v d D s s J n F 1 b 3 Q 7 U 2 V j d G l v b j E v U 1 J f V V M w M D E v Q X V 0 b 1 J l b W 9 2 Z W R D b 2 x 1 b W 5 z M S 5 7 U m V w Z X J 0 b 2 l y Z S B P d 2 5 l c i w y M 3 0 m c X V v d D s s J n F 1 b 3 Q 7 U 2 V j d G l v b j E v U 1 J f V V M w M D E v Q X V 0 b 1 J l b W 9 2 Z W R D b 2 x 1 b W 5 z M S 5 7 T G F i Z W w s M j R 9 J n F 1 b 3 Q 7 L C Z x d W 9 0 O 1 N l Y 3 R p b 2 4 x L 1 N S X 1 V T M D A x L 0 F 1 d G 9 S Z W 1 v d m V k Q 2 9 s d W 1 u c z E u e 0 F y d G l z d C w y N X 0 m c X V v d D s s J n F 1 b 3 Q 7 U 2 V j d G l v b j E v U 1 J f V V M w M D E v Q X V 0 b 1 J l b W 9 2 Z W R D b 2 x 1 b W 5 z M S 5 7 U H J v Z H V j d C B M a W Z l I E N 5 Y 2 x l L D I 2 f S Z x d W 9 0 O y w m c X V v d D t T Z W N 0 a W 9 u M S 9 T U l 9 V U z A w M S 9 B d X R v U m V t b 3 Z l Z E N v b H V t b n M x L n t S M i B Q c m 9 q Z W N 0 I E N v Z G U s M j d 9 J n F 1 b 3 Q 7 L C Z x d W 9 0 O 1 N l Y 3 R p b 2 4 x L 1 N S X 1 V T M D A x L 0 F 1 d G 9 S Z W 1 v d m V k Q 2 9 s d W 1 u c z E u e 1 B y b 2 R 1 Y 3 Q g V H l w Z S w y O H 0 m c X V v d D s s J n F 1 b 3 Q 7 U 2 V j d G l v b j E v U 1 J f V V M w M D E v Q X V 0 b 1 J l b W 9 2 Z W R D b 2 x 1 b W 5 z M S 5 7 R X h w b G 9 p d G F 0 a W 9 u L D I 5 f S Z x d W 9 0 O y w m c X V v d D t T Z W N 0 a W 9 u M S 9 T U l 9 V U z A w M S 9 B d X R v U m V t b 3 Z l Z E N v b H V t b n M x L n t D b 2 1 t Z X J j a W F s I E 1 v Z G V s L D M w f S Z x d W 9 0 O y w m c X V v d D t T Z W N 0 a W 9 u M S 9 T U l 9 V U z A w M S 9 B d X R v U m V t b 3 Z l Z E N v b H V t b n M x L n t G a W 5 h b C B D d X N 0 b 2 1 l c i w z M X 0 m c X V v d D s s J n F 1 b 3 Q 7 U 2 V j d G l v b j E v U 1 J f V V M w M D E v Q X V 0 b 1 J l b W 9 2 Z W R D b 2 x 1 b W 5 z M S 5 7 Q 2 h p b G Q g T n V t Y m V y L D M y f S Z x d W 9 0 O y w m c X V v d D t T Z W N 0 a W 9 u M S 9 T U l 9 V U z A w M S 9 B d X R v U m V t b 3 Z l Z E N v b H V t b n M x L n t D b 3 V u d H J 5 I G 9 m I F N h b G U s M z N 9 J n F 1 b 3 Q 7 L C Z x d W 9 0 O 1 N l Y 3 R p b 2 4 x L 1 N S X 1 V T M D A x L 0 F 1 d G 9 S Z W 1 v d m V k Q 2 9 s d W 1 u c z E u e 0 Z p c 2 N h b C B Z Z W F y L 1 B l c m l v Z C w z N H 0 m c X V v d D s s J n F 1 b 3 Q 7 U 2 V j d G l v b j E v U 1 J f V V M w M D E v Q X V 0 b 1 J l b W 9 2 Z W R D b 2 x 1 b W 5 z M S 5 7 U E 9 D I F N v d X J j Z S B G a W x l I F J l Z m V y Z W 5 j Z S w z N X 0 m c X V v d D s s J n F 1 b 3 Q 7 U 2 V j d G l v b j E v U 1 J f V V M w M D E v Q X V 0 b 1 J l b W 9 2 Z W R D b 2 x 1 b W 5 z M S 5 7 U E 9 D X 0 x v Y W Q g R G F 0 Z S B U a W 1 l L D M 2 f S Z x d W 9 0 O y w m c X V v d D t T Z W N 0 a W 9 u M S 9 T U l 9 V U z A w M S 9 B d X R v U m V t b 3 Z l Z E N v b H V t b n M x L n t Q T 0 M g Q m F 0 Y 2 g g T m F t Z S w z N 3 0 m c X V v d D s s J n F 1 b 3 Q 7 U 2 V j d G l v b j E v U 1 J f V V M w M D E v Q X V 0 b 1 J l b W 9 2 Z W R D b 2 x 1 b W 5 z M S 5 7 U E 9 D I F N 1 c H B v c n Q g U 2 9 1 c m N l I E 5 h b W U s M z h 9 J n F 1 b 3 Q 7 L C Z x d W 9 0 O 1 N l Y 3 R p b 2 4 x L 1 N S X 1 V T M D A x L 0 F 1 d G 9 S Z W 1 v d m V k Q 2 9 s d W 1 u c z E u e 0 Z p b G U g T m F t Z S w z O X 0 m c X V v d D s s J n F 1 b 3 Q 7 U 2 V j d G l v b j E v U 1 J f V V M w M D E v Q X V 0 b 1 J l b W 9 2 Z W R D b 2 x 1 b W 5 z M S 5 7 R 0 x f Q W 1 v d W 5 0 L D Q w f S Z x d W 9 0 O y w m c X V v d D t T Z W N 0 a W 9 u M S 9 T U l 9 V U z A w M S 9 B d X R v U m V t b 3 Z l Z E N v b H V t b n M x L n t T a G l w b W V u d C B R d W F u d G l 0 e S w 0 M X 0 m c X V v d D s s J n F 1 b 3 Q 7 U 2 V j d G l v b j E v U 1 J f V V M w M D E v Q X V 0 b 1 J l b W 9 2 Z W R D b 2 x 1 b W 5 z M S 5 7 Q 2 9 z d C B v Z i B T Y W x l c y B V b m l 0 c y w 0 M n 0 m c X V v d D s s J n F 1 b 3 Q 7 U 2 V j d G l v b j E v U 1 J f V V M w M D E v Q X V 0 b 1 J l b W 9 2 Z W R D b 2 x 1 b W 5 z M S 5 7 Q 2 9 z d C B v Z i B S Z X R 1 c m 5 z I F V u a X R z L D Q z f S Z x d W 9 0 O y w m c X V v d D t T Z W N 0 a W 9 u M S 9 T U l 9 V U z A w M S 9 B d X R v U m V t b 3 Z l Z E N v b H V t b n M x L n t D b 3 N 0 I G 9 m I F N h b G V z I F Z h b H V l c y w 0 N H 0 m c X V v d D s s J n F 1 b 3 Q 7 U 2 V j d G l v b j E v U 1 J f V V M w M D E v Q X V 0 b 1 J l b W 9 2 Z W R D b 2 x 1 b W 5 z M S 5 7 Q 2 9 z d C B v Z i B S Z X R 1 c m 5 z I F Z h b H V l c y w 0 N X 0 m c X V v d D s s J n F 1 b 3 Q 7 U 2 V j d G l v b j E v U 1 J f V V M w M D E v Q X V 0 b 1 J l b W 9 2 Z W R D b 2 x 1 b W 5 z M S 5 7 T m V 0 I E Z l Z S B E R k U s N D Z 9 J n F 1 b 3 Q 7 L C Z x d W 9 0 O 1 N l Y 3 R p b 2 4 x L 1 N S X 1 V T M D A x L 0 F 1 d G 9 S Z W 1 v d m V k Q 2 9 s d W 1 u c z E u e 1 N h b G V z I F V u a X R z L D Q 3 f S Z x d W 9 0 O y w m c X V v d D t T Z W N 0 a W 9 u M S 9 T U l 9 V U z A w M S 9 B d X R v U m V t b 3 Z l Z E N v b H V t b n M x L n t T Y W x l c y B E b 2 x s Y X J z L D Q 4 f S Z x d W 9 0 O y w m c X V v d D t T Z W N 0 a W 9 u M S 9 T U l 9 V U z A w M S 9 B d X R v U m V t b 3 Z l Z E N v b H V t b n M x L n t S Z X R 1 c m 4 g V W 5 p d H M s N D l 9 J n F 1 b 3 Q 7 L C Z x d W 9 0 O 1 N l Y 3 R p b 2 4 x L 1 N S X 1 V T M D A x L 0 F 1 d G 9 S Z W 1 v d m V k Q 2 9 s d W 1 u c z E u e 1 J l d H V y b i B E b 2 x s Y X J z L D U w f S Z x d W 9 0 O y w m c X V v d D t T Z W N 0 a W 9 u M S 9 T U l 9 V U z A w M S 9 B d X R v U m V t b 3 Z l Z E N v b H V t b n M x L n t B b W 9 1 b n Q s N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V U z A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V U z A w M S 9 z c l 9 j Y X J v b G l u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V T M D A x L 1 B y b 2 1 v d G V k J T I w S G V h Z G V y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5 O / E W d q U z T I y 3 s s o z f l Y h A A A A A A I A A A A A A B B m A A A A A Q A A I A A A A H u I I q k u G r + u T / A K B p l / N D b 9 7 J K K Y C 3 5 + 7 d v O I a c 3 u e M A A A A A A 6 A A A A A A g A A I A A A A I O W d g K v I 3 / 7 M s Q g n 7 K S 8 O n a E 5 1 S J / j E p S j P S j X V R w E w U A A A A O a c u W e F 5 z X A j t Y e 6 N Y m H 8 s X 6 v o 5 Z w m g f J j G z B F Q p D K z Z U a M 4 x s n j S s E u f l g 9 j o g Q x + w 1 x Z S Y + u A J f O o 5 k p i r h V G Z B s K P w y B l a G A D s d 8 4 w w b Q A A A A J d h M K Q f L W l 1 V K d 0 g j M N B G j f O U i i l f O h d m / F s O j 8 e X N Z q l t y e D + m n S m a c 1 z w F s S O 4 w n j C C a s o Q N H e 4 u M 8 U l Y Y M c = < / D a t a M a s h u p > 
</file>

<file path=customXml/itemProps1.xml><?xml version="1.0" encoding="utf-8"?>
<ds:datastoreItem xmlns:ds="http://schemas.openxmlformats.org/officeDocument/2006/customXml" ds:itemID="{0DFDCA79-29C8-4223-BCD5-95848B72E0B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12</vt:i4>
      </vt:variant>
    </vt:vector>
  </HeadingPairs>
  <TitlesOfParts>
    <vt:vector size="26" baseType="lpstr">
      <vt:lpstr>Statement - Send Version</vt:lpstr>
      <vt:lpstr>Physical Sales</vt:lpstr>
      <vt:lpstr>Reserves</vt:lpstr>
      <vt:lpstr>Other Handling Fees</vt:lpstr>
      <vt:lpstr>SR - SOP US001</vt:lpstr>
      <vt:lpstr>DCC</vt:lpstr>
      <vt:lpstr>Manufacturing</vt:lpstr>
      <vt:lpstr>UME</vt:lpstr>
      <vt:lpstr>Digital Sales - Send</vt:lpstr>
      <vt:lpstr>Artist Digital Royalties</vt:lpstr>
      <vt:lpstr>SX Direct Passthrough</vt:lpstr>
      <vt:lpstr>Domestic Licensing</vt:lpstr>
      <vt:lpstr>Marketing</vt:lpstr>
      <vt:lpstr>MKT CO-Op Support</vt:lpstr>
      <vt:lpstr>'Digital Sales - Send'!Print_Area</vt:lpstr>
      <vt:lpstr>'Statement - Send Version'!Print_Area</vt:lpstr>
      <vt:lpstr>'Digital Sales - Send'!Print_Titles</vt:lpstr>
      <vt:lpstr>Manufacturing!Print_Titles</vt:lpstr>
      <vt:lpstr>Marketing!Print_Titles</vt:lpstr>
      <vt:lpstr>SAPCrosstab10</vt:lpstr>
      <vt:lpstr>SAPCrosstab16</vt:lpstr>
      <vt:lpstr>SAPCrosstab19</vt:lpstr>
      <vt:lpstr>'Physical Sales'!SAPCrosstab3</vt:lpstr>
      <vt:lpstr>SAPCrosstab33</vt:lpstr>
      <vt:lpstr>SAPCrosstab7</vt:lpstr>
      <vt:lpstr>SAPCrosstab8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Estrada, Kristin</dc:creator>
  <cp:lastModifiedBy>Martin, Billy, Orchard</cp:lastModifiedBy>
  <dcterms:created xsi:type="dcterms:W3CDTF">2026-01-29T17:11:18Z</dcterms:created>
  <dcterms:modified xsi:type="dcterms:W3CDTF">2026-02-20T17:46:49Z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